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120" activeTab="0"/>
  </bookViews>
  <sheets>
    <sheet name="NY SRSA" sheetId="1" r:id="rId1"/>
    <sheet name="NY all" sheetId="2" r:id="rId2"/>
  </sheets>
  <definedNames>
    <definedName name="_xlnm.Print_Area" localSheetId="1">'NY all'!$A$5:$U$195</definedName>
    <definedName name="_xlnm.Print_Titles" localSheetId="1">'NY all'!$1:$5</definedName>
    <definedName name="_xlnm.Print_Titles" localSheetId="0">'NY SRSA'!$1:$8</definedName>
  </definedNames>
  <calcPr fullCalcOnLoad="1"/>
</workbook>
</file>

<file path=xl/sharedStrings.xml><?xml version="1.0" encoding="utf-8"?>
<sst xmlns="http://schemas.openxmlformats.org/spreadsheetml/2006/main" count="11688" uniqueCount="2278">
  <si>
    <t>50 WHEELER RD</t>
  </si>
  <si>
    <t>CENTRAL ISLIP</t>
  </si>
  <si>
    <t>CENTRAL SQUARE CSD</t>
  </si>
  <si>
    <t>642 S MAIN ST</t>
  </si>
  <si>
    <t>CENTRAL SQUARE</t>
  </si>
  <si>
    <t>CHAPPAQUA CSD</t>
  </si>
  <si>
    <t>66 ROARING BROOK RD</t>
  </si>
  <si>
    <t>CHAPPAQUA</t>
  </si>
  <si>
    <t>GRAND ISLAND CSD</t>
  </si>
  <si>
    <t>1100 RANSOM RD</t>
  </si>
  <si>
    <t>GRAND ISLAND</t>
  </si>
  <si>
    <t>CHARLOTTE VALLEY CSD</t>
  </si>
  <si>
    <t>RT 23</t>
  </si>
  <si>
    <t>DAVENPORT</t>
  </si>
  <si>
    <t>CHATEAUGAY CSD</t>
  </si>
  <si>
    <t>42 RIVER ST</t>
  </si>
  <si>
    <t>CHATEAUGAY</t>
  </si>
  <si>
    <t>CHATHAM CSD</t>
  </si>
  <si>
    <t>50 WOODBRIDGE AVE</t>
  </si>
  <si>
    <t>CHATHAM</t>
  </si>
  <si>
    <t>CHAZY UFSD</t>
  </si>
  <si>
    <t>609 MINER FARM RD</t>
  </si>
  <si>
    <t>CHAZY</t>
  </si>
  <si>
    <t>CHEEKTOWAGA CSD</t>
  </si>
  <si>
    <t>3600 UNION RD</t>
  </si>
  <si>
    <t>CHEEKTOWAGA</t>
  </si>
  <si>
    <t>CHENANGO FORKS CSD</t>
  </si>
  <si>
    <t>ONE GORDON DR</t>
  </si>
  <si>
    <t>CHENANGO VALLEY CSD</t>
  </si>
  <si>
    <t>1160 CHENANGO ST</t>
  </si>
  <si>
    <t>WESTHILL CSD</t>
  </si>
  <si>
    <t>400 WALBERTA RD</t>
  </si>
  <si>
    <t>CHESTER UFSD</t>
  </si>
  <si>
    <t>3 MAPLE AVE</t>
  </si>
  <si>
    <t>CHESTER</t>
  </si>
  <si>
    <t>RANDOLPH ACAD UFSD</t>
  </si>
  <si>
    <t>336 MAIN STREET-E R</t>
  </si>
  <si>
    <t>RANDOLPH</t>
  </si>
  <si>
    <t>CHITTENANGO CSD</t>
  </si>
  <si>
    <t>1732 FYLER RD</t>
  </si>
  <si>
    <t>CHITTENANGO</t>
  </si>
  <si>
    <t>CHURCHVILLE-CHILI CSD</t>
  </si>
  <si>
    <t>139 FAIRBANKS RD</t>
  </si>
  <si>
    <t>CHURCHVILLE</t>
  </si>
  <si>
    <t>CINCINNATUS CSD</t>
  </si>
  <si>
    <t>2809 CINCINNATUS RD</t>
  </si>
  <si>
    <t>CINCINNATUS</t>
  </si>
  <si>
    <t>CLARENCE CSD</t>
  </si>
  <si>
    <t>9625 MAIN ST</t>
  </si>
  <si>
    <t>CLARENCE</t>
  </si>
  <si>
    <t>THOUSAND ISLANDS CSD</t>
  </si>
  <si>
    <t>8483 COUNTY RT 9</t>
  </si>
  <si>
    <t>CLAYTON</t>
  </si>
  <si>
    <t>CLEVELAND HILL UFSD</t>
  </si>
  <si>
    <t>105 MAPLEVIEW RD</t>
  </si>
  <si>
    <t>CLIFTON-FINE CSD</t>
  </si>
  <si>
    <t>11 HALL AVE</t>
  </si>
  <si>
    <t>STAR LAKE</t>
  </si>
  <si>
    <t>CLINTON CSD</t>
  </si>
  <si>
    <t>75 CHENANGO AVE</t>
  </si>
  <si>
    <t>CLINTON</t>
  </si>
  <si>
    <t>CLYDE-SAVANNAH CSD</t>
  </si>
  <si>
    <t>215 GLASGOW ST</t>
  </si>
  <si>
    <t>CLYDE</t>
  </si>
  <si>
    <t>CLYMER CSD</t>
  </si>
  <si>
    <t>8672 E MAIN ST</t>
  </si>
  <si>
    <t>CLYMER</t>
  </si>
  <si>
    <t>COHOES CITY SD</t>
  </si>
  <si>
    <t>7 BEVAN ST</t>
  </si>
  <si>
    <t>COHOES</t>
  </si>
  <si>
    <t>COLD SPRING HARBOR CSD</t>
  </si>
  <si>
    <r>
      <t xml:space="preserve">LEAs that are SHADED or highlighted MUST apply using the e-Grants system (http://e-grants.ed.gov) to receive funds for the next year. Highlighted districts are those that are newly eligible for the program this year, or districts that were eligible for the program last year, and did not apply or receive funds.
</t>
    </r>
    <r>
      <rPr>
        <b/>
        <sz val="9"/>
        <rFont val="Times New Roman"/>
        <family val="1"/>
      </rPr>
      <t>PLEASE NOTE: In some instances, it is possible for the funding formula to yield a grant award of $0.</t>
    </r>
    <r>
      <rPr>
        <sz val="9"/>
        <rFont val="Times New Roman"/>
        <family val="1"/>
      </rPr>
      <t xml:space="preserve">  Under the statutory formula, an eligible district that received more than $60,000 from Title II-A (Improving Teacher Quality Grants); Title II-D (Educational Technology Grants); Title IV-A (Safe and Drug Free Schools Grants); and Title V-A (Innovative Programs Grants) combined during SY 2002-03 will not receive an SRSA grant allocation.  (However, even if it does not receive an SRSA grant award, that district could still exercise REAP-Flex authority). See the section in the webpage entitled Allocation Formula for an explanation of the formula.</t>
    </r>
  </si>
  <si>
    <t>75 GOOSE HILL RD</t>
  </si>
  <si>
    <t>COLD SPRING HARBOR</t>
  </si>
  <si>
    <t>COLTON-PIERREPONT CSD</t>
  </si>
  <si>
    <t>4921 STATE HWY 56</t>
  </si>
  <si>
    <t>COLTON</t>
  </si>
  <si>
    <t>COMMACK UFSD</t>
  </si>
  <si>
    <t>P.O. BOX 150</t>
  </si>
  <si>
    <t>COMMACK</t>
  </si>
  <si>
    <t>CONNETQUOT CSD</t>
  </si>
  <si>
    <t>780 OCEAN AVE</t>
  </si>
  <si>
    <t>BOHEMIA</t>
  </si>
  <si>
    <t>COOPERSTOWN CSD</t>
  </si>
  <si>
    <t>39 LINDEN AVE</t>
  </si>
  <si>
    <t>COOPERSTOWN</t>
  </si>
  <si>
    <t>COPENHAGEN CSD</t>
  </si>
  <si>
    <t>115 MECHANIC ST</t>
  </si>
  <si>
    <t>COPENHAGEN</t>
  </si>
  <si>
    <t>COPIAGUE UFSD</t>
  </si>
  <si>
    <t>2650 GREAT NECK RD</t>
  </si>
  <si>
    <t>COPIAGUE</t>
  </si>
  <si>
    <t>PEMBROKE CSD</t>
  </si>
  <si>
    <t>RT 5 &amp; 77</t>
  </si>
  <si>
    <t>CORFU</t>
  </si>
  <si>
    <t>CORINTH CSD</t>
  </si>
  <si>
    <t>105 OAK ST</t>
  </si>
  <si>
    <t>CORINTH</t>
  </si>
  <si>
    <t>CORNING CITY SD</t>
  </si>
  <si>
    <t>165 CHARLES ST</t>
  </si>
  <si>
    <t>PAINTED POST</t>
  </si>
  <si>
    <t>CORNWALL CSD</t>
  </si>
  <si>
    <t>24 IDLEWILD AVE</t>
  </si>
  <si>
    <t>CRNWALL-ON-HUDSN</t>
  </si>
  <si>
    <t>CORTLAND CITY SD</t>
  </si>
  <si>
    <t>1 VALLEY VIEW DR</t>
  </si>
  <si>
    <t>CORTLAND</t>
  </si>
  <si>
    <t>MT PLEASANT-COTTAGE UFSD</t>
  </si>
  <si>
    <t>1075 BROADWAY</t>
  </si>
  <si>
    <t>PLEASANTVILLE</t>
  </si>
  <si>
    <t>COXSACKIE-ATHENS CSD</t>
  </si>
  <si>
    <t>24 SUNSET BLVD</t>
  </si>
  <si>
    <t>COXSACKIE</t>
  </si>
  <si>
    <t>CROTON-HARMON UFSD</t>
  </si>
  <si>
    <t>10 GERSTEIN ST</t>
  </si>
  <si>
    <t>CROTON-ON-HUDSON</t>
  </si>
  <si>
    <t>CROWN POINT CSD</t>
  </si>
  <si>
    <t>2758 MAIN ST</t>
  </si>
  <si>
    <t>CROWN POINT</t>
  </si>
  <si>
    <t>DANSVILLE CSD</t>
  </si>
  <si>
    <t>299 MAIN ST</t>
  </si>
  <si>
    <t>DANSVILLE</t>
  </si>
  <si>
    <t>DE RUYTER CSD</t>
  </si>
  <si>
    <t>711 RAILROAD ST</t>
  </si>
  <si>
    <t>DERUYTER</t>
  </si>
  <si>
    <t>DEER PARK UFSD</t>
  </si>
  <si>
    <t>1881 DEER PARK AVE</t>
  </si>
  <si>
    <t>DEER PARK</t>
  </si>
  <si>
    <t>DELHI CSD</t>
  </si>
  <si>
    <t>2 SHELDON DR</t>
  </si>
  <si>
    <t>DELHI</t>
  </si>
  <si>
    <t>YORKSHIRE-PIONEER CSD</t>
  </si>
  <si>
    <t>COUNTY LINE RD</t>
  </si>
  <si>
    <t>YORKSHIRE</t>
  </si>
  <si>
    <t>DEPEW UFSD</t>
  </si>
  <si>
    <t>591 TERRACE BLVD</t>
  </si>
  <si>
    <t>DEPEW</t>
  </si>
  <si>
    <t>DEPOSIT CSD</t>
  </si>
  <si>
    <t>171 SECOND ST</t>
  </si>
  <si>
    <t>DEPOSIT</t>
  </si>
  <si>
    <t>JAMESVILLE-DEWITT CSD</t>
  </si>
  <si>
    <t>6845 EDINGER DR</t>
  </si>
  <si>
    <t>DEWITT</t>
  </si>
  <si>
    <t>DOBBS FERRY UFSD</t>
  </si>
  <si>
    <t>505 BROADWAY</t>
  </si>
  <si>
    <t>DOBBS FERRY</t>
  </si>
  <si>
    <t>DOVER UFSD</t>
  </si>
  <si>
    <t>2368 RT 22</t>
  </si>
  <si>
    <t>DOVER PLAINS</t>
  </si>
  <si>
    <t>DOWNSVILLE CSD</t>
  </si>
  <si>
    <t>MAPLE AVE</t>
  </si>
  <si>
    <t>DOWNSVILLE</t>
  </si>
  <si>
    <t>DRYDEN CSD</t>
  </si>
  <si>
    <t>DISTRICT OFFICE</t>
  </si>
  <si>
    <t>DRYDEN</t>
  </si>
  <si>
    <t>DUANESBURG CSD</t>
  </si>
  <si>
    <t>133 SCHOOL DR</t>
  </si>
  <si>
    <t>DELANSON</t>
  </si>
  <si>
    <t>DUNDEE CSD</t>
  </si>
  <si>
    <t>55 WATER ST</t>
  </si>
  <si>
    <t>DUNDEE</t>
  </si>
  <si>
    <t>DUNKIRK CITY SD</t>
  </si>
  <si>
    <t>620 MARAUDER DR</t>
  </si>
  <si>
    <t>DUNKIRK</t>
  </si>
  <si>
    <t>EAST AURORA UFSD</t>
  </si>
  <si>
    <t>430 MAIN ST</t>
  </si>
  <si>
    <t>EAST AURORA</t>
  </si>
  <si>
    <t>EAST GREENBUSH CSD</t>
  </si>
  <si>
    <t>29 ENGLEWOOD AVE</t>
  </si>
  <si>
    <t>EAST GREENBUSH</t>
  </si>
  <si>
    <t>EAST HAMPTON UFSD</t>
  </si>
  <si>
    <t>76 NEWTOWN LN</t>
  </si>
  <si>
    <t>EAST HAMPTON</t>
  </si>
  <si>
    <t>EAST IRONDEQUOIT CSD</t>
  </si>
  <si>
    <t>600 PARDEE RD</t>
  </si>
  <si>
    <t>EAST ISLIP UFSD</t>
  </si>
  <si>
    <t>1 CRAIG B. GARIEPY AV</t>
  </si>
  <si>
    <t>ISLIP TERRACE</t>
  </si>
  <si>
    <t>EAST MEADOW UFSD</t>
  </si>
  <si>
    <t>101 CARMAN AVE</t>
  </si>
  <si>
    <t>EAST MEADOW</t>
  </si>
  <si>
    <t>EAST MORICHES UFSD</t>
  </si>
  <si>
    <t>9 ADELAIDE AVE</t>
  </si>
  <si>
    <t>EAST MORICHES</t>
  </si>
  <si>
    <t>EASTPORT UFSD</t>
  </si>
  <si>
    <t>EAST QUOGUE UFSD</t>
  </si>
  <si>
    <t>6 CENTRAL AVE</t>
  </si>
  <si>
    <t>EAST QUOGUE</t>
  </si>
  <si>
    <t>EAST ROCHESTER UFSD</t>
  </si>
  <si>
    <t>222 WOODBINE AVE</t>
  </si>
  <si>
    <t>EAST ROCHESTER</t>
  </si>
  <si>
    <t>EAST ROCKAWAY UFSD</t>
  </si>
  <si>
    <t>443 OCEAN AVE</t>
  </si>
  <si>
    <t>EAST ROCKAWAY</t>
  </si>
  <si>
    <t>EAST SYRACUSE-MINOA CSD</t>
  </si>
  <si>
    <t>407 FREMONT RD</t>
  </si>
  <si>
    <t>EAST SYRACUSE</t>
  </si>
  <si>
    <t>EAST WILLISTON UFSD</t>
  </si>
  <si>
    <t>11 BACON RD</t>
  </si>
  <si>
    <t>OLD WESTBURY</t>
  </si>
  <si>
    <t>EASTCHESTER UFSD</t>
  </si>
  <si>
    <t>580 WHITE PLAINS RD</t>
  </si>
  <si>
    <t>EASTCHESTER</t>
  </si>
  <si>
    <t>GREENBURGH ELEVEN UFSD</t>
  </si>
  <si>
    <t>P.O. BOX 501</t>
  </si>
  <si>
    <t>3,N</t>
  </si>
  <si>
    <t>EDEN CSD</t>
  </si>
  <si>
    <t>P.O. BOX 267</t>
  </si>
  <si>
    <t>EDEN</t>
  </si>
  <si>
    <t>EDGEMONT UFSD</t>
  </si>
  <si>
    <t>300 WHITE OAK LN</t>
  </si>
  <si>
    <t>SCARSDALE</t>
  </si>
  <si>
    <t>EDINBURG COMN SD</t>
  </si>
  <si>
    <t>4 JOHNSON RD</t>
  </si>
  <si>
    <t>EDINBURG</t>
  </si>
  <si>
    <t>EDMESTON CSD</t>
  </si>
  <si>
    <t>11 NORTH ST</t>
  </si>
  <si>
    <t>EDMESTON</t>
  </si>
  <si>
    <t>ELBA CSD</t>
  </si>
  <si>
    <t>57 S MAIN ST</t>
  </si>
  <si>
    <t>ELBA</t>
  </si>
  <si>
    <t>ELDRED CSD</t>
  </si>
  <si>
    <t>600 RT 55</t>
  </si>
  <si>
    <t>ELDRED</t>
  </si>
  <si>
    <t>ELIZABETHTOWN-LEWIS CSD</t>
  </si>
  <si>
    <t>COURT ST</t>
  </si>
  <si>
    <t>ELIZABETHTOWN</t>
  </si>
  <si>
    <t>ELLENVILLE CSD</t>
  </si>
  <si>
    <t>28 MAPLE AVE</t>
  </si>
  <si>
    <t>ELLENVILLE</t>
  </si>
  <si>
    <t>ELLICOTTVILLE CSD</t>
  </si>
  <si>
    <t>5873 RT 219</t>
  </si>
  <si>
    <t>ELLICOTTVILLE</t>
  </si>
  <si>
    <t>ELMIRA CITY SD</t>
  </si>
  <si>
    <t>951 HOFFMAN ST</t>
  </si>
  <si>
    <t>ELMIRA</t>
  </si>
  <si>
    <t>2,4</t>
  </si>
  <si>
    <t>ELMIRA HTS CSD</t>
  </si>
  <si>
    <t>100 ROBINWOOD AVE</t>
  </si>
  <si>
    <t>ELMIRA HEIGHTS</t>
  </si>
  <si>
    <t>ELMONT UFSD</t>
  </si>
  <si>
    <t>135 ELMONT RD</t>
  </si>
  <si>
    <t>ELMONT</t>
  </si>
  <si>
    <t>ELMSFORD UFSD</t>
  </si>
  <si>
    <t>98 S GOODWIN AVE</t>
  </si>
  <si>
    <t>ELMSFORD</t>
  </si>
  <si>
    <t>ELWOOD UFSD</t>
  </si>
  <si>
    <t>100 KENNETH AVE</t>
  </si>
  <si>
    <t>GREENLAWN</t>
  </si>
  <si>
    <t>UNION-ENDICOTT CSD</t>
  </si>
  <si>
    <t>1100 E MAIN ST</t>
  </si>
  <si>
    <t>ENDICOTT</t>
  </si>
  <si>
    <t>FABIUS-POMPEY CSD</t>
  </si>
  <si>
    <t>7800 MAIN ST</t>
  </si>
  <si>
    <t>FABIUS</t>
  </si>
  <si>
    <t>FAIRPORT CSD</t>
  </si>
  <si>
    <t>38 W CHURCH ST</t>
  </si>
  <si>
    <t>FAIRPORT</t>
  </si>
  <si>
    <t>FALCONER CSD</t>
  </si>
  <si>
    <t>2 EAST AVE N</t>
  </si>
  <si>
    <t>FALCONER</t>
  </si>
  <si>
    <t>FALLSBURG CSD</t>
  </si>
  <si>
    <t>115 BRICKMAN RD</t>
  </si>
  <si>
    <t>FALLSBURG</t>
  </si>
  <si>
    <t>FARMINGDALE UFSD</t>
  </si>
  <si>
    <t>50 VAN COTT AVE</t>
  </si>
  <si>
    <t>FARMINGDALE</t>
  </si>
  <si>
    <t>FILLMORE CSD</t>
  </si>
  <si>
    <t>104 MAIN ST-PO BX 177</t>
  </si>
  <si>
    <t>FILLMORE</t>
  </si>
  <si>
    <t>FISHERS ISLAND UFSD</t>
  </si>
  <si>
    <t>P.O. DRAWER A</t>
  </si>
  <si>
    <t>FISHERS ISLAND</t>
  </si>
  <si>
    <t>FLORAL PARK-BELLEROSE UFSD</t>
  </si>
  <si>
    <t>ONE POPPY PL</t>
  </si>
  <si>
    <t>FLORAL PARK</t>
  </si>
  <si>
    <t>FONDA-FULTONVILLE CSD</t>
  </si>
  <si>
    <t>112 OLD JOHNSTOWN RD</t>
  </si>
  <si>
    <t>FONDA</t>
  </si>
  <si>
    <t>FORESTVILLE CSD</t>
  </si>
  <si>
    <t>12 WATER ST</t>
  </si>
  <si>
    <t>FORESTVILLE</t>
  </si>
  <si>
    <t>FORT ANN CSD</t>
  </si>
  <si>
    <t>ONE CATHERINE ST</t>
  </si>
  <si>
    <t>FORT ANN</t>
  </si>
  <si>
    <t>FORT EDWARD UFSD</t>
  </si>
  <si>
    <t>220 BROADWAY</t>
  </si>
  <si>
    <t>FORT EDWARD</t>
  </si>
  <si>
    <t>FORT PLAIN CSD</t>
  </si>
  <si>
    <t>25 HIGH ST</t>
  </si>
  <si>
    <t>FORT PLAIN</t>
  </si>
  <si>
    <t>FRANKFORT-SCHUYLER CSD</t>
  </si>
  <si>
    <t>605 PALMER ST</t>
  </si>
  <si>
    <t>FRANKFORT</t>
  </si>
  <si>
    <t>FRANKLIN CSD</t>
  </si>
  <si>
    <t>26 INSTITUTE ST</t>
  </si>
  <si>
    <t>FRANKLIN</t>
  </si>
  <si>
    <t>FRANKLIN SQUARE UFSD</t>
  </si>
  <si>
    <t>760 WASHINGTON ST</t>
  </si>
  <si>
    <t>FRANKLIN SQUARE</t>
  </si>
  <si>
    <t>FRANKLINVILLE CSD</t>
  </si>
  <si>
    <t>32 N MAIN ST</t>
  </si>
  <si>
    <t>FRANKLINVILLE</t>
  </si>
  <si>
    <t>FREDONIA CSD</t>
  </si>
  <si>
    <t>425 E MAIN ST</t>
  </si>
  <si>
    <t>FREDONIA</t>
  </si>
  <si>
    <t>FREEPORT UFSD</t>
  </si>
  <si>
    <t>235 N OCEAN AVE</t>
  </si>
  <si>
    <t>FREEPORT</t>
  </si>
  <si>
    <t>FREWSBURG CSD</t>
  </si>
  <si>
    <t>FREWSBURG</t>
  </si>
  <si>
    <t>FRIENDSHIP CSD</t>
  </si>
  <si>
    <t>46 W MAIN ST</t>
  </si>
  <si>
    <t>FRIENDSHIP</t>
  </si>
  <si>
    <t>FRONTIER CSD</t>
  </si>
  <si>
    <t>S 5120 ORCHARD AVE</t>
  </si>
  <si>
    <t>HAMBURG</t>
  </si>
  <si>
    <t>FULTON CITY SD</t>
  </si>
  <si>
    <t>167 S FOURTH ST</t>
  </si>
  <si>
    <t>FULTON</t>
  </si>
  <si>
    <t>GALWAY CSD</t>
  </si>
  <si>
    <t>5317 SACANDAGA RD</t>
  </si>
  <si>
    <t>GALWAY</t>
  </si>
  <si>
    <t>GANANDA CSD</t>
  </si>
  <si>
    <t>1500 DAYSPRING RDG</t>
  </si>
  <si>
    <t>WALWORTH</t>
  </si>
  <si>
    <t>GARDEN CITY UFSD</t>
  </si>
  <si>
    <t>56 CATHEDRAL AVE</t>
  </si>
  <si>
    <t>GARDEN CITY</t>
  </si>
  <si>
    <t>GARRISON UFSD</t>
  </si>
  <si>
    <t>1100 RT 9 D</t>
  </si>
  <si>
    <t>GARRISON</t>
  </si>
  <si>
    <t>GATES-CHILI CSD</t>
  </si>
  <si>
    <t>910 WEGMAN RD</t>
  </si>
  <si>
    <t>GENERAL BROWN CSD</t>
  </si>
  <si>
    <t>17643 CEMETERY RD</t>
  </si>
  <si>
    <t>DEXTER</t>
  </si>
  <si>
    <t>GENESEO CSD</t>
  </si>
  <si>
    <t>4050 AVON RD</t>
  </si>
  <si>
    <t>GENESEO</t>
  </si>
  <si>
    <t>GENEVA CITY SD</t>
  </si>
  <si>
    <t>649 S. EXCHANGE ST</t>
  </si>
  <si>
    <t>GENEVA</t>
  </si>
  <si>
    <t>GERMANTOWN CSD</t>
  </si>
  <si>
    <t>123 MAIN ST</t>
  </si>
  <si>
    <t>GERMANTOWN</t>
  </si>
  <si>
    <t>GILBOA-CONESVILLE CSD</t>
  </si>
  <si>
    <t>WYCKOFF RD RR1 BOX 6</t>
  </si>
  <si>
    <t>GILBOA</t>
  </si>
  <si>
    <t>GLEN COVE CITY SD</t>
  </si>
  <si>
    <t>DOSORIS LN</t>
  </si>
  <si>
    <t>GLEN COVE</t>
  </si>
  <si>
    <t>GLENS FALLS CITY SD</t>
  </si>
  <si>
    <t>15 QUADE ST</t>
  </si>
  <si>
    <t>GLOVERSVILLE CITY SD</t>
  </si>
  <si>
    <t>243 LINCOLN ST</t>
  </si>
  <si>
    <t>GLOVERSVILLE</t>
  </si>
  <si>
    <t>GORHAM-MIDDLESEX CSD (MARCUS W</t>
  </si>
  <si>
    <t>4100 BALDWIN RD</t>
  </si>
  <si>
    <t>RUSHVILLE</t>
  </si>
  <si>
    <t>GOSHEN CSD</t>
  </si>
  <si>
    <t>227 MAIN ST</t>
  </si>
  <si>
    <t>GOSHEN</t>
  </si>
  <si>
    <t>GOUVERNEUR CSD</t>
  </si>
  <si>
    <t>133 E BARNEY ST</t>
  </si>
  <si>
    <t>GOUVERNEUR</t>
  </si>
  <si>
    <t>GOWANDA CSD</t>
  </si>
  <si>
    <t>10674 PROSPECT ST</t>
  </si>
  <si>
    <t>GOWANDA</t>
  </si>
  <si>
    <t>7,N</t>
  </si>
  <si>
    <t>GREENBURGH-GRAHAM UFSD</t>
  </si>
  <si>
    <t>ONE S BROADWAY</t>
  </si>
  <si>
    <t>HASTINGS-ON-HUDSON</t>
  </si>
  <si>
    <t>GRANVILLE CSD</t>
  </si>
  <si>
    <t>58 QUAKER ST</t>
  </si>
  <si>
    <t>GRANVILLE</t>
  </si>
  <si>
    <t>GREAT NECK UFSD</t>
  </si>
  <si>
    <t>345 LAKEVILLE RD</t>
  </si>
  <si>
    <t>GREAT NECK</t>
  </si>
  <si>
    <t>GREECE CSD</t>
  </si>
  <si>
    <t>750 MAIDEN LN</t>
  </si>
  <si>
    <t>4,N</t>
  </si>
  <si>
    <t>GREEN ISLAND UFSD</t>
  </si>
  <si>
    <t>171 HUDSON AVE</t>
  </si>
  <si>
    <t>GREEN ISLAND</t>
  </si>
  <si>
    <t>GREENBURGH CSD</t>
  </si>
  <si>
    <t>475 W HARTSDALE AVE</t>
  </si>
  <si>
    <t>HARTSDALE</t>
  </si>
  <si>
    <t>GREENE CSD</t>
  </si>
  <si>
    <t>40 S CANAL ST</t>
  </si>
  <si>
    <t>GREENE</t>
  </si>
  <si>
    <t>GREENPORT UFSD</t>
  </si>
  <si>
    <t>720 FRONT ST</t>
  </si>
  <si>
    <t>GREENPORT</t>
  </si>
  <si>
    <t>GREENVILLE CSD</t>
  </si>
  <si>
    <t>4972 RT 81</t>
  </si>
  <si>
    <t>GREENVILLE</t>
  </si>
  <si>
    <t>GREENWICH CSD</t>
  </si>
  <si>
    <t>10 GRAY AVE</t>
  </si>
  <si>
    <t>GREENWICH</t>
  </si>
  <si>
    <t>GREENWOOD CSD</t>
  </si>
  <si>
    <t>MAIN ST</t>
  </si>
  <si>
    <t>GREENWOOD</t>
  </si>
  <si>
    <t>GREENWOOD LAKE UFSD</t>
  </si>
  <si>
    <t>80 WATERSTONE RD</t>
  </si>
  <si>
    <t>GREENWOOD LAKE</t>
  </si>
  <si>
    <t>SPRINGVILLE-GRIFFITH INST CSD</t>
  </si>
  <si>
    <t>307 NEWMAN ST</t>
  </si>
  <si>
    <t>SPRINGVILLE</t>
  </si>
  <si>
    <t>GROTON CSD</t>
  </si>
  <si>
    <t>400 PERU RD</t>
  </si>
  <si>
    <t>GROTON</t>
  </si>
  <si>
    <t>GUILDERLAND CSD</t>
  </si>
  <si>
    <t>6076 STATE FARM RD</t>
  </si>
  <si>
    <t>GUILDERLAND</t>
  </si>
  <si>
    <t>HADLEY-LUZERNE CSD</t>
  </si>
  <si>
    <t>27 BEN ROSA PARK</t>
  </si>
  <si>
    <t>LAKE LUZERNE</t>
  </si>
  <si>
    <t>HALDANE CSD</t>
  </si>
  <si>
    <t>15 CRAIGSIDE DR</t>
  </si>
  <si>
    <t>COLD SPRING</t>
  </si>
  <si>
    <t>HALF HOLLOW HILLS CSD</t>
  </si>
  <si>
    <t>525 HALF HOLLOW RD</t>
  </si>
  <si>
    <t>DIX HILLS</t>
  </si>
  <si>
    <t>HAMBURG CSD</t>
  </si>
  <si>
    <t>5305 ABBOTT RD</t>
  </si>
  <si>
    <t>HAMILTON CSD</t>
  </si>
  <si>
    <t>W KENDRICK AVE</t>
  </si>
  <si>
    <t>HAMILTON</t>
  </si>
  <si>
    <t>HAMMOND CSD</t>
  </si>
  <si>
    <t>51 S MAIN ST</t>
  </si>
  <si>
    <t>HAMMOND</t>
  </si>
  <si>
    <t>HAMMONDSPORT CSD</t>
  </si>
  <si>
    <t>8272 MAIN ST EXT.</t>
  </si>
  <si>
    <t>HAMMONDSPORT</t>
  </si>
  <si>
    <t>HAMPTON BAYS UFSD</t>
  </si>
  <si>
    <t>86 E ARGONNE RD</t>
  </si>
  <si>
    <t>HAMPTON BAYS</t>
  </si>
  <si>
    <t>HANCOCK CSD</t>
  </si>
  <si>
    <t>67 EDUCATION LN</t>
  </si>
  <si>
    <t>HANCOCK</t>
  </si>
  <si>
    <t>HANNIBAL CSD</t>
  </si>
  <si>
    <t>1051 AUBURN ST</t>
  </si>
  <si>
    <t>HANNIBAL</t>
  </si>
  <si>
    <t>HARBORFIELDS CSD</t>
  </si>
  <si>
    <t>2 OLDFIELD RD</t>
  </si>
  <si>
    <t>HARPURSVILLE CSD</t>
  </si>
  <si>
    <t>54 MAIN ST</t>
  </si>
  <si>
    <t>HARPURSVILLE</t>
  </si>
  <si>
    <t>HARRISON CSD</t>
  </si>
  <si>
    <t>50 UNION AVE</t>
  </si>
  <si>
    <t>HARRISON</t>
  </si>
  <si>
    <t>HARRISVILLE CSD</t>
  </si>
  <si>
    <t>MILL ST</t>
  </si>
  <si>
    <t>HARRISVILLE</t>
  </si>
  <si>
    <t>HARTFORD CSD</t>
  </si>
  <si>
    <t>4704 STATE RT 149</t>
  </si>
  <si>
    <t>HARTFORD</t>
  </si>
  <si>
    <t>HASTINGS-ON-HUDSON UFSD</t>
  </si>
  <si>
    <t>27 FARRAGUT AVE</t>
  </si>
  <si>
    <t>HAUPPAUGE UFSD</t>
  </si>
  <si>
    <t>600 TOWN LINE RD</t>
  </si>
  <si>
    <t>HAUPPAUGE</t>
  </si>
  <si>
    <t>HAVERSTRAW-STONY POINT CSD (NO</t>
  </si>
  <si>
    <t>65 CHAPEL ST</t>
  </si>
  <si>
    <t>GARNERVILLE</t>
  </si>
  <si>
    <t>HAWTHORNE-CEDAR KNOLLS UFSD</t>
  </si>
  <si>
    <t>226 LINDA AVE</t>
  </si>
  <si>
    <t>HAWTHORNE</t>
  </si>
  <si>
    <t>1,3</t>
  </si>
  <si>
    <t>HEMPSTEAD UFSD</t>
  </si>
  <si>
    <t>185 PENINSULA BLVD</t>
  </si>
  <si>
    <t>HEMPSTEAD</t>
  </si>
  <si>
    <t>HENDRICK HUDSON CSD</t>
  </si>
  <si>
    <t>61 TROLLEY RD</t>
  </si>
  <si>
    <t>MONTROSE</t>
  </si>
  <si>
    <t>HERKIMER CSD</t>
  </si>
  <si>
    <t>801 W GERMAN ST</t>
  </si>
  <si>
    <t>HERKIMER</t>
  </si>
  <si>
    <t>HERMON-DEKALB CSD</t>
  </si>
  <si>
    <t>709 E DEKALB RD</t>
  </si>
  <si>
    <t>DEKALB JUNCTION</t>
  </si>
  <si>
    <t>HERRICKS UFSD</t>
  </si>
  <si>
    <t>99 SHELTER ROCK RD</t>
  </si>
  <si>
    <t>NEW HYDE PARK</t>
  </si>
  <si>
    <t>HEUVELTON CSD</t>
  </si>
  <si>
    <t>87 WASHINGTON ST</t>
  </si>
  <si>
    <t>HEUVELTON</t>
  </si>
  <si>
    <t>HICKSVILLE UFSD</t>
  </si>
  <si>
    <t>200 DIVISION AVE</t>
  </si>
  <si>
    <t>HICKSVILLE</t>
  </si>
  <si>
    <t>HIGHLAND CSD</t>
  </si>
  <si>
    <t>320 PANCAKE HOLLOW RD</t>
  </si>
  <si>
    <t>HIGHLAND</t>
  </si>
  <si>
    <t>HIGHLAND FALLS CSD</t>
  </si>
  <si>
    <t>21 MORGAN FARM RD</t>
  </si>
  <si>
    <t>FORT MONTGOMERY</t>
  </si>
  <si>
    <t>HILTON CSD</t>
  </si>
  <si>
    <t>225 WEST AVE</t>
  </si>
  <si>
    <t>HILTON</t>
  </si>
  <si>
    <t>HINSDALE CSD</t>
  </si>
  <si>
    <t>3701 MAIN ST</t>
  </si>
  <si>
    <t>HINSDALE</t>
  </si>
  <si>
    <t>HOLLAND CSD</t>
  </si>
  <si>
    <t>103 CANADA ST</t>
  </si>
  <si>
    <t>HOLLAND</t>
  </si>
  <si>
    <t>HOLLAND PATENT CSD</t>
  </si>
  <si>
    <t>9601 MAIN ST</t>
  </si>
  <si>
    <t>HOLLAND PATENT</t>
  </si>
  <si>
    <t>HOLLEY CSD</t>
  </si>
  <si>
    <t>3800 N MAIN ST</t>
  </si>
  <si>
    <t>HOLLEY</t>
  </si>
  <si>
    <t>HOMER CSD</t>
  </si>
  <si>
    <t>80 S WEST ST</t>
  </si>
  <si>
    <t>HOMER</t>
  </si>
  <si>
    <t>HONEOYE CSD</t>
  </si>
  <si>
    <t>8576 MAIN ST</t>
  </si>
  <si>
    <t>HONEOYE</t>
  </si>
  <si>
    <t>HONEOYE FALLS-LIMA CSD</t>
  </si>
  <si>
    <t>20 CHURCH ST</t>
  </si>
  <si>
    <t>HONEOYE FALLS</t>
  </si>
  <si>
    <t>HOOSIC VALLEY CSD</t>
  </si>
  <si>
    <t>RT 40</t>
  </si>
  <si>
    <t>SCHAGHTICOKE</t>
  </si>
  <si>
    <t>HOOSICK FALLS CSD</t>
  </si>
  <si>
    <t>21187 NY RT 22</t>
  </si>
  <si>
    <t>HOOSICK FALLS</t>
  </si>
  <si>
    <t>HORNELL CITY SD</t>
  </si>
  <si>
    <t>14 ALLEN ST</t>
  </si>
  <si>
    <t>HORNELL</t>
  </si>
  <si>
    <t>HORSEHEADS CSD</t>
  </si>
  <si>
    <t>ONE RAIDER LN</t>
  </si>
  <si>
    <t>HORSEHEADS</t>
  </si>
  <si>
    <t>SACKETS HARBOR CSD</t>
  </si>
  <si>
    <t>BROAD ST</t>
  </si>
  <si>
    <t>SACKETS HARBOR</t>
  </si>
  <si>
    <t>HUDSON CITY SD</t>
  </si>
  <si>
    <t>621 STATE RT 23B</t>
  </si>
  <si>
    <t>6,N</t>
  </si>
  <si>
    <t>HUDSON FALLS CSD</t>
  </si>
  <si>
    <t>P.O. BOX 710</t>
  </si>
  <si>
    <t>HUDSON FALLS</t>
  </si>
  <si>
    <t>GEORGE JUNIOR REPUBLIC UFSD</t>
  </si>
  <si>
    <t>24 MC DONALD RD</t>
  </si>
  <si>
    <t>FREEVILLE</t>
  </si>
  <si>
    <t>HUNTER-TANNERSVILLE CSD</t>
  </si>
  <si>
    <t>6094 MAIN ST</t>
  </si>
  <si>
    <t>TANNERSVILLE</t>
  </si>
  <si>
    <t>HUNTINGTON UFSD</t>
  </si>
  <si>
    <t>50 TOWER ST</t>
  </si>
  <si>
    <t>HUNTINGTON STATION</t>
  </si>
  <si>
    <t>HYDE PARK CSD</t>
  </si>
  <si>
    <t>386 VIOLET AVE</t>
  </si>
  <si>
    <t>KINDERHOOK CSD</t>
  </si>
  <si>
    <t>2910 RT 9</t>
  </si>
  <si>
    <t>VALATIE</t>
  </si>
  <si>
    <t>ILION CSD</t>
  </si>
  <si>
    <t>WEBER AVE</t>
  </si>
  <si>
    <t>ILION</t>
  </si>
  <si>
    <t>INDIAN LAKE CSD</t>
  </si>
  <si>
    <t>28 W MAIN ST</t>
  </si>
  <si>
    <t>INDIAN LAKE</t>
  </si>
  <si>
    <t>INDIAN RIVER CSD</t>
  </si>
  <si>
    <t>32735-B  CNTY RTE. 29</t>
  </si>
  <si>
    <t>PHILADELPHIA</t>
  </si>
  <si>
    <t>INLET COMN SD</t>
  </si>
  <si>
    <t>ROUTE 28-P O BOX 207</t>
  </si>
  <si>
    <t>INLET</t>
  </si>
  <si>
    <t>NO ADA, fewer than 8 teachers</t>
  </si>
  <si>
    <t>IROQUOIS CSD</t>
  </si>
  <si>
    <t>2111 GIRDLE RD</t>
  </si>
  <si>
    <t>ELMA</t>
  </si>
  <si>
    <t>WEST IRONDEQUOIT CSD</t>
  </si>
  <si>
    <t>370 COOPER RD</t>
  </si>
  <si>
    <t>HOPEVALE UFSD AT HAMBURG</t>
  </si>
  <si>
    <t>3780 HOWARD RD</t>
  </si>
  <si>
    <t>IRVINGTON UFSD</t>
  </si>
  <si>
    <t>40 N BROADWAY</t>
  </si>
  <si>
    <t>ISLAND PARK UFSD</t>
  </si>
  <si>
    <t>150 TRAFALGAR BLVD</t>
  </si>
  <si>
    <t>ISLAND PARK</t>
  </si>
  <si>
    <t>ISLAND TREES UFSD</t>
  </si>
  <si>
    <t>74 FARMEDGE RD</t>
  </si>
  <si>
    <t>LEVITTOWN</t>
  </si>
  <si>
    <t>ISLIP UFSD</t>
  </si>
  <si>
    <t>ISLIP</t>
  </si>
  <si>
    <t>ITHACA CITY SD</t>
  </si>
  <si>
    <t>400 LAKE ST</t>
  </si>
  <si>
    <t>ITHACA</t>
  </si>
  <si>
    <t>5,6,7</t>
  </si>
  <si>
    <t>JAMESTOWN CITY SD</t>
  </si>
  <si>
    <t>201 E FOURTH ST</t>
  </si>
  <si>
    <t>JAMESTOWN</t>
  </si>
  <si>
    <t>JEFFERSON CSD</t>
  </si>
  <si>
    <t>MAIN ST RR2 BOX 101</t>
  </si>
  <si>
    <t>JEFFERSON</t>
  </si>
  <si>
    <t>BROOKHAVEN-COMSEWOGUE UFSD</t>
  </si>
  <si>
    <t>290 NORWOOD AVE</t>
  </si>
  <si>
    <t>PORT JEFFERSON STA</t>
  </si>
  <si>
    <t>JERICHO UFSD</t>
  </si>
  <si>
    <t>99 CEDAR SWAMP RD</t>
  </si>
  <si>
    <t>JERICHO</t>
  </si>
  <si>
    <t>JOHNSBURG CSD</t>
  </si>
  <si>
    <t>165 MAIN ST</t>
  </si>
  <si>
    <t>NORTH CREEK</t>
  </si>
  <si>
    <t>JOHNSON CITY CSD</t>
  </si>
  <si>
    <t>666 REYNOLDS RD</t>
  </si>
  <si>
    <t>JOHNSON CITY</t>
  </si>
  <si>
    <t>JOHNSTOWN CITY SD</t>
  </si>
  <si>
    <t>2 WRIGHT DR STE 101</t>
  </si>
  <si>
    <t>JOHNSTOWN</t>
  </si>
  <si>
    <t>JORDAN-ELBRIDGE CSD</t>
  </si>
  <si>
    <t>9 CHAPPELL ST</t>
  </si>
  <si>
    <t>JORDAN</t>
  </si>
  <si>
    <t>KATONAH-LEWISBORO UFSD</t>
  </si>
  <si>
    <t>ONE SHADY LANE RT 123</t>
  </si>
  <si>
    <t>SOUTH SALEM</t>
  </si>
  <si>
    <t>KEENE CSD</t>
  </si>
  <si>
    <t>MARKET ST</t>
  </si>
  <si>
    <t>KEENE VALLEY</t>
  </si>
  <si>
    <t>AUSABLE VALLEY CSD</t>
  </si>
  <si>
    <t>1273 RT 9 N</t>
  </si>
  <si>
    <t>CLINTONVILLE</t>
  </si>
  <si>
    <t>KENDALL CSD</t>
  </si>
  <si>
    <t>1932 KENDALL RD</t>
  </si>
  <si>
    <t>KENDALL</t>
  </si>
  <si>
    <t>KENMORE-TONAWANDA UFSD</t>
  </si>
  <si>
    <t>1500 COLVIN BLVD</t>
  </si>
  <si>
    <t>KINGS PARK CSD</t>
  </si>
  <si>
    <t>101 CHURCH ST</t>
  </si>
  <si>
    <t>KINGS PARK</t>
  </si>
  <si>
    <t>KINGSTON CITY SD</t>
  </si>
  <si>
    <t>61 CROWN ST</t>
  </si>
  <si>
    <t>KINGSTON</t>
  </si>
  <si>
    <t>LA FARGEVILLE CSD</t>
  </si>
  <si>
    <t>20503 SUNRISE AVE</t>
  </si>
  <si>
    <t>LA FARGEVILLE</t>
  </si>
  <si>
    <t>LA FAYETTE CSD</t>
  </si>
  <si>
    <t>5955 RT 20 W</t>
  </si>
  <si>
    <t>LAFAYETTE</t>
  </si>
  <si>
    <t>LACKAWANNA CITY SD</t>
  </si>
  <si>
    <t>30 JOHNSON ST</t>
  </si>
  <si>
    <t>LAKE GEORGE CSD</t>
  </si>
  <si>
    <t>381 CANADA ST</t>
  </si>
  <si>
    <t>LAKE GEORGE</t>
  </si>
  <si>
    <t>LAKE PLACID CSD</t>
  </si>
  <si>
    <t>23 CUMMINS RD</t>
  </si>
  <si>
    <t>LAKE PLACID</t>
  </si>
  <si>
    <t>LAKE PLEASANT CSD</t>
  </si>
  <si>
    <t>ELM LAKE RD</t>
  </si>
  <si>
    <t>SPECULATOR</t>
  </si>
  <si>
    <t>EVANS-BRANT CSD (LAKE SHORE)</t>
  </si>
  <si>
    <t>8855 ERIE RD</t>
  </si>
  <si>
    <t>ANGOLA</t>
  </si>
  <si>
    <t>LAKELAND CSD</t>
  </si>
  <si>
    <t>1086 MAIN ST</t>
  </si>
  <si>
    <t>SHRUB OAK</t>
  </si>
  <si>
    <t>EDWIN GOULD ACADEMY-RAMAPO UFS</t>
  </si>
  <si>
    <t>675 CHESTNUT RIDGE RD</t>
  </si>
  <si>
    <t>CHESTNUT RIDGE</t>
  </si>
  <si>
    <t>LANCASTER CSD</t>
  </si>
  <si>
    <t>177 CENTRAL AVE</t>
  </si>
  <si>
    <t>LANCASTER</t>
  </si>
  <si>
    <t>LANSING CSD</t>
  </si>
  <si>
    <t>264 RIDGE RD</t>
  </si>
  <si>
    <t>LANSING</t>
  </si>
  <si>
    <t>LANSINGBURGH CSD</t>
  </si>
  <si>
    <t>576 FIFTH AVE</t>
  </si>
  <si>
    <t>LAURENS CSD</t>
  </si>
  <si>
    <t>55 MAIN ST</t>
  </si>
  <si>
    <t>LAURENS</t>
  </si>
  <si>
    <t>LAWRENCE UFSD</t>
  </si>
  <si>
    <t>195 BROADWAY</t>
  </si>
  <si>
    <t>LAWRENCE</t>
  </si>
  <si>
    <t>LE ROY CSD</t>
  </si>
  <si>
    <t>2-6 TRIGON PARK</t>
  </si>
  <si>
    <t>LE ROY</t>
  </si>
  <si>
    <t>NORTH WARREN CSD</t>
  </si>
  <si>
    <t>6110 STATE RT 8</t>
  </si>
  <si>
    <t>CHESTERTOWN</t>
  </si>
  <si>
    <t>NORTH ROSE-WOLCOTT CSD</t>
  </si>
  <si>
    <t>11669 SLTER-COLVIN RD</t>
  </si>
  <si>
    <t>WOLCOTT</t>
  </si>
  <si>
    <t>LETCHWORTH CSD</t>
  </si>
  <si>
    <t>5550 SCHOOL RD</t>
  </si>
  <si>
    <t>GAINESVILLE</t>
  </si>
  <si>
    <t>LEVITTOWN UFSD</t>
  </si>
  <si>
    <t>150 ABBEY LN</t>
  </si>
  <si>
    <t>LEWISTON-PORTER CSD</t>
  </si>
  <si>
    <t>4061 CREEK RD</t>
  </si>
  <si>
    <t>YOUNGSTOWN</t>
  </si>
  <si>
    <t>LIBERTY CSD</t>
  </si>
  <si>
    <t>115 BUCKLEY ST</t>
  </si>
  <si>
    <t>LIBERTY</t>
  </si>
  <si>
    <t>LINDENHURST UFSD</t>
  </si>
  <si>
    <t>350 DANIEL ST</t>
  </si>
  <si>
    <t>LINDENHURST</t>
  </si>
  <si>
    <t>LITTLE FLOWER UFSD</t>
  </si>
  <si>
    <t>2450 N WADING RIVER R</t>
  </si>
  <si>
    <t>WADING RIVER</t>
  </si>
  <si>
    <t>LISBON CSD</t>
  </si>
  <si>
    <t>6866 COUNTY RT 10</t>
  </si>
  <si>
    <t>LISBON</t>
  </si>
  <si>
    <t>LITTLE FALLS CITY SD</t>
  </si>
  <si>
    <t>15 PETRIE ST</t>
  </si>
  <si>
    <t>LITTLE FALLS</t>
  </si>
  <si>
    <t>LIVERPOOL CSD</t>
  </si>
  <si>
    <t>800 FOURTH ST</t>
  </si>
  <si>
    <t>LIVERPOOL</t>
  </si>
  <si>
    <t>LIVINGSTON MANOR CSD</t>
  </si>
  <si>
    <t>19 SCHOOL ST</t>
  </si>
  <si>
    <t>LIVINGSTON MANOR</t>
  </si>
  <si>
    <t>LIVONIA CSD</t>
  </si>
  <si>
    <t>6 PUPPY LN</t>
  </si>
  <si>
    <t>LIVONIA</t>
  </si>
  <si>
    <t>LOCKPORT CITY SD</t>
  </si>
  <si>
    <t>130 BEATTIE AVE</t>
  </si>
  <si>
    <t>LOCKPORT</t>
  </si>
  <si>
    <t>LOCUST VALLEY CSD</t>
  </si>
  <si>
    <t>22 HORSE HOLLOW RD</t>
  </si>
  <si>
    <t>LOCUST VALLEY</t>
  </si>
  <si>
    <t>LONG BEACH CITY SD</t>
  </si>
  <si>
    <t>235 LIDO BLVD</t>
  </si>
  <si>
    <t>LONG BEACH</t>
  </si>
  <si>
    <t>LONG LAKE CSD</t>
  </si>
  <si>
    <t>SCHOOL ST</t>
  </si>
  <si>
    <t>LONG LAKE</t>
  </si>
  <si>
    <t>LOWVILLE ACAD &amp; CSD</t>
  </si>
  <si>
    <t>7668 STATE ST</t>
  </si>
  <si>
    <t>LOWVILLE</t>
  </si>
  <si>
    <t>LYME CSD</t>
  </si>
  <si>
    <t>11868 ACADEMY ST</t>
  </si>
  <si>
    <t>CHAUMONT</t>
  </si>
  <si>
    <t>LYNBROOK UFSD</t>
  </si>
  <si>
    <t>111 ATLANTIC AVE</t>
  </si>
  <si>
    <t>LYNBROOK</t>
  </si>
  <si>
    <t>LYNCOURT UFSD</t>
  </si>
  <si>
    <t>2709 COURT ST</t>
  </si>
  <si>
    <t>LYNDONVILLE CSD</t>
  </si>
  <si>
    <t>25 HOUSEL AVE</t>
  </si>
  <si>
    <t>LYNDONVILLE</t>
  </si>
  <si>
    <t>LYONS CSD</t>
  </si>
  <si>
    <t>9 LAWRENCE ST</t>
  </si>
  <si>
    <t>LYONS</t>
  </si>
  <si>
    <t>MADISON CSD</t>
  </si>
  <si>
    <t>7303 RT 20</t>
  </si>
  <si>
    <t>MADISON</t>
  </si>
  <si>
    <t>MADRID-WADDINGTON CSD</t>
  </si>
  <si>
    <t>2582 STATE HWY 345</t>
  </si>
  <si>
    <t>MADRID</t>
  </si>
  <si>
    <t>MAHOPAC CSD</t>
  </si>
  <si>
    <t>178 EAST LAKE BLVD</t>
  </si>
  <si>
    <t>MAHOPAC</t>
  </si>
  <si>
    <t>MAINE-ENDWELL CSD</t>
  </si>
  <si>
    <t>712 FARM-TO-MARKET RD</t>
  </si>
  <si>
    <t>ENDWELL</t>
  </si>
  <si>
    <t>MALONE CSD</t>
  </si>
  <si>
    <t>80 WEST ST</t>
  </si>
  <si>
    <t>MALONE</t>
  </si>
  <si>
    <t>MALVERNE UFSD</t>
  </si>
  <si>
    <t>301 WICKS LN</t>
  </si>
  <si>
    <t>MALVERNE</t>
  </si>
  <si>
    <t>MAMARONECK UFSD</t>
  </si>
  <si>
    <t>1000 W BOSTON POST RD</t>
  </si>
  <si>
    <t>MAMARONECK</t>
  </si>
  <si>
    <t>MANHASSET UFSD</t>
  </si>
  <si>
    <t>200 MEMORIAL PL</t>
  </si>
  <si>
    <t>MANHASSET</t>
  </si>
  <si>
    <t>FAYETTEVILLE-MANLIUS CSD</t>
  </si>
  <si>
    <t>8199 E SENECA TPKE</t>
  </si>
  <si>
    <t>MANLIUS</t>
  </si>
  <si>
    <t>MAPLEWOOD COMN SD</t>
  </si>
  <si>
    <t>32 COHOES RD</t>
  </si>
  <si>
    <t>WATERVLIET</t>
  </si>
  <si>
    <t>MARATHON CSD</t>
  </si>
  <si>
    <t>1 E MAIN ST</t>
  </si>
  <si>
    <t>MARATHON</t>
  </si>
  <si>
    <t>MARCELLUS CSD</t>
  </si>
  <si>
    <t>2 REED PKY</t>
  </si>
  <si>
    <t>MARCELLUS</t>
  </si>
  <si>
    <t>MARGARETVILLE CSD</t>
  </si>
  <si>
    <t>415 MAIN ST</t>
  </si>
  <si>
    <t>MARGARETVILLE</t>
  </si>
  <si>
    <t>MARION CSD</t>
  </si>
  <si>
    <t>4034 WARNER RD</t>
  </si>
  <si>
    <t>MARION</t>
  </si>
  <si>
    <t>MARLBORO CSD</t>
  </si>
  <si>
    <t>50 CROSS RD</t>
  </si>
  <si>
    <t>MARLBORO</t>
  </si>
  <si>
    <t>3,6,7</t>
  </si>
  <si>
    <t>CHEEKTOWAGA-MARYVALE UFSD</t>
  </si>
  <si>
    <t>1050 MARYVALE DR</t>
  </si>
  <si>
    <t>MASSAPEQUA UFSD</t>
  </si>
  <si>
    <t>4925 MERRICK RD</t>
  </si>
  <si>
    <t>MASSAPEQUA</t>
  </si>
  <si>
    <t>MASSENA CSD</t>
  </si>
  <si>
    <t>84 NIGHTENGALE AVE</t>
  </si>
  <si>
    <t>MASSENA</t>
  </si>
  <si>
    <t>WILLIAM FLOYD UFSD</t>
  </si>
  <si>
    <t>240 MASTIC BEACH RD</t>
  </si>
  <si>
    <t>MASTIC BEACH</t>
  </si>
  <si>
    <t>MAYFIELD CSD</t>
  </si>
  <si>
    <t>27 SCHOOL ST</t>
  </si>
  <si>
    <t>MAYFIELD</t>
  </si>
  <si>
    <t>MCGRAW CSD</t>
  </si>
  <si>
    <t>10 W ACAD ST-PO BX556</t>
  </si>
  <si>
    <t>MCGRAW</t>
  </si>
  <si>
    <t>MECHANICVILLE CITY SD</t>
  </si>
  <si>
    <t>10 N MAIN ST</t>
  </si>
  <si>
    <t>MECHANICVILLE</t>
  </si>
  <si>
    <t>MEDINA CSD</t>
  </si>
  <si>
    <t>ONE MUSTANG DR</t>
  </si>
  <si>
    <t>MEDINA</t>
  </si>
  <si>
    <t>MENANDS UFSD</t>
  </si>
  <si>
    <t>17 WARDS LN</t>
  </si>
  <si>
    <t>MENANDS</t>
  </si>
  <si>
    <t>BELLMORE-MERRICK CENTRAL HS DI</t>
  </si>
  <si>
    <t>1260 MEADOWBROOK RD</t>
  </si>
  <si>
    <t>NORTH MERRICK</t>
  </si>
  <si>
    <t>MERRICK UFSD</t>
  </si>
  <si>
    <t>21 BABYLON RD</t>
  </si>
  <si>
    <t>MERRICK</t>
  </si>
  <si>
    <t>MEXICO CSD</t>
  </si>
  <si>
    <t>40 ACADEMY ST</t>
  </si>
  <si>
    <t>MEXICO</t>
  </si>
  <si>
    <t>MIDDLE COUNTRY CSD</t>
  </si>
  <si>
    <t>8 43RD ST-ADM CTR</t>
  </si>
  <si>
    <t>CENTEREACH</t>
  </si>
  <si>
    <t>LONGWOOD CSD</t>
  </si>
  <si>
    <t>35 YAPHNK-MID ISL RD</t>
  </si>
  <si>
    <t>MIDDLE ISLAND</t>
  </si>
  <si>
    <t>MIDDLEBURGH CSD</t>
  </si>
  <si>
    <t>436 MAIN ST</t>
  </si>
  <si>
    <t>MIDDLEBURGH</t>
  </si>
  <si>
    <t>MIDDLETOWN CITY SD</t>
  </si>
  <si>
    <t>223 WISNER AVE EXT</t>
  </si>
  <si>
    <t>MIDDLETOWN</t>
  </si>
  <si>
    <t>MILFORD CSD</t>
  </si>
  <si>
    <t>42 W MAIN ST</t>
  </si>
  <si>
    <t>MILFORD</t>
  </si>
  <si>
    <t>MILLBROOK CSD</t>
  </si>
  <si>
    <t>THORNE BUILDING-MAPLE</t>
  </si>
  <si>
    <t>MILLBROOK</t>
  </si>
  <si>
    <t>MILLER PLACE UFSD</t>
  </si>
  <si>
    <t>191 N COUNTRY RD</t>
  </si>
  <si>
    <t>MILLER PLACE</t>
  </si>
  <si>
    <t>MINEOLA UFSD</t>
  </si>
  <si>
    <t>200 EMORY RD</t>
  </si>
  <si>
    <t>MINEOLA</t>
  </si>
  <si>
    <t>MINERVA CSD</t>
  </si>
  <si>
    <t>1466 COUNTY RT 29</t>
  </si>
  <si>
    <t>OLMSTEDVILLE</t>
  </si>
  <si>
    <t>MINISINK VALLEY CSD</t>
  </si>
  <si>
    <t>RT 6</t>
  </si>
  <si>
    <t>SLATE HILL</t>
  </si>
  <si>
    <t>MOHAWK CSD</t>
  </si>
  <si>
    <t>28 GROVE ST</t>
  </si>
  <si>
    <t>MOHAWK</t>
  </si>
  <si>
    <t>MONROE-WOODBURY CSD</t>
  </si>
  <si>
    <t>278 RT 32 EDUC CTR</t>
  </si>
  <si>
    <t>CENTRAL VALLEY</t>
  </si>
  <si>
    <t>VALLEY CSD (MONTGOMERY)</t>
  </si>
  <si>
    <t>944 STATE RT 17K</t>
  </si>
  <si>
    <t>MONTGOMERY</t>
  </si>
  <si>
    <t>MONTAUK UFSD</t>
  </si>
  <si>
    <t>50 S DORSET RD</t>
  </si>
  <si>
    <t>MONTAUK</t>
  </si>
  <si>
    <t>MONTICELLO CSD</t>
  </si>
  <si>
    <t>237 FORESTBURGH RD</t>
  </si>
  <si>
    <t>MONTICELLO</t>
  </si>
  <si>
    <t>MORAVIA CSD</t>
  </si>
  <si>
    <t>68 S MAIN ST</t>
  </si>
  <si>
    <t>MORAVIA</t>
  </si>
  <si>
    <t>MORIAH CSD</t>
  </si>
  <si>
    <t>39 VIKING LANE</t>
  </si>
  <si>
    <t>PORT HENRY</t>
  </si>
  <si>
    <t>MORRIS CSD</t>
  </si>
  <si>
    <t>65 MAIN ST</t>
  </si>
  <si>
    <t>MORRIS</t>
  </si>
  <si>
    <t>MORRISTOWN CSD</t>
  </si>
  <si>
    <t>408 GOUVERNEUR ST</t>
  </si>
  <si>
    <t>MORRISTOWN</t>
  </si>
  <si>
    <t>MORRISVILLE-EATON CSD</t>
  </si>
  <si>
    <t>CAMBRIDGE AVE</t>
  </si>
  <si>
    <t>MORRISVILLE</t>
  </si>
  <si>
    <t>BEDFORD CSD</t>
  </si>
  <si>
    <t>FOX LN CAMPUS</t>
  </si>
  <si>
    <t>MOUNT KISCO</t>
  </si>
  <si>
    <t>MT MORRIS CSD</t>
  </si>
  <si>
    <t>30 BONADONNA AVE</t>
  </si>
  <si>
    <t>MOUNT MORRIS</t>
  </si>
  <si>
    <t>MT SINAI UFSD</t>
  </si>
  <si>
    <t>N COUNTRY RD</t>
  </si>
  <si>
    <t>MOUNT SINAI</t>
  </si>
  <si>
    <t>MT VERNON CITY SD</t>
  </si>
  <si>
    <t>165 N COLUMBUS AVE</t>
  </si>
  <si>
    <t>MOUNT VERNON</t>
  </si>
  <si>
    <t>MT PLEASANT CSD</t>
  </si>
  <si>
    <t>WESTLAKE DR</t>
  </si>
  <si>
    <t>THORNWOOD</t>
  </si>
  <si>
    <t>MT PLEASANT-BLYTHEDALE UFSD</t>
  </si>
  <si>
    <t>95 BRADHURST AVE</t>
  </si>
  <si>
    <t>VALHALLA</t>
  </si>
  <si>
    <t>NANUET UFSD</t>
  </si>
  <si>
    <t>NANUET</t>
  </si>
  <si>
    <t>NAPLES CSD</t>
  </si>
  <si>
    <t>136 N MAIN ST</t>
  </si>
  <si>
    <t>NAPLES</t>
  </si>
  <si>
    <t>CLARKSTOWN CSD</t>
  </si>
  <si>
    <t>62 OLD MIDDLETOWN RD</t>
  </si>
  <si>
    <t>NEW CITY</t>
  </si>
  <si>
    <t>NEW HARTFORD CSD</t>
  </si>
  <si>
    <t>33 OXFORD RD</t>
  </si>
  <si>
    <t>NEW HARTFORD</t>
  </si>
  <si>
    <t>NEW HYDE PARK-GARDEN CITY PARK</t>
  </si>
  <si>
    <t>1950 HILLSIDE AVE</t>
  </si>
  <si>
    <t>NEW LEBANON CSD</t>
  </si>
  <si>
    <t>14665 RT 22</t>
  </si>
  <si>
    <t>NEW LEBANON</t>
  </si>
  <si>
    <t>NEW PALTZ CSD</t>
  </si>
  <si>
    <t>196 MAIN ST</t>
  </si>
  <si>
    <t>NEW PALTZ</t>
  </si>
  <si>
    <t>NEW ROCHELLE CITY SD</t>
  </si>
  <si>
    <t>515 NORTH AVE</t>
  </si>
  <si>
    <t>NEW ROCHELLE</t>
  </si>
  <si>
    <t>NEW SUFFOLK COMN SD</t>
  </si>
  <si>
    <t>5TH ST</t>
  </si>
  <si>
    <t>NEW SUFFOLK</t>
  </si>
  <si>
    <t>NEW YORK CITY PUBLIC SCHOOLS</t>
  </si>
  <si>
    <t>110 LIVINGSTON ST</t>
  </si>
  <si>
    <t>1,3,N</t>
  </si>
  <si>
    <t>NY MILLS UFSD</t>
  </si>
  <si>
    <t>1 MARAUDER BLVD</t>
  </si>
  <si>
    <t>NEW YORK MILLS</t>
  </si>
  <si>
    <t>NEWARK CSD</t>
  </si>
  <si>
    <t>100 E MILLER ST</t>
  </si>
  <si>
    <t>NEWARK</t>
  </si>
  <si>
    <t>NEWARK VALLEY CSD</t>
  </si>
  <si>
    <t>79 WHIG ST</t>
  </si>
  <si>
    <t>NEWARK VALLEY</t>
  </si>
  <si>
    <t>NEWBURGH CITY SD</t>
  </si>
  <si>
    <t>124 GRAND ST</t>
  </si>
  <si>
    <t>NEWBURGH</t>
  </si>
  <si>
    <t>2,3,8</t>
  </si>
  <si>
    <t>NEWCOMB CSD</t>
  </si>
  <si>
    <t>5535 RT 28 N</t>
  </si>
  <si>
    <t>NEWCOMB</t>
  </si>
  <si>
    <t>NEWFANE CSD</t>
  </si>
  <si>
    <t>6048 GODFREY RD</t>
  </si>
  <si>
    <t>BURT</t>
  </si>
  <si>
    <t>NEWFIELD CSD</t>
  </si>
  <si>
    <t>247 MAIN ST</t>
  </si>
  <si>
    <t>NEWFIELD</t>
  </si>
  <si>
    <t>NIAGARA FALLS CITY SD</t>
  </si>
  <si>
    <t>607 WALNUT AVE</t>
  </si>
  <si>
    <t>NIAGARA FALLS</t>
  </si>
  <si>
    <t>NIAGARA-WHEATFIELD CSD</t>
  </si>
  <si>
    <t>6700 SHULTZ RD</t>
  </si>
  <si>
    <t>NISKAYUNA CSD</t>
  </si>
  <si>
    <t>1239 VAN ANTWERP RD</t>
  </si>
  <si>
    <t>NORTH BABYLON UFSD</t>
  </si>
  <si>
    <t>5 JARDINE PL</t>
  </si>
  <si>
    <t>NORTH BABYLON</t>
  </si>
  <si>
    <t>NORTH BELLMORE UFSD</t>
  </si>
  <si>
    <t>2616 MARTIN AVE</t>
  </si>
  <si>
    <t>NORTH COLLINS CSD</t>
  </si>
  <si>
    <t>2045 SCHOOL ST</t>
  </si>
  <si>
    <t>NORTH COLLINS</t>
  </si>
  <si>
    <t>NORTH COLONIE CSD</t>
  </si>
  <si>
    <t>91 FIDDLER'S LN</t>
  </si>
  <si>
    <t>LATHAM</t>
  </si>
  <si>
    <t>NORTH MERRICK UFSD</t>
  </si>
  <si>
    <t>1057 MERRICK AVE</t>
  </si>
  <si>
    <t>NORTH SALEM CSD</t>
  </si>
  <si>
    <t>230 JUNE RD</t>
  </si>
  <si>
    <t>NORTH SALEM</t>
  </si>
  <si>
    <t>NORTH SYRACUSE CSD</t>
  </si>
  <si>
    <t>5355 W TAFT RD</t>
  </si>
  <si>
    <t>NORTH SYRACUSE</t>
  </si>
  <si>
    <t>NORTH TONAWANDA CITY SD</t>
  </si>
  <si>
    <t>175 HUMPHREY ST</t>
  </si>
  <si>
    <t>NORTH TONAWANDA</t>
  </si>
  <si>
    <t>NORTHEASTERN CLINTON CSD</t>
  </si>
  <si>
    <t>103 RT 276</t>
  </si>
  <si>
    <t>CHAMPLAIN</t>
  </si>
  <si>
    <t>NORTHERN ADIRONDACK CSD</t>
  </si>
  <si>
    <t>RT 11</t>
  </si>
  <si>
    <t>ELLENBURG DEPOT</t>
  </si>
  <si>
    <t>NORTHPORT-EAST NORTHPORT UFSD</t>
  </si>
  <si>
    <t>158 LAUREL AVE</t>
  </si>
  <si>
    <t>NORTHPORT</t>
  </si>
  <si>
    <t>NORTHVILLE CSD</t>
  </si>
  <si>
    <t>131 S. THIRD ST</t>
  </si>
  <si>
    <t>NORTHVILLE</t>
  </si>
  <si>
    <t>NORWICH CITY SD</t>
  </si>
  <si>
    <t>112 S BROAD ST</t>
  </si>
  <si>
    <t>NORWICH</t>
  </si>
  <si>
    <t>NORWOOD-NORFOLK CSD</t>
  </si>
  <si>
    <t>7852 STATE HWY 56-PO</t>
  </si>
  <si>
    <t>NORWOOD</t>
  </si>
  <si>
    <t>DALTON-NUNDA CSD (KESHEQUA)</t>
  </si>
  <si>
    <t>15 MILL ST</t>
  </si>
  <si>
    <t>NUNDA</t>
  </si>
  <si>
    <t>NYACK UFSD</t>
  </si>
  <si>
    <t>13A DICKINSON AVE</t>
  </si>
  <si>
    <t>NYACK</t>
  </si>
  <si>
    <t>OAKFIELD-ALABAMA CSD</t>
  </si>
  <si>
    <t>7001 LEWISTON RD</t>
  </si>
  <si>
    <t>OAKFIELD</t>
  </si>
  <si>
    <t>FIRE ISLAND UFSD</t>
  </si>
  <si>
    <t>SURF RD</t>
  </si>
  <si>
    <t>OCEAN BEACH</t>
  </si>
  <si>
    <t>OCEANSIDE UFSD</t>
  </si>
  <si>
    <t>145 MERLE AVE</t>
  </si>
  <si>
    <t>OCEANSIDE</t>
  </si>
  <si>
    <t>ODESSA-MONTOUR CSD</t>
  </si>
  <si>
    <t>COLLEGE AVE</t>
  </si>
  <si>
    <t>ODESSA</t>
  </si>
  <si>
    <t>OGDENSBURG CITY SD</t>
  </si>
  <si>
    <t>1100 STATE ST</t>
  </si>
  <si>
    <t>OGDENSBURG</t>
  </si>
  <si>
    <t>OLEAN CITY SD</t>
  </si>
  <si>
    <t>410 W SULLIVAN ST</t>
  </si>
  <si>
    <t>OLEAN</t>
  </si>
  <si>
    <t>ONEONTA CITY SD</t>
  </si>
  <si>
    <t>189 MAIN ST-SUITE 302</t>
  </si>
  <si>
    <t>ONEONTA</t>
  </si>
  <si>
    <t>ONONDAGA CSD</t>
  </si>
  <si>
    <t>4466 S ONONDAGA RD</t>
  </si>
  <si>
    <t>NEDROW</t>
  </si>
  <si>
    <t>ONTEORA CSD</t>
  </si>
  <si>
    <t>4166 RT 28</t>
  </si>
  <si>
    <t>BOICEVILLE</t>
  </si>
  <si>
    <t>OPPENHEIM-EPHRATAH CSD</t>
  </si>
  <si>
    <t>6486 STATE HWY 29</t>
  </si>
  <si>
    <t>ST JOHNSVILLE</t>
  </si>
  <si>
    <t>ORCHARD PARK CSD</t>
  </si>
  <si>
    <t>3330 BAKER RD</t>
  </si>
  <si>
    <t>ORCHARD PARK</t>
  </si>
  <si>
    <t>OYSTERPONDS UFSD</t>
  </si>
  <si>
    <t>23405 MAIN RD</t>
  </si>
  <si>
    <t>ORIENT</t>
  </si>
  <si>
    <t>ORISKANY CSD</t>
  </si>
  <si>
    <t>1313 UTICA ST</t>
  </si>
  <si>
    <t>ORISKANY</t>
  </si>
  <si>
    <t>OSSINING UFSD</t>
  </si>
  <si>
    <t>190 CROTON AVE</t>
  </si>
  <si>
    <t>OSSINING</t>
  </si>
  <si>
    <t>OSWEGO CITY SD</t>
  </si>
  <si>
    <t>120 E 1ST ST</t>
  </si>
  <si>
    <t>OSWEGO</t>
  </si>
  <si>
    <t>GEORGETOWN-SOUTH OTSELIC CSD</t>
  </si>
  <si>
    <t>125 COUNTY RD 13A</t>
  </si>
  <si>
    <t>SOUTH OTSELIC</t>
  </si>
  <si>
    <t>SOUTH SENECA CSD</t>
  </si>
  <si>
    <t>7263 MAIN ST</t>
  </si>
  <si>
    <t>OVID</t>
  </si>
  <si>
    <t>OWEGO-APALACHIN CSD</t>
  </si>
  <si>
    <t>36 TALCOTT ST</t>
  </si>
  <si>
    <t>OWEGO</t>
  </si>
  <si>
    <t>VAN HORNESVILLE-OWEN D. YOUNG</t>
  </si>
  <si>
    <t>2316 STATE RT 80</t>
  </si>
  <si>
    <t>VAN HORNESVILLE</t>
  </si>
  <si>
    <t>OXFORD ACAD &amp; CSD</t>
  </si>
  <si>
    <t>10 FORT HILL PARK</t>
  </si>
  <si>
    <t>OXFORD</t>
  </si>
  <si>
    <t>OYSTER BAY-EAST NORWICH CSD</t>
  </si>
  <si>
    <t>1 MCCOUNS LN</t>
  </si>
  <si>
    <t>OYSTER BAY</t>
  </si>
  <si>
    <t>PALMYRA-MACEDON CSD</t>
  </si>
  <si>
    <t>151 HYDE PKY</t>
  </si>
  <si>
    <t>PALMYRA</t>
  </si>
  <si>
    <t>PANAMA CSD</t>
  </si>
  <si>
    <t>41 NORTH ST</t>
  </si>
  <si>
    <t>PANAMA</t>
  </si>
  <si>
    <t>PARISHVILLE-HOPKINTON CSD</t>
  </si>
  <si>
    <t>12 COUNTY RT 47</t>
  </si>
  <si>
    <t>PARISHVILLE</t>
  </si>
  <si>
    <t>PATCHOGUE-MEDFORD UFSD</t>
  </si>
  <si>
    <t>241 S OCEAN AVE</t>
  </si>
  <si>
    <t>PATCHOGUE</t>
  </si>
  <si>
    <t>PAVILION CSD</t>
  </si>
  <si>
    <t>7014 BIG TREE RD</t>
  </si>
  <si>
    <t>PAVILION</t>
  </si>
  <si>
    <t>PAWLING CSD</t>
  </si>
  <si>
    <t>7 HAIGHT ST</t>
  </si>
  <si>
    <t>PAWLING</t>
  </si>
  <si>
    <t>PEARL RIVER UFSD</t>
  </si>
  <si>
    <t>275 E CENTRAL AVE</t>
  </si>
  <si>
    <t>PEARL RIVER</t>
  </si>
  <si>
    <t>PEEKSKILL CITY SD</t>
  </si>
  <si>
    <t>1031 ELM ST</t>
  </si>
  <si>
    <t>PEEKSKILL</t>
  </si>
  <si>
    <t>PELHAM UFSD</t>
  </si>
  <si>
    <t>18 FRANKLIN PL</t>
  </si>
  <si>
    <t>PELHAM</t>
  </si>
  <si>
    <t>PENFIELD CSD</t>
  </si>
  <si>
    <t>P.O. BOX 900</t>
  </si>
  <si>
    <t>PENFIELD</t>
  </si>
  <si>
    <t>PENN YAN CSD</t>
  </si>
  <si>
    <t>ONE SCHOOL DR</t>
  </si>
  <si>
    <t>PEN</t>
  </si>
  <si>
    <t>PERRY CSD</t>
  </si>
  <si>
    <t>33 WATKINS AVE</t>
  </si>
  <si>
    <t>PERRY</t>
  </si>
  <si>
    <t>PERU CSD</t>
  </si>
  <si>
    <t>17 SCHOOL ST</t>
  </si>
  <si>
    <t>PERU</t>
  </si>
  <si>
    <t>PHELPS-CLIFTON SPRINGS CSD</t>
  </si>
  <si>
    <t>1490 RT 488</t>
  </si>
  <si>
    <t>CLIFTON SPRINGS</t>
  </si>
  <si>
    <t>PHOENIX CSD</t>
  </si>
  <si>
    <t>116 VOLNEY ST</t>
  </si>
  <si>
    <t>PHOENIX</t>
  </si>
  <si>
    <t>PINE BUSH CSD</t>
  </si>
  <si>
    <t>156 STATE RT 302</t>
  </si>
  <si>
    <t>PINE BUSH</t>
  </si>
  <si>
    <t>3,6,8</t>
  </si>
  <si>
    <t>PINE PLAINS CSD</t>
  </si>
  <si>
    <t>2829 CHURCH ST</t>
  </si>
  <si>
    <t>PINE PLAINS</t>
  </si>
  <si>
    <t>PINE VALLEY CSD (SOUTH DAYTON)</t>
  </si>
  <si>
    <t>7755 RT 83</t>
  </si>
  <si>
    <t>SOUTH DAYTON</t>
  </si>
  <si>
    <t>PISECO COMN SD</t>
  </si>
  <si>
    <t>RT 8</t>
  </si>
  <si>
    <t>PISECO</t>
  </si>
  <si>
    <t>PITTSFORD CSD</t>
  </si>
  <si>
    <t>42 W JEFFERSON RD</t>
  </si>
  <si>
    <t>PITTSFORD</t>
  </si>
  <si>
    <t>PLAINEDGE UFSD</t>
  </si>
  <si>
    <t>241 WYNGATE DR</t>
  </si>
  <si>
    <t>NORTH MASSAPEQUA</t>
  </si>
  <si>
    <t>PLAINVIEW-OLD BETHPAGE CSD</t>
  </si>
  <si>
    <t>106 WASHINGTON AVE</t>
  </si>
  <si>
    <t>PLAINVIEW</t>
  </si>
  <si>
    <t>PLATTSBURGH CITY SD</t>
  </si>
  <si>
    <t>49 BROAD ST</t>
  </si>
  <si>
    <t>PLEASANTVILLE UFSD</t>
  </si>
  <si>
    <t>60 ROMER AVE</t>
  </si>
  <si>
    <t>POCANTICO HILLS CSD</t>
  </si>
  <si>
    <t>599 BEDFORD RD</t>
  </si>
  <si>
    <t>SLEEPY HOLLOW</t>
  </si>
  <si>
    <t>POLAND CSD</t>
  </si>
  <si>
    <t>74 COLD BROOK ST</t>
  </si>
  <si>
    <t>POLAND</t>
  </si>
  <si>
    <t>PORT BYRON CSD</t>
  </si>
  <si>
    <t>30 MAPLE AVE</t>
  </si>
  <si>
    <t>PORT BYRON</t>
  </si>
  <si>
    <t>PORT CHESTER-RYE UFSD</t>
  </si>
  <si>
    <t>113 BOWMAN AVE</t>
  </si>
  <si>
    <t>PORT CHESTER</t>
  </si>
  <si>
    <t>PORT JEFFERSON UFSD</t>
  </si>
  <si>
    <t>550 SCRAGGY HILL RD</t>
  </si>
  <si>
    <t>PORT JEFFERSON</t>
  </si>
  <si>
    <t>PORT JERVIS CITY SD</t>
  </si>
  <si>
    <t>9 THOMPSON ST</t>
  </si>
  <si>
    <t>PORT JERVIS</t>
  </si>
  <si>
    <t>PORT WASHINGTON UFSD</t>
  </si>
  <si>
    <t>100 CAMPUS DR</t>
  </si>
  <si>
    <t>PORT WASHINGTON</t>
  </si>
  <si>
    <t>PORTVILLE CSD</t>
  </si>
  <si>
    <t>ELM ST</t>
  </si>
  <si>
    <t>PORTVILLE</t>
  </si>
  <si>
    <t>POTSDAM CSD</t>
  </si>
  <si>
    <t>29 LEROY ST</t>
  </si>
  <si>
    <t>POTSDAM</t>
  </si>
  <si>
    <t>POUGHKEEPSIE CITY SD</t>
  </si>
  <si>
    <t>11 COLLEGE AVE</t>
  </si>
  <si>
    <t>PRATTSBURGH CSD</t>
  </si>
  <si>
    <t>1 ACADEMY ST</t>
  </si>
  <si>
    <t>PRATTSBURGH</t>
  </si>
  <si>
    <t>PULASKI CSD</t>
  </si>
  <si>
    <t>2 HINMAN RD</t>
  </si>
  <si>
    <t>PULASKI</t>
  </si>
  <si>
    <t>PUTNAM CSD</t>
  </si>
  <si>
    <t>126 COUNTY RT 2</t>
  </si>
  <si>
    <t>PUTNAM STATION</t>
  </si>
  <si>
    <t>PUTNAM VALLEY CSD</t>
  </si>
  <si>
    <t>146 PEEKSKLL HOLLW RD</t>
  </si>
  <si>
    <t>PUTNAM VALLEY</t>
  </si>
  <si>
    <t>QUEENSBURY UFSD</t>
  </si>
  <si>
    <t>429 AVIATION RD</t>
  </si>
  <si>
    <t>QUEENSBURY</t>
  </si>
  <si>
    <t>QUOGUE UFSD</t>
  </si>
  <si>
    <t>10 EDGEWOOD RD</t>
  </si>
  <si>
    <t>QUOGUE</t>
  </si>
  <si>
    <t>RANDOLPH CSD</t>
  </si>
  <si>
    <t>18 MAIN ST</t>
  </si>
  <si>
    <t>RAQUETTE LAKE UFSD</t>
  </si>
  <si>
    <t>115 RT 28</t>
  </si>
  <si>
    <t>RAQUETTE LAKE</t>
  </si>
  <si>
    <t>RAVENA-COEYMANS-SELKIRK CSD</t>
  </si>
  <si>
    <t>26 THATCHER ST</t>
  </si>
  <si>
    <t>SELKIRK</t>
  </si>
  <si>
    <t>RED CREEK CSD</t>
  </si>
  <si>
    <t>6815 CHURCH ST</t>
  </si>
  <si>
    <t>RED CREEK</t>
  </si>
  <si>
    <t>RED HOOK CSD</t>
  </si>
  <si>
    <t>9 MILL RD</t>
  </si>
  <si>
    <t>RED HOOK</t>
  </si>
  <si>
    <t>MANCHESTER-SHORTSVILLE CSD (RE</t>
  </si>
  <si>
    <t>1506 RT 21</t>
  </si>
  <si>
    <t>SHORTSVILLE</t>
  </si>
  <si>
    <t>REMSEN CSD</t>
  </si>
  <si>
    <t>DAVIS DR</t>
  </si>
  <si>
    <t>REMSEN</t>
  </si>
  <si>
    <t>REMSENBURG-SPEONK UFSD</t>
  </si>
  <si>
    <t>11 MILL RD</t>
  </si>
  <si>
    <t>REMSENBURG</t>
  </si>
  <si>
    <t>RENSSELAER CITY SD</t>
  </si>
  <si>
    <t>555 BROADWAY</t>
  </si>
  <si>
    <t>RENSSELAER</t>
  </si>
  <si>
    <t>RHINEBECK CSD</t>
  </si>
  <si>
    <t>45 NORTH PARK RD</t>
  </si>
  <si>
    <t>RHINEBECK</t>
  </si>
  <si>
    <t>RICHFIELD SPRINGS CSD</t>
  </si>
  <si>
    <t>93 MAIN ST</t>
  </si>
  <si>
    <t>RICHFIELD SPRINGS</t>
  </si>
  <si>
    <t>BLIND BROOK-RYE UFSD</t>
  </si>
  <si>
    <t>390 NORTH RIDGE ST</t>
  </si>
  <si>
    <t>RYE BROOK</t>
  </si>
  <si>
    <t>RIPLEY CSD</t>
  </si>
  <si>
    <t>12 N STATE ST</t>
  </si>
  <si>
    <t>RIPLEY</t>
  </si>
  <si>
    <t>RIVERHEAD CSD</t>
  </si>
  <si>
    <t>700 OSBORNE AVE</t>
  </si>
  <si>
    <t>ROCHESTER CITY SD</t>
  </si>
  <si>
    <t>131 W BROAD ST</t>
  </si>
  <si>
    <t>ROCKVILLE CENTRE UFSD</t>
  </si>
  <si>
    <t>128 SHEPHERD ST</t>
  </si>
  <si>
    <t>ROCKVILLE CENTRE</t>
  </si>
  <si>
    <t>ROCKY POINT UFSD</t>
  </si>
  <si>
    <t>170 RT 25A</t>
  </si>
  <si>
    <t>ROCKY POINT</t>
  </si>
  <si>
    <t>ROME CITY SD</t>
  </si>
  <si>
    <t>112 E THOMAS ST</t>
  </si>
  <si>
    <t>ROME</t>
  </si>
  <si>
    <t>2,4,N</t>
  </si>
  <si>
    <t>ROMULUS CSD</t>
  </si>
  <si>
    <t>5705 RT 96</t>
  </si>
  <si>
    <t>ROMULUS</t>
  </si>
  <si>
    <t>RONDOUT VALLEY CSD</t>
  </si>
  <si>
    <t>P.O. BOX 9</t>
  </si>
  <si>
    <t>ACCORD</t>
  </si>
  <si>
    <t>ROOSEVELT UFSD</t>
  </si>
  <si>
    <t>240 DENTON PL</t>
  </si>
  <si>
    <t>ROSCOE CSD</t>
  </si>
  <si>
    <t>ACADEMY ST</t>
  </si>
  <si>
    <t>ROSCOE</t>
  </si>
  <si>
    <t>ROSLYN UFSD</t>
  </si>
  <si>
    <t>300 HARBOR HILL RD</t>
  </si>
  <si>
    <t>ROSLYN</t>
  </si>
  <si>
    <t>ROXBURY CSD</t>
  </si>
  <si>
    <t>ROXBURY</t>
  </si>
  <si>
    <t>ROYALTON-HARTLAND CSD</t>
  </si>
  <si>
    <t>54 STATE ST</t>
  </si>
  <si>
    <t>MIDDLEPORT</t>
  </si>
  <si>
    <t>RUSH-HENRIETTA CSD</t>
  </si>
  <si>
    <t>2034 LEHIGH STA RD</t>
  </si>
  <si>
    <t>HENRIETTA</t>
  </si>
  <si>
    <t>RYE CITY SD</t>
  </si>
  <si>
    <t>324 MIDLAND AVE</t>
  </si>
  <si>
    <t>RYE</t>
  </si>
  <si>
    <t>RYE NECK UFSD</t>
  </si>
  <si>
    <t>310 HORNIDGE RD</t>
  </si>
  <si>
    <t>FLORIDA UFSD</t>
  </si>
  <si>
    <t>51 N MAIN ST</t>
  </si>
  <si>
    <t>FLORIDA</t>
  </si>
  <si>
    <t>SACHEM CSD</t>
  </si>
  <si>
    <t>245 UNION AVE</t>
  </si>
  <si>
    <t>HOLBROOK</t>
  </si>
  <si>
    <t>SAG HARBOR UFSD</t>
  </si>
  <si>
    <t>200 JERMAIN AVE</t>
  </si>
  <si>
    <t>SAG HARBOR</t>
  </si>
  <si>
    <t>SAGAPONACK COMN SD</t>
  </si>
  <si>
    <t>SAGAPONACK</t>
  </si>
  <si>
    <t>SALAMANCA CITY SD</t>
  </si>
  <si>
    <t>50 IROQUOIS DR</t>
  </si>
  <si>
    <t>SALAMANCA</t>
  </si>
  <si>
    <t>SALEM CSD</t>
  </si>
  <si>
    <t>41 E BROADWAY</t>
  </si>
  <si>
    <t>SALEM</t>
  </si>
  <si>
    <t>SALMON RIVER CSD</t>
  </si>
  <si>
    <t>637 CO. RT. 1</t>
  </si>
  <si>
    <t>FORT COVINGTON</t>
  </si>
  <si>
    <t>SANDY CREEK CSD</t>
  </si>
  <si>
    <t>124 SALISBURY ST</t>
  </si>
  <si>
    <t>SANDY CREEK</t>
  </si>
  <si>
    <t>SARANAC LAKE CSD</t>
  </si>
  <si>
    <t>99 LAPAN HWY</t>
  </si>
  <si>
    <t>SARANAC LAKE</t>
  </si>
  <si>
    <t>SARATOGA SPRINGS CITY SD</t>
  </si>
  <si>
    <t>5 WELLS ST</t>
  </si>
  <si>
    <t>SARATOGA SPRINGS</t>
  </si>
  <si>
    <t>SAUGERTIES CSD</t>
  </si>
  <si>
    <t>WASHINGTON AVE EXT</t>
  </si>
  <si>
    <t>SAUGERTIES</t>
  </si>
  <si>
    <t>SAYVILLE UFSD</t>
  </si>
  <si>
    <t>99 GREELEY AVE</t>
  </si>
  <si>
    <t>SAYVILLE</t>
  </si>
  <si>
    <t>SCARSDALE UFSD</t>
  </si>
  <si>
    <t>2 BREWSTER RD</t>
  </si>
  <si>
    <t>SCHALMONT CSD</t>
  </si>
  <si>
    <t>401 DUANESBURG RD</t>
  </si>
  <si>
    <t>SCHENECTADY CITY SD</t>
  </si>
  <si>
    <t>108 EDUCATION DR</t>
  </si>
  <si>
    <t>SCHODACK CSD</t>
  </si>
  <si>
    <t>1216 MAPLE HILL RD</t>
  </si>
  <si>
    <t>CASTLETON</t>
  </si>
  <si>
    <t>SCHOHARIE CSD</t>
  </si>
  <si>
    <t>MAIN ST-PO BOX 430</t>
  </si>
  <si>
    <t>SCHOHARIE</t>
  </si>
  <si>
    <t>SCHROON LAKE CSD</t>
  </si>
  <si>
    <t>1125 US RT 9</t>
  </si>
  <si>
    <t>SCHROON LAKE</t>
  </si>
  <si>
    <t>SCHUYLERVILLE CSD</t>
  </si>
  <si>
    <t>14 SPRING ST</t>
  </si>
  <si>
    <t>SCHUYLERVILLE</t>
  </si>
  <si>
    <t>SCIO CSD</t>
  </si>
  <si>
    <t>3968 WASHINGTON ST</t>
  </si>
  <si>
    <t>SCIO</t>
  </si>
  <si>
    <t>SCOTIA-GLENVILLE CSD</t>
  </si>
  <si>
    <t>900 PREDDICE PKY</t>
  </si>
  <si>
    <t>NORTH SHORE CSD</t>
  </si>
  <si>
    <t>112 FRANKLIN AVE</t>
  </si>
  <si>
    <t>SEA CLIFF</t>
  </si>
  <si>
    <t>SEAFORD UFSD</t>
  </si>
  <si>
    <t>1600 WASHINGTON AVE</t>
  </si>
  <si>
    <t>SEAFORD</t>
  </si>
  <si>
    <t>SENECA FALLS CSD</t>
  </si>
  <si>
    <t>98 CLINTON ST</t>
  </si>
  <si>
    <t>SENECA FALLS</t>
  </si>
  <si>
    <t>SEWANHAKA CENTRAL HS DISTRICT</t>
  </si>
  <si>
    <t>555 RIDGE RD</t>
  </si>
  <si>
    <t>SHARON SPRINGS CSD</t>
  </si>
  <si>
    <t>RT 20</t>
  </si>
  <si>
    <t>SHARON SPRINGS</t>
  </si>
  <si>
    <t>SHELTER ISLAND UFSD</t>
  </si>
  <si>
    <t>33 NORTH FERRY RD</t>
  </si>
  <si>
    <t>SHELTER ISLAND</t>
  </si>
  <si>
    <t>SHENENDEHOWA CSD</t>
  </si>
  <si>
    <t>970 RT 146</t>
  </si>
  <si>
    <t>SHERBURNE-EARLVILLE CSD</t>
  </si>
  <si>
    <t>15 SCHOOL ST</t>
  </si>
  <si>
    <t>SHERBURNE</t>
  </si>
  <si>
    <t>SHERMAN CSD</t>
  </si>
  <si>
    <t>127 PARK ST</t>
  </si>
  <si>
    <t>SHERMAN</t>
  </si>
  <si>
    <t>SHERRILL CITY SD</t>
  </si>
  <si>
    <t>5275 STATE RT 31</t>
  </si>
  <si>
    <t>VERONA</t>
  </si>
  <si>
    <t>SHOREHAM-WADING RIVER CSD</t>
  </si>
  <si>
    <t>250B RT 25A</t>
  </si>
  <si>
    <t>SHOREHAM</t>
  </si>
  <si>
    <t>SIDNEY CSD</t>
  </si>
  <si>
    <t>95 W MAIN ST</t>
  </si>
  <si>
    <t>SIDNEY</t>
  </si>
  <si>
    <t>SILVER CREEK CSD</t>
  </si>
  <si>
    <t>DICKINSON ST</t>
  </si>
  <si>
    <t>SILVER CREEK</t>
  </si>
  <si>
    <t>SKANEATELES CSD</t>
  </si>
  <si>
    <t>49 E ELIZABETH ST</t>
  </si>
  <si>
    <t>SKANEATELES</t>
  </si>
  <si>
    <t>CHEEKTOWAGA-SLOAN UFSD</t>
  </si>
  <si>
    <t>166 HALSTEAD AVE</t>
  </si>
  <si>
    <t>SLOAN</t>
  </si>
  <si>
    <t>SMITHTOWN CSD</t>
  </si>
  <si>
    <t>26 NEW YORK AVE</t>
  </si>
  <si>
    <t>SMITHTOWN</t>
  </si>
  <si>
    <t>SODUS CSD</t>
  </si>
  <si>
    <t>RT 88</t>
  </si>
  <si>
    <t>SODUS</t>
  </si>
  <si>
    <t>SOLVAY UFSD</t>
  </si>
  <si>
    <t>103 3RD ST</t>
  </si>
  <si>
    <t>SOLVAY</t>
  </si>
  <si>
    <t>SOMERS CSD</t>
  </si>
  <si>
    <t>110 PRMRS ST PO BX620</t>
  </si>
  <si>
    <t>LINCOLNDALE</t>
  </si>
  <si>
    <t>SOUTH COLONIE CSD</t>
  </si>
  <si>
    <t>102 LORALEE DR</t>
  </si>
  <si>
    <t>SOUTH GLENS FALLS CSD</t>
  </si>
  <si>
    <t>6 BLUEBIRD RD</t>
  </si>
  <si>
    <t>SOUTH GLENS FALLS</t>
  </si>
  <si>
    <t>SOUTH HUNTINGTON UFSD</t>
  </si>
  <si>
    <t>60 WESTON ST</t>
  </si>
  <si>
    <t>SOUTH KORTRIGHT CSD</t>
  </si>
  <si>
    <t>58200 STATE HWY 10</t>
  </si>
  <si>
    <t>SOUTH KORTRIGHT</t>
  </si>
  <si>
    <t>SOUTH LEWIS CSD</t>
  </si>
  <si>
    <t>EAST RD</t>
  </si>
  <si>
    <t>TURIN</t>
  </si>
  <si>
    <t>SOUTH MANOR UFSD</t>
  </si>
  <si>
    <t>SOUTH ORANGETOWN CSD</t>
  </si>
  <si>
    <t>160 VAN WYCK RD</t>
  </si>
  <si>
    <t>BLAUVELT</t>
  </si>
  <si>
    <t>SOUTHAMPTON UFSD</t>
  </si>
  <si>
    <t>70 LELAND LN</t>
  </si>
  <si>
    <t>SOUTHAMPTON</t>
  </si>
  <si>
    <t>SOUTHERN CAYUGA CSD</t>
  </si>
  <si>
    <t>2384 RT 34B</t>
  </si>
  <si>
    <t>AURORA</t>
  </si>
  <si>
    <t>SOUTHOLD UFSD</t>
  </si>
  <si>
    <t>420 OAKLAWN AVE</t>
  </si>
  <si>
    <t>SOUTHOLD</t>
  </si>
  <si>
    <t>SOUTHWESTERN CSD AT JAMESTOWN</t>
  </si>
  <si>
    <t>600 HUNT RD</t>
  </si>
  <si>
    <t>SPENCER-VAN ETTEN CSD</t>
  </si>
  <si>
    <t>7 LANGFORD ST</t>
  </si>
  <si>
    <t>VAN ETTEN</t>
  </si>
  <si>
    <t>SPENCERPORT CSD</t>
  </si>
  <si>
    <t>71 LYELL AVE</t>
  </si>
  <si>
    <t>SPENCERPORT</t>
  </si>
  <si>
    <t>EAST RAMAPO CSD (SPRING VALLEY</t>
  </si>
  <si>
    <t>105 S MADISON AVE</t>
  </si>
  <si>
    <t>SPRING VALLEY</t>
  </si>
  <si>
    <t>SPRINGS UFSD</t>
  </si>
  <si>
    <t>48 SCHOOL ST</t>
  </si>
  <si>
    <t>ST JOHNSVILLE CSD</t>
  </si>
  <si>
    <t>61 MONROE ST</t>
  </si>
  <si>
    <t>BRASHER FALLS CSD</t>
  </si>
  <si>
    <t>1039 STATE HWY 11C</t>
  </si>
  <si>
    <t>BRASHER FALLS</t>
  </si>
  <si>
    <t>GREENBURGH-NORTH CASTLE UFSD</t>
  </si>
  <si>
    <t>71 S BROADWAY</t>
  </si>
  <si>
    <t>ST REGIS FALLS CSD</t>
  </si>
  <si>
    <t>92 N MAIN ST</t>
  </si>
  <si>
    <t>ST. REGIS FALLS</t>
  </si>
  <si>
    <t>STAMFORD CSD</t>
  </si>
  <si>
    <t>1 RIVER ST</t>
  </si>
  <si>
    <t>STAMFORD</t>
  </si>
  <si>
    <t>STARPOINT CSD</t>
  </si>
  <si>
    <t>4363 MAPLETON RD</t>
  </si>
  <si>
    <t>STILLWATER CSD</t>
  </si>
  <si>
    <t>334 N HUDSON AVE</t>
  </si>
  <si>
    <t>STILLWATER</t>
  </si>
  <si>
    <t>STOCKBRIDGE VALLEY CSD</t>
  </si>
  <si>
    <t>6011 WILLIAMS RD</t>
  </si>
  <si>
    <t>MUNNSVILLE</t>
  </si>
  <si>
    <t>THREE VILLAGE CSD</t>
  </si>
  <si>
    <t>200 NICOLLS RD</t>
  </si>
  <si>
    <t>EAST SETAUKET</t>
  </si>
  <si>
    <t>RAMAPO CSD (SUFFERN)</t>
  </si>
  <si>
    <t>45 MOUNTAIN AVE</t>
  </si>
  <si>
    <t>HILLBURN</t>
  </si>
  <si>
    <t>SUSQUEHANNA VALLEY CSD</t>
  </si>
  <si>
    <t>1040 CONKLIN RD</t>
  </si>
  <si>
    <t>CONKLIN</t>
  </si>
  <si>
    <t>SWEET HOME CSD</t>
  </si>
  <si>
    <t>1901 SWEET HOME RD</t>
  </si>
  <si>
    <t>SYOSSET CSD</t>
  </si>
  <si>
    <t>99 PELL LN</t>
  </si>
  <si>
    <t>SYOSSET</t>
  </si>
  <si>
    <t>SYRACUSE CITY SD</t>
  </si>
  <si>
    <t>725 HARRISON ST</t>
  </si>
  <si>
    <t>TACONIC HILLS CSD</t>
  </si>
  <si>
    <t>73 COUNTY RT 11A</t>
  </si>
  <si>
    <t>CRARYVILLE</t>
  </si>
  <si>
    <t>UFSD - TARRYTOWNS</t>
  </si>
  <si>
    <t>200 N BROADWAY</t>
  </si>
  <si>
    <t>TICONDEROGA CSD</t>
  </si>
  <si>
    <t>9 AMHERST AVE</t>
  </si>
  <si>
    <t>TICONDEROGA</t>
  </si>
  <si>
    <t>TIOGA CSD</t>
  </si>
  <si>
    <t>3 FIFTH AVE</t>
  </si>
  <si>
    <t>TIOGA CENTER</t>
  </si>
  <si>
    <t>TONAWANDA CITY SD</t>
  </si>
  <si>
    <t>202 BROAD ST</t>
  </si>
  <si>
    <t>TOWN OF WEBB UFSD</t>
  </si>
  <si>
    <t>3002 MAIN ST</t>
  </si>
  <si>
    <t>OLD FORGE</t>
  </si>
  <si>
    <t>TRI-VALLEY CSD</t>
  </si>
  <si>
    <t>34 MOORE HILL RD</t>
  </si>
  <si>
    <t>GRAHAMSVILLE</t>
  </si>
  <si>
    <t>TROY CITY SD</t>
  </si>
  <si>
    <t>1728 TIBBITS AVE</t>
  </si>
  <si>
    <t>TRUMANSBURG CSD</t>
  </si>
  <si>
    <t>100 WHIG ST</t>
  </si>
  <si>
    <t>TRUMANSBURG</t>
  </si>
  <si>
    <t>TUCKAHOE UFSD</t>
  </si>
  <si>
    <t>65 SIWANOY BLVD</t>
  </si>
  <si>
    <t>TUCKAHOE COMN SD</t>
  </si>
  <si>
    <t>468 MAGEE ST</t>
  </si>
  <si>
    <t>TULLY CSD</t>
  </si>
  <si>
    <t>20 STATE ST-PO BX 628</t>
  </si>
  <si>
    <t>TULLY</t>
  </si>
  <si>
    <t>TUPPER LAKE CSD</t>
  </si>
  <si>
    <t>294 HOSLEY AVE</t>
  </si>
  <si>
    <t>TUPPER LAKE</t>
  </si>
  <si>
    <t>TUXEDO UFSD</t>
  </si>
  <si>
    <t>9 CONTRACTORS RD</t>
  </si>
  <si>
    <t>TUXEDO PARK</t>
  </si>
  <si>
    <t>OTEGO-UNADILLA CSD</t>
  </si>
  <si>
    <t>2641 STATE HWY 7</t>
  </si>
  <si>
    <t>OTEGO</t>
  </si>
  <si>
    <t>UNION SPRINGS CSD</t>
  </si>
  <si>
    <t>239 CAYUGA ST</t>
  </si>
  <si>
    <t>UNION SPRINGS</t>
  </si>
  <si>
    <t>UNIONDALE UFSD</t>
  </si>
  <si>
    <t>933 GOODRICH ST</t>
  </si>
  <si>
    <t>UNIONDALE</t>
  </si>
  <si>
    <t>UTICA CITY SD</t>
  </si>
  <si>
    <t>1115 MOHAWK ST</t>
  </si>
  <si>
    <t>UTICA</t>
  </si>
  <si>
    <t>VALHALLA UFSD</t>
  </si>
  <si>
    <t>316 COLUMBUS AVE</t>
  </si>
  <si>
    <t>VALLEY STREAM 13 UFSD</t>
  </si>
  <si>
    <t>585 N CORONA AVE</t>
  </si>
  <si>
    <t>VALLEY STREAM</t>
  </si>
  <si>
    <t>VALLEY STREAM 24 UFSD</t>
  </si>
  <si>
    <t>75 HORTON AVE</t>
  </si>
  <si>
    <t>VALLEY STREAM 30 UFSD</t>
  </si>
  <si>
    <t>150 WASHINGTON AVE</t>
  </si>
  <si>
    <t>VALLEY STREAM CENTRAL HS DISTR</t>
  </si>
  <si>
    <t>ONE KENT RD</t>
  </si>
  <si>
    <t>VESTAL CSD</t>
  </si>
  <si>
    <t>201 MAIN ST</t>
  </si>
  <si>
    <t>VESTAL</t>
  </si>
  <si>
    <t>VICTOR CSD</t>
  </si>
  <si>
    <t>953 HIGH ST</t>
  </si>
  <si>
    <t>VICTOR</t>
  </si>
  <si>
    <t>VOORHEESVILLE CSD</t>
  </si>
  <si>
    <t>432 NEW SALEM RD</t>
  </si>
  <si>
    <t>VOORHEESVILLE</t>
  </si>
  <si>
    <t>WAINSCOTT COMN SD</t>
  </si>
  <si>
    <t>HOLW ROAD-P O BX 79</t>
  </si>
  <si>
    <t>WALLKILL CSD</t>
  </si>
  <si>
    <t>19 MAIN ST</t>
  </si>
  <si>
    <t>WALLKILL</t>
  </si>
  <si>
    <t>6,7,8</t>
  </si>
  <si>
    <t>WALTON CSD</t>
  </si>
  <si>
    <t>47-49 STOCKTON AVE</t>
  </si>
  <si>
    <t>WALTON</t>
  </si>
  <si>
    <t>WANTAGH UFSD</t>
  </si>
  <si>
    <t>3301 BELTAGH AVE</t>
  </si>
  <si>
    <t>WANTAGH</t>
  </si>
  <si>
    <t>WAPPINGERS CSD</t>
  </si>
  <si>
    <t>29 MARSHALL RD</t>
  </si>
  <si>
    <t>WAPPINGERS FALLS</t>
  </si>
  <si>
    <t>WARRENSBURG CSD</t>
  </si>
  <si>
    <t>ONE JAMES ST</t>
  </si>
  <si>
    <t>WARRENSBURG</t>
  </si>
  <si>
    <t>WARSAW CSD</t>
  </si>
  <si>
    <t>153 W BUFFALO ST</t>
  </si>
  <si>
    <t>WARSAW</t>
  </si>
  <si>
    <t>WARWICK VALLEY CSD</t>
  </si>
  <si>
    <t>WEST ST EXT</t>
  </si>
  <si>
    <t>WARWICK</t>
  </si>
  <si>
    <t>WASHINGTONVILLE CSD</t>
  </si>
  <si>
    <t>52 W MAIN ST</t>
  </si>
  <si>
    <t>WASHINGTONVILLE</t>
  </si>
  <si>
    <t>WATERFORD-HALFMOON UFSD</t>
  </si>
  <si>
    <t>125 MIDDLETOWN RD</t>
  </si>
  <si>
    <t>WATERFORD</t>
  </si>
  <si>
    <t>WATERTOWN CITY SD</t>
  </si>
  <si>
    <t>376 BUTTERFIELD AVE</t>
  </si>
  <si>
    <t>WATERTOWN</t>
  </si>
  <si>
    <t>WATERVILLE CSD</t>
  </si>
  <si>
    <t>381 MADISON ST</t>
  </si>
  <si>
    <t>WATERVILLE</t>
  </si>
  <si>
    <t>WATERVLIET CITY SD</t>
  </si>
  <si>
    <t>TENTH AVE &amp; 25TH ST</t>
  </si>
  <si>
    <t>WATKINS GLEN CSD</t>
  </si>
  <si>
    <t>301 12TH ST</t>
  </si>
  <si>
    <t>WATKINS GLEN</t>
  </si>
  <si>
    <t>WAVERLY CSD</t>
  </si>
  <si>
    <t>15 FREDERICK ST</t>
  </si>
  <si>
    <t>WAVERLY</t>
  </si>
  <si>
    <t>WAYNE CSD</t>
  </si>
  <si>
    <t>6076 ONTARIO CTR RD</t>
  </si>
  <si>
    <t>ONTARIO CENTER</t>
  </si>
  <si>
    <t>WEBSTER CSD</t>
  </si>
  <si>
    <t>119 SOUTH AVE</t>
  </si>
  <si>
    <t>WEBSTER</t>
  </si>
  <si>
    <t>NORTHEAST CSD</t>
  </si>
  <si>
    <t>HAIGHT RD</t>
  </si>
  <si>
    <t>AMENIA</t>
  </si>
  <si>
    <t>WEEDSPORT CSD</t>
  </si>
  <si>
    <t>2821 E BRUTUS ST</t>
  </si>
  <si>
    <t>WEEDSPORT</t>
  </si>
  <si>
    <t>WELLS CSD</t>
  </si>
  <si>
    <t>RT 30</t>
  </si>
  <si>
    <t>WELLS</t>
  </si>
  <si>
    <t>WELLSVILLE CSD</t>
  </si>
  <si>
    <t>126 W STATE ST</t>
  </si>
  <si>
    <t>WELLSVILLE</t>
  </si>
  <si>
    <t>WEST BABYLON UFSD</t>
  </si>
  <si>
    <t>10 FARMINGDALE RD</t>
  </si>
  <si>
    <t>WEST BABYLON</t>
  </si>
  <si>
    <t>WEST CANADA VALLEY CSD</t>
  </si>
  <si>
    <t>5447 STATE RT. 28</t>
  </si>
  <si>
    <t>NEWPORT</t>
  </si>
  <si>
    <t>WEST GENESEE CSD</t>
  </si>
  <si>
    <t>300 SANDERSON DR</t>
  </si>
  <si>
    <t>CAMILLUS</t>
  </si>
  <si>
    <t>WEST HEMPSTEAD UFSD</t>
  </si>
  <si>
    <t>252 CHESTNUT ST</t>
  </si>
  <si>
    <t>WEST HEMPSTEAD</t>
  </si>
  <si>
    <t>WEST ISLIP UFSD</t>
  </si>
  <si>
    <t>100 SHERMAN AVE</t>
  </si>
  <si>
    <t>WEST ISLIP</t>
  </si>
  <si>
    <t>WEST PARK UFSD</t>
  </si>
  <si>
    <t>2112 RT 9W</t>
  </si>
  <si>
    <t>WEST PARK</t>
  </si>
  <si>
    <t>WEST SENECA CSD</t>
  </si>
  <si>
    <t>1397 ORCHARD PARK RD</t>
  </si>
  <si>
    <t>WEST SENECA</t>
  </si>
  <si>
    <t>WEST VALLEY CSD</t>
  </si>
  <si>
    <t>5359 SCHOOL ST</t>
  </si>
  <si>
    <t>WEST VALLEY</t>
  </si>
  <si>
    <t>BRIDGEWATER-WEST WINFIELD CSD</t>
  </si>
  <si>
    <t>500 FAIRGROUND RD</t>
  </si>
  <si>
    <t>WEST WINFIELD</t>
  </si>
  <si>
    <t>WESTBURY UFSD</t>
  </si>
  <si>
    <t>2 HITCHCOCK LN</t>
  </si>
  <si>
    <t>WESTFIELD CSD</t>
  </si>
  <si>
    <t>203 E MAIN ST</t>
  </si>
  <si>
    <t>WESTFIELD</t>
  </si>
  <si>
    <t>WESTHAMPTON BEACH UFSD</t>
  </si>
  <si>
    <t>340 MILL RD</t>
  </si>
  <si>
    <t>WESTHAMPTON BEACH</t>
  </si>
  <si>
    <t>WESTMORELAND CSD</t>
  </si>
  <si>
    <t>5176 RT 233</t>
  </si>
  <si>
    <t>WESTMORELAND</t>
  </si>
  <si>
    <t>WESTPORT CSD</t>
  </si>
  <si>
    <t>55 SISCO ST</t>
  </si>
  <si>
    <t>WESTPORT</t>
  </si>
  <si>
    <t>WHEATLAND-CHILI CSD</t>
  </si>
  <si>
    <t>940 NORTH RD</t>
  </si>
  <si>
    <t>SCOTTSVILLE</t>
  </si>
  <si>
    <t>WHEELERVILLE UFSD</t>
  </si>
  <si>
    <t>2417 STATE HWY 10</t>
  </si>
  <si>
    <t>CAROGA LAKE</t>
  </si>
  <si>
    <t>WHITE PLAINS CITY SD</t>
  </si>
  <si>
    <t>5 HOMESIDE LN</t>
  </si>
  <si>
    <t>WHITE PLAINS</t>
  </si>
  <si>
    <t>WHITEHALL CSD</t>
  </si>
  <si>
    <t>87 BUCKLEY RD</t>
  </si>
  <si>
    <t>WHITEHALL</t>
  </si>
  <si>
    <t>WHITESBORO CSD</t>
  </si>
  <si>
    <t>67 WHTESBRO ST BX 304</t>
  </si>
  <si>
    <t>YORKVILLE</t>
  </si>
  <si>
    <t>WHITESVILLE CSD</t>
  </si>
  <si>
    <t>692 MAIN ST</t>
  </si>
  <si>
    <t>WHITESVILLE</t>
  </si>
  <si>
    <t>WHITNEY POINT CSD</t>
  </si>
  <si>
    <t>10 KEIBEL RD</t>
  </si>
  <si>
    <t>WHITNEY POINT</t>
  </si>
  <si>
    <t>NORTH GREENBUSH COMN SD (WILLI</t>
  </si>
  <si>
    <t>120 DEFREEST DR</t>
  </si>
  <si>
    <t>NO ADA</t>
  </si>
  <si>
    <t>WILLIAMSON CSD</t>
  </si>
  <si>
    <t>4148 MILLER ST</t>
  </si>
  <si>
    <t>WILLIAMSON</t>
  </si>
  <si>
    <t>WILLIAMSVILLE CSD</t>
  </si>
  <si>
    <t>105 CASEY RD</t>
  </si>
  <si>
    <t>EAST AMHERST</t>
  </si>
  <si>
    <t>WILLSBORO CSD</t>
  </si>
  <si>
    <t>18 FARRELL RD</t>
  </si>
  <si>
    <t>WILLSBORO</t>
  </si>
  <si>
    <t>WILSON CSD</t>
  </si>
  <si>
    <t>412 LAKE ST</t>
  </si>
  <si>
    <t>WILSON</t>
  </si>
  <si>
    <t>WINDHAM-ASHLAND-JEWETT CSD</t>
  </si>
  <si>
    <t>WINDHAM</t>
  </si>
  <si>
    <t>HEWLETT-WOODMERE UFSD</t>
  </si>
  <si>
    <t>1 JOHNSON PL</t>
  </si>
  <si>
    <t>WOODMERE</t>
  </si>
  <si>
    <t>WORCESTER CSD</t>
  </si>
  <si>
    <t>198 MAIN ST</t>
  </si>
  <si>
    <t>WORCESTER</t>
  </si>
  <si>
    <t>WYANDANCH UFSD</t>
  </si>
  <si>
    <t>1445 STRAIGHT PATH</t>
  </si>
  <si>
    <t>WYNANTSKILL UFSD</t>
  </si>
  <si>
    <t>EAST AVE</t>
  </si>
  <si>
    <t>WYNANTSKILL</t>
  </si>
  <si>
    <t>WYOMING CSD</t>
  </si>
  <si>
    <t>STATE RD RT 19</t>
  </si>
  <si>
    <t>WYOMING</t>
  </si>
  <si>
    <t>YONKERS CITY SD</t>
  </si>
  <si>
    <t>28 WELLS AVE</t>
  </si>
  <si>
    <t>YONKERS</t>
  </si>
  <si>
    <t>YORK CSD</t>
  </si>
  <si>
    <t>2578 GENESEE ST</t>
  </si>
  <si>
    <t>RETSOF</t>
  </si>
  <si>
    <t>YORKTOWN CSD</t>
  </si>
  <si>
    <t>2723 CROMPOND RD</t>
  </si>
  <si>
    <t>YORKTOWN HEIGHTS</t>
  </si>
  <si>
    <t>CUBA-RUSHFORD CSD</t>
  </si>
  <si>
    <t>5476 RT 305</t>
  </si>
  <si>
    <t>CUBA</t>
  </si>
  <si>
    <t>BOCES ALBANY-SCHOH-SCHENECTADY</t>
  </si>
  <si>
    <t>1031 WTRVLT-SHKR RD</t>
  </si>
  <si>
    <t>BOCES BROOME-DELAWARE-TIOGA</t>
  </si>
  <si>
    <t>435 GLENWOOD RD</t>
  </si>
  <si>
    <t>BOCES CATTAR-ALLEGANY-ERIE-WYO</t>
  </si>
  <si>
    <t>1825 WINDFALL RD</t>
  </si>
  <si>
    <t>BOCES CAYUGA-ONONDAGA</t>
  </si>
  <si>
    <t>5980 SOUTH STREET RD</t>
  </si>
  <si>
    <t>BOCES CLINTON-ESSEX-WARREN-WAS</t>
  </si>
  <si>
    <t>1585 MILITARY TPKE</t>
  </si>
  <si>
    <t>BOCES DELAW-CHENANGO-MADISON-O</t>
  </si>
  <si>
    <t>RD #3 EAST RIVER RD</t>
  </si>
  <si>
    <t>BOCES DUTCHESS</t>
  </si>
  <si>
    <t>5 BOCES RD</t>
  </si>
  <si>
    <t>BOCES ERIE 1</t>
  </si>
  <si>
    <t>355 HARLEM RD</t>
  </si>
  <si>
    <t>BOCES ERIE 2-CHAUTAUQUA-CATTAR</t>
  </si>
  <si>
    <t>8685 ERIE RD</t>
  </si>
  <si>
    <t>BOCES FRANKLIN-ESSEX-HAMILTON</t>
  </si>
  <si>
    <t>3372 STATE ROUTE 11</t>
  </si>
  <si>
    <t>BOCES OTSEGO-DELAW-SCHOHARIE-G</t>
  </si>
  <si>
    <t>FRANK W. CYR CTR</t>
  </si>
  <si>
    <t>BOCES HAMILTON-FULTON-MONTGOME</t>
  </si>
  <si>
    <t>25 W MAIN ST</t>
  </si>
  <si>
    <t>BOCES HERK-FULTON-HAMILTON-OTS</t>
  </si>
  <si>
    <t>GROS BLVD</t>
  </si>
  <si>
    <t>BOCES JEFFER-LEWIS-HAMIL-HERK-</t>
  </si>
  <si>
    <t>20104 NYS ROUTE 3</t>
  </si>
  <si>
    <t>BOCES GENESEE VALLEY</t>
  </si>
  <si>
    <t>80 MUNSON ST</t>
  </si>
  <si>
    <t>BOCES MADISON-ONEIDA</t>
  </si>
  <si>
    <t>4937 SPRING RD</t>
  </si>
  <si>
    <t>BOCES MONROE 1</t>
  </si>
  <si>
    <t>41 O'CONNOR RD</t>
  </si>
  <si>
    <t>BOCES MONROE 2-ORLEANS</t>
  </si>
  <si>
    <t>3599 BIG RIDGE RD</t>
  </si>
  <si>
    <t>BOCES NASSAU</t>
  </si>
  <si>
    <t>71 CLINTON ROAD</t>
  </si>
  <si>
    <t>BOCES ONEIDA-HERKIMER-MADISON</t>
  </si>
  <si>
    <t>4747 MIDDLE SETTLEMEN</t>
  </si>
  <si>
    <t>BOCES ONONDAGA-CORTLAND-MADISO</t>
  </si>
  <si>
    <t>6820 THOMPSON RD</t>
  </si>
  <si>
    <t>BOCES ONTAR-SENEC-YATES-CAYUGA</t>
  </si>
  <si>
    <t>131 DRUMLIN CT</t>
  </si>
  <si>
    <t>BOCES ORANGE-ULSTER</t>
  </si>
  <si>
    <t>53 GIBSON RD</t>
  </si>
  <si>
    <t>BOCES ORLEANS-NIAGARA</t>
  </si>
  <si>
    <t>4232 SHELBY BASIN RD</t>
  </si>
  <si>
    <t>BOCES OSWEGO</t>
  </si>
  <si>
    <t>179 COUNTY RT 64</t>
  </si>
  <si>
    <t>BOCES PUTNAM-NORTHERN WESTCHES</t>
  </si>
  <si>
    <t>200 BOCES DR</t>
  </si>
  <si>
    <t>BOCES QUESTAR III (R-C-G)</t>
  </si>
  <si>
    <t>10 EMPIRE STATE BLVD</t>
  </si>
  <si>
    <t>BOCES ROCKLAND</t>
  </si>
  <si>
    <t>65 PARROTT RD</t>
  </si>
  <si>
    <t>WEST NYACK</t>
  </si>
  <si>
    <t>BOCES ST LAWRENCE-LEWIS</t>
  </si>
  <si>
    <t>139 STATE ST RD</t>
  </si>
  <si>
    <t>BOCES SCHUYLER-CHEMUNG-TIOGA</t>
  </si>
  <si>
    <t>459 PHILO RD</t>
  </si>
  <si>
    <t>BOCES STEUBEN-ALLEGANY</t>
  </si>
  <si>
    <t>6985 TECHNOLOGY WAY</t>
  </si>
  <si>
    <t>BOCES EASTERN SUFFOLK (SUFFOLK</t>
  </si>
  <si>
    <t>201 SUNRISE HWY</t>
  </si>
  <si>
    <t>BOCES WESTERN SUFFOLK (SUFFOLK</t>
  </si>
  <si>
    <t>507 DEER PARK RD</t>
  </si>
  <si>
    <t>BOCES SULLIVAN</t>
  </si>
  <si>
    <t>6 WIERK AVE</t>
  </si>
  <si>
    <t>BOCES TOMPKINS-SENECA-TIOGA</t>
  </si>
  <si>
    <t>555 WARREN RD</t>
  </si>
  <si>
    <t>BOCES ULSTER</t>
  </si>
  <si>
    <t>175 RT 32 N</t>
  </si>
  <si>
    <t>BOCES WASHING-SARA-WAR-HAMLTN-</t>
  </si>
  <si>
    <t>10 LACROSSE ST</t>
  </si>
  <si>
    <t>BOCES SOUTHERN WESTCHESTER</t>
  </si>
  <si>
    <t>17 BERKELEY DR</t>
  </si>
  <si>
    <t>FISCAL YEAR 2003 SPREADSHEET FOR SMALL, RURAL SCHOOL ACHIEVEMENT PROGRAM AND RURAL LOW-INCOME SCHOOL PROGRAM</t>
  </si>
  <si>
    <t>New York public school districts</t>
  </si>
  <si>
    <t>NCES LEA ID</t>
  </si>
  <si>
    <t>State ID</t>
  </si>
  <si>
    <t>District Name</t>
  </si>
  <si>
    <t>Mailing Address</t>
  </si>
  <si>
    <t>City</t>
  </si>
  <si>
    <t>Zip Code</t>
  </si>
  <si>
    <t>Zip +4</t>
  </si>
  <si>
    <t>Telephone</t>
  </si>
  <si>
    <t>Locale codes of schools in the LEA</t>
  </si>
  <si>
    <t>Does each school have a locale code of 7 or 8?</t>
  </si>
  <si>
    <t>Is this a change in the preceding column from the FY2002 REAP</t>
  </si>
  <si>
    <t>Is the LEA defined as rural by the State?  (YES/NO/NA)</t>
  </si>
  <si>
    <t>Average Daily Attendance</t>
  </si>
  <si>
    <t>Is county population density less than 10 persons/sq. mile  (YES/NO/NA)</t>
  </si>
  <si>
    <t>Is LEA eligible for SRSA Program Grant? (YES/NO)</t>
  </si>
  <si>
    <t>Percentage of children from families below poverty line</t>
  </si>
  <si>
    <t>Does LEA meet low-income poverty requirement? (YES/NO)</t>
  </si>
  <si>
    <t>Does each school in LEA have locale code of 6,7, or 8?</t>
  </si>
  <si>
    <t>Is LEA eligible for Rural and Low-Income School grant? (YES/NO)</t>
  </si>
  <si>
    <t>Sum of Allocations (to be subtracted)</t>
  </si>
  <si>
    <t>FY 2002 Title II, Part A allocation amount</t>
  </si>
  <si>
    <t>FY 2002 Title II, Part D formula allocation amount</t>
  </si>
  <si>
    <t>FY 2002 Title IV, Part A allocation amount</t>
  </si>
  <si>
    <t>FY 2002 Title V allocation amount</t>
  </si>
  <si>
    <t>SRSA rural eligible</t>
  </si>
  <si>
    <t>SRSA small eligible</t>
  </si>
  <si>
    <t>should be SRSA rural eligible</t>
  </si>
  <si>
    <t>should be SRSA small eligible</t>
  </si>
  <si>
    <t>Incorrectly identified as SRSA rural eligible</t>
  </si>
  <si>
    <t>Incorrectly identified as SRSA small eligible</t>
  </si>
  <si>
    <t>SRSA eligible</t>
  </si>
  <si>
    <t>State misidentified SRSA eligible</t>
  </si>
  <si>
    <t>State misidentified not eligible</t>
  </si>
  <si>
    <t>RLIS rural eligible</t>
  </si>
  <si>
    <t>RLIS pov. Eligible</t>
  </si>
  <si>
    <t>Initial RLIS eligible</t>
  </si>
  <si>
    <t>SRSA and RLIS eligible</t>
  </si>
  <si>
    <t>RLIS eligible</t>
  </si>
  <si>
    <t>State misidentified RLIS eligible</t>
  </si>
  <si>
    <t>State misidentified not RLIS eligible</t>
  </si>
  <si>
    <t>DOLGEVILLE CSD</t>
  </si>
  <si>
    <t>38 SLAWSON ST EXT</t>
  </si>
  <si>
    <t>DOLGEVILLE</t>
  </si>
  <si>
    <t>YES</t>
  </si>
  <si>
    <t>NO</t>
  </si>
  <si>
    <t>N</t>
  </si>
  <si>
    <t>SAUQUOIT VALLEY CSD</t>
  </si>
  <si>
    <t>2601 ONEIDA ST</t>
  </si>
  <si>
    <t>SAUQUOIT</t>
  </si>
  <si>
    <t>EDWARDS-KNOX CSD</t>
  </si>
  <si>
    <t>2512 COUNTY HWY 24</t>
  </si>
  <si>
    <t>RUSSELL</t>
  </si>
  <si>
    <t>Y</t>
  </si>
  <si>
    <t>ROTTERDAM-MOHONASEN CSD</t>
  </si>
  <si>
    <t>2072 CURRY RD</t>
  </si>
  <si>
    <t>SCHENECTADY</t>
  </si>
  <si>
    <t>BROADALBIN-PERTH CSD</t>
  </si>
  <si>
    <t>14 SCHOOL ST</t>
  </si>
  <si>
    <t>BROADALBIN</t>
  </si>
  <si>
    <t>4,6</t>
  </si>
  <si>
    <t>CHERRY VALLEY-SPRINGFIELD CSD</t>
  </si>
  <si>
    <t>597 CO. HWY 54</t>
  </si>
  <si>
    <t>CHERRY VALLEY</t>
  </si>
  <si>
    <t>JASPER-TROUPSBURG CSD</t>
  </si>
  <si>
    <t>3769 N MAIN ST</t>
  </si>
  <si>
    <t>JASPER</t>
  </si>
  <si>
    <t>SOUTH COUNTRY CSD</t>
  </si>
  <si>
    <t>189 N DUNTON AVE</t>
  </si>
  <si>
    <t>EAST PATCHOGUE</t>
  </si>
  <si>
    <t>SARANAC CSD</t>
  </si>
  <si>
    <t>32 EMMONS ST</t>
  </si>
  <si>
    <t>DANNEMORA</t>
  </si>
  <si>
    <t xml:space="preserve"> </t>
  </si>
  <si>
    <t>6,7</t>
  </si>
  <si>
    <t>COBLESKILL-RICHMONDVILLE CSD</t>
  </si>
  <si>
    <t>WASHINGTON HTS</t>
  </si>
  <si>
    <t>COBLESKILL</t>
  </si>
  <si>
    <t>4,8</t>
  </si>
  <si>
    <t>WAYLAND-COHOCTON CSD</t>
  </si>
  <si>
    <t>2350 RT 63</t>
  </si>
  <si>
    <t>WAYLAND</t>
  </si>
  <si>
    <t>BOLIVAR-RICHBURG CSD</t>
  </si>
  <si>
    <t>100 SCHOOL ST</t>
  </si>
  <si>
    <t>BOLIVAR</t>
  </si>
  <si>
    <t>ONEIDA CITY SD</t>
  </si>
  <si>
    <t>565 SAYLES ST</t>
  </si>
  <si>
    <t>ONEIDA</t>
  </si>
  <si>
    <t>WATERLOO CSD</t>
  </si>
  <si>
    <t>212 MAIN ST SHOP CTR</t>
  </si>
  <si>
    <t>WATERLOO</t>
  </si>
  <si>
    <t>ALLEGANY - LIMESTONE CSD</t>
  </si>
  <si>
    <t>3131 FIVE MILE RD</t>
  </si>
  <si>
    <t>ALLEGANY</t>
  </si>
  <si>
    <t>AVERILL PARK CSD</t>
  </si>
  <si>
    <t>8439 MILLER HILL RD</t>
  </si>
  <si>
    <t>AVERILL PARK</t>
  </si>
  <si>
    <t>GENESEE VALLEY CSD AT ANGELICA</t>
  </si>
  <si>
    <t>24 SOUTH ST</t>
  </si>
  <si>
    <t>BELMONT</t>
  </si>
  <si>
    <t>CHAUTAUQUA LAKE CSD</t>
  </si>
  <si>
    <t>100 N ERIE ST</t>
  </si>
  <si>
    <t>MAYVILLE</t>
  </si>
  <si>
    <t>UNADILLA VALLEY CSD</t>
  </si>
  <si>
    <t>1 SCHOOL ST</t>
  </si>
  <si>
    <t>NEW BERLIN</t>
  </si>
  <si>
    <t>CAMPBELL-SAVONA CSD</t>
  </si>
  <si>
    <t>8455 COUNTY RT 125</t>
  </si>
  <si>
    <t>CAMPBELL</t>
  </si>
  <si>
    <t>MATTITUCK-CUTCHOGUE UFSD</t>
  </si>
  <si>
    <t>385 DEPOT LN</t>
  </si>
  <si>
    <t>CUTCHOGUE</t>
  </si>
  <si>
    <t>EASTPORT-SOUTH MANOR CENTRAL H</t>
  </si>
  <si>
    <t>149 DAYTON AVE</t>
  </si>
  <si>
    <t>MANORVILLE</t>
  </si>
  <si>
    <t>SULLIVAN WEST CSD</t>
  </si>
  <si>
    <t>33 SCHLHSE RD BX 308</t>
  </si>
  <si>
    <t>JEFFERSONVILLE</t>
  </si>
  <si>
    <t>CATTARAUGUS-LITTLE VALLEY CSD</t>
  </si>
  <si>
    <t>207 ROCK CITY ST</t>
  </si>
  <si>
    <t>LITTLE VALLEY</t>
  </si>
  <si>
    <t>N/A</t>
  </si>
  <si>
    <t>CHARTER SCHOOL OF APPLIED TECH</t>
  </si>
  <si>
    <t>2299 KENMORE AVE</t>
  </si>
  <si>
    <t>TONAWANDA</t>
  </si>
  <si>
    <t>NA</t>
  </si>
  <si>
    <t>M</t>
  </si>
  <si>
    <t>EUGENIO MARIA DE HOSTOS CHARTE</t>
  </si>
  <si>
    <t>938 CLIFFORD AVE</t>
  </si>
  <si>
    <t>ROCHESTER</t>
  </si>
  <si>
    <t>ROCHESTER LEADERSHIP ACAD CHAR</t>
  </si>
  <si>
    <t>82 ST PAUL ST</t>
  </si>
  <si>
    <t>CHARTER SCHOOL OF SCI &amp; TECH</t>
  </si>
  <si>
    <t>690 ST PAUL AVE</t>
  </si>
  <si>
    <t>GENESEE COMM CHARTER SCHOOL AT</t>
  </si>
  <si>
    <t>657 EAST AVE</t>
  </si>
  <si>
    <t>ROOSEVELT CHILDREN'S ACAD CHAR</t>
  </si>
  <si>
    <t>105 PLEASANT AVE</t>
  </si>
  <si>
    <t>ROOSEVELT</t>
  </si>
  <si>
    <t>NEW COVENANT CHARTER SCHOOL</t>
  </si>
  <si>
    <t>174 3RD ST</t>
  </si>
  <si>
    <t>ALBANY</t>
  </si>
  <si>
    <t>BRIGHTER CHOICE CHARTER SCHOOL</t>
  </si>
  <si>
    <t>32 PINEHURST DR</t>
  </si>
  <si>
    <t>CLIFTON PARK</t>
  </si>
  <si>
    <t>AUSTIN L. CARR CHARTER SCHOOL</t>
  </si>
  <si>
    <t>7 CEDAR PKY</t>
  </si>
  <si>
    <t>HUDSON</t>
  </si>
  <si>
    <t>*********</t>
  </si>
  <si>
    <t>***********</t>
  </si>
  <si>
    <t>KING CTR CHARTER SCHOOL</t>
  </si>
  <si>
    <t>938 GENESEE ST</t>
  </si>
  <si>
    <t>BUFFALO</t>
  </si>
  <si>
    <t>SOUTH BUFFALO CHARTER SCHOOL</t>
  </si>
  <si>
    <t>2219SOUTH PARK AVE</t>
  </si>
  <si>
    <t>STEPPING STONE ACAD CHARTER SC</t>
  </si>
  <si>
    <t>909 EAST FERRY ST</t>
  </si>
  <si>
    <t>TAPESTRY CHARTER SCHOOL</t>
  </si>
  <si>
    <t>40 NORTH ST</t>
  </si>
  <si>
    <t>AMBER CHARTER SCHOOL</t>
  </si>
  <si>
    <t>310 LENOX AV-2ND FLR</t>
  </si>
  <si>
    <t>NEW YORK</t>
  </si>
  <si>
    <t>ARK COMM CHARTER SCHOOL (THE)</t>
  </si>
  <si>
    <t>13TH ST</t>
  </si>
  <si>
    <t>TROY</t>
  </si>
  <si>
    <t>BEGINNING WITH CHLDRN CHARTER</t>
  </si>
  <si>
    <t>900 3RD AVE STE 1801</t>
  </si>
  <si>
    <t>CENTRAL NY CHARTER SCHOOL FOR</t>
  </si>
  <si>
    <t>610 E LAFAYETTE ST</t>
  </si>
  <si>
    <t>SYRACUSE</t>
  </si>
  <si>
    <t>CHILD DVLPMNT CTR - HAMPTONS C</t>
  </si>
  <si>
    <t>175 DANIELS HOLE RD</t>
  </si>
  <si>
    <t>WAINSCOTT</t>
  </si>
  <si>
    <t>CLEARPOOL CHARTER SCHOOL</t>
  </si>
  <si>
    <t>644 MCDONOUGH AVE</t>
  </si>
  <si>
    <t>BROOKLYN</t>
  </si>
  <si>
    <t>COMM PARTNERSHIP CHARTER SCHOO</t>
  </si>
  <si>
    <t>171 CLERMONT AVE</t>
  </si>
  <si>
    <t>HARBOR SCI &amp; ARTS CHARTER SCHO</t>
  </si>
  <si>
    <t>1 E 104TH ST</t>
  </si>
  <si>
    <t>HARRIET TUBMAN CHARTER SCHOOL</t>
  </si>
  <si>
    <t>576 E 165TH ST</t>
  </si>
  <si>
    <t>BRONX</t>
  </si>
  <si>
    <t>ICAHN CHARTER SCHOOL (THE)</t>
  </si>
  <si>
    <t>1525 BROOK AVE</t>
  </si>
  <si>
    <t>INTNTL CHARTER SCHOOL OF SCHEN</t>
  </si>
  <si>
    <t>811 LOCUST AVE</t>
  </si>
  <si>
    <t>JOHN A. REISENBACH CHARTER SCH</t>
  </si>
  <si>
    <t>257 W 117TH ST</t>
  </si>
  <si>
    <t>JOHN V. LINDSAY WILDCAT ACAD C</t>
  </si>
  <si>
    <t>17 BATTERY PL</t>
  </si>
  <si>
    <t>KIPP ACAD CHARTER SCHOOL</t>
  </si>
  <si>
    <t>250 E 156TH ST</t>
  </si>
  <si>
    <t>MERRICK ACADEMY-QUEENS CHARTER</t>
  </si>
  <si>
    <t>132-14 BENNETT CT</t>
  </si>
  <si>
    <t>JAMAICA</t>
  </si>
  <si>
    <t>OUR WORLD NEIGHBORHOOD CHARTER</t>
  </si>
  <si>
    <t>21-12 30TH RD</t>
  </si>
  <si>
    <t>ASTORIA</t>
  </si>
  <si>
    <t>REACH CHARTER SCHOOL</t>
  </si>
  <si>
    <t>303 GREENWICH ST</t>
  </si>
  <si>
    <t>RENAISSANCE CHARTER SCHOOL (TH</t>
  </si>
  <si>
    <t>35-59 81ST ST</t>
  </si>
  <si>
    <t>JACKSON HEIGHTS</t>
  </si>
  <si>
    <t>RIVERHEAD CHARTER SCHOOL</t>
  </si>
  <si>
    <t>TO BE DETERMINED</t>
  </si>
  <si>
    <t>RIVERHEAD</t>
  </si>
  <si>
    <t>SISULU CHILDREN'S CHARTER SCHO</t>
  </si>
  <si>
    <t>125 W 115TH ST</t>
  </si>
  <si>
    <t>SULLIVAN CHARTER SCHOOL</t>
  </si>
  <si>
    <t>387 WYANDANCH AVE</t>
  </si>
  <si>
    <t>WYANDANCH</t>
  </si>
  <si>
    <t>BRONX CHARTER SCHOOL - ARTS</t>
  </si>
  <si>
    <t>1231 LAFAYETTE ST</t>
  </si>
  <si>
    <t>COMM CHARTER SCHOOL</t>
  </si>
  <si>
    <t>(TO BE DETERMINED)</t>
  </si>
  <si>
    <t>EXPLORE CHARTER SCHOOL</t>
  </si>
  <si>
    <t>509 W 121ST ST # 704</t>
  </si>
  <si>
    <t>FAMILY LIFE ACAD CHARTER SCHOOL</t>
  </si>
  <si>
    <t>14 W 170TH ST</t>
  </si>
  <si>
    <t>GLOBAL CONCEPTS CHARTER SCHOOL</t>
  </si>
  <si>
    <t>1001 RIDGE RD</t>
  </si>
  <si>
    <t>LACKAWANNA</t>
  </si>
  <si>
    <t>HARLEM DAY CHARTER SCHOOL</t>
  </si>
  <si>
    <t>240 E 123RD ST-4TH FL</t>
  </si>
  <si>
    <t>READNET BRONX CHARTER SCHOOL AT A. C</t>
  </si>
  <si>
    <t>529 CRTLND AVE-5TH FL</t>
  </si>
  <si>
    <t>SOUTHSIDE CHARTER SCHOOL</t>
  </si>
  <si>
    <t>UNKNOWN</t>
  </si>
  <si>
    <t>ABBOTT UFSD</t>
  </si>
  <si>
    <t>100 N BROADWAY</t>
  </si>
  <si>
    <t>IRVINGTON</t>
  </si>
  <si>
    <t>GLENS FALLS COMN SD</t>
  </si>
  <si>
    <t>120 LAWRENCE ST</t>
  </si>
  <si>
    <t>GLENS FALLS</t>
  </si>
  <si>
    <t>*</t>
  </si>
  <si>
    <t>SOUTH JEFFERSON CSD</t>
  </si>
  <si>
    <t>13180 U S RT 11</t>
  </si>
  <si>
    <t>ADAMS CENTER</t>
  </si>
  <si>
    <t>ADDISON CSD</t>
  </si>
  <si>
    <t>1 COLWELL ST</t>
  </si>
  <si>
    <t>ADDISON</t>
  </si>
  <si>
    <t>AFTON CSD</t>
  </si>
  <si>
    <t>29 ACADEMY ST</t>
  </si>
  <si>
    <t>AFTON</t>
  </si>
  <si>
    <t>AKRON CSD</t>
  </si>
  <si>
    <t>47 BLOOMINGDALE AVE</t>
  </si>
  <si>
    <t>AKRON</t>
  </si>
  <si>
    <t>ALBANY CITY SD</t>
  </si>
  <si>
    <t>ACADEMY PARK</t>
  </si>
  <si>
    <t>ALBION CSD</t>
  </si>
  <si>
    <t>324 EAST AVE</t>
  </si>
  <si>
    <t>ALBION</t>
  </si>
  <si>
    <t>ALDEN CSD</t>
  </si>
  <si>
    <t>13190 PARK ST</t>
  </si>
  <si>
    <t>ALDEN</t>
  </si>
  <si>
    <t>3,8</t>
  </si>
  <si>
    <t>ALEXANDER CSD</t>
  </si>
  <si>
    <t>3314 BUFFALO ST</t>
  </si>
  <si>
    <t>ALEXANDER</t>
  </si>
  <si>
    <t>ALEXANDRIA CSD</t>
  </si>
  <si>
    <t>34 BOLTON AVE</t>
  </si>
  <si>
    <t>ALEXANDRIA BAY</t>
  </si>
  <si>
    <t>ALFRED-ALMOND CSD</t>
  </si>
  <si>
    <t>6795 RT 21</t>
  </si>
  <si>
    <t>ALMOND</t>
  </si>
  <si>
    <t>WINDSOR CSD</t>
  </si>
  <si>
    <t>215 MAIN ST</t>
  </si>
  <si>
    <t>WINDSOR</t>
  </si>
  <si>
    <t>ALTMAR-PARISH-WILLIAMSTOWN CSD</t>
  </si>
  <si>
    <t>639 COUNTY RT 22</t>
  </si>
  <si>
    <t>PARISH</t>
  </si>
  <si>
    <t>AMAGANSETT UFSD</t>
  </si>
  <si>
    <t>320 MAIN ST-PO B 7062</t>
  </si>
  <si>
    <t>AMAGANSETT</t>
  </si>
  <si>
    <t>AMHERST CSD</t>
  </si>
  <si>
    <t>55 KINGS HWY</t>
  </si>
  <si>
    <t>AMHERST</t>
  </si>
  <si>
    <t>AMITYVILLE UFSD</t>
  </si>
  <si>
    <t>150 PARK AVE</t>
  </si>
  <si>
    <t>AMITYVILLE</t>
  </si>
  <si>
    <t>AMSTERDAM CITY SD</t>
  </si>
  <si>
    <t>11 LIBERTY ST</t>
  </si>
  <si>
    <t>AMSTERDAM</t>
  </si>
  <si>
    <t>ANDES CSD</t>
  </si>
  <si>
    <t>85 DELAWARE AVE</t>
  </si>
  <si>
    <t>ANDES</t>
  </si>
  <si>
    <t>ANDOVER CSD</t>
  </si>
  <si>
    <t>31-35 ELM ST</t>
  </si>
  <si>
    <t>ANDOVER</t>
  </si>
  <si>
    <t>SCHENEVUS CSD</t>
  </si>
  <si>
    <t>159 MAIN ST</t>
  </si>
  <si>
    <t>SCHENEVUS</t>
  </si>
  <si>
    <t>ARDSLEY UFSD</t>
  </si>
  <si>
    <t>500 FARM RD</t>
  </si>
  <si>
    <t>ARDSLEY</t>
  </si>
  <si>
    <t>ARGYLE CSD</t>
  </si>
  <si>
    <t>5023 STATE RT 40</t>
  </si>
  <si>
    <t>ARGYLE</t>
  </si>
  <si>
    <t>ARKPORT CSD</t>
  </si>
  <si>
    <t>35 EAST AVE</t>
  </si>
  <si>
    <t>ARKPORT</t>
  </si>
  <si>
    <t>ARLINGTON CSD</t>
  </si>
  <si>
    <t>696 DUTCHESS TPKE</t>
  </si>
  <si>
    <t>POUGHKEEPSIE</t>
  </si>
  <si>
    <t>ATTICA CSD</t>
  </si>
  <si>
    <t>3338 E MAIN ST</t>
  </si>
  <si>
    <t>ATTICA</t>
  </si>
  <si>
    <t>AUBURN CITY SD</t>
  </si>
  <si>
    <t>78 THORNTON AVE</t>
  </si>
  <si>
    <t>AUBURN</t>
  </si>
  <si>
    <t>2,8</t>
  </si>
  <si>
    <t>AVOCA CSD</t>
  </si>
  <si>
    <t>17-29 OLIVER ST</t>
  </si>
  <si>
    <t>AVOCA</t>
  </si>
  <si>
    <t>AVON CSD</t>
  </si>
  <si>
    <t>191 CLINTON ST</t>
  </si>
  <si>
    <t>AVON</t>
  </si>
  <si>
    <t>BABYLON UFSD</t>
  </si>
  <si>
    <t>50 RAILROAD AVE</t>
  </si>
  <si>
    <t>BABYLON</t>
  </si>
  <si>
    <t>BAINBRIDGE-GUILFORD CSD</t>
  </si>
  <si>
    <t>18 JULIAND ST</t>
  </si>
  <si>
    <t>BAINBRIDGE</t>
  </si>
  <si>
    <t>BALDWIN UFSD</t>
  </si>
  <si>
    <t>960 HASTINGS ST</t>
  </si>
  <si>
    <t>BALDWIN</t>
  </si>
  <si>
    <t>BALDWINSVILLE CSD</t>
  </si>
  <si>
    <t>29 E ONEIDA ST</t>
  </si>
  <si>
    <t>BALDWINSVILLE</t>
  </si>
  <si>
    <t>BALLSTON SPA CSD</t>
  </si>
  <si>
    <t>70 MALTA AVE</t>
  </si>
  <si>
    <t>BALLSTON SPA</t>
  </si>
  <si>
    <t>BARKER CSD</t>
  </si>
  <si>
    <t>1628 QUAKER RD</t>
  </si>
  <si>
    <t>BARKER</t>
  </si>
  <si>
    <t>BATAVIA CITY SD</t>
  </si>
  <si>
    <t>39 WASHINGTON AVE</t>
  </si>
  <si>
    <t>BATAVIA</t>
  </si>
  <si>
    <t>BATH CSD</t>
  </si>
  <si>
    <t>25 ELLAS AVE</t>
  </si>
  <si>
    <t>BATH</t>
  </si>
  <si>
    <t>BAY SHORE UFSD</t>
  </si>
  <si>
    <t>75 W PERKAL ST</t>
  </si>
  <si>
    <t>BAY SHORE</t>
  </si>
  <si>
    <t>BAYPORT-BLUE POINT UFSD</t>
  </si>
  <si>
    <t>189 ACADEMY ST</t>
  </si>
  <si>
    <t>BAYPORT</t>
  </si>
  <si>
    <t>BEACON CITY SD</t>
  </si>
  <si>
    <t>10 EDUCATION DR</t>
  </si>
  <si>
    <t>BEACON</t>
  </si>
  <si>
    <t>BEAVER RIVER CSD</t>
  </si>
  <si>
    <t>ARTZ RD</t>
  </si>
  <si>
    <t>BEAVER FALLS</t>
  </si>
  <si>
    <t>BEEKMANTOWN CSD</t>
  </si>
  <si>
    <t>6944 RT 22-PO BOX 829</t>
  </si>
  <si>
    <t>PLATTSBURGH</t>
  </si>
  <si>
    <t>BELFAST CSD</t>
  </si>
  <si>
    <t>1 KING ST</t>
  </si>
  <si>
    <t>BELFAST</t>
  </si>
  <si>
    <t>BELLEVILLE HENDERSON CSD</t>
  </si>
  <si>
    <t>8372 COUNTY RT 75</t>
  </si>
  <si>
    <t>BELLEVILLE</t>
  </si>
  <si>
    <t>BELLMORE UFSD</t>
  </si>
  <si>
    <t>2750 SO ST MARK'S AVE</t>
  </si>
  <si>
    <t>BELLMORE</t>
  </si>
  <si>
    <t>BEMUS POINT CSD</t>
  </si>
  <si>
    <t>3980 DUTCH HOLLOW RD</t>
  </si>
  <si>
    <t>BEMUS POINT</t>
  </si>
  <si>
    <t>BERKSHIRE UFSD</t>
  </si>
  <si>
    <t>13640 RT 22</t>
  </si>
  <si>
    <t>CANAAN</t>
  </si>
  <si>
    <t>BERLIN CSD</t>
  </si>
  <si>
    <t>53 SCHOOL ST</t>
  </si>
  <si>
    <t>BERLIN</t>
  </si>
  <si>
    <t>BERNE-KNOX-WESTERLO CSD</t>
  </si>
  <si>
    <t>1738 HELDERBERG TRL</t>
  </si>
  <si>
    <t>BERNE</t>
  </si>
  <si>
    <t>8,N</t>
  </si>
  <si>
    <t>BETHLEHEM CSD</t>
  </si>
  <si>
    <t>90 ADAMS PL</t>
  </si>
  <si>
    <t>DELMAR</t>
  </si>
  <si>
    <t>BETHPAGE UFSD</t>
  </si>
  <si>
    <t>10 CHERRY AVE</t>
  </si>
  <si>
    <t>BETHPAGE</t>
  </si>
  <si>
    <t>GILBERTSVILLE-MOUNT UPTON CSD</t>
  </si>
  <si>
    <t>693 STATE HWY 51</t>
  </si>
  <si>
    <t>GILBERTSVILLE</t>
  </si>
  <si>
    <t>KIRYAS JOEL VILLAGE UFSD</t>
  </si>
  <si>
    <t>51 FOREST RD-STE 310</t>
  </si>
  <si>
    <t>MONROE</t>
  </si>
  <si>
    <t>BINGHAMTON CITY SD</t>
  </si>
  <si>
    <t>164 HAWLEY STREET</t>
  </si>
  <si>
    <t>BINGHAMTON</t>
  </si>
  <si>
    <t>EAST BLOOMFIELD CSD</t>
  </si>
  <si>
    <t>OAKMOUNT AVE</t>
  </si>
  <si>
    <t>EAST BLOOMFIELD</t>
  </si>
  <si>
    <t>BOLTON CSD</t>
  </si>
  <si>
    <t>26 HORICON AVE</t>
  </si>
  <si>
    <t>BOLTON LANDING</t>
  </si>
  <si>
    <t>ADIRONDACK CSD</t>
  </si>
  <si>
    <t>110 FORD ST</t>
  </si>
  <si>
    <t>BOONVILLE</t>
  </si>
  <si>
    <t>BRADFORD CSD</t>
  </si>
  <si>
    <t>2820 RT 226</t>
  </si>
  <si>
    <t>BRADFORD</t>
  </si>
  <si>
    <t>BRENTWOOD UFSD</t>
  </si>
  <si>
    <t>52 THIRD AVE</t>
  </si>
  <si>
    <t>BRENTWOOD</t>
  </si>
  <si>
    <t>BREWSTER CSD</t>
  </si>
  <si>
    <t>30 FARM-TO-MARKET RD</t>
  </si>
  <si>
    <t>BREWSTER</t>
  </si>
  <si>
    <t>BRIARCLIFF MANOR UFSD</t>
  </si>
  <si>
    <t>45 INGHAM RD</t>
  </si>
  <si>
    <t>BRIARCLIFF MANOR</t>
  </si>
  <si>
    <t>BRIDGEHAMPTON UFSD</t>
  </si>
  <si>
    <t>2685 MONTAUK HWY</t>
  </si>
  <si>
    <t>BRIDGEHAMPTON</t>
  </si>
  <si>
    <t>BRIGHTON CSD</t>
  </si>
  <si>
    <t>2035 MONROE AVE</t>
  </si>
  <si>
    <t>BRUNSWICK CSD (BRITTONKILL)</t>
  </si>
  <si>
    <t>3992 N Y RT 2</t>
  </si>
  <si>
    <t>BROCKPORT CSD</t>
  </si>
  <si>
    <t>40 ALLEN ST</t>
  </si>
  <si>
    <t>BROCKPORT</t>
  </si>
  <si>
    <t>BROCTON CSD</t>
  </si>
  <si>
    <t>138 W MAIN ST</t>
  </si>
  <si>
    <t>BROCTON</t>
  </si>
  <si>
    <t>BRONXVILLE UFSD</t>
  </si>
  <si>
    <t>177 PONDFIELD RD</t>
  </si>
  <si>
    <t>BRONXVILLE</t>
  </si>
  <si>
    <t>BROOKFIELD CSD</t>
  </si>
  <si>
    <t>1910 FAIRGROUND RD</t>
  </si>
  <si>
    <t>BROOKFIELD</t>
  </si>
  <si>
    <t>BRUSHTON-MOIRA CSD</t>
  </si>
  <si>
    <t>758 COUNTY RT 7</t>
  </si>
  <si>
    <t>BRUSHTON</t>
  </si>
  <si>
    <t>BUFFALO CITY SD</t>
  </si>
  <si>
    <t>708 CITY HALL</t>
  </si>
  <si>
    <t>BURNT HILLS-BALLSTON LAKE CSD</t>
  </si>
  <si>
    <t>50 CYPRESS DR</t>
  </si>
  <si>
    <t>SCOTIA</t>
  </si>
  <si>
    <t>BYRAM HILLS CSD</t>
  </si>
  <si>
    <t>10 TRIPP LN</t>
  </si>
  <si>
    <t>ARMONK</t>
  </si>
  <si>
    <t>BYRON-BERGEN CSD</t>
  </si>
  <si>
    <t>6917 W BERGEN RD</t>
  </si>
  <si>
    <t>BERGEN</t>
  </si>
  <si>
    <t>CAIRO-DURHAM CSD</t>
  </si>
  <si>
    <t>424 MAIN ST</t>
  </si>
  <si>
    <t>CAIRO</t>
  </si>
  <si>
    <t>CALEDONIA-MUMFORD CSD</t>
  </si>
  <si>
    <t>99 NORTH ST</t>
  </si>
  <si>
    <t>CALEDONIA</t>
  </si>
  <si>
    <t>CAMBRIDGE CSD</t>
  </si>
  <si>
    <t>23 W MAIN ST</t>
  </si>
  <si>
    <t>CAMBRIDGE</t>
  </si>
  <si>
    <t>CAMDEN CSD</t>
  </si>
  <si>
    <t>51 THIRD ST</t>
  </si>
  <si>
    <t>CAMDEN</t>
  </si>
  <si>
    <t>CANAJOHARIE CSD</t>
  </si>
  <si>
    <t>136 SCHOLASTIC WAY</t>
  </si>
  <si>
    <t>CANAJOHARIE</t>
  </si>
  <si>
    <t>CANANDAIGUA CITY SD</t>
  </si>
  <si>
    <t>143 N PEARL ST</t>
  </si>
  <si>
    <t>CANANDAIGUA</t>
  </si>
  <si>
    <t>CANASERAGA CSD</t>
  </si>
  <si>
    <t>4-8 MAIN ST</t>
  </si>
  <si>
    <t>CANASERAGA</t>
  </si>
  <si>
    <t>CANASTOTA CSD</t>
  </si>
  <si>
    <t>120 ROBERTS ST</t>
  </si>
  <si>
    <t>CANASTOTA</t>
  </si>
  <si>
    <t>CANDOR CSD</t>
  </si>
  <si>
    <t>80 MAIN ST</t>
  </si>
  <si>
    <t>CANDOR</t>
  </si>
  <si>
    <t>CANISTEO CSD</t>
  </si>
  <si>
    <t>84 GREENWOOD ST</t>
  </si>
  <si>
    <t>CANISTEO</t>
  </si>
  <si>
    <t>CANTON CSD</t>
  </si>
  <si>
    <t>99 STATE ST</t>
  </si>
  <si>
    <t>CANTON</t>
  </si>
  <si>
    <t>SPACKENKILL UFSD</t>
  </si>
  <si>
    <t>15 CROFT RD</t>
  </si>
  <si>
    <t>2,3</t>
  </si>
  <si>
    <t>CARLE PLACE UFSD</t>
  </si>
  <si>
    <t>168 CHERRY LN</t>
  </si>
  <si>
    <t>CARLE PLACE</t>
  </si>
  <si>
    <t>CARMEL CSD</t>
  </si>
  <si>
    <t>81 SOUTH ST</t>
  </si>
  <si>
    <t>PATTERSON</t>
  </si>
  <si>
    <t>CARTHAGE CSD</t>
  </si>
  <si>
    <t>25059 COUNTY RT 197</t>
  </si>
  <si>
    <t>CARTHAGE</t>
  </si>
  <si>
    <t>CASSADAGA VALLEY CSD</t>
  </si>
  <si>
    <t>RT 60</t>
  </si>
  <si>
    <t>SINCLAIRVILLE</t>
  </si>
  <si>
    <t>CATO-MERIDIAN CSD</t>
  </si>
  <si>
    <t>2851 N Y S RT 370</t>
  </si>
  <si>
    <t>CATO</t>
  </si>
  <si>
    <t>CATSKILL CSD</t>
  </si>
  <si>
    <t>343 W MAIN ST</t>
  </si>
  <si>
    <t>CATSKILL</t>
  </si>
  <si>
    <t>CAZENOVIA CSD</t>
  </si>
  <si>
    <t>31 EMORY AVE</t>
  </si>
  <si>
    <t>CAZENOVIA</t>
  </si>
  <si>
    <t>CTR MORICHES UFSD</t>
  </si>
  <si>
    <t>511 MAIN ST</t>
  </si>
  <si>
    <t>CENTER MORICHES</t>
  </si>
  <si>
    <t>CENTRAL ISLIP UFSD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</si>
</sst>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
    <numFmt numFmtId="166" formatCode="0000"/>
    <numFmt numFmtId="167" formatCode="0.000"/>
    <numFmt numFmtId="168" formatCode="00000"/>
  </numFmts>
  <fonts count="4">
    <font>
      <sz val="10"/>
      <name val="Arial"/>
      <family val="0"/>
    </font>
    <font>
      <b/>
      <sz val="10"/>
      <name val="Arial"/>
      <family val="2"/>
    </font>
    <font>
      <sz val="9"/>
      <name val="Times New Roman"/>
      <family val="1"/>
    </font>
    <font>
      <b/>
      <sz val="9"/>
      <name val="Times New Roman"/>
      <family val="1"/>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5">
    <border>
      <left/>
      <right/>
      <top/>
      <bottom/>
      <diagonal/>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164" fontId="1" fillId="0" borderId="0" xfId="0" applyNumberFormat="1" applyFont="1" applyAlignment="1">
      <alignment/>
    </xf>
    <xf numFmtId="1" fontId="0" fillId="0" borderId="0" xfId="0" applyNumberFormat="1" applyAlignment="1">
      <alignment/>
    </xf>
    <xf numFmtId="166" fontId="0" fillId="0" borderId="0" xfId="0" applyNumberFormat="1" applyAlignment="1">
      <alignment/>
    </xf>
    <xf numFmtId="0" fontId="0" fillId="0" borderId="0" xfId="0" applyAlignment="1">
      <alignment horizontal="left"/>
    </xf>
    <xf numFmtId="0" fontId="0" fillId="0" borderId="0" xfId="0" applyFill="1" applyAlignment="1">
      <alignment/>
    </xf>
    <xf numFmtId="167" fontId="0" fillId="0" borderId="0" xfId="0" applyNumberFormat="1" applyAlignment="1">
      <alignment/>
    </xf>
    <xf numFmtId="164" fontId="1" fillId="0" borderId="0" xfId="0" applyNumberFormat="1" applyFont="1" applyAlignment="1">
      <alignment horizontal="center"/>
    </xf>
    <xf numFmtId="1" fontId="1" fillId="0" borderId="0" xfId="0" applyNumberFormat="1" applyFont="1"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0" fontId="1" fillId="0" borderId="0" xfId="0" applyFont="1" applyAlignment="1">
      <alignment horizontal="left"/>
    </xf>
    <xf numFmtId="0" fontId="1" fillId="0" borderId="0" xfId="0" applyFont="1" applyFill="1" applyAlignment="1">
      <alignment horizontal="center"/>
    </xf>
    <xf numFmtId="167" fontId="1" fillId="0" borderId="0" xfId="0" applyNumberFormat="1" applyFont="1" applyAlignment="1">
      <alignment horizontal="center"/>
    </xf>
    <xf numFmtId="0" fontId="1" fillId="2" borderId="0" xfId="0" applyFont="1" applyFill="1" applyBorder="1" applyAlignment="1">
      <alignment wrapText="1"/>
    </xf>
    <xf numFmtId="166" fontId="1" fillId="2" borderId="0" xfId="0" applyNumberFormat="1" applyFont="1" applyFill="1" applyBorder="1" applyAlignment="1">
      <alignment wrapText="1"/>
    </xf>
    <xf numFmtId="0" fontId="1" fillId="2" borderId="1" xfId="0" applyFont="1" applyFill="1" applyBorder="1" applyAlignment="1">
      <alignment horizontal="left" textRotation="75" wrapText="1"/>
    </xf>
    <xf numFmtId="0" fontId="1" fillId="3" borderId="1" xfId="0" applyFont="1" applyFill="1" applyBorder="1" applyAlignment="1">
      <alignment horizontal="left" textRotation="75" wrapText="1"/>
    </xf>
    <xf numFmtId="0" fontId="1" fillId="0" borderId="1" xfId="0" applyFont="1" applyFill="1" applyBorder="1" applyAlignment="1">
      <alignment horizontal="left" textRotation="75" wrapText="1"/>
    </xf>
    <xf numFmtId="14" fontId="1" fillId="0" borderId="1" xfId="0" applyNumberFormat="1" applyFont="1" applyFill="1" applyBorder="1" applyAlignment="1">
      <alignment horizontal="left" textRotation="75" wrapText="1"/>
    </xf>
    <xf numFmtId="167" fontId="1" fillId="2" borderId="1" xfId="0" applyNumberFormat="1" applyFont="1" applyFill="1" applyBorder="1" applyAlignment="1">
      <alignment horizontal="left" textRotation="75" wrapText="1"/>
    </xf>
    <xf numFmtId="0" fontId="1" fillId="0" borderId="1" xfId="0" applyFont="1" applyBorder="1" applyAlignment="1">
      <alignment horizontal="left" textRotation="75" wrapText="1"/>
    </xf>
    <xf numFmtId="0" fontId="1" fillId="0" borderId="2" xfId="0" applyFont="1" applyFill="1" applyBorder="1" applyAlignment="1" applyProtection="1">
      <alignment horizontal="left" textRotation="75" wrapText="1"/>
      <protection locked="0"/>
    </xf>
    <xf numFmtId="0" fontId="1" fillId="0" borderId="2" xfId="0" applyFont="1" applyFill="1" applyBorder="1" applyAlignment="1" applyProtection="1">
      <alignment horizontal="right" textRotation="75" wrapText="1"/>
      <protection locked="0"/>
    </xf>
    <xf numFmtId="1" fontId="1" fillId="0" borderId="3" xfId="0" applyNumberFormat="1" applyFont="1" applyBorder="1" applyAlignment="1">
      <alignment horizontal="center"/>
    </xf>
    <xf numFmtId="0" fontId="1" fillId="0" borderId="3" xfId="0" applyFont="1" applyBorder="1" applyAlignment="1">
      <alignment horizontal="center"/>
    </xf>
    <xf numFmtId="166" fontId="1" fillId="0" borderId="3" xfId="0" applyNumberFormat="1" applyFont="1" applyBorder="1" applyAlignment="1">
      <alignment horizontal="center"/>
    </xf>
    <xf numFmtId="0" fontId="1" fillId="0" borderId="4" xfId="0" applyFont="1" applyBorder="1" applyAlignment="1">
      <alignment horizontal="left"/>
    </xf>
    <xf numFmtId="0" fontId="1" fillId="0" borderId="4" xfId="0" applyFont="1" applyBorder="1" applyAlignment="1">
      <alignment horizontal="center"/>
    </xf>
    <xf numFmtId="0" fontId="1" fillId="0" borderId="4" xfId="0" applyFont="1" applyFill="1" applyBorder="1" applyAlignment="1">
      <alignment horizontal="center"/>
    </xf>
    <xf numFmtId="167" fontId="1" fillId="0" borderId="4" xfId="0" applyNumberFormat="1" applyFont="1" applyBorder="1" applyAlignment="1">
      <alignment horizontal="center"/>
    </xf>
    <xf numFmtId="0" fontId="1" fillId="3" borderId="4" xfId="0" applyFont="1" applyFill="1" applyBorder="1" applyAlignment="1">
      <alignment horizontal="center"/>
    </xf>
    <xf numFmtId="0" fontId="0" fillId="0" borderId="3" xfId="0" applyBorder="1" applyAlignment="1">
      <alignment/>
    </xf>
    <xf numFmtId="0" fontId="0" fillId="0" borderId="3" xfId="0" applyBorder="1" applyAlignment="1">
      <alignment horizontal="right"/>
    </xf>
    <xf numFmtId="168" fontId="0" fillId="0" borderId="0" xfId="0" applyNumberFormat="1" applyAlignment="1">
      <alignment/>
    </xf>
    <xf numFmtId="0" fontId="0" fillId="0" borderId="0" xfId="0" applyAlignment="1" applyProtection="1">
      <alignment/>
      <protection locked="0"/>
    </xf>
    <xf numFmtId="167" fontId="0" fillId="0" borderId="0" xfId="0" applyNumberFormat="1" applyAlignment="1">
      <alignment horizontal="left"/>
    </xf>
    <xf numFmtId="0" fontId="0" fillId="0" borderId="0" xfId="0" applyAlignment="1">
      <alignment horizontal="right"/>
    </xf>
    <xf numFmtId="164" fontId="0" fillId="0" borderId="0" xfId="0" applyNumberFormat="1" applyAlignment="1">
      <alignment/>
    </xf>
    <xf numFmtId="0" fontId="0" fillId="3" borderId="0" xfId="0" applyFill="1" applyAlignment="1">
      <alignment/>
    </xf>
    <xf numFmtId="1" fontId="0" fillId="3" borderId="0" xfId="0" applyNumberFormat="1" applyFill="1" applyAlignment="1">
      <alignment/>
    </xf>
    <xf numFmtId="168" fontId="0" fillId="3" borderId="0" xfId="0" applyNumberFormat="1" applyFill="1" applyAlignment="1">
      <alignment/>
    </xf>
    <xf numFmtId="166" fontId="0" fillId="3" borderId="0" xfId="0" applyNumberFormat="1" applyFill="1" applyAlignment="1">
      <alignment/>
    </xf>
    <xf numFmtId="0" fontId="0" fillId="3" borderId="0" xfId="0" applyFill="1" applyAlignment="1">
      <alignment horizontal="left"/>
    </xf>
    <xf numFmtId="0" fontId="0" fillId="3" borderId="0" xfId="0" applyFill="1" applyAlignment="1" applyProtection="1">
      <alignment/>
      <protection locked="0"/>
    </xf>
    <xf numFmtId="167" fontId="0" fillId="3" borderId="0" xfId="0" applyNumberFormat="1" applyFill="1" applyAlignment="1">
      <alignment horizontal="left"/>
    </xf>
    <xf numFmtId="0" fontId="0" fillId="3" borderId="0" xfId="0" applyFill="1" applyAlignment="1">
      <alignment horizontal="right"/>
    </xf>
    <xf numFmtId="0" fontId="0" fillId="0" borderId="0" xfId="0" applyAlignment="1">
      <alignment/>
    </xf>
    <xf numFmtId="164" fontId="1" fillId="2" borderId="0" xfId="0" applyNumberFormat="1" applyFont="1" applyFill="1" applyBorder="1" applyAlignment="1">
      <alignment horizontal="center" wrapText="1"/>
    </xf>
    <xf numFmtId="1" fontId="1" fillId="2" borderId="0" xfId="0" applyNumberFormat="1" applyFont="1" applyFill="1" applyBorder="1" applyAlignment="1">
      <alignment horizontal="center" wrapText="1"/>
    </xf>
    <xf numFmtId="0" fontId="1" fillId="2" borderId="0" xfId="0" applyFont="1" applyFill="1" applyBorder="1" applyAlignment="1">
      <alignment horizontal="center" wrapText="1"/>
    </xf>
    <xf numFmtId="1" fontId="0" fillId="0" borderId="0" xfId="0" applyNumberFormat="1" applyFill="1" applyAlignment="1">
      <alignment/>
    </xf>
    <xf numFmtId="168" fontId="0" fillId="0" borderId="0" xfId="0" applyNumberFormat="1" applyFill="1" applyAlignment="1">
      <alignment/>
    </xf>
    <xf numFmtId="166" fontId="0" fillId="0" borderId="0" xfId="0" applyNumberFormat="1" applyFill="1" applyAlignment="1">
      <alignment/>
    </xf>
    <xf numFmtId="0" fontId="0" fillId="0" borderId="0" xfId="0" applyFill="1" applyAlignment="1">
      <alignment horizontal="left"/>
    </xf>
    <xf numFmtId="0" fontId="0" fillId="0" borderId="0" xfId="0" applyFill="1" applyAlignment="1" applyProtection="1">
      <alignment/>
      <protection locked="0"/>
    </xf>
    <xf numFmtId="167" fontId="0" fillId="0" borderId="0" xfId="0" applyNumberFormat="1" applyFill="1" applyAlignment="1">
      <alignment horizontal="left"/>
    </xf>
    <xf numFmtId="0" fontId="0" fillId="0" borderId="0" xfId="0" applyFill="1" applyAlignment="1">
      <alignment horizontal="right"/>
    </xf>
    <xf numFmtId="3" fontId="0" fillId="0" borderId="0" xfId="0" applyNumberFormat="1" applyFill="1" applyAlignment="1">
      <alignment/>
    </xf>
    <xf numFmtId="0" fontId="2"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100"/>
  <sheetViews>
    <sheetView tabSelected="1" zoomScale="75" zoomScaleNormal="75" workbookViewId="0" topLeftCell="A1">
      <pane ySplit="12" topLeftCell="BM13" activePane="bottomLeft" state="frozen"/>
      <selection pane="topLeft" activeCell="B1" sqref="B1"/>
      <selection pane="bottomLeft" activeCell="C72" sqref="C72"/>
    </sheetView>
  </sheetViews>
  <sheetFormatPr defaultColWidth="9.140625" defaultRowHeight="12.75"/>
  <cols>
    <col min="2" max="2" width="13.28125" style="0" customWidth="1"/>
    <col min="3" max="3" width="35.8515625" style="0" customWidth="1"/>
    <col min="4" max="4" width="13.421875" style="0" hidden="1" customWidth="1"/>
    <col min="6" max="8" width="9.140625" style="0" hidden="1" customWidth="1"/>
    <col min="16" max="21" width="0" style="0" hidden="1" customWidth="1"/>
    <col min="26" max="41" width="0" style="0" hidden="1" customWidth="1"/>
  </cols>
  <sheetData>
    <row r="1" spans="1:21" ht="12.75" customHeight="1">
      <c r="A1" s="1" t="s">
        <v>1768</v>
      </c>
      <c r="B1" s="2"/>
      <c r="G1" s="3"/>
      <c r="I1" s="4"/>
      <c r="O1" s="5"/>
      <c r="P1" s="6"/>
      <c r="U1" s="5"/>
    </row>
    <row r="2" spans="1:21" ht="12.75" customHeight="1">
      <c r="A2" s="1" t="s">
        <v>1769</v>
      </c>
      <c r="B2" s="2"/>
      <c r="G2" s="3"/>
      <c r="I2" s="4"/>
      <c r="O2" s="5"/>
      <c r="P2" s="6"/>
      <c r="U2" s="5"/>
    </row>
    <row r="3" spans="1:21" ht="12.75" customHeight="1">
      <c r="A3" s="59" t="s">
        <v>71</v>
      </c>
      <c r="B3" s="60"/>
      <c r="C3" s="60"/>
      <c r="D3" s="60"/>
      <c r="E3" s="60"/>
      <c r="F3" s="60"/>
      <c r="G3" s="60"/>
      <c r="H3" s="60"/>
      <c r="I3" s="60"/>
      <c r="J3" s="60"/>
      <c r="K3" s="60"/>
      <c r="L3" s="60"/>
      <c r="M3" s="60"/>
      <c r="N3" s="60"/>
      <c r="O3" s="5"/>
      <c r="P3" s="6"/>
      <c r="U3" s="5"/>
    </row>
    <row r="4" spans="1:21" ht="12.75" customHeight="1">
      <c r="A4" s="60"/>
      <c r="B4" s="60"/>
      <c r="C4" s="60"/>
      <c r="D4" s="60"/>
      <c r="E4" s="60"/>
      <c r="F4" s="60"/>
      <c r="G4" s="60"/>
      <c r="H4" s="60"/>
      <c r="I4" s="60"/>
      <c r="J4" s="60"/>
      <c r="K4" s="60"/>
      <c r="L4" s="60"/>
      <c r="M4" s="60"/>
      <c r="N4" s="60"/>
      <c r="O4" s="5"/>
      <c r="P4" s="6"/>
      <c r="U4" s="5"/>
    </row>
    <row r="5" spans="1:21" ht="12.75" customHeight="1">
      <c r="A5" s="60"/>
      <c r="B5" s="60"/>
      <c r="C5" s="60"/>
      <c r="D5" s="60"/>
      <c r="E5" s="60"/>
      <c r="F5" s="60"/>
      <c r="G5" s="60"/>
      <c r="H5" s="60"/>
      <c r="I5" s="60"/>
      <c r="J5" s="60"/>
      <c r="K5" s="60"/>
      <c r="L5" s="60"/>
      <c r="M5" s="60"/>
      <c r="N5" s="60"/>
      <c r="O5" s="5"/>
      <c r="P5" s="6"/>
      <c r="U5" s="5"/>
    </row>
    <row r="6" spans="1:21" ht="12.75" customHeight="1">
      <c r="A6" s="60"/>
      <c r="B6" s="60"/>
      <c r="C6" s="60"/>
      <c r="D6" s="60"/>
      <c r="E6" s="60"/>
      <c r="F6" s="60"/>
      <c r="G6" s="60"/>
      <c r="H6" s="60"/>
      <c r="I6" s="60"/>
      <c r="J6" s="60"/>
      <c r="K6" s="60"/>
      <c r="L6" s="60"/>
      <c r="M6" s="60"/>
      <c r="N6" s="60"/>
      <c r="O6" s="5"/>
      <c r="P6" s="6"/>
      <c r="U6" s="5"/>
    </row>
    <row r="7" spans="1:21" ht="12.75" customHeight="1">
      <c r="A7" s="60"/>
      <c r="B7" s="60"/>
      <c r="C7" s="60"/>
      <c r="D7" s="60"/>
      <c r="E7" s="60"/>
      <c r="F7" s="60"/>
      <c r="G7" s="60"/>
      <c r="H7" s="60"/>
      <c r="I7" s="60"/>
      <c r="J7" s="60"/>
      <c r="K7" s="60"/>
      <c r="L7" s="60"/>
      <c r="M7" s="60"/>
      <c r="N7" s="60"/>
      <c r="O7" s="5"/>
      <c r="P7" s="6"/>
      <c r="U7" s="5"/>
    </row>
    <row r="8" spans="1:21" ht="12.75" customHeight="1">
      <c r="A8" s="60"/>
      <c r="B8" s="60"/>
      <c r="C8" s="60"/>
      <c r="D8" s="60"/>
      <c r="E8" s="60"/>
      <c r="F8" s="60"/>
      <c r="G8" s="60"/>
      <c r="H8" s="60"/>
      <c r="I8" s="60"/>
      <c r="J8" s="60"/>
      <c r="K8" s="60"/>
      <c r="L8" s="60"/>
      <c r="M8" s="60"/>
      <c r="N8" s="60"/>
      <c r="O8" s="5"/>
      <c r="P8" s="6"/>
      <c r="U8" s="5"/>
    </row>
    <row r="9" spans="1:21" ht="29.25" customHeight="1">
      <c r="A9" s="60"/>
      <c r="B9" s="60"/>
      <c r="C9" s="60"/>
      <c r="D9" s="60"/>
      <c r="E9" s="60"/>
      <c r="F9" s="60"/>
      <c r="G9" s="60"/>
      <c r="H9" s="60"/>
      <c r="I9" s="60"/>
      <c r="J9" s="60"/>
      <c r="K9" s="60"/>
      <c r="L9" s="60"/>
      <c r="M9" s="60"/>
      <c r="N9" s="60"/>
      <c r="O9" s="5"/>
      <c r="P9" s="6"/>
      <c r="U9" s="5"/>
    </row>
    <row r="10" spans="1:26" ht="12.75">
      <c r="A10" s="47"/>
      <c r="B10" s="47"/>
      <c r="C10" s="47"/>
      <c r="D10" s="47"/>
      <c r="E10" s="47"/>
      <c r="F10" s="47"/>
      <c r="G10" s="47"/>
      <c r="H10" s="47"/>
      <c r="I10" s="47"/>
      <c r="J10" s="47"/>
      <c r="K10" s="47"/>
      <c r="L10" s="47"/>
      <c r="M10" s="47"/>
      <c r="N10" s="12"/>
      <c r="O10" s="12"/>
      <c r="P10" s="13"/>
      <c r="Q10" s="9"/>
      <c r="R10" s="12"/>
      <c r="S10" s="9"/>
      <c r="T10" s="12"/>
      <c r="U10" s="12"/>
      <c r="V10" s="9"/>
      <c r="W10" s="9"/>
      <c r="X10" s="9"/>
      <c r="Y10" s="9"/>
      <c r="Z10" s="9"/>
    </row>
    <row r="11" spans="1:42" ht="196.5" customHeight="1">
      <c r="A11" s="48" t="s">
        <v>1770</v>
      </c>
      <c r="B11" s="49" t="s">
        <v>1771</v>
      </c>
      <c r="C11" s="50" t="s">
        <v>1772</v>
      </c>
      <c r="D11" s="14" t="s">
        <v>1773</v>
      </c>
      <c r="E11" s="14" t="s">
        <v>1774</v>
      </c>
      <c r="F11" s="14" t="s">
        <v>1775</v>
      </c>
      <c r="G11" s="15" t="s">
        <v>1776</v>
      </c>
      <c r="H11" s="14" t="s">
        <v>1777</v>
      </c>
      <c r="I11" s="16" t="s">
        <v>1778</v>
      </c>
      <c r="J11" s="16" t="s">
        <v>1779</v>
      </c>
      <c r="K11" s="17" t="s">
        <v>1780</v>
      </c>
      <c r="L11" s="18" t="s">
        <v>1781</v>
      </c>
      <c r="M11" s="19" t="s">
        <v>1782</v>
      </c>
      <c r="N11" s="18" t="s">
        <v>1783</v>
      </c>
      <c r="O11" s="18" t="s">
        <v>1784</v>
      </c>
      <c r="P11" s="20" t="s">
        <v>1785</v>
      </c>
      <c r="Q11" s="16" t="s">
        <v>1786</v>
      </c>
      <c r="R11" s="17" t="s">
        <v>1780</v>
      </c>
      <c r="S11" s="16" t="s">
        <v>1787</v>
      </c>
      <c r="T11" s="17" t="s">
        <v>1780</v>
      </c>
      <c r="U11" s="18" t="s">
        <v>1788</v>
      </c>
      <c r="V11" s="21" t="s">
        <v>1790</v>
      </c>
      <c r="W11" s="21" t="s">
        <v>1791</v>
      </c>
      <c r="X11" s="21" t="s">
        <v>1792</v>
      </c>
      <c r="Y11" s="21" t="s">
        <v>1793</v>
      </c>
      <c r="Z11" s="22" t="s">
        <v>1794</v>
      </c>
      <c r="AA11" s="22" t="s">
        <v>1795</v>
      </c>
      <c r="AB11" s="22" t="s">
        <v>1796</v>
      </c>
      <c r="AC11" s="22" t="s">
        <v>1797</v>
      </c>
      <c r="AD11" s="22" t="s">
        <v>1798</v>
      </c>
      <c r="AE11" s="22" t="s">
        <v>1799</v>
      </c>
      <c r="AF11" s="23" t="s">
        <v>1800</v>
      </c>
      <c r="AG11" s="23" t="s">
        <v>1801</v>
      </c>
      <c r="AH11" s="23" t="s">
        <v>1802</v>
      </c>
      <c r="AI11" s="22" t="s">
        <v>1803</v>
      </c>
      <c r="AJ11" s="22" t="s">
        <v>1804</v>
      </c>
      <c r="AK11" s="22" t="s">
        <v>1805</v>
      </c>
      <c r="AL11" s="22" t="s">
        <v>1806</v>
      </c>
      <c r="AM11" s="22" t="s">
        <v>1807</v>
      </c>
      <c r="AN11" s="22" t="s">
        <v>1808</v>
      </c>
      <c r="AO11" s="22" t="s">
        <v>1809</v>
      </c>
      <c r="AP11" s="22" t="s">
        <v>1789</v>
      </c>
    </row>
    <row r="12" spans="1:34" s="32" customFormat="1" ht="13.5" thickBot="1">
      <c r="A12" s="24">
        <v>1</v>
      </c>
      <c r="B12" s="24">
        <v>2</v>
      </c>
      <c r="C12" s="25">
        <v>3</v>
      </c>
      <c r="D12" s="25"/>
      <c r="E12" s="25"/>
      <c r="F12" s="25"/>
      <c r="G12" s="26"/>
      <c r="H12" s="25"/>
      <c r="I12" s="27">
        <v>4</v>
      </c>
      <c r="J12" s="28">
        <v>5</v>
      </c>
      <c r="K12" s="28">
        <v>6</v>
      </c>
      <c r="L12" s="28">
        <v>7</v>
      </c>
      <c r="M12" s="28">
        <v>8</v>
      </c>
      <c r="N12" s="29">
        <v>9</v>
      </c>
      <c r="O12" s="29">
        <v>10</v>
      </c>
      <c r="P12" s="30">
        <v>11</v>
      </c>
      <c r="Q12" s="28">
        <v>12</v>
      </c>
      <c r="R12" s="31">
        <v>13</v>
      </c>
      <c r="S12" s="28">
        <v>14</v>
      </c>
      <c r="T12" s="31">
        <v>15</v>
      </c>
      <c r="U12" s="29">
        <v>16</v>
      </c>
      <c r="V12" s="28">
        <v>17</v>
      </c>
      <c r="W12" s="28">
        <v>18</v>
      </c>
      <c r="X12" s="28">
        <v>19</v>
      </c>
      <c r="Y12" s="28">
        <v>20</v>
      </c>
      <c r="Z12" s="25"/>
      <c r="AF12" s="33"/>
      <c r="AG12" s="33"/>
      <c r="AH12" s="33"/>
    </row>
    <row r="13" spans="1:42" s="5" customFormat="1" ht="12.75">
      <c r="A13" s="5">
        <v>3603000</v>
      </c>
      <c r="B13" s="51">
        <v>120102040000</v>
      </c>
      <c r="C13" s="5" t="s">
        <v>2053</v>
      </c>
      <c r="D13" s="5" t="s">
        <v>2054</v>
      </c>
      <c r="E13" s="5" t="s">
        <v>2055</v>
      </c>
      <c r="F13" s="52">
        <v>13731</v>
      </c>
      <c r="G13" s="53">
        <v>248</v>
      </c>
      <c r="H13" s="5">
        <v>8456763167</v>
      </c>
      <c r="I13" s="54">
        <v>7</v>
      </c>
      <c r="J13" s="54" t="s">
        <v>1813</v>
      </c>
      <c r="K13" s="5" t="s">
        <v>1814</v>
      </c>
      <c r="L13" s="55" t="s">
        <v>1822</v>
      </c>
      <c r="M13" s="55">
        <v>153</v>
      </c>
      <c r="N13" s="55" t="s">
        <v>1814</v>
      </c>
      <c r="O13" s="55" t="s">
        <v>1813</v>
      </c>
      <c r="P13" s="56">
        <v>12.359550562</v>
      </c>
      <c r="Q13" s="5" t="s">
        <v>1814</v>
      </c>
      <c r="R13" s="5" t="s">
        <v>1813</v>
      </c>
      <c r="S13" s="5" t="s">
        <v>1813</v>
      </c>
      <c r="T13" s="5" t="s">
        <v>1814</v>
      </c>
      <c r="U13" s="55" t="s">
        <v>1814</v>
      </c>
      <c r="V13" s="55">
        <v>10228</v>
      </c>
      <c r="W13" s="55">
        <v>1379</v>
      </c>
      <c r="X13" s="55">
        <v>1463</v>
      </c>
      <c r="Y13" s="55">
        <v>1391</v>
      </c>
      <c r="Z13" s="5">
        <f aca="true" t="shared" si="0" ref="Z13:Z44">IF(OR(J13="YES",L13="YES"),1,0)</f>
        <v>1</v>
      </c>
      <c r="AA13" s="5">
        <f aca="true" t="shared" si="1" ref="AA13:AA44">IF(OR(M13&lt;600,N13="YES"),1,0)</f>
        <v>1</v>
      </c>
      <c r="AB13" s="5">
        <f aca="true" t="shared" si="2" ref="AB13:AB44">IF(AND(OR(J13="YES",L13="YES"),(Z13=0)),"Trouble",0)</f>
        <v>0</v>
      </c>
      <c r="AC13" s="5">
        <f aca="true" t="shared" si="3" ref="AC13:AC44">IF(AND(OR(M13&lt;600,N13="YES"),(AA13=0)),"Trouble",0)</f>
        <v>0</v>
      </c>
      <c r="AD13" s="5">
        <f aca="true" t="shared" si="4" ref="AD13:AD44">IF(AND(AND(J13="NO",L13="NO"),(O13="YES")),"Trouble",0)</f>
        <v>0</v>
      </c>
      <c r="AE13" s="5">
        <f aca="true" t="shared" si="5" ref="AE13:AE44">IF(AND(AND(M13&gt;=600,N13="NO"),(O13="YES")),"Trouble",0)</f>
        <v>0</v>
      </c>
      <c r="AF13" s="57" t="str">
        <f aca="true" t="shared" si="6" ref="AF13:AF44">IF(AND(Z13=1,AA13=1),"SRSA",0)</f>
        <v>SRSA</v>
      </c>
      <c r="AG13" s="57">
        <f aca="true" t="shared" si="7" ref="AG13:AG44">IF(AND(AF13=0,O13="YES"),"Trouble",0)</f>
        <v>0</v>
      </c>
      <c r="AH13" s="57">
        <f aca="true" t="shared" si="8" ref="AH13:AH44">IF(AND(AF13="SRSA",O13="NO"),"Trouble",0)</f>
        <v>0</v>
      </c>
      <c r="AI13" s="5">
        <f aca="true" t="shared" si="9" ref="AI13:AI44">IF(S13="YES",1,0)</f>
        <v>1</v>
      </c>
      <c r="AJ13" s="5">
        <f aca="true" t="shared" si="10" ref="AJ13:AJ44">IF(P13&gt;=20,1,0)</f>
        <v>0</v>
      </c>
      <c r="AK13" s="5">
        <f aca="true" t="shared" si="11" ref="AK13:AK44">IF(AND(AI13=1,AJ13=1),"Initial",0)</f>
        <v>0</v>
      </c>
      <c r="AL13" s="5">
        <f aca="true" t="shared" si="12" ref="AL13:AL44">IF(AND(AF13="SRSA",AK13="Initial"),"SRSA",0)</f>
        <v>0</v>
      </c>
      <c r="AM13" s="5">
        <f aca="true" t="shared" si="13" ref="AM13:AM44">IF(AND(AK13="Initial",AL13=0),"RLIS",0)</f>
        <v>0</v>
      </c>
      <c r="AN13" s="5">
        <f aca="true" t="shared" si="14" ref="AN13:AN44">IF(AND(AM13=0,U13="YES"),"Trouble",0)</f>
        <v>0</v>
      </c>
      <c r="AO13" s="5">
        <f aca="true" t="shared" si="15" ref="AO13:AO44">IF(AND(U13="NO",AM13="RLIS"),"Trouble",0)</f>
        <v>0</v>
      </c>
      <c r="AP13" s="58">
        <f>SUM(V13:Y13)</f>
        <v>14461</v>
      </c>
    </row>
    <row r="14" spans="1:42" s="5" customFormat="1" ht="12.75">
      <c r="A14" s="5">
        <v>3603030</v>
      </c>
      <c r="B14" s="51">
        <v>20601040000</v>
      </c>
      <c r="C14" s="5" t="s">
        <v>2056</v>
      </c>
      <c r="D14" s="5" t="s">
        <v>2057</v>
      </c>
      <c r="E14" s="5" t="s">
        <v>2058</v>
      </c>
      <c r="F14" s="52">
        <v>14806</v>
      </c>
      <c r="G14" s="53">
        <v>508</v>
      </c>
      <c r="H14" s="5">
        <v>6074788491</v>
      </c>
      <c r="I14" s="54">
        <v>7</v>
      </c>
      <c r="J14" s="54" t="s">
        <v>1813</v>
      </c>
      <c r="K14" s="5" t="s">
        <v>1814</v>
      </c>
      <c r="L14" s="55" t="s">
        <v>1822</v>
      </c>
      <c r="M14" s="55">
        <v>369</v>
      </c>
      <c r="N14" s="55" t="s">
        <v>1814</v>
      </c>
      <c r="O14" s="55" t="s">
        <v>1813</v>
      </c>
      <c r="P14" s="56">
        <v>18.284424379</v>
      </c>
      <c r="Q14" s="5" t="s">
        <v>1814</v>
      </c>
      <c r="R14" s="5" t="s">
        <v>1813</v>
      </c>
      <c r="S14" s="5" t="s">
        <v>1813</v>
      </c>
      <c r="T14" s="5" t="s">
        <v>1814</v>
      </c>
      <c r="U14" s="55" t="s">
        <v>1814</v>
      </c>
      <c r="V14" s="55">
        <v>25267</v>
      </c>
      <c r="W14" s="55">
        <v>3741</v>
      </c>
      <c r="X14" s="55">
        <v>3758</v>
      </c>
      <c r="Y14" s="55">
        <v>3467</v>
      </c>
      <c r="Z14" s="5">
        <f t="shared" si="0"/>
        <v>1</v>
      </c>
      <c r="AA14" s="5">
        <f t="shared" si="1"/>
        <v>1</v>
      </c>
      <c r="AB14" s="5">
        <f t="shared" si="2"/>
        <v>0</v>
      </c>
      <c r="AC14" s="5">
        <f t="shared" si="3"/>
        <v>0</v>
      </c>
      <c r="AD14" s="5">
        <f t="shared" si="4"/>
        <v>0</v>
      </c>
      <c r="AE14" s="5">
        <f t="shared" si="5"/>
        <v>0</v>
      </c>
      <c r="AF14" s="57" t="str">
        <f t="shared" si="6"/>
        <v>SRSA</v>
      </c>
      <c r="AG14" s="57">
        <f t="shared" si="7"/>
        <v>0</v>
      </c>
      <c r="AH14" s="57">
        <f t="shared" si="8"/>
        <v>0</v>
      </c>
      <c r="AI14" s="5">
        <f t="shared" si="9"/>
        <v>1</v>
      </c>
      <c r="AJ14" s="5">
        <f t="shared" si="10"/>
        <v>0</v>
      </c>
      <c r="AK14" s="5">
        <f t="shared" si="11"/>
        <v>0</v>
      </c>
      <c r="AL14" s="5">
        <f t="shared" si="12"/>
        <v>0</v>
      </c>
      <c r="AM14" s="5">
        <f t="shared" si="13"/>
        <v>0</v>
      </c>
      <c r="AN14" s="5">
        <f t="shared" si="14"/>
        <v>0</v>
      </c>
      <c r="AO14" s="5">
        <f t="shared" si="15"/>
        <v>0</v>
      </c>
      <c r="AP14" s="58">
        <f aca="true" t="shared" si="16" ref="AP14:AP77">SUM(V14:Y14)</f>
        <v>36233</v>
      </c>
    </row>
    <row r="15" spans="1:42" s="5" customFormat="1" ht="12.75">
      <c r="A15" s="5">
        <v>3604350</v>
      </c>
      <c r="B15" s="51">
        <v>20801040000</v>
      </c>
      <c r="C15" s="5" t="s">
        <v>2126</v>
      </c>
      <c r="D15" s="5" t="s">
        <v>2127</v>
      </c>
      <c r="E15" s="5" t="s">
        <v>2128</v>
      </c>
      <c r="F15" s="52">
        <v>14711</v>
      </c>
      <c r="G15" s="53">
        <v>336</v>
      </c>
      <c r="H15" s="5">
        <v>7163652646</v>
      </c>
      <c r="I15" s="54">
        <v>7</v>
      </c>
      <c r="J15" s="54" t="s">
        <v>1813</v>
      </c>
      <c r="K15" s="5" t="s">
        <v>1814</v>
      </c>
      <c r="L15" s="55" t="s">
        <v>1822</v>
      </c>
      <c r="M15" s="55">
        <v>454</v>
      </c>
      <c r="N15" s="55" t="s">
        <v>1814</v>
      </c>
      <c r="O15" s="55" t="s">
        <v>1813</v>
      </c>
      <c r="P15" s="56">
        <v>31.300160514</v>
      </c>
      <c r="Q15" s="5" t="s">
        <v>1813</v>
      </c>
      <c r="R15" s="5" t="s">
        <v>1814</v>
      </c>
      <c r="S15" s="5" t="s">
        <v>1813</v>
      </c>
      <c r="T15" s="5" t="s">
        <v>1814</v>
      </c>
      <c r="U15" s="55" t="s">
        <v>1814</v>
      </c>
      <c r="V15" s="55">
        <v>33582</v>
      </c>
      <c r="W15" s="55">
        <v>5252</v>
      </c>
      <c r="X15" s="55">
        <v>5093</v>
      </c>
      <c r="Y15" s="55">
        <v>4577</v>
      </c>
      <c r="Z15" s="5">
        <f t="shared" si="0"/>
        <v>1</v>
      </c>
      <c r="AA15" s="5">
        <f t="shared" si="1"/>
        <v>1</v>
      </c>
      <c r="AB15" s="5">
        <f t="shared" si="2"/>
        <v>0</v>
      </c>
      <c r="AC15" s="5">
        <f t="shared" si="3"/>
        <v>0</v>
      </c>
      <c r="AD15" s="5">
        <f t="shared" si="4"/>
        <v>0</v>
      </c>
      <c r="AE15" s="5">
        <f t="shared" si="5"/>
        <v>0</v>
      </c>
      <c r="AF15" s="57" t="str">
        <f t="shared" si="6"/>
        <v>SRSA</v>
      </c>
      <c r="AG15" s="57">
        <f t="shared" si="7"/>
        <v>0</v>
      </c>
      <c r="AH15" s="57">
        <f t="shared" si="8"/>
        <v>0</v>
      </c>
      <c r="AI15" s="5">
        <f t="shared" si="9"/>
        <v>1</v>
      </c>
      <c r="AJ15" s="5">
        <f t="shared" si="10"/>
        <v>1</v>
      </c>
      <c r="AK15" s="5" t="str">
        <f t="shared" si="11"/>
        <v>Initial</v>
      </c>
      <c r="AL15" s="5" t="str">
        <f t="shared" si="12"/>
        <v>SRSA</v>
      </c>
      <c r="AM15" s="5">
        <f t="shared" si="13"/>
        <v>0</v>
      </c>
      <c r="AN15" s="5">
        <f t="shared" si="14"/>
        <v>0</v>
      </c>
      <c r="AO15" s="5">
        <f t="shared" si="15"/>
        <v>0</v>
      </c>
      <c r="AP15" s="58">
        <f t="shared" si="16"/>
        <v>48504</v>
      </c>
    </row>
    <row r="16" spans="1:42" s="39" customFormat="1" ht="12.75">
      <c r="A16" s="39">
        <v>3605010</v>
      </c>
      <c r="B16" s="40">
        <v>630101040000</v>
      </c>
      <c r="C16" s="39" t="s">
        <v>2166</v>
      </c>
      <c r="D16" s="39" t="s">
        <v>2167</v>
      </c>
      <c r="E16" s="39" t="s">
        <v>2168</v>
      </c>
      <c r="F16" s="41">
        <v>12814</v>
      </c>
      <c r="G16" s="42">
        <v>120</v>
      </c>
      <c r="H16" s="39">
        <v>5186442400</v>
      </c>
      <c r="I16" s="43">
        <v>8</v>
      </c>
      <c r="J16" s="43" t="s">
        <v>1813</v>
      </c>
      <c r="K16" s="39" t="s">
        <v>1814</v>
      </c>
      <c r="L16" s="44" t="s">
        <v>1815</v>
      </c>
      <c r="M16" s="44">
        <v>267</v>
      </c>
      <c r="N16" s="44" t="s">
        <v>1814</v>
      </c>
      <c r="O16" s="44" t="s">
        <v>1813</v>
      </c>
      <c r="P16" s="45">
        <v>7.3170731707</v>
      </c>
      <c r="Q16" s="39" t="s">
        <v>1814</v>
      </c>
      <c r="R16" s="39" t="s">
        <v>1813</v>
      </c>
      <c r="S16" s="39" t="s">
        <v>1813</v>
      </c>
      <c r="T16" s="39" t="s">
        <v>1814</v>
      </c>
      <c r="U16" s="44" t="s">
        <v>1814</v>
      </c>
      <c r="V16" s="44">
        <v>14619</v>
      </c>
      <c r="W16" s="44">
        <v>2463</v>
      </c>
      <c r="X16" s="44">
        <v>2426</v>
      </c>
      <c r="Y16" s="44">
        <v>914</v>
      </c>
      <c r="Z16" s="39">
        <f t="shared" si="0"/>
        <v>1</v>
      </c>
      <c r="AA16" s="39">
        <f t="shared" si="1"/>
        <v>1</v>
      </c>
      <c r="AB16" s="39">
        <f t="shared" si="2"/>
        <v>0</v>
      </c>
      <c r="AC16" s="39">
        <f t="shared" si="3"/>
        <v>0</v>
      </c>
      <c r="AD16" s="39">
        <f t="shared" si="4"/>
        <v>0</v>
      </c>
      <c r="AE16" s="39">
        <f t="shared" si="5"/>
        <v>0</v>
      </c>
      <c r="AF16" s="46" t="str">
        <f t="shared" si="6"/>
        <v>SRSA</v>
      </c>
      <c r="AG16" s="46">
        <f t="shared" si="7"/>
        <v>0</v>
      </c>
      <c r="AH16" s="46">
        <f t="shared" si="8"/>
        <v>0</v>
      </c>
      <c r="AI16" s="39">
        <f t="shared" si="9"/>
        <v>1</v>
      </c>
      <c r="AJ16" s="39">
        <f t="shared" si="10"/>
        <v>0</v>
      </c>
      <c r="AK16" s="39">
        <f t="shared" si="11"/>
        <v>0</v>
      </c>
      <c r="AL16" s="39">
        <f t="shared" si="12"/>
        <v>0</v>
      </c>
      <c r="AM16" s="39">
        <f t="shared" si="13"/>
        <v>0</v>
      </c>
      <c r="AN16" s="39">
        <f t="shared" si="14"/>
        <v>0</v>
      </c>
      <c r="AO16" s="39">
        <f t="shared" si="15"/>
        <v>0</v>
      </c>
      <c r="AP16" s="58">
        <f t="shared" si="16"/>
        <v>20422</v>
      </c>
    </row>
    <row r="17" spans="1:42" s="5" customFormat="1" ht="12.75">
      <c r="A17" s="5">
        <v>3605220</v>
      </c>
      <c r="B17" s="51">
        <v>570401040000</v>
      </c>
      <c r="C17" s="5" t="s">
        <v>2172</v>
      </c>
      <c r="D17" s="5" t="s">
        <v>2173</v>
      </c>
      <c r="E17" s="5" t="s">
        <v>2174</v>
      </c>
      <c r="F17" s="52">
        <v>14815</v>
      </c>
      <c r="G17" s="53">
        <v>9602</v>
      </c>
      <c r="H17" s="5">
        <v>6075834616</v>
      </c>
      <c r="I17" s="54">
        <v>7</v>
      </c>
      <c r="J17" s="54" t="s">
        <v>1813</v>
      </c>
      <c r="K17" s="5" t="s">
        <v>1814</v>
      </c>
      <c r="L17" s="55" t="s">
        <v>1822</v>
      </c>
      <c r="M17" s="55">
        <v>299</v>
      </c>
      <c r="N17" s="55" t="s">
        <v>1814</v>
      </c>
      <c r="O17" s="55" t="s">
        <v>1813</v>
      </c>
      <c r="P17" s="56">
        <v>19.523809524</v>
      </c>
      <c r="Q17" s="5" t="s">
        <v>1814</v>
      </c>
      <c r="R17" s="5" t="s">
        <v>1813</v>
      </c>
      <c r="S17" s="5" t="s">
        <v>1813</v>
      </c>
      <c r="T17" s="5" t="s">
        <v>1814</v>
      </c>
      <c r="U17" s="55" t="s">
        <v>1814</v>
      </c>
      <c r="V17" s="55">
        <v>20553</v>
      </c>
      <c r="W17" s="55">
        <v>3225</v>
      </c>
      <c r="X17" s="55">
        <v>3092</v>
      </c>
      <c r="Y17" s="55">
        <v>2775</v>
      </c>
      <c r="Z17" s="5">
        <f t="shared" si="0"/>
        <v>1</v>
      </c>
      <c r="AA17" s="5">
        <f t="shared" si="1"/>
        <v>1</v>
      </c>
      <c r="AB17" s="5">
        <f t="shared" si="2"/>
        <v>0</v>
      </c>
      <c r="AC17" s="5">
        <f t="shared" si="3"/>
        <v>0</v>
      </c>
      <c r="AD17" s="5">
        <f t="shared" si="4"/>
        <v>0</v>
      </c>
      <c r="AE17" s="5">
        <f t="shared" si="5"/>
        <v>0</v>
      </c>
      <c r="AF17" s="57" t="str">
        <f t="shared" si="6"/>
        <v>SRSA</v>
      </c>
      <c r="AG17" s="57">
        <f t="shared" si="7"/>
        <v>0</v>
      </c>
      <c r="AH17" s="57">
        <f t="shared" si="8"/>
        <v>0</v>
      </c>
      <c r="AI17" s="5">
        <f t="shared" si="9"/>
        <v>1</v>
      </c>
      <c r="AJ17" s="5">
        <f t="shared" si="10"/>
        <v>0</v>
      </c>
      <c r="AK17" s="5">
        <f t="shared" si="11"/>
        <v>0</v>
      </c>
      <c r="AL17" s="5">
        <f t="shared" si="12"/>
        <v>0</v>
      </c>
      <c r="AM17" s="5">
        <f t="shared" si="13"/>
        <v>0</v>
      </c>
      <c r="AN17" s="5">
        <f t="shared" si="14"/>
        <v>0</v>
      </c>
      <c r="AO17" s="5">
        <f t="shared" si="15"/>
        <v>0</v>
      </c>
      <c r="AP17" s="58">
        <f t="shared" si="16"/>
        <v>29645</v>
      </c>
    </row>
    <row r="18" spans="1:42" s="5" customFormat="1" ht="12.75">
      <c r="A18" s="5">
        <v>3605370</v>
      </c>
      <c r="B18" s="51">
        <v>580909020000</v>
      </c>
      <c r="C18" s="5" t="s">
        <v>2184</v>
      </c>
      <c r="D18" s="5" t="s">
        <v>2185</v>
      </c>
      <c r="E18" s="5" t="s">
        <v>2186</v>
      </c>
      <c r="F18" s="52">
        <v>11932</v>
      </c>
      <c r="G18" s="53">
        <v>3021</v>
      </c>
      <c r="H18" s="5">
        <v>6315370271</v>
      </c>
      <c r="I18" s="54">
        <v>8</v>
      </c>
      <c r="J18" s="54" t="s">
        <v>1813</v>
      </c>
      <c r="K18" s="5" t="s">
        <v>1814</v>
      </c>
      <c r="L18" s="55" t="s">
        <v>1815</v>
      </c>
      <c r="M18" s="55">
        <v>144</v>
      </c>
      <c r="N18" s="55" t="s">
        <v>1814</v>
      </c>
      <c r="O18" s="55" t="s">
        <v>1813</v>
      </c>
      <c r="P18" s="56">
        <v>13.333333333</v>
      </c>
      <c r="Q18" s="5" t="s">
        <v>1814</v>
      </c>
      <c r="R18" s="5" t="s">
        <v>1814</v>
      </c>
      <c r="S18" s="5" t="s">
        <v>1813</v>
      </c>
      <c r="T18" s="5" t="s">
        <v>1814</v>
      </c>
      <c r="U18" s="55" t="s">
        <v>1814</v>
      </c>
      <c r="V18" s="55">
        <v>10034</v>
      </c>
      <c r="W18" s="55">
        <v>1654</v>
      </c>
      <c r="X18" s="55">
        <v>2196</v>
      </c>
      <c r="Y18" s="55">
        <v>681</v>
      </c>
      <c r="Z18" s="5">
        <f t="shared" si="0"/>
        <v>1</v>
      </c>
      <c r="AA18" s="5">
        <f t="shared" si="1"/>
        <v>1</v>
      </c>
      <c r="AB18" s="5">
        <f t="shared" si="2"/>
        <v>0</v>
      </c>
      <c r="AC18" s="5">
        <f t="shared" si="3"/>
        <v>0</v>
      </c>
      <c r="AD18" s="5">
        <f t="shared" si="4"/>
        <v>0</v>
      </c>
      <c r="AE18" s="5">
        <f t="shared" si="5"/>
        <v>0</v>
      </c>
      <c r="AF18" s="57" t="str">
        <f t="shared" si="6"/>
        <v>SRSA</v>
      </c>
      <c r="AG18" s="57">
        <f t="shared" si="7"/>
        <v>0</v>
      </c>
      <c r="AH18" s="57">
        <f t="shared" si="8"/>
        <v>0</v>
      </c>
      <c r="AI18" s="5">
        <f t="shared" si="9"/>
        <v>1</v>
      </c>
      <c r="AJ18" s="5">
        <f t="shared" si="10"/>
        <v>0</v>
      </c>
      <c r="AK18" s="5">
        <f t="shared" si="11"/>
        <v>0</v>
      </c>
      <c r="AL18" s="5">
        <f t="shared" si="12"/>
        <v>0</v>
      </c>
      <c r="AM18" s="5">
        <f t="shared" si="13"/>
        <v>0</v>
      </c>
      <c r="AN18" s="5">
        <f t="shared" si="14"/>
        <v>0</v>
      </c>
      <c r="AO18" s="5">
        <f t="shared" si="15"/>
        <v>0</v>
      </c>
      <c r="AP18" s="58">
        <f t="shared" si="16"/>
        <v>14565</v>
      </c>
    </row>
    <row r="19" spans="1:42" s="5" customFormat="1" ht="12.75">
      <c r="A19" s="5">
        <v>3605670</v>
      </c>
      <c r="B19" s="51">
        <v>250109040000</v>
      </c>
      <c r="C19" s="5" t="s">
        <v>2200</v>
      </c>
      <c r="D19" s="5" t="s">
        <v>2201</v>
      </c>
      <c r="E19" s="5" t="s">
        <v>2202</v>
      </c>
      <c r="F19" s="52">
        <v>13314</v>
      </c>
      <c r="G19" s="53">
        <v>60</v>
      </c>
      <c r="H19" s="5">
        <v>3158993323</v>
      </c>
      <c r="I19" s="54">
        <v>8</v>
      </c>
      <c r="J19" s="54" t="s">
        <v>1813</v>
      </c>
      <c r="K19" s="5" t="s">
        <v>1814</v>
      </c>
      <c r="L19" s="55" t="s">
        <v>1815</v>
      </c>
      <c r="M19" s="55">
        <v>274</v>
      </c>
      <c r="N19" s="55" t="s">
        <v>1814</v>
      </c>
      <c r="O19" s="55" t="s">
        <v>1813</v>
      </c>
      <c r="P19" s="56">
        <v>27.931034483</v>
      </c>
      <c r="Q19" s="5" t="s">
        <v>1813</v>
      </c>
      <c r="R19" s="5" t="s">
        <v>1814</v>
      </c>
      <c r="S19" s="5" t="s">
        <v>1813</v>
      </c>
      <c r="T19" s="5" t="s">
        <v>1814</v>
      </c>
      <c r="U19" s="55" t="s">
        <v>1814</v>
      </c>
      <c r="V19" s="55">
        <v>22571</v>
      </c>
      <c r="W19" s="55">
        <v>3703</v>
      </c>
      <c r="X19" s="55">
        <v>3272</v>
      </c>
      <c r="Y19" s="55">
        <v>2923</v>
      </c>
      <c r="Z19" s="5">
        <f t="shared" si="0"/>
        <v>1</v>
      </c>
      <c r="AA19" s="5">
        <f t="shared" si="1"/>
        <v>1</v>
      </c>
      <c r="AB19" s="5">
        <f t="shared" si="2"/>
        <v>0</v>
      </c>
      <c r="AC19" s="5">
        <f t="shared" si="3"/>
        <v>0</v>
      </c>
      <c r="AD19" s="5">
        <f t="shared" si="4"/>
        <v>0</v>
      </c>
      <c r="AE19" s="5">
        <f t="shared" si="5"/>
        <v>0</v>
      </c>
      <c r="AF19" s="57" t="str">
        <f t="shared" si="6"/>
        <v>SRSA</v>
      </c>
      <c r="AG19" s="57">
        <f t="shared" si="7"/>
        <v>0</v>
      </c>
      <c r="AH19" s="57">
        <f t="shared" si="8"/>
        <v>0</v>
      </c>
      <c r="AI19" s="5">
        <f t="shared" si="9"/>
        <v>1</v>
      </c>
      <c r="AJ19" s="5">
        <f t="shared" si="10"/>
        <v>1</v>
      </c>
      <c r="AK19" s="5" t="str">
        <f t="shared" si="11"/>
        <v>Initial</v>
      </c>
      <c r="AL19" s="5" t="str">
        <f t="shared" si="12"/>
        <v>SRSA</v>
      </c>
      <c r="AM19" s="5">
        <f t="shared" si="13"/>
        <v>0</v>
      </c>
      <c r="AN19" s="5">
        <f t="shared" si="14"/>
        <v>0</v>
      </c>
      <c r="AO19" s="5">
        <f t="shared" si="15"/>
        <v>0</v>
      </c>
      <c r="AP19" s="58">
        <f t="shared" si="16"/>
        <v>32469</v>
      </c>
    </row>
    <row r="20" spans="1:42" s="5" customFormat="1" ht="12.75">
      <c r="A20" s="5">
        <v>3606360</v>
      </c>
      <c r="B20" s="51">
        <v>21102040000</v>
      </c>
      <c r="C20" s="5" t="s">
        <v>2235</v>
      </c>
      <c r="D20" s="5" t="s">
        <v>2236</v>
      </c>
      <c r="E20" s="5" t="s">
        <v>2237</v>
      </c>
      <c r="F20" s="52">
        <v>14822</v>
      </c>
      <c r="G20" s="53">
        <v>230</v>
      </c>
      <c r="H20" s="5">
        <v>6075456421</v>
      </c>
      <c r="I20" s="54">
        <v>7</v>
      </c>
      <c r="J20" s="54" t="s">
        <v>1813</v>
      </c>
      <c r="K20" s="5" t="s">
        <v>1814</v>
      </c>
      <c r="L20" s="55" t="s">
        <v>1822</v>
      </c>
      <c r="M20" s="55">
        <v>320</v>
      </c>
      <c r="N20" s="55" t="s">
        <v>1814</v>
      </c>
      <c r="O20" s="55" t="s">
        <v>1813</v>
      </c>
      <c r="P20" s="56">
        <v>25.474254743</v>
      </c>
      <c r="Q20" s="5" t="s">
        <v>1813</v>
      </c>
      <c r="R20" s="5" t="s">
        <v>1813</v>
      </c>
      <c r="S20" s="5" t="s">
        <v>1813</v>
      </c>
      <c r="T20" s="5" t="s">
        <v>1814</v>
      </c>
      <c r="U20" s="55" t="s">
        <v>1814</v>
      </c>
      <c r="V20" s="55">
        <v>12073</v>
      </c>
      <c r="W20" s="55">
        <v>1185</v>
      </c>
      <c r="X20" s="55">
        <v>1882</v>
      </c>
      <c r="Y20" s="55">
        <v>969</v>
      </c>
      <c r="Z20" s="5">
        <f t="shared" si="0"/>
        <v>1</v>
      </c>
      <c r="AA20" s="5">
        <f t="shared" si="1"/>
        <v>1</v>
      </c>
      <c r="AB20" s="5">
        <f t="shared" si="2"/>
        <v>0</v>
      </c>
      <c r="AC20" s="5">
        <f t="shared" si="3"/>
        <v>0</v>
      </c>
      <c r="AD20" s="5">
        <f t="shared" si="4"/>
        <v>0</v>
      </c>
      <c r="AE20" s="5">
        <f t="shared" si="5"/>
        <v>0</v>
      </c>
      <c r="AF20" s="57" t="str">
        <f t="shared" si="6"/>
        <v>SRSA</v>
      </c>
      <c r="AG20" s="57">
        <f t="shared" si="7"/>
        <v>0</v>
      </c>
      <c r="AH20" s="57">
        <f t="shared" si="8"/>
        <v>0</v>
      </c>
      <c r="AI20" s="5">
        <f t="shared" si="9"/>
        <v>1</v>
      </c>
      <c r="AJ20" s="5">
        <f t="shared" si="10"/>
        <v>1</v>
      </c>
      <c r="AK20" s="5" t="str">
        <f t="shared" si="11"/>
        <v>Initial</v>
      </c>
      <c r="AL20" s="5" t="str">
        <f t="shared" si="12"/>
        <v>SRSA</v>
      </c>
      <c r="AM20" s="5">
        <f t="shared" si="13"/>
        <v>0</v>
      </c>
      <c r="AN20" s="5">
        <f t="shared" si="14"/>
        <v>0</v>
      </c>
      <c r="AO20" s="5">
        <f t="shared" si="15"/>
        <v>0</v>
      </c>
      <c r="AP20" s="58">
        <f t="shared" si="16"/>
        <v>16109</v>
      </c>
    </row>
    <row r="21" spans="1:42" s="5" customFormat="1" ht="12.75">
      <c r="A21" s="5">
        <v>3607050</v>
      </c>
      <c r="B21" s="51">
        <v>120401040000</v>
      </c>
      <c r="C21" s="5" t="s">
        <v>11</v>
      </c>
      <c r="D21" s="5" t="s">
        <v>12</v>
      </c>
      <c r="E21" s="5" t="s">
        <v>13</v>
      </c>
      <c r="F21" s="52">
        <v>13750</v>
      </c>
      <c r="G21" s="53">
        <v>202</v>
      </c>
      <c r="H21" s="5">
        <v>6072785511</v>
      </c>
      <c r="I21" s="54">
        <v>7</v>
      </c>
      <c r="J21" s="54" t="s">
        <v>1813</v>
      </c>
      <c r="K21" s="5" t="s">
        <v>1814</v>
      </c>
      <c r="L21" s="55" t="s">
        <v>1822</v>
      </c>
      <c r="M21" s="55">
        <v>471</v>
      </c>
      <c r="N21" s="55" t="s">
        <v>1814</v>
      </c>
      <c r="O21" s="55" t="s">
        <v>1813</v>
      </c>
      <c r="P21" s="56">
        <v>21.314387211</v>
      </c>
      <c r="Q21" s="5" t="s">
        <v>1813</v>
      </c>
      <c r="R21" s="5" t="s">
        <v>1814</v>
      </c>
      <c r="S21" s="5" t="s">
        <v>1813</v>
      </c>
      <c r="T21" s="5" t="s">
        <v>1814</v>
      </c>
      <c r="U21" s="55" t="s">
        <v>1814</v>
      </c>
      <c r="V21" s="55">
        <v>30587</v>
      </c>
      <c r="W21" s="55">
        <v>4439</v>
      </c>
      <c r="X21" s="55">
        <v>4437</v>
      </c>
      <c r="Y21" s="55">
        <v>4220</v>
      </c>
      <c r="Z21" s="5">
        <f t="shared" si="0"/>
        <v>1</v>
      </c>
      <c r="AA21" s="5">
        <f t="shared" si="1"/>
        <v>1</v>
      </c>
      <c r="AB21" s="5">
        <f t="shared" si="2"/>
        <v>0</v>
      </c>
      <c r="AC21" s="5">
        <f t="shared" si="3"/>
        <v>0</v>
      </c>
      <c r="AD21" s="5">
        <f t="shared" si="4"/>
        <v>0</v>
      </c>
      <c r="AE21" s="5">
        <f t="shared" si="5"/>
        <v>0</v>
      </c>
      <c r="AF21" s="57" t="str">
        <f t="shared" si="6"/>
        <v>SRSA</v>
      </c>
      <c r="AG21" s="57">
        <f t="shared" si="7"/>
        <v>0</v>
      </c>
      <c r="AH21" s="57">
        <f t="shared" si="8"/>
        <v>0</v>
      </c>
      <c r="AI21" s="5">
        <f t="shared" si="9"/>
        <v>1</v>
      </c>
      <c r="AJ21" s="5">
        <f t="shared" si="10"/>
        <v>1</v>
      </c>
      <c r="AK21" s="5" t="str">
        <f t="shared" si="11"/>
        <v>Initial</v>
      </c>
      <c r="AL21" s="5" t="str">
        <f t="shared" si="12"/>
        <v>SRSA</v>
      </c>
      <c r="AM21" s="5">
        <f t="shared" si="13"/>
        <v>0</v>
      </c>
      <c r="AN21" s="5">
        <f t="shared" si="14"/>
        <v>0</v>
      </c>
      <c r="AO21" s="5">
        <f t="shared" si="15"/>
        <v>0</v>
      </c>
      <c r="AP21" s="58">
        <f t="shared" si="16"/>
        <v>43683</v>
      </c>
    </row>
    <row r="22" spans="1:42" s="5" customFormat="1" ht="12.75">
      <c r="A22" s="5">
        <v>3607710</v>
      </c>
      <c r="B22" s="51">
        <v>510401040000</v>
      </c>
      <c r="C22" s="5" t="s">
        <v>55</v>
      </c>
      <c r="D22" s="5" t="s">
        <v>56</v>
      </c>
      <c r="E22" s="5" t="s">
        <v>57</v>
      </c>
      <c r="F22" s="52">
        <v>13690</v>
      </c>
      <c r="G22" s="53">
        <v>75</v>
      </c>
      <c r="H22" s="5">
        <v>3158483335</v>
      </c>
      <c r="I22" s="54">
        <v>7</v>
      </c>
      <c r="J22" s="54" t="s">
        <v>1813</v>
      </c>
      <c r="K22" s="5" t="s">
        <v>1814</v>
      </c>
      <c r="L22" s="55" t="s">
        <v>1822</v>
      </c>
      <c r="M22" s="55">
        <v>364</v>
      </c>
      <c r="N22" s="55" t="s">
        <v>1814</v>
      </c>
      <c r="O22" s="55" t="s">
        <v>1813</v>
      </c>
      <c r="P22" s="56">
        <v>23.598130841</v>
      </c>
      <c r="Q22" s="5" t="s">
        <v>1813</v>
      </c>
      <c r="R22" s="5" t="s">
        <v>1814</v>
      </c>
      <c r="S22" s="5" t="s">
        <v>1813</v>
      </c>
      <c r="T22" s="5" t="s">
        <v>1814</v>
      </c>
      <c r="U22" s="55" t="s">
        <v>1814</v>
      </c>
      <c r="V22" s="55">
        <v>42674</v>
      </c>
      <c r="W22" s="55">
        <v>5719</v>
      </c>
      <c r="X22" s="55">
        <v>4940</v>
      </c>
      <c r="Y22" s="55">
        <v>4992</v>
      </c>
      <c r="Z22" s="5">
        <f t="shared" si="0"/>
        <v>1</v>
      </c>
      <c r="AA22" s="5">
        <f t="shared" si="1"/>
        <v>1</v>
      </c>
      <c r="AB22" s="5">
        <f t="shared" si="2"/>
        <v>0</v>
      </c>
      <c r="AC22" s="5">
        <f t="shared" si="3"/>
        <v>0</v>
      </c>
      <c r="AD22" s="5">
        <f t="shared" si="4"/>
        <v>0</v>
      </c>
      <c r="AE22" s="5">
        <f t="shared" si="5"/>
        <v>0</v>
      </c>
      <c r="AF22" s="57" t="str">
        <f t="shared" si="6"/>
        <v>SRSA</v>
      </c>
      <c r="AG22" s="57">
        <f t="shared" si="7"/>
        <v>0</v>
      </c>
      <c r="AH22" s="57">
        <f t="shared" si="8"/>
        <v>0</v>
      </c>
      <c r="AI22" s="5">
        <f t="shared" si="9"/>
        <v>1</v>
      </c>
      <c r="AJ22" s="5">
        <f t="shared" si="10"/>
        <v>1</v>
      </c>
      <c r="AK22" s="5" t="str">
        <f t="shared" si="11"/>
        <v>Initial</v>
      </c>
      <c r="AL22" s="5" t="str">
        <f t="shared" si="12"/>
        <v>SRSA</v>
      </c>
      <c r="AM22" s="5">
        <f t="shared" si="13"/>
        <v>0</v>
      </c>
      <c r="AN22" s="5">
        <f t="shared" si="14"/>
        <v>0</v>
      </c>
      <c r="AO22" s="5">
        <f t="shared" si="15"/>
        <v>0</v>
      </c>
      <c r="AP22" s="58">
        <f t="shared" si="16"/>
        <v>58325</v>
      </c>
    </row>
    <row r="23" spans="1:42" s="39" customFormat="1" ht="12.75">
      <c r="A23" s="39">
        <v>3607890</v>
      </c>
      <c r="B23" s="40">
        <v>60701040000</v>
      </c>
      <c r="C23" s="39" t="s">
        <v>64</v>
      </c>
      <c r="D23" s="39" t="s">
        <v>65</v>
      </c>
      <c r="E23" s="39" t="s">
        <v>66</v>
      </c>
      <c r="F23" s="41">
        <v>14724</v>
      </c>
      <c r="G23" s="42">
        <v>580</v>
      </c>
      <c r="H23" s="39">
        <v>7163554444</v>
      </c>
      <c r="I23" s="43">
        <v>8</v>
      </c>
      <c r="J23" s="43" t="s">
        <v>1813</v>
      </c>
      <c r="K23" s="39" t="s">
        <v>1814</v>
      </c>
      <c r="L23" s="44" t="s">
        <v>1815</v>
      </c>
      <c r="M23" s="44">
        <v>465</v>
      </c>
      <c r="N23" s="44" t="s">
        <v>1814</v>
      </c>
      <c r="O23" s="44" t="s">
        <v>1813</v>
      </c>
      <c r="P23" s="45">
        <v>17.246376812</v>
      </c>
      <c r="Q23" s="39" t="s">
        <v>1814</v>
      </c>
      <c r="R23" s="39" t="s">
        <v>1814</v>
      </c>
      <c r="S23" s="39" t="s">
        <v>1813</v>
      </c>
      <c r="T23" s="39" t="s">
        <v>1814</v>
      </c>
      <c r="U23" s="44" t="s">
        <v>1814</v>
      </c>
      <c r="V23" s="44">
        <v>31621</v>
      </c>
      <c r="W23" s="44">
        <v>4237</v>
      </c>
      <c r="X23" s="44">
        <v>4273</v>
      </c>
      <c r="Y23" s="44">
        <v>4383</v>
      </c>
      <c r="Z23" s="39">
        <f t="shared" si="0"/>
        <v>1</v>
      </c>
      <c r="AA23" s="39">
        <f t="shared" si="1"/>
        <v>1</v>
      </c>
      <c r="AB23" s="39">
        <f t="shared" si="2"/>
        <v>0</v>
      </c>
      <c r="AC23" s="39">
        <f t="shared" si="3"/>
        <v>0</v>
      </c>
      <c r="AD23" s="39">
        <f t="shared" si="4"/>
        <v>0</v>
      </c>
      <c r="AE23" s="39">
        <f t="shared" si="5"/>
        <v>0</v>
      </c>
      <c r="AF23" s="46" t="str">
        <f t="shared" si="6"/>
        <v>SRSA</v>
      </c>
      <c r="AG23" s="46">
        <f t="shared" si="7"/>
        <v>0</v>
      </c>
      <c r="AH23" s="46">
        <f t="shared" si="8"/>
        <v>0</v>
      </c>
      <c r="AI23" s="39">
        <f t="shared" si="9"/>
        <v>1</v>
      </c>
      <c r="AJ23" s="39">
        <f t="shared" si="10"/>
        <v>0</v>
      </c>
      <c r="AK23" s="39">
        <f t="shared" si="11"/>
        <v>0</v>
      </c>
      <c r="AL23" s="39">
        <f t="shared" si="12"/>
        <v>0</v>
      </c>
      <c r="AM23" s="39">
        <f t="shared" si="13"/>
        <v>0</v>
      </c>
      <c r="AN23" s="39">
        <f t="shared" si="14"/>
        <v>0</v>
      </c>
      <c r="AO23" s="39">
        <f t="shared" si="15"/>
        <v>0</v>
      </c>
      <c r="AP23" s="58">
        <f t="shared" si="16"/>
        <v>44514</v>
      </c>
    </row>
    <row r="24" spans="1:42" s="5" customFormat="1" ht="12.75">
      <c r="A24" s="5">
        <v>3608100</v>
      </c>
      <c r="B24" s="51">
        <v>510501040000</v>
      </c>
      <c r="C24" s="5" t="s">
        <v>74</v>
      </c>
      <c r="D24" s="5" t="s">
        <v>75</v>
      </c>
      <c r="E24" s="5" t="s">
        <v>76</v>
      </c>
      <c r="F24" s="52">
        <v>13625</v>
      </c>
      <c r="G24" s="53">
        <v>5</v>
      </c>
      <c r="H24" s="5">
        <v>3152622100</v>
      </c>
      <c r="I24" s="54">
        <v>7</v>
      </c>
      <c r="J24" s="54" t="s">
        <v>1813</v>
      </c>
      <c r="K24" s="5" t="s">
        <v>1814</v>
      </c>
      <c r="L24" s="55" t="s">
        <v>1822</v>
      </c>
      <c r="M24" s="55">
        <v>400</v>
      </c>
      <c r="N24" s="55" t="s">
        <v>1814</v>
      </c>
      <c r="O24" s="55" t="s">
        <v>1813</v>
      </c>
      <c r="P24" s="56">
        <v>20.718816068</v>
      </c>
      <c r="Q24" s="5" t="s">
        <v>1813</v>
      </c>
      <c r="R24" s="5" t="s">
        <v>1813</v>
      </c>
      <c r="S24" s="5" t="s">
        <v>1813</v>
      </c>
      <c r="T24" s="5" t="s">
        <v>1814</v>
      </c>
      <c r="U24" s="55" t="s">
        <v>1814</v>
      </c>
      <c r="V24" s="55">
        <v>19213</v>
      </c>
      <c r="W24" s="55">
        <v>1831</v>
      </c>
      <c r="X24" s="55">
        <v>2617</v>
      </c>
      <c r="Y24" s="55">
        <v>1334</v>
      </c>
      <c r="Z24" s="5">
        <f t="shared" si="0"/>
        <v>1</v>
      </c>
      <c r="AA24" s="5">
        <f t="shared" si="1"/>
        <v>1</v>
      </c>
      <c r="AB24" s="5">
        <f t="shared" si="2"/>
        <v>0</v>
      </c>
      <c r="AC24" s="5">
        <f t="shared" si="3"/>
        <v>0</v>
      </c>
      <c r="AD24" s="5">
        <f t="shared" si="4"/>
        <v>0</v>
      </c>
      <c r="AE24" s="5">
        <f t="shared" si="5"/>
        <v>0</v>
      </c>
      <c r="AF24" s="57" t="str">
        <f t="shared" si="6"/>
        <v>SRSA</v>
      </c>
      <c r="AG24" s="57">
        <f t="shared" si="7"/>
        <v>0</v>
      </c>
      <c r="AH24" s="57">
        <f t="shared" si="8"/>
        <v>0</v>
      </c>
      <c r="AI24" s="5">
        <f t="shared" si="9"/>
        <v>1</v>
      </c>
      <c r="AJ24" s="5">
        <f t="shared" si="10"/>
        <v>1</v>
      </c>
      <c r="AK24" s="5" t="str">
        <f t="shared" si="11"/>
        <v>Initial</v>
      </c>
      <c r="AL24" s="5" t="str">
        <f t="shared" si="12"/>
        <v>SRSA</v>
      </c>
      <c r="AM24" s="5">
        <f t="shared" si="13"/>
        <v>0</v>
      </c>
      <c r="AN24" s="5">
        <f t="shared" si="14"/>
        <v>0</v>
      </c>
      <c r="AO24" s="5">
        <f t="shared" si="15"/>
        <v>0</v>
      </c>
      <c r="AP24" s="58">
        <f t="shared" si="16"/>
        <v>24995</v>
      </c>
    </row>
    <row r="25" spans="1:42" s="5" customFormat="1" ht="12.75">
      <c r="A25" s="5">
        <v>3608280</v>
      </c>
      <c r="B25" s="51">
        <v>230201040000</v>
      </c>
      <c r="C25" s="5" t="s">
        <v>86</v>
      </c>
      <c r="D25" s="5" t="s">
        <v>87</v>
      </c>
      <c r="E25" s="5" t="s">
        <v>88</v>
      </c>
      <c r="F25" s="52">
        <v>13626</v>
      </c>
      <c r="G25" s="53">
        <v>30</v>
      </c>
      <c r="H25" s="5">
        <v>3156884411</v>
      </c>
      <c r="I25" s="54">
        <v>7</v>
      </c>
      <c r="J25" s="54" t="s">
        <v>1813</v>
      </c>
      <c r="K25" s="5" t="s">
        <v>1814</v>
      </c>
      <c r="L25" s="55" t="s">
        <v>1822</v>
      </c>
      <c r="M25" s="55">
        <v>596</v>
      </c>
      <c r="N25" s="55" t="s">
        <v>1814</v>
      </c>
      <c r="O25" s="55" t="s">
        <v>1813</v>
      </c>
      <c r="P25" s="56">
        <v>20.12012012</v>
      </c>
      <c r="Q25" s="5" t="s">
        <v>1813</v>
      </c>
      <c r="R25" s="5" t="s">
        <v>1813</v>
      </c>
      <c r="S25" s="5" t="s">
        <v>1813</v>
      </c>
      <c r="T25" s="5" t="s">
        <v>1814</v>
      </c>
      <c r="U25" s="55" t="s">
        <v>1814</v>
      </c>
      <c r="V25" s="55">
        <v>22168</v>
      </c>
      <c r="W25" s="55">
        <v>2074</v>
      </c>
      <c r="X25" s="55">
        <v>3440</v>
      </c>
      <c r="Y25" s="55">
        <v>1803</v>
      </c>
      <c r="Z25" s="5">
        <f t="shared" si="0"/>
        <v>1</v>
      </c>
      <c r="AA25" s="5">
        <f t="shared" si="1"/>
        <v>1</v>
      </c>
      <c r="AB25" s="5">
        <f t="shared" si="2"/>
        <v>0</v>
      </c>
      <c r="AC25" s="5">
        <f t="shared" si="3"/>
        <v>0</v>
      </c>
      <c r="AD25" s="5">
        <f t="shared" si="4"/>
        <v>0</v>
      </c>
      <c r="AE25" s="5">
        <f t="shared" si="5"/>
        <v>0</v>
      </c>
      <c r="AF25" s="57" t="str">
        <f t="shared" si="6"/>
        <v>SRSA</v>
      </c>
      <c r="AG25" s="57">
        <f t="shared" si="7"/>
        <v>0</v>
      </c>
      <c r="AH25" s="57">
        <f t="shared" si="8"/>
        <v>0</v>
      </c>
      <c r="AI25" s="5">
        <f t="shared" si="9"/>
        <v>1</v>
      </c>
      <c r="AJ25" s="5">
        <f t="shared" si="10"/>
        <v>1</v>
      </c>
      <c r="AK25" s="5" t="str">
        <f t="shared" si="11"/>
        <v>Initial</v>
      </c>
      <c r="AL25" s="5" t="str">
        <f t="shared" si="12"/>
        <v>SRSA</v>
      </c>
      <c r="AM25" s="5">
        <f t="shared" si="13"/>
        <v>0</v>
      </c>
      <c r="AN25" s="5">
        <f t="shared" si="14"/>
        <v>0</v>
      </c>
      <c r="AO25" s="5">
        <f t="shared" si="15"/>
        <v>0</v>
      </c>
      <c r="AP25" s="58">
        <f t="shared" si="16"/>
        <v>29485</v>
      </c>
    </row>
    <row r="26" spans="1:42" s="5" customFormat="1" ht="12.75">
      <c r="A26" s="5">
        <v>3608610</v>
      </c>
      <c r="B26" s="51">
        <v>150203040000</v>
      </c>
      <c r="C26" s="5" t="s">
        <v>116</v>
      </c>
      <c r="D26" s="5" t="s">
        <v>117</v>
      </c>
      <c r="E26" s="5" t="s">
        <v>118</v>
      </c>
      <c r="F26" s="52">
        <v>12928</v>
      </c>
      <c r="G26" s="53">
        <v>35</v>
      </c>
      <c r="H26" s="5">
        <v>5185974200</v>
      </c>
      <c r="I26" s="54">
        <v>7</v>
      </c>
      <c r="J26" s="54" t="s">
        <v>1813</v>
      </c>
      <c r="K26" s="5" t="s">
        <v>1814</v>
      </c>
      <c r="L26" s="55" t="s">
        <v>1822</v>
      </c>
      <c r="M26" s="55">
        <v>344</v>
      </c>
      <c r="N26" s="55" t="s">
        <v>1814</v>
      </c>
      <c r="O26" s="55" t="s">
        <v>1813</v>
      </c>
      <c r="P26" s="56">
        <v>26.303854875</v>
      </c>
      <c r="Q26" s="5" t="s">
        <v>1813</v>
      </c>
      <c r="R26" s="5" t="s">
        <v>1814</v>
      </c>
      <c r="S26" s="5" t="s">
        <v>1813</v>
      </c>
      <c r="T26" s="5" t="s">
        <v>1814</v>
      </c>
      <c r="U26" s="55" t="s">
        <v>1814</v>
      </c>
      <c r="V26" s="55">
        <v>47610</v>
      </c>
      <c r="W26" s="55">
        <v>7247</v>
      </c>
      <c r="X26" s="55">
        <v>5609</v>
      </c>
      <c r="Y26" s="55">
        <v>5293</v>
      </c>
      <c r="Z26" s="5">
        <f t="shared" si="0"/>
        <v>1</v>
      </c>
      <c r="AA26" s="5">
        <f t="shared" si="1"/>
        <v>1</v>
      </c>
      <c r="AB26" s="5">
        <f t="shared" si="2"/>
        <v>0</v>
      </c>
      <c r="AC26" s="5">
        <f t="shared" si="3"/>
        <v>0</v>
      </c>
      <c r="AD26" s="5">
        <f t="shared" si="4"/>
        <v>0</v>
      </c>
      <c r="AE26" s="5">
        <f t="shared" si="5"/>
        <v>0</v>
      </c>
      <c r="AF26" s="57" t="str">
        <f t="shared" si="6"/>
        <v>SRSA</v>
      </c>
      <c r="AG26" s="57">
        <f t="shared" si="7"/>
        <v>0</v>
      </c>
      <c r="AH26" s="57">
        <f t="shared" si="8"/>
        <v>0</v>
      </c>
      <c r="AI26" s="5">
        <f t="shared" si="9"/>
        <v>1</v>
      </c>
      <c r="AJ26" s="5">
        <f t="shared" si="10"/>
        <v>1</v>
      </c>
      <c r="AK26" s="5" t="str">
        <f t="shared" si="11"/>
        <v>Initial</v>
      </c>
      <c r="AL26" s="5" t="str">
        <f t="shared" si="12"/>
        <v>SRSA</v>
      </c>
      <c r="AM26" s="5">
        <f t="shared" si="13"/>
        <v>0</v>
      </c>
      <c r="AN26" s="5">
        <f t="shared" si="14"/>
        <v>0</v>
      </c>
      <c r="AO26" s="5">
        <f t="shared" si="15"/>
        <v>0</v>
      </c>
      <c r="AP26" s="58">
        <f t="shared" si="16"/>
        <v>65759</v>
      </c>
    </row>
    <row r="27" spans="1:42" s="39" customFormat="1" ht="12.75">
      <c r="A27" s="39">
        <v>3608850</v>
      </c>
      <c r="B27" s="40">
        <v>250301040000</v>
      </c>
      <c r="C27" s="39" t="s">
        <v>122</v>
      </c>
      <c r="D27" s="39" t="s">
        <v>123</v>
      </c>
      <c r="E27" s="39" t="s">
        <v>124</v>
      </c>
      <c r="F27" s="41">
        <v>13052</v>
      </c>
      <c r="G27" s="42" t="s">
        <v>1842</v>
      </c>
      <c r="H27" s="39">
        <v>3158523410</v>
      </c>
      <c r="I27" s="43">
        <v>8</v>
      </c>
      <c r="J27" s="43" t="s">
        <v>1813</v>
      </c>
      <c r="K27" s="39" t="s">
        <v>1814</v>
      </c>
      <c r="L27" s="44" t="s">
        <v>1815</v>
      </c>
      <c r="M27" s="44">
        <v>496</v>
      </c>
      <c r="N27" s="44" t="s">
        <v>1814</v>
      </c>
      <c r="O27" s="44" t="s">
        <v>1813</v>
      </c>
      <c r="P27" s="45">
        <v>18.612521151</v>
      </c>
      <c r="Q27" s="39" t="s">
        <v>1814</v>
      </c>
      <c r="R27" s="39" t="s">
        <v>1813</v>
      </c>
      <c r="S27" s="39" t="s">
        <v>1813</v>
      </c>
      <c r="T27" s="39" t="s">
        <v>1814</v>
      </c>
      <c r="U27" s="44" t="s">
        <v>1814</v>
      </c>
      <c r="V27" s="44">
        <v>35661</v>
      </c>
      <c r="W27" s="44">
        <v>5915</v>
      </c>
      <c r="X27" s="44">
        <v>5501</v>
      </c>
      <c r="Y27" s="44">
        <v>4744</v>
      </c>
      <c r="Z27" s="39">
        <f t="shared" si="0"/>
        <v>1</v>
      </c>
      <c r="AA27" s="39">
        <f t="shared" si="1"/>
        <v>1</v>
      </c>
      <c r="AB27" s="39">
        <f t="shared" si="2"/>
        <v>0</v>
      </c>
      <c r="AC27" s="39">
        <f t="shared" si="3"/>
        <v>0</v>
      </c>
      <c r="AD27" s="39">
        <f t="shared" si="4"/>
        <v>0</v>
      </c>
      <c r="AE27" s="39">
        <f t="shared" si="5"/>
        <v>0</v>
      </c>
      <c r="AF27" s="46" t="str">
        <f t="shared" si="6"/>
        <v>SRSA</v>
      </c>
      <c r="AG27" s="46">
        <f t="shared" si="7"/>
        <v>0</v>
      </c>
      <c r="AH27" s="46">
        <f t="shared" si="8"/>
        <v>0</v>
      </c>
      <c r="AI27" s="39">
        <f t="shared" si="9"/>
        <v>1</v>
      </c>
      <c r="AJ27" s="39">
        <f t="shared" si="10"/>
        <v>0</v>
      </c>
      <c r="AK27" s="39">
        <f t="shared" si="11"/>
        <v>0</v>
      </c>
      <c r="AL27" s="39">
        <f t="shared" si="12"/>
        <v>0</v>
      </c>
      <c r="AM27" s="39">
        <f t="shared" si="13"/>
        <v>0</v>
      </c>
      <c r="AN27" s="39">
        <f t="shared" si="14"/>
        <v>0</v>
      </c>
      <c r="AO27" s="39">
        <f t="shared" si="15"/>
        <v>0</v>
      </c>
      <c r="AP27" s="58">
        <f t="shared" si="16"/>
        <v>51821</v>
      </c>
    </row>
    <row r="28" spans="1:42" s="5" customFormat="1" ht="12.75">
      <c r="A28" s="5">
        <v>3609240</v>
      </c>
      <c r="B28" s="51">
        <v>120301040000</v>
      </c>
      <c r="C28" s="5" t="s">
        <v>149</v>
      </c>
      <c r="D28" s="5" t="s">
        <v>150</v>
      </c>
      <c r="E28" s="5" t="s">
        <v>151</v>
      </c>
      <c r="F28" s="52">
        <v>13755</v>
      </c>
      <c r="G28" s="53">
        <v>912</v>
      </c>
      <c r="H28" s="5">
        <v>6073632100</v>
      </c>
      <c r="I28" s="54">
        <v>7</v>
      </c>
      <c r="J28" s="54" t="s">
        <v>1813</v>
      </c>
      <c r="K28" s="5" t="s">
        <v>1814</v>
      </c>
      <c r="L28" s="55" t="s">
        <v>1822</v>
      </c>
      <c r="M28" s="55">
        <v>353</v>
      </c>
      <c r="N28" s="55" t="s">
        <v>1814</v>
      </c>
      <c r="O28" s="55" t="s">
        <v>1813</v>
      </c>
      <c r="P28" s="56">
        <v>23.80952381</v>
      </c>
      <c r="Q28" s="5" t="s">
        <v>1813</v>
      </c>
      <c r="R28" s="5" t="s">
        <v>1813</v>
      </c>
      <c r="S28" s="5" t="s">
        <v>1813</v>
      </c>
      <c r="T28" s="5" t="s">
        <v>1814</v>
      </c>
      <c r="U28" s="55" t="s">
        <v>1814</v>
      </c>
      <c r="V28" s="55">
        <v>14873</v>
      </c>
      <c r="W28" s="55">
        <v>1708</v>
      </c>
      <c r="X28" s="55">
        <v>2620</v>
      </c>
      <c r="Y28" s="55">
        <v>1147</v>
      </c>
      <c r="Z28" s="5">
        <f t="shared" si="0"/>
        <v>1</v>
      </c>
      <c r="AA28" s="5">
        <f t="shared" si="1"/>
        <v>1</v>
      </c>
      <c r="AB28" s="5">
        <f t="shared" si="2"/>
        <v>0</v>
      </c>
      <c r="AC28" s="5">
        <f t="shared" si="3"/>
        <v>0</v>
      </c>
      <c r="AD28" s="5">
        <f t="shared" si="4"/>
        <v>0</v>
      </c>
      <c r="AE28" s="5">
        <f t="shared" si="5"/>
        <v>0</v>
      </c>
      <c r="AF28" s="57" t="str">
        <f t="shared" si="6"/>
        <v>SRSA</v>
      </c>
      <c r="AG28" s="57">
        <f t="shared" si="7"/>
        <v>0</v>
      </c>
      <c r="AH28" s="57">
        <f t="shared" si="8"/>
        <v>0</v>
      </c>
      <c r="AI28" s="5">
        <f t="shared" si="9"/>
        <v>1</v>
      </c>
      <c r="AJ28" s="5">
        <f t="shared" si="10"/>
        <v>1</v>
      </c>
      <c r="AK28" s="5" t="str">
        <f t="shared" si="11"/>
        <v>Initial</v>
      </c>
      <c r="AL28" s="5" t="str">
        <f t="shared" si="12"/>
        <v>SRSA</v>
      </c>
      <c r="AM28" s="5">
        <f t="shared" si="13"/>
        <v>0</v>
      </c>
      <c r="AN28" s="5">
        <f t="shared" si="14"/>
        <v>0</v>
      </c>
      <c r="AO28" s="5">
        <f t="shared" si="15"/>
        <v>0</v>
      </c>
      <c r="AP28" s="58">
        <f t="shared" si="16"/>
        <v>20348</v>
      </c>
    </row>
    <row r="29" spans="1:42" s="5" customFormat="1" ht="12.75">
      <c r="A29" s="5">
        <v>3610230</v>
      </c>
      <c r="B29" s="51">
        <v>520601080000</v>
      </c>
      <c r="C29" s="5" t="s">
        <v>212</v>
      </c>
      <c r="D29" s="5" t="s">
        <v>213</v>
      </c>
      <c r="E29" s="5" t="s">
        <v>214</v>
      </c>
      <c r="F29" s="52">
        <v>12134</v>
      </c>
      <c r="G29" s="53">
        <v>5390</v>
      </c>
      <c r="H29" s="5">
        <v>5188638412</v>
      </c>
      <c r="I29" s="54">
        <v>8</v>
      </c>
      <c r="J29" s="54" t="s">
        <v>1813</v>
      </c>
      <c r="K29" s="5" t="s">
        <v>1814</v>
      </c>
      <c r="L29" s="55" t="s">
        <v>1815</v>
      </c>
      <c r="M29" s="55">
        <v>95</v>
      </c>
      <c r="N29" s="55" t="s">
        <v>1814</v>
      </c>
      <c r="O29" s="55" t="s">
        <v>1813</v>
      </c>
      <c r="P29" s="56">
        <v>12.844036697</v>
      </c>
      <c r="Q29" s="5" t="s">
        <v>1814</v>
      </c>
      <c r="R29" s="5" t="s">
        <v>1813</v>
      </c>
      <c r="S29" s="5" t="s">
        <v>1813</v>
      </c>
      <c r="T29" s="5" t="s">
        <v>1814</v>
      </c>
      <c r="U29" s="55" t="s">
        <v>1814</v>
      </c>
      <c r="V29" s="55">
        <v>21058</v>
      </c>
      <c r="W29" s="55">
        <v>3086</v>
      </c>
      <c r="X29" s="55">
        <v>2189</v>
      </c>
      <c r="Y29" s="55">
        <v>1983</v>
      </c>
      <c r="Z29" s="5">
        <f t="shared" si="0"/>
        <v>1</v>
      </c>
      <c r="AA29" s="5">
        <f t="shared" si="1"/>
        <v>1</v>
      </c>
      <c r="AB29" s="5">
        <f t="shared" si="2"/>
        <v>0</v>
      </c>
      <c r="AC29" s="5">
        <f t="shared" si="3"/>
        <v>0</v>
      </c>
      <c r="AD29" s="5">
        <f t="shared" si="4"/>
        <v>0</v>
      </c>
      <c r="AE29" s="5">
        <f t="shared" si="5"/>
        <v>0</v>
      </c>
      <c r="AF29" s="57" t="str">
        <f t="shared" si="6"/>
        <v>SRSA</v>
      </c>
      <c r="AG29" s="57">
        <f t="shared" si="7"/>
        <v>0</v>
      </c>
      <c r="AH29" s="57">
        <f t="shared" si="8"/>
        <v>0</v>
      </c>
      <c r="AI29" s="5">
        <f t="shared" si="9"/>
        <v>1</v>
      </c>
      <c r="AJ29" s="5">
        <f t="shared" si="10"/>
        <v>0</v>
      </c>
      <c r="AK29" s="5">
        <f t="shared" si="11"/>
        <v>0</v>
      </c>
      <c r="AL29" s="5">
        <f t="shared" si="12"/>
        <v>0</v>
      </c>
      <c r="AM29" s="5">
        <f t="shared" si="13"/>
        <v>0</v>
      </c>
      <c r="AN29" s="5">
        <f t="shared" si="14"/>
        <v>0</v>
      </c>
      <c r="AO29" s="5">
        <f t="shared" si="15"/>
        <v>0</v>
      </c>
      <c r="AP29" s="58">
        <f t="shared" si="16"/>
        <v>28316</v>
      </c>
    </row>
    <row r="30" spans="1:42" s="5" customFormat="1" ht="12.75">
      <c r="A30" s="5">
        <v>3610260</v>
      </c>
      <c r="B30" s="51">
        <v>470501040000</v>
      </c>
      <c r="C30" s="5" t="s">
        <v>215</v>
      </c>
      <c r="D30" s="5" t="s">
        <v>216</v>
      </c>
      <c r="E30" s="5" t="s">
        <v>217</v>
      </c>
      <c r="F30" s="52">
        <v>13335</v>
      </c>
      <c r="G30" s="53">
        <v>5129</v>
      </c>
      <c r="H30" s="5">
        <v>6079658931</v>
      </c>
      <c r="I30" s="54">
        <v>7</v>
      </c>
      <c r="J30" s="54" t="s">
        <v>1813</v>
      </c>
      <c r="K30" s="5" t="s">
        <v>1814</v>
      </c>
      <c r="L30" s="55" t="s">
        <v>1822</v>
      </c>
      <c r="M30" s="55">
        <v>590</v>
      </c>
      <c r="N30" s="55" t="s">
        <v>1814</v>
      </c>
      <c r="O30" s="55" t="s">
        <v>1813</v>
      </c>
      <c r="P30" s="56">
        <v>15.859766277</v>
      </c>
      <c r="Q30" s="5" t="s">
        <v>1814</v>
      </c>
      <c r="R30" s="5" t="s">
        <v>1813</v>
      </c>
      <c r="S30" s="5" t="s">
        <v>1813</v>
      </c>
      <c r="T30" s="5" t="s">
        <v>1814</v>
      </c>
      <c r="U30" s="55" t="s">
        <v>1814</v>
      </c>
      <c r="V30" s="55">
        <v>35309</v>
      </c>
      <c r="W30" s="55">
        <v>5676</v>
      </c>
      <c r="X30" s="55">
        <v>5646</v>
      </c>
      <c r="Y30" s="55">
        <v>2105</v>
      </c>
      <c r="Z30" s="5">
        <f t="shared" si="0"/>
        <v>1</v>
      </c>
      <c r="AA30" s="5">
        <f t="shared" si="1"/>
        <v>1</v>
      </c>
      <c r="AB30" s="5">
        <f t="shared" si="2"/>
        <v>0</v>
      </c>
      <c r="AC30" s="5">
        <f t="shared" si="3"/>
        <v>0</v>
      </c>
      <c r="AD30" s="5">
        <f t="shared" si="4"/>
        <v>0</v>
      </c>
      <c r="AE30" s="5">
        <f t="shared" si="5"/>
        <v>0</v>
      </c>
      <c r="AF30" s="57" t="str">
        <f t="shared" si="6"/>
        <v>SRSA</v>
      </c>
      <c r="AG30" s="57">
        <f t="shared" si="7"/>
        <v>0</v>
      </c>
      <c r="AH30" s="57">
        <f t="shared" si="8"/>
        <v>0</v>
      </c>
      <c r="AI30" s="5">
        <f t="shared" si="9"/>
        <v>1</v>
      </c>
      <c r="AJ30" s="5">
        <f t="shared" si="10"/>
        <v>0</v>
      </c>
      <c r="AK30" s="5">
        <f t="shared" si="11"/>
        <v>0</v>
      </c>
      <c r="AL30" s="5">
        <f t="shared" si="12"/>
        <v>0</v>
      </c>
      <c r="AM30" s="5">
        <f t="shared" si="13"/>
        <v>0</v>
      </c>
      <c r="AN30" s="5">
        <f t="shared" si="14"/>
        <v>0</v>
      </c>
      <c r="AO30" s="5">
        <f t="shared" si="15"/>
        <v>0</v>
      </c>
      <c r="AP30" s="58">
        <f t="shared" si="16"/>
        <v>48736</v>
      </c>
    </row>
    <row r="31" spans="1:42" s="5" customFormat="1" ht="12.75">
      <c r="A31" s="5">
        <v>3610380</v>
      </c>
      <c r="B31" s="51">
        <v>180901040000</v>
      </c>
      <c r="C31" s="5" t="s">
        <v>218</v>
      </c>
      <c r="D31" s="5" t="s">
        <v>219</v>
      </c>
      <c r="E31" s="5" t="s">
        <v>220</v>
      </c>
      <c r="F31" s="52">
        <v>14058</v>
      </c>
      <c r="G31" s="53">
        <v>370</v>
      </c>
      <c r="H31" s="5">
        <v>5857579967</v>
      </c>
      <c r="I31" s="54">
        <v>8</v>
      </c>
      <c r="J31" s="54" t="s">
        <v>1813</v>
      </c>
      <c r="K31" s="5" t="s">
        <v>1814</v>
      </c>
      <c r="L31" s="55" t="s">
        <v>1815</v>
      </c>
      <c r="M31" s="55">
        <v>585</v>
      </c>
      <c r="N31" s="55" t="s">
        <v>1814</v>
      </c>
      <c r="O31" s="55" t="s">
        <v>1813</v>
      </c>
      <c r="P31" s="56">
        <v>19.04</v>
      </c>
      <c r="Q31" s="5" t="s">
        <v>1814</v>
      </c>
      <c r="R31" s="5" t="s">
        <v>1814</v>
      </c>
      <c r="S31" s="5" t="s">
        <v>1813</v>
      </c>
      <c r="T31" s="5" t="s">
        <v>1814</v>
      </c>
      <c r="U31" s="55" t="s">
        <v>1814</v>
      </c>
      <c r="V31" s="55">
        <v>20372</v>
      </c>
      <c r="W31" s="55">
        <v>1939</v>
      </c>
      <c r="X31" s="55">
        <v>3289</v>
      </c>
      <c r="Y31" s="55">
        <v>1716</v>
      </c>
      <c r="Z31" s="5">
        <f t="shared" si="0"/>
        <v>1</v>
      </c>
      <c r="AA31" s="5">
        <f t="shared" si="1"/>
        <v>1</v>
      </c>
      <c r="AB31" s="5">
        <f t="shared" si="2"/>
        <v>0</v>
      </c>
      <c r="AC31" s="5">
        <f t="shared" si="3"/>
        <v>0</v>
      </c>
      <c r="AD31" s="5">
        <f t="shared" si="4"/>
        <v>0</v>
      </c>
      <c r="AE31" s="5">
        <f t="shared" si="5"/>
        <v>0</v>
      </c>
      <c r="AF31" s="57" t="str">
        <f t="shared" si="6"/>
        <v>SRSA</v>
      </c>
      <c r="AG31" s="57">
        <f t="shared" si="7"/>
        <v>0</v>
      </c>
      <c r="AH31" s="57">
        <f t="shared" si="8"/>
        <v>0</v>
      </c>
      <c r="AI31" s="5">
        <f t="shared" si="9"/>
        <v>1</v>
      </c>
      <c r="AJ31" s="5">
        <f t="shared" si="10"/>
        <v>0</v>
      </c>
      <c r="AK31" s="5">
        <f t="shared" si="11"/>
        <v>0</v>
      </c>
      <c r="AL31" s="5">
        <f t="shared" si="12"/>
        <v>0</v>
      </c>
      <c r="AM31" s="5">
        <f t="shared" si="13"/>
        <v>0</v>
      </c>
      <c r="AN31" s="5">
        <f t="shared" si="14"/>
        <v>0</v>
      </c>
      <c r="AO31" s="5">
        <f t="shared" si="15"/>
        <v>0</v>
      </c>
      <c r="AP31" s="58">
        <f t="shared" si="16"/>
        <v>27316</v>
      </c>
    </row>
    <row r="32" spans="1:42" s="39" customFormat="1" ht="12.75">
      <c r="A32" s="39">
        <v>3610440</v>
      </c>
      <c r="B32" s="40">
        <v>150301040000</v>
      </c>
      <c r="C32" s="39" t="s">
        <v>224</v>
      </c>
      <c r="D32" s="39" t="s">
        <v>225</v>
      </c>
      <c r="E32" s="39" t="s">
        <v>226</v>
      </c>
      <c r="F32" s="41">
        <v>12932</v>
      </c>
      <c r="G32" s="42">
        <v>158</v>
      </c>
      <c r="H32" s="39">
        <v>5188736371</v>
      </c>
      <c r="I32" s="43">
        <v>7</v>
      </c>
      <c r="J32" s="43" t="s">
        <v>1813</v>
      </c>
      <c r="K32" s="39" t="s">
        <v>1814</v>
      </c>
      <c r="L32" s="44" t="s">
        <v>1822</v>
      </c>
      <c r="M32" s="44">
        <v>425</v>
      </c>
      <c r="N32" s="44" t="s">
        <v>1814</v>
      </c>
      <c r="O32" s="44" t="s">
        <v>1813</v>
      </c>
      <c r="P32" s="45">
        <v>17.857142857</v>
      </c>
      <c r="Q32" s="39" t="s">
        <v>1814</v>
      </c>
      <c r="R32" s="39" t="s">
        <v>1813</v>
      </c>
      <c r="S32" s="39" t="s">
        <v>1813</v>
      </c>
      <c r="T32" s="39" t="s">
        <v>1814</v>
      </c>
      <c r="U32" s="44" t="s">
        <v>1814</v>
      </c>
      <c r="V32" s="44">
        <v>23097</v>
      </c>
      <c r="W32" s="44">
        <v>3302</v>
      </c>
      <c r="X32" s="44">
        <v>3598</v>
      </c>
      <c r="Y32" s="44">
        <v>1477</v>
      </c>
      <c r="Z32" s="39">
        <f t="shared" si="0"/>
        <v>1</v>
      </c>
      <c r="AA32" s="39">
        <f t="shared" si="1"/>
        <v>1</v>
      </c>
      <c r="AB32" s="39">
        <f t="shared" si="2"/>
        <v>0</v>
      </c>
      <c r="AC32" s="39">
        <f t="shared" si="3"/>
        <v>0</v>
      </c>
      <c r="AD32" s="39">
        <f t="shared" si="4"/>
        <v>0</v>
      </c>
      <c r="AE32" s="39">
        <f t="shared" si="5"/>
        <v>0</v>
      </c>
      <c r="AF32" s="46" t="str">
        <f t="shared" si="6"/>
        <v>SRSA</v>
      </c>
      <c r="AG32" s="46">
        <f t="shared" si="7"/>
        <v>0</v>
      </c>
      <c r="AH32" s="46">
        <f t="shared" si="8"/>
        <v>0</v>
      </c>
      <c r="AI32" s="39">
        <f t="shared" si="9"/>
        <v>1</v>
      </c>
      <c r="AJ32" s="39">
        <f t="shared" si="10"/>
        <v>0</v>
      </c>
      <c r="AK32" s="39">
        <f t="shared" si="11"/>
        <v>0</v>
      </c>
      <c r="AL32" s="39">
        <f t="shared" si="12"/>
        <v>0</v>
      </c>
      <c r="AM32" s="39">
        <f t="shared" si="13"/>
        <v>0</v>
      </c>
      <c r="AN32" s="39">
        <f t="shared" si="14"/>
        <v>0</v>
      </c>
      <c r="AO32" s="39">
        <f t="shared" si="15"/>
        <v>0</v>
      </c>
      <c r="AP32" s="58">
        <f t="shared" si="16"/>
        <v>31474</v>
      </c>
    </row>
    <row r="33" spans="1:42" s="5" customFormat="1" ht="12.75">
      <c r="A33" s="5">
        <v>3621540</v>
      </c>
      <c r="B33" s="51">
        <v>580514020000</v>
      </c>
      <c r="C33" s="5" t="s">
        <v>1009</v>
      </c>
      <c r="D33" s="5" t="s">
        <v>1010</v>
      </c>
      <c r="E33" s="5" t="s">
        <v>1011</v>
      </c>
      <c r="F33" s="52">
        <v>11770</v>
      </c>
      <c r="G33" s="53">
        <v>428</v>
      </c>
      <c r="H33" s="5">
        <v>6315835626</v>
      </c>
      <c r="I33" s="54">
        <v>8</v>
      </c>
      <c r="J33" s="54" t="s">
        <v>1813</v>
      </c>
      <c r="K33" s="5" t="s">
        <v>1814</v>
      </c>
      <c r="L33" s="55" t="s">
        <v>1815</v>
      </c>
      <c r="M33" s="55">
        <v>43</v>
      </c>
      <c r="N33" s="55" t="s">
        <v>1814</v>
      </c>
      <c r="O33" s="55" t="s">
        <v>1813</v>
      </c>
      <c r="P33" s="56">
        <v>11.409395973</v>
      </c>
      <c r="Q33" s="5" t="s">
        <v>1814</v>
      </c>
      <c r="R33" s="5" t="s">
        <v>1814</v>
      </c>
      <c r="S33" s="5" t="s">
        <v>1813</v>
      </c>
      <c r="T33" s="5" t="s">
        <v>1814</v>
      </c>
      <c r="U33" s="55" t="s">
        <v>1814</v>
      </c>
      <c r="V33" s="55">
        <v>2444</v>
      </c>
      <c r="W33" s="55">
        <v>0</v>
      </c>
      <c r="X33" s="55">
        <v>187</v>
      </c>
      <c r="Y33" s="55">
        <v>172</v>
      </c>
      <c r="Z33" s="5">
        <f t="shared" si="0"/>
        <v>1</v>
      </c>
      <c r="AA33" s="5">
        <f t="shared" si="1"/>
        <v>1</v>
      </c>
      <c r="AB33" s="5">
        <f t="shared" si="2"/>
        <v>0</v>
      </c>
      <c r="AC33" s="5">
        <f t="shared" si="3"/>
        <v>0</v>
      </c>
      <c r="AD33" s="5">
        <f t="shared" si="4"/>
        <v>0</v>
      </c>
      <c r="AE33" s="5">
        <f t="shared" si="5"/>
        <v>0</v>
      </c>
      <c r="AF33" s="57" t="str">
        <f t="shared" si="6"/>
        <v>SRSA</v>
      </c>
      <c r="AG33" s="57">
        <f t="shared" si="7"/>
        <v>0</v>
      </c>
      <c r="AH33" s="57">
        <f t="shared" si="8"/>
        <v>0</v>
      </c>
      <c r="AI33" s="5">
        <f t="shared" si="9"/>
        <v>1</v>
      </c>
      <c r="AJ33" s="5">
        <f t="shared" si="10"/>
        <v>0</v>
      </c>
      <c r="AK33" s="5">
        <f t="shared" si="11"/>
        <v>0</v>
      </c>
      <c r="AL33" s="5">
        <f t="shared" si="12"/>
        <v>0</v>
      </c>
      <c r="AM33" s="5">
        <f t="shared" si="13"/>
        <v>0</v>
      </c>
      <c r="AN33" s="5">
        <f t="shared" si="14"/>
        <v>0</v>
      </c>
      <c r="AO33" s="5">
        <f t="shared" si="15"/>
        <v>0</v>
      </c>
      <c r="AP33" s="58">
        <f t="shared" si="16"/>
        <v>2803</v>
      </c>
    </row>
    <row r="34" spans="1:42" s="5" customFormat="1" ht="12.75">
      <c r="A34" s="5">
        <v>3611250</v>
      </c>
      <c r="B34" s="51">
        <v>61503040000</v>
      </c>
      <c r="C34" s="5" t="s">
        <v>279</v>
      </c>
      <c r="D34" s="5" t="s">
        <v>280</v>
      </c>
      <c r="E34" s="5" t="s">
        <v>281</v>
      </c>
      <c r="F34" s="52">
        <v>14062</v>
      </c>
      <c r="G34" s="53">
        <v>9674</v>
      </c>
      <c r="H34" s="5">
        <v>7169652742</v>
      </c>
      <c r="I34" s="54">
        <v>8</v>
      </c>
      <c r="J34" s="54" t="s">
        <v>1813</v>
      </c>
      <c r="K34" s="5" t="s">
        <v>1814</v>
      </c>
      <c r="L34" s="55" t="s">
        <v>1815</v>
      </c>
      <c r="M34" s="55">
        <v>598</v>
      </c>
      <c r="N34" s="55" t="s">
        <v>1814</v>
      </c>
      <c r="O34" s="55" t="s">
        <v>1813</v>
      </c>
      <c r="P34" s="56">
        <v>16.301369863</v>
      </c>
      <c r="Q34" s="5" t="s">
        <v>1814</v>
      </c>
      <c r="R34" s="5" t="s">
        <v>1813</v>
      </c>
      <c r="S34" s="5" t="s">
        <v>1813</v>
      </c>
      <c r="T34" s="5" t="s">
        <v>1814</v>
      </c>
      <c r="U34" s="55" t="s">
        <v>1814</v>
      </c>
      <c r="V34" s="55">
        <v>39436</v>
      </c>
      <c r="W34" s="55">
        <v>5712</v>
      </c>
      <c r="X34" s="55">
        <v>5952</v>
      </c>
      <c r="Y34" s="55">
        <v>2297</v>
      </c>
      <c r="Z34" s="5">
        <f t="shared" si="0"/>
        <v>1</v>
      </c>
      <c r="AA34" s="5">
        <f t="shared" si="1"/>
        <v>1</v>
      </c>
      <c r="AB34" s="5">
        <f t="shared" si="2"/>
        <v>0</v>
      </c>
      <c r="AC34" s="5">
        <f t="shared" si="3"/>
        <v>0</v>
      </c>
      <c r="AD34" s="5">
        <f t="shared" si="4"/>
        <v>0</v>
      </c>
      <c r="AE34" s="5">
        <f t="shared" si="5"/>
        <v>0</v>
      </c>
      <c r="AF34" s="57" t="str">
        <f t="shared" si="6"/>
        <v>SRSA</v>
      </c>
      <c r="AG34" s="57">
        <f t="shared" si="7"/>
        <v>0</v>
      </c>
      <c r="AH34" s="57">
        <f t="shared" si="8"/>
        <v>0</v>
      </c>
      <c r="AI34" s="5">
        <f t="shared" si="9"/>
        <v>1</v>
      </c>
      <c r="AJ34" s="5">
        <f t="shared" si="10"/>
        <v>0</v>
      </c>
      <c r="AK34" s="5">
        <f t="shared" si="11"/>
        <v>0</v>
      </c>
      <c r="AL34" s="5">
        <f t="shared" si="12"/>
        <v>0</v>
      </c>
      <c r="AM34" s="5">
        <f t="shared" si="13"/>
        <v>0</v>
      </c>
      <c r="AN34" s="5">
        <f t="shared" si="14"/>
        <v>0</v>
      </c>
      <c r="AO34" s="5">
        <f t="shared" si="15"/>
        <v>0</v>
      </c>
      <c r="AP34" s="58">
        <f t="shared" si="16"/>
        <v>53397</v>
      </c>
    </row>
    <row r="35" spans="1:42" s="5" customFormat="1" ht="12.75">
      <c r="A35" s="5">
        <v>3611430</v>
      </c>
      <c r="B35" s="51">
        <v>120701040000</v>
      </c>
      <c r="C35" s="5" t="s">
        <v>294</v>
      </c>
      <c r="D35" s="5" t="s">
        <v>295</v>
      </c>
      <c r="E35" s="5" t="s">
        <v>296</v>
      </c>
      <c r="F35" s="52">
        <v>13775</v>
      </c>
      <c r="G35" s="53">
        <v>888</v>
      </c>
      <c r="H35" s="5">
        <v>6078293551</v>
      </c>
      <c r="I35" s="54">
        <v>7</v>
      </c>
      <c r="J35" s="54" t="s">
        <v>1813</v>
      </c>
      <c r="K35" s="5" t="s">
        <v>1814</v>
      </c>
      <c r="L35" s="55" t="s">
        <v>1822</v>
      </c>
      <c r="M35" s="55">
        <v>334</v>
      </c>
      <c r="N35" s="55" t="s">
        <v>1814</v>
      </c>
      <c r="O35" s="55" t="s">
        <v>1813</v>
      </c>
      <c r="P35" s="56">
        <v>16.25282167</v>
      </c>
      <c r="Q35" s="5" t="s">
        <v>1814</v>
      </c>
      <c r="R35" s="5" t="s">
        <v>1813</v>
      </c>
      <c r="S35" s="5" t="s">
        <v>1813</v>
      </c>
      <c r="T35" s="5" t="s">
        <v>1814</v>
      </c>
      <c r="U35" s="55" t="s">
        <v>1814</v>
      </c>
      <c r="V35" s="55">
        <v>21688</v>
      </c>
      <c r="W35" s="55">
        <v>3245</v>
      </c>
      <c r="X35" s="55">
        <v>3294</v>
      </c>
      <c r="Y35" s="55">
        <v>1292</v>
      </c>
      <c r="Z35" s="5">
        <f t="shared" si="0"/>
        <v>1</v>
      </c>
      <c r="AA35" s="5">
        <f t="shared" si="1"/>
        <v>1</v>
      </c>
      <c r="AB35" s="5">
        <f t="shared" si="2"/>
        <v>0</v>
      </c>
      <c r="AC35" s="5">
        <f t="shared" si="3"/>
        <v>0</v>
      </c>
      <c r="AD35" s="5">
        <f t="shared" si="4"/>
        <v>0</v>
      </c>
      <c r="AE35" s="5">
        <f t="shared" si="5"/>
        <v>0</v>
      </c>
      <c r="AF35" s="57" t="str">
        <f t="shared" si="6"/>
        <v>SRSA</v>
      </c>
      <c r="AG35" s="57">
        <f t="shared" si="7"/>
        <v>0</v>
      </c>
      <c r="AH35" s="57">
        <f t="shared" si="8"/>
        <v>0</v>
      </c>
      <c r="AI35" s="5">
        <f t="shared" si="9"/>
        <v>1</v>
      </c>
      <c r="AJ35" s="5">
        <f t="shared" si="10"/>
        <v>0</v>
      </c>
      <c r="AK35" s="5">
        <f t="shared" si="11"/>
        <v>0</v>
      </c>
      <c r="AL35" s="5">
        <f t="shared" si="12"/>
        <v>0</v>
      </c>
      <c r="AM35" s="5">
        <f t="shared" si="13"/>
        <v>0</v>
      </c>
      <c r="AN35" s="5">
        <f t="shared" si="14"/>
        <v>0</v>
      </c>
      <c r="AO35" s="5">
        <f t="shared" si="15"/>
        <v>0</v>
      </c>
      <c r="AP35" s="58">
        <f t="shared" si="16"/>
        <v>29519</v>
      </c>
    </row>
    <row r="36" spans="1:42" s="5" customFormat="1" ht="12.75">
      <c r="A36" s="5">
        <v>3611640</v>
      </c>
      <c r="B36" s="51">
        <v>21601040000</v>
      </c>
      <c r="C36" s="5" t="s">
        <v>311</v>
      </c>
      <c r="D36" s="5" t="s">
        <v>312</v>
      </c>
      <c r="E36" s="5" t="s">
        <v>313</v>
      </c>
      <c r="F36" s="52">
        <v>14739</v>
      </c>
      <c r="G36" s="53">
        <v>9702</v>
      </c>
      <c r="H36" s="5">
        <v>7169733534</v>
      </c>
      <c r="I36" s="54">
        <v>7</v>
      </c>
      <c r="J36" s="54" t="s">
        <v>1813</v>
      </c>
      <c r="K36" s="5" t="s">
        <v>1814</v>
      </c>
      <c r="L36" s="55" t="s">
        <v>1822</v>
      </c>
      <c r="M36" s="55">
        <v>351</v>
      </c>
      <c r="N36" s="55" t="s">
        <v>1814</v>
      </c>
      <c r="O36" s="55" t="s">
        <v>1813</v>
      </c>
      <c r="P36" s="56">
        <v>28.395061728</v>
      </c>
      <c r="Q36" s="5" t="s">
        <v>1813</v>
      </c>
      <c r="R36" s="5" t="s">
        <v>1814</v>
      </c>
      <c r="S36" s="5" t="s">
        <v>1813</v>
      </c>
      <c r="T36" s="5" t="s">
        <v>1814</v>
      </c>
      <c r="U36" s="55" t="s">
        <v>1814</v>
      </c>
      <c r="V36" s="55">
        <v>55495</v>
      </c>
      <c r="W36" s="55">
        <v>8807</v>
      </c>
      <c r="X36" s="55">
        <v>6502</v>
      </c>
      <c r="Y36" s="55">
        <v>6095</v>
      </c>
      <c r="Z36" s="5">
        <f t="shared" si="0"/>
        <v>1</v>
      </c>
      <c r="AA36" s="5">
        <f t="shared" si="1"/>
        <v>1</v>
      </c>
      <c r="AB36" s="5">
        <f t="shared" si="2"/>
        <v>0</v>
      </c>
      <c r="AC36" s="5">
        <f t="shared" si="3"/>
        <v>0</v>
      </c>
      <c r="AD36" s="5">
        <f t="shared" si="4"/>
        <v>0</v>
      </c>
      <c r="AE36" s="5">
        <f t="shared" si="5"/>
        <v>0</v>
      </c>
      <c r="AF36" s="57" t="str">
        <f t="shared" si="6"/>
        <v>SRSA</v>
      </c>
      <c r="AG36" s="57">
        <f t="shared" si="7"/>
        <v>0</v>
      </c>
      <c r="AH36" s="57">
        <f t="shared" si="8"/>
        <v>0</v>
      </c>
      <c r="AI36" s="5">
        <f t="shared" si="9"/>
        <v>1</v>
      </c>
      <c r="AJ36" s="5">
        <f t="shared" si="10"/>
        <v>1</v>
      </c>
      <c r="AK36" s="5" t="str">
        <f t="shared" si="11"/>
        <v>Initial</v>
      </c>
      <c r="AL36" s="5" t="str">
        <f t="shared" si="12"/>
        <v>SRSA</v>
      </c>
      <c r="AM36" s="5">
        <f t="shared" si="13"/>
        <v>0</v>
      </c>
      <c r="AN36" s="5">
        <f t="shared" si="14"/>
        <v>0</v>
      </c>
      <c r="AO36" s="5">
        <f t="shared" si="15"/>
        <v>0</v>
      </c>
      <c r="AP36" s="58">
        <f t="shared" si="16"/>
        <v>76899</v>
      </c>
    </row>
    <row r="37" spans="1:42" s="5" customFormat="1" ht="12.75">
      <c r="A37" s="5">
        <v>3622100</v>
      </c>
      <c r="B37" s="51">
        <v>81401040000</v>
      </c>
      <c r="C37" s="5" t="s">
        <v>1051</v>
      </c>
      <c r="D37" s="5" t="s">
        <v>1052</v>
      </c>
      <c r="E37" s="5" t="s">
        <v>1053</v>
      </c>
      <c r="F37" s="52">
        <v>13155</v>
      </c>
      <c r="G37" s="53">
        <v>161</v>
      </c>
      <c r="H37" s="5">
        <v>3156537591</v>
      </c>
      <c r="I37" s="54">
        <v>7</v>
      </c>
      <c r="J37" s="54" t="s">
        <v>1813</v>
      </c>
      <c r="K37" s="5" t="s">
        <v>1814</v>
      </c>
      <c r="L37" s="55" t="s">
        <v>1822</v>
      </c>
      <c r="M37" s="55">
        <v>458</v>
      </c>
      <c r="N37" s="55" t="s">
        <v>1814</v>
      </c>
      <c r="O37" s="55" t="s">
        <v>1813</v>
      </c>
      <c r="P37" s="56">
        <v>18.060200669</v>
      </c>
      <c r="Q37" s="5" t="s">
        <v>1814</v>
      </c>
      <c r="R37" s="5" t="s">
        <v>1813</v>
      </c>
      <c r="S37" s="5" t="s">
        <v>1813</v>
      </c>
      <c r="T37" s="5" t="s">
        <v>1814</v>
      </c>
      <c r="U37" s="55" t="s">
        <v>1814</v>
      </c>
      <c r="V37" s="55">
        <v>26647</v>
      </c>
      <c r="W37" s="55">
        <v>3970</v>
      </c>
      <c r="X37" s="55">
        <v>4233</v>
      </c>
      <c r="Y37" s="55">
        <v>1662</v>
      </c>
      <c r="Z37" s="5">
        <f t="shared" si="0"/>
        <v>1</v>
      </c>
      <c r="AA37" s="5">
        <f t="shared" si="1"/>
        <v>1</v>
      </c>
      <c r="AB37" s="5">
        <f t="shared" si="2"/>
        <v>0</v>
      </c>
      <c r="AC37" s="5">
        <f t="shared" si="3"/>
        <v>0</v>
      </c>
      <c r="AD37" s="5">
        <f t="shared" si="4"/>
        <v>0</v>
      </c>
      <c r="AE37" s="5">
        <f t="shared" si="5"/>
        <v>0</v>
      </c>
      <c r="AF37" s="57" t="str">
        <f t="shared" si="6"/>
        <v>SRSA</v>
      </c>
      <c r="AG37" s="57">
        <f t="shared" si="7"/>
        <v>0</v>
      </c>
      <c r="AH37" s="57">
        <f t="shared" si="8"/>
        <v>0</v>
      </c>
      <c r="AI37" s="5">
        <f t="shared" si="9"/>
        <v>1</v>
      </c>
      <c r="AJ37" s="5">
        <f t="shared" si="10"/>
        <v>0</v>
      </c>
      <c r="AK37" s="5">
        <f t="shared" si="11"/>
        <v>0</v>
      </c>
      <c r="AL37" s="5">
        <f t="shared" si="12"/>
        <v>0</v>
      </c>
      <c r="AM37" s="5">
        <f t="shared" si="13"/>
        <v>0</v>
      </c>
      <c r="AN37" s="5">
        <f t="shared" si="14"/>
        <v>0</v>
      </c>
      <c r="AO37" s="5">
        <f t="shared" si="15"/>
        <v>0</v>
      </c>
      <c r="AP37" s="58">
        <f t="shared" si="16"/>
        <v>36512</v>
      </c>
    </row>
    <row r="38" spans="1:42" s="5" customFormat="1" ht="12.75">
      <c r="A38" s="5">
        <v>3604757</v>
      </c>
      <c r="B38" s="51">
        <v>470202040000</v>
      </c>
      <c r="C38" s="5" t="s">
        <v>2154</v>
      </c>
      <c r="D38" s="5" t="s">
        <v>2155</v>
      </c>
      <c r="E38" s="5" t="s">
        <v>2156</v>
      </c>
      <c r="F38" s="52">
        <v>13776</v>
      </c>
      <c r="G38" s="53">
        <v>1104</v>
      </c>
      <c r="H38" s="5">
        <v>6077832207</v>
      </c>
      <c r="I38" s="54">
        <v>7</v>
      </c>
      <c r="J38" s="54" t="s">
        <v>1813</v>
      </c>
      <c r="K38" s="5" t="s">
        <v>1814</v>
      </c>
      <c r="L38" s="55" t="s">
        <v>1822</v>
      </c>
      <c r="M38" s="55">
        <v>546</v>
      </c>
      <c r="N38" s="55" t="s">
        <v>1814</v>
      </c>
      <c r="O38" s="55" t="s">
        <v>1813</v>
      </c>
      <c r="P38" s="56">
        <v>15.349544073</v>
      </c>
      <c r="Q38" s="5" t="s">
        <v>1814</v>
      </c>
      <c r="R38" s="5" t="s">
        <v>1813</v>
      </c>
      <c r="S38" s="5" t="s">
        <v>1813</v>
      </c>
      <c r="T38" s="5" t="s">
        <v>1814</v>
      </c>
      <c r="U38" s="55" t="s">
        <v>1814</v>
      </c>
      <c r="V38" s="55">
        <v>27329</v>
      </c>
      <c r="W38" s="55">
        <v>3552</v>
      </c>
      <c r="X38" s="55">
        <v>4259</v>
      </c>
      <c r="Y38" s="55">
        <v>1839</v>
      </c>
      <c r="Z38" s="5">
        <f t="shared" si="0"/>
        <v>1</v>
      </c>
      <c r="AA38" s="5">
        <f t="shared" si="1"/>
        <v>1</v>
      </c>
      <c r="AB38" s="5">
        <f t="shared" si="2"/>
        <v>0</v>
      </c>
      <c r="AC38" s="5">
        <f t="shared" si="3"/>
        <v>0</v>
      </c>
      <c r="AD38" s="5">
        <f t="shared" si="4"/>
        <v>0</v>
      </c>
      <c r="AE38" s="5">
        <f t="shared" si="5"/>
        <v>0</v>
      </c>
      <c r="AF38" s="57" t="str">
        <f t="shared" si="6"/>
        <v>SRSA</v>
      </c>
      <c r="AG38" s="57">
        <f t="shared" si="7"/>
        <v>0</v>
      </c>
      <c r="AH38" s="57">
        <f t="shared" si="8"/>
        <v>0</v>
      </c>
      <c r="AI38" s="5">
        <f t="shared" si="9"/>
        <v>1</v>
      </c>
      <c r="AJ38" s="5">
        <f t="shared" si="10"/>
        <v>0</v>
      </c>
      <c r="AK38" s="5">
        <f t="shared" si="11"/>
        <v>0</v>
      </c>
      <c r="AL38" s="5">
        <f t="shared" si="12"/>
        <v>0</v>
      </c>
      <c r="AM38" s="5">
        <f t="shared" si="13"/>
        <v>0</v>
      </c>
      <c r="AN38" s="5">
        <f t="shared" si="14"/>
        <v>0</v>
      </c>
      <c r="AO38" s="5">
        <f t="shared" si="15"/>
        <v>0</v>
      </c>
      <c r="AP38" s="58">
        <f t="shared" si="16"/>
        <v>36979</v>
      </c>
    </row>
    <row r="39" spans="1:42" s="5" customFormat="1" ht="12" customHeight="1">
      <c r="A39" s="5">
        <v>3612120</v>
      </c>
      <c r="B39" s="51">
        <v>540801040000</v>
      </c>
      <c r="C39" s="5" t="s">
        <v>346</v>
      </c>
      <c r="D39" s="5" t="s">
        <v>347</v>
      </c>
      <c r="E39" s="5" t="s">
        <v>348</v>
      </c>
      <c r="F39" s="52">
        <v>12076</v>
      </c>
      <c r="G39" s="53">
        <v>9703</v>
      </c>
      <c r="H39" s="5">
        <v>6075887541</v>
      </c>
      <c r="I39" s="54">
        <v>8</v>
      </c>
      <c r="J39" s="54" t="s">
        <v>1813</v>
      </c>
      <c r="K39" s="5" t="s">
        <v>1814</v>
      </c>
      <c r="L39" s="55" t="s">
        <v>1815</v>
      </c>
      <c r="M39" s="55">
        <v>371</v>
      </c>
      <c r="N39" s="55" t="s">
        <v>1814</v>
      </c>
      <c r="O39" s="55" t="s">
        <v>1813</v>
      </c>
      <c r="P39" s="56">
        <v>22.518159806</v>
      </c>
      <c r="Q39" s="5" t="s">
        <v>1813</v>
      </c>
      <c r="R39" s="5" t="s">
        <v>1814</v>
      </c>
      <c r="S39" s="5" t="s">
        <v>1813</v>
      </c>
      <c r="T39" s="5" t="s">
        <v>1814</v>
      </c>
      <c r="U39" s="55" t="s">
        <v>1814</v>
      </c>
      <c r="V39" s="55">
        <v>31589</v>
      </c>
      <c r="W39" s="55">
        <v>4980</v>
      </c>
      <c r="X39" s="55">
        <v>4409</v>
      </c>
      <c r="Y39" s="55">
        <v>4027</v>
      </c>
      <c r="Z39" s="5">
        <f t="shared" si="0"/>
        <v>1</v>
      </c>
      <c r="AA39" s="5">
        <f t="shared" si="1"/>
        <v>1</v>
      </c>
      <c r="AB39" s="5">
        <f t="shared" si="2"/>
        <v>0</v>
      </c>
      <c r="AC39" s="5">
        <f t="shared" si="3"/>
        <v>0</v>
      </c>
      <c r="AD39" s="5">
        <f t="shared" si="4"/>
        <v>0</v>
      </c>
      <c r="AE39" s="5">
        <f t="shared" si="5"/>
        <v>0</v>
      </c>
      <c r="AF39" s="57" t="str">
        <f t="shared" si="6"/>
        <v>SRSA</v>
      </c>
      <c r="AG39" s="57">
        <f t="shared" si="7"/>
        <v>0</v>
      </c>
      <c r="AH39" s="57">
        <f t="shared" si="8"/>
        <v>0</v>
      </c>
      <c r="AI39" s="5">
        <f t="shared" si="9"/>
        <v>1</v>
      </c>
      <c r="AJ39" s="5">
        <f t="shared" si="10"/>
        <v>1</v>
      </c>
      <c r="AK39" s="5" t="str">
        <f t="shared" si="11"/>
        <v>Initial</v>
      </c>
      <c r="AL39" s="5" t="str">
        <f t="shared" si="12"/>
        <v>SRSA</v>
      </c>
      <c r="AM39" s="5">
        <f t="shared" si="13"/>
        <v>0</v>
      </c>
      <c r="AN39" s="5">
        <f t="shared" si="14"/>
        <v>0</v>
      </c>
      <c r="AO39" s="5">
        <f t="shared" si="15"/>
        <v>0</v>
      </c>
      <c r="AP39" s="58">
        <f t="shared" si="16"/>
        <v>45005</v>
      </c>
    </row>
    <row r="40" spans="1:42" s="39" customFormat="1" ht="12.75">
      <c r="A40" s="39">
        <v>3612930</v>
      </c>
      <c r="B40" s="40">
        <v>571501040000</v>
      </c>
      <c r="C40" s="39" t="s">
        <v>400</v>
      </c>
      <c r="D40" s="39" t="s">
        <v>401</v>
      </c>
      <c r="E40" s="39" t="s">
        <v>402</v>
      </c>
      <c r="F40" s="41">
        <v>14839</v>
      </c>
      <c r="G40" s="42">
        <v>936</v>
      </c>
      <c r="H40" s="39">
        <v>6072254292</v>
      </c>
      <c r="I40" s="43">
        <v>7</v>
      </c>
      <c r="J40" s="43" t="s">
        <v>1813</v>
      </c>
      <c r="K40" s="39" t="s">
        <v>1814</v>
      </c>
      <c r="L40" s="44" t="s">
        <v>1822</v>
      </c>
      <c r="M40" s="44">
        <v>191</v>
      </c>
      <c r="N40" s="44" t="s">
        <v>1814</v>
      </c>
      <c r="O40" s="44" t="s">
        <v>1813</v>
      </c>
      <c r="P40" s="45">
        <v>18.548387097</v>
      </c>
      <c r="Q40" s="39" t="s">
        <v>1814</v>
      </c>
      <c r="R40" s="39" t="s">
        <v>1813</v>
      </c>
      <c r="S40" s="39" t="s">
        <v>1813</v>
      </c>
      <c r="T40" s="39" t="s">
        <v>1814</v>
      </c>
      <c r="U40" s="44" t="s">
        <v>1814</v>
      </c>
      <c r="V40" s="44">
        <v>16074</v>
      </c>
      <c r="W40" s="44">
        <v>2414</v>
      </c>
      <c r="X40" s="44">
        <v>2193</v>
      </c>
      <c r="Y40" s="44">
        <v>2036</v>
      </c>
      <c r="Z40" s="39">
        <f t="shared" si="0"/>
        <v>1</v>
      </c>
      <c r="AA40" s="39">
        <f t="shared" si="1"/>
        <v>1</v>
      </c>
      <c r="AB40" s="39">
        <f t="shared" si="2"/>
        <v>0</v>
      </c>
      <c r="AC40" s="39">
        <f t="shared" si="3"/>
        <v>0</v>
      </c>
      <c r="AD40" s="39">
        <f t="shared" si="4"/>
        <v>0</v>
      </c>
      <c r="AE40" s="39">
        <f t="shared" si="5"/>
        <v>0</v>
      </c>
      <c r="AF40" s="46" t="str">
        <f t="shared" si="6"/>
        <v>SRSA</v>
      </c>
      <c r="AG40" s="46">
        <f t="shared" si="7"/>
        <v>0</v>
      </c>
      <c r="AH40" s="46">
        <f t="shared" si="8"/>
        <v>0</v>
      </c>
      <c r="AI40" s="39">
        <f t="shared" si="9"/>
        <v>1</v>
      </c>
      <c r="AJ40" s="39">
        <f t="shared" si="10"/>
        <v>0</v>
      </c>
      <c r="AK40" s="39">
        <f t="shared" si="11"/>
        <v>0</v>
      </c>
      <c r="AL40" s="39">
        <f t="shared" si="12"/>
        <v>0</v>
      </c>
      <c r="AM40" s="39">
        <f t="shared" si="13"/>
        <v>0</v>
      </c>
      <c r="AN40" s="39">
        <f t="shared" si="14"/>
        <v>0</v>
      </c>
      <c r="AO40" s="39">
        <f t="shared" si="15"/>
        <v>0</v>
      </c>
      <c r="AP40" s="58">
        <f t="shared" si="16"/>
        <v>22717</v>
      </c>
    </row>
    <row r="41" spans="1:42" s="5" customFormat="1" ht="12.75">
      <c r="A41" s="5">
        <v>3613440</v>
      </c>
      <c r="B41" s="51">
        <v>511201040000</v>
      </c>
      <c r="C41" s="5" t="s">
        <v>429</v>
      </c>
      <c r="D41" s="5" t="s">
        <v>430</v>
      </c>
      <c r="E41" s="5" t="s">
        <v>431</v>
      </c>
      <c r="F41" s="52">
        <v>13646</v>
      </c>
      <c r="G41" s="53">
        <v>185</v>
      </c>
      <c r="H41" s="5">
        <v>3153245931</v>
      </c>
      <c r="I41" s="54">
        <v>7</v>
      </c>
      <c r="J41" s="54" t="s">
        <v>1813</v>
      </c>
      <c r="K41" s="5" t="s">
        <v>1814</v>
      </c>
      <c r="L41" s="55" t="s">
        <v>1822</v>
      </c>
      <c r="M41" s="55">
        <v>333</v>
      </c>
      <c r="N41" s="55" t="s">
        <v>1814</v>
      </c>
      <c r="O41" s="55" t="s">
        <v>1813</v>
      </c>
      <c r="P41" s="56">
        <v>23.008849558</v>
      </c>
      <c r="Q41" s="5" t="s">
        <v>1813</v>
      </c>
      <c r="R41" s="5" t="s">
        <v>1814</v>
      </c>
      <c r="S41" s="5" t="s">
        <v>1813</v>
      </c>
      <c r="T41" s="5" t="s">
        <v>1814</v>
      </c>
      <c r="U41" s="55" t="s">
        <v>1814</v>
      </c>
      <c r="V41" s="55">
        <v>21313</v>
      </c>
      <c r="W41" s="55">
        <v>2904</v>
      </c>
      <c r="X41" s="55">
        <v>2971</v>
      </c>
      <c r="Y41" s="55">
        <v>2949</v>
      </c>
      <c r="Z41" s="5">
        <f t="shared" si="0"/>
        <v>1</v>
      </c>
      <c r="AA41" s="5">
        <f t="shared" si="1"/>
        <v>1</v>
      </c>
      <c r="AB41" s="5">
        <f t="shared" si="2"/>
        <v>0</v>
      </c>
      <c r="AC41" s="5">
        <f t="shared" si="3"/>
        <v>0</v>
      </c>
      <c r="AD41" s="5">
        <f t="shared" si="4"/>
        <v>0</v>
      </c>
      <c r="AE41" s="5">
        <f t="shared" si="5"/>
        <v>0</v>
      </c>
      <c r="AF41" s="57" t="str">
        <f t="shared" si="6"/>
        <v>SRSA</v>
      </c>
      <c r="AG41" s="57">
        <f t="shared" si="7"/>
        <v>0</v>
      </c>
      <c r="AH41" s="57">
        <f t="shared" si="8"/>
        <v>0</v>
      </c>
      <c r="AI41" s="5">
        <f t="shared" si="9"/>
        <v>1</v>
      </c>
      <c r="AJ41" s="5">
        <f t="shared" si="10"/>
        <v>1</v>
      </c>
      <c r="AK41" s="5" t="str">
        <f t="shared" si="11"/>
        <v>Initial</v>
      </c>
      <c r="AL41" s="5" t="str">
        <f t="shared" si="12"/>
        <v>SRSA</v>
      </c>
      <c r="AM41" s="5">
        <f t="shared" si="13"/>
        <v>0</v>
      </c>
      <c r="AN41" s="5">
        <f t="shared" si="14"/>
        <v>0</v>
      </c>
      <c r="AO41" s="5">
        <f t="shared" si="15"/>
        <v>0</v>
      </c>
      <c r="AP41" s="58">
        <f t="shared" si="16"/>
        <v>30137</v>
      </c>
    </row>
    <row r="42" spans="1:42" s="5" customFormat="1" ht="12.75">
      <c r="A42" s="5">
        <v>3613560</v>
      </c>
      <c r="B42" s="51">
        <v>120906040000</v>
      </c>
      <c r="C42" s="5" t="s">
        <v>438</v>
      </c>
      <c r="D42" s="5" t="s">
        <v>439</v>
      </c>
      <c r="E42" s="5" t="s">
        <v>440</v>
      </c>
      <c r="F42" s="52">
        <v>13783</v>
      </c>
      <c r="G42" s="53">
        <v>1196</v>
      </c>
      <c r="H42" s="5">
        <v>6076371301</v>
      </c>
      <c r="I42" s="54">
        <v>7</v>
      </c>
      <c r="J42" s="54" t="s">
        <v>1813</v>
      </c>
      <c r="K42" s="5" t="s">
        <v>1814</v>
      </c>
      <c r="L42" s="55" t="s">
        <v>1822</v>
      </c>
      <c r="M42" s="55">
        <v>505</v>
      </c>
      <c r="N42" s="55" t="s">
        <v>1814</v>
      </c>
      <c r="O42" s="55" t="s">
        <v>1813</v>
      </c>
      <c r="P42" s="56">
        <v>20.183486239</v>
      </c>
      <c r="Q42" s="5" t="s">
        <v>1813</v>
      </c>
      <c r="R42" s="5" t="s">
        <v>1814</v>
      </c>
      <c r="S42" s="5" t="s">
        <v>1813</v>
      </c>
      <c r="T42" s="5" t="s">
        <v>1814</v>
      </c>
      <c r="U42" s="55" t="s">
        <v>1814</v>
      </c>
      <c r="V42" s="55">
        <v>34282</v>
      </c>
      <c r="W42" s="55">
        <v>4995</v>
      </c>
      <c r="X42" s="55">
        <v>4996</v>
      </c>
      <c r="Y42" s="55">
        <v>4675</v>
      </c>
      <c r="Z42" s="5">
        <f t="shared" si="0"/>
        <v>1</v>
      </c>
      <c r="AA42" s="5">
        <f t="shared" si="1"/>
        <v>1</v>
      </c>
      <c r="AB42" s="5">
        <f t="shared" si="2"/>
        <v>0</v>
      </c>
      <c r="AC42" s="5">
        <f t="shared" si="3"/>
        <v>0</v>
      </c>
      <c r="AD42" s="5">
        <f t="shared" si="4"/>
        <v>0</v>
      </c>
      <c r="AE42" s="5">
        <f t="shared" si="5"/>
        <v>0</v>
      </c>
      <c r="AF42" s="57" t="str">
        <f t="shared" si="6"/>
        <v>SRSA</v>
      </c>
      <c r="AG42" s="57">
        <f t="shared" si="7"/>
        <v>0</v>
      </c>
      <c r="AH42" s="57">
        <f t="shared" si="8"/>
        <v>0</v>
      </c>
      <c r="AI42" s="5">
        <f t="shared" si="9"/>
        <v>1</v>
      </c>
      <c r="AJ42" s="5">
        <f t="shared" si="10"/>
        <v>1</v>
      </c>
      <c r="AK42" s="5" t="str">
        <f t="shared" si="11"/>
        <v>Initial</v>
      </c>
      <c r="AL42" s="5" t="str">
        <f t="shared" si="12"/>
        <v>SRSA</v>
      </c>
      <c r="AM42" s="5">
        <f t="shared" si="13"/>
        <v>0</v>
      </c>
      <c r="AN42" s="5">
        <f t="shared" si="14"/>
        <v>0</v>
      </c>
      <c r="AO42" s="5">
        <f t="shared" si="15"/>
        <v>0</v>
      </c>
      <c r="AP42" s="58">
        <f t="shared" si="16"/>
        <v>48948</v>
      </c>
    </row>
    <row r="43" spans="1:42" s="5" customFormat="1" ht="12.75">
      <c r="A43" s="5">
        <v>3613770</v>
      </c>
      <c r="B43" s="51">
        <v>230301040000</v>
      </c>
      <c r="C43" s="5" t="s">
        <v>452</v>
      </c>
      <c r="D43" s="5" t="s">
        <v>453</v>
      </c>
      <c r="E43" s="5" t="s">
        <v>454</v>
      </c>
      <c r="F43" s="52">
        <v>13648</v>
      </c>
      <c r="G43" s="53">
        <v>200</v>
      </c>
      <c r="H43" s="5">
        <v>3155432707</v>
      </c>
      <c r="I43" s="54">
        <v>7</v>
      </c>
      <c r="J43" s="54" t="s">
        <v>1813</v>
      </c>
      <c r="K43" s="5" t="s">
        <v>1814</v>
      </c>
      <c r="L43" s="55" t="s">
        <v>1822</v>
      </c>
      <c r="M43" s="55">
        <v>399</v>
      </c>
      <c r="N43" s="55" t="s">
        <v>1814</v>
      </c>
      <c r="O43" s="55" t="s">
        <v>1813</v>
      </c>
      <c r="P43" s="56">
        <v>14.861995754</v>
      </c>
      <c r="Q43" s="5" t="s">
        <v>1814</v>
      </c>
      <c r="R43" s="5" t="s">
        <v>1813</v>
      </c>
      <c r="S43" s="5" t="s">
        <v>1813</v>
      </c>
      <c r="T43" s="5" t="s">
        <v>1814</v>
      </c>
      <c r="U43" s="55" t="s">
        <v>1814</v>
      </c>
      <c r="V43" s="55">
        <v>30682</v>
      </c>
      <c r="W43" s="55">
        <v>4454</v>
      </c>
      <c r="X43" s="55">
        <v>4279</v>
      </c>
      <c r="Y43" s="55">
        <v>4115</v>
      </c>
      <c r="Z43" s="5">
        <f t="shared" si="0"/>
        <v>1</v>
      </c>
      <c r="AA43" s="5">
        <f t="shared" si="1"/>
        <v>1</v>
      </c>
      <c r="AB43" s="5">
        <f t="shared" si="2"/>
        <v>0</v>
      </c>
      <c r="AC43" s="5">
        <f t="shared" si="3"/>
        <v>0</v>
      </c>
      <c r="AD43" s="5">
        <f t="shared" si="4"/>
        <v>0</v>
      </c>
      <c r="AE43" s="5">
        <f t="shared" si="5"/>
        <v>0</v>
      </c>
      <c r="AF43" s="57" t="str">
        <f t="shared" si="6"/>
        <v>SRSA</v>
      </c>
      <c r="AG43" s="57">
        <f t="shared" si="7"/>
        <v>0</v>
      </c>
      <c r="AH43" s="57">
        <f t="shared" si="8"/>
        <v>0</v>
      </c>
      <c r="AI43" s="5">
        <f t="shared" si="9"/>
        <v>1</v>
      </c>
      <c r="AJ43" s="5">
        <f t="shared" si="10"/>
        <v>0</v>
      </c>
      <c r="AK43" s="5">
        <f t="shared" si="11"/>
        <v>0</v>
      </c>
      <c r="AL43" s="5">
        <f t="shared" si="12"/>
        <v>0</v>
      </c>
      <c r="AM43" s="5">
        <f t="shared" si="13"/>
        <v>0</v>
      </c>
      <c r="AN43" s="5">
        <f t="shared" si="14"/>
        <v>0</v>
      </c>
      <c r="AO43" s="5">
        <f t="shared" si="15"/>
        <v>0</v>
      </c>
      <c r="AP43" s="58">
        <f t="shared" si="16"/>
        <v>43530</v>
      </c>
    </row>
    <row r="44" spans="1:42" s="5" customFormat="1" ht="12.75">
      <c r="A44" s="5">
        <v>3614250</v>
      </c>
      <c r="B44" s="51">
        <v>511301040000</v>
      </c>
      <c r="C44" s="5" t="s">
        <v>479</v>
      </c>
      <c r="D44" s="5" t="s">
        <v>480</v>
      </c>
      <c r="E44" s="5" t="s">
        <v>481</v>
      </c>
      <c r="F44" s="52">
        <v>13630</v>
      </c>
      <c r="G44" s="53">
        <v>213</v>
      </c>
      <c r="H44" s="5">
        <v>3153473442</v>
      </c>
      <c r="I44" s="54">
        <v>7</v>
      </c>
      <c r="J44" s="54" t="s">
        <v>1813</v>
      </c>
      <c r="K44" s="5" t="s">
        <v>1814</v>
      </c>
      <c r="L44" s="55" t="s">
        <v>1822</v>
      </c>
      <c r="M44" s="55">
        <v>422</v>
      </c>
      <c r="N44" s="55" t="s">
        <v>1814</v>
      </c>
      <c r="O44" s="55" t="s">
        <v>1813</v>
      </c>
      <c r="P44" s="56">
        <v>25.668449198</v>
      </c>
      <c r="Q44" s="5" t="s">
        <v>1813</v>
      </c>
      <c r="R44" s="5" t="s">
        <v>1814</v>
      </c>
      <c r="S44" s="5" t="s">
        <v>1813</v>
      </c>
      <c r="T44" s="5" t="s">
        <v>1814</v>
      </c>
      <c r="U44" s="55" t="s">
        <v>1814</v>
      </c>
      <c r="V44" s="55">
        <v>45317</v>
      </c>
      <c r="W44" s="55">
        <v>6296</v>
      </c>
      <c r="X44" s="55">
        <v>5366</v>
      </c>
      <c r="Y44" s="55">
        <v>5364</v>
      </c>
      <c r="Z44" s="5">
        <f t="shared" si="0"/>
        <v>1</v>
      </c>
      <c r="AA44" s="5">
        <f t="shared" si="1"/>
        <v>1</v>
      </c>
      <c r="AB44" s="5">
        <f t="shared" si="2"/>
        <v>0</v>
      </c>
      <c r="AC44" s="5">
        <f t="shared" si="3"/>
        <v>0</v>
      </c>
      <c r="AD44" s="5">
        <f t="shared" si="4"/>
        <v>0</v>
      </c>
      <c r="AE44" s="5">
        <f t="shared" si="5"/>
        <v>0</v>
      </c>
      <c r="AF44" s="57" t="str">
        <f t="shared" si="6"/>
        <v>SRSA</v>
      </c>
      <c r="AG44" s="57">
        <f t="shared" si="7"/>
        <v>0</v>
      </c>
      <c r="AH44" s="57">
        <f t="shared" si="8"/>
        <v>0</v>
      </c>
      <c r="AI44" s="5">
        <f t="shared" si="9"/>
        <v>1</v>
      </c>
      <c r="AJ44" s="5">
        <f t="shared" si="10"/>
        <v>1</v>
      </c>
      <c r="AK44" s="5" t="str">
        <f t="shared" si="11"/>
        <v>Initial</v>
      </c>
      <c r="AL44" s="5" t="str">
        <f t="shared" si="12"/>
        <v>SRSA</v>
      </c>
      <c r="AM44" s="5">
        <f t="shared" si="13"/>
        <v>0</v>
      </c>
      <c r="AN44" s="5">
        <f t="shared" si="14"/>
        <v>0</v>
      </c>
      <c r="AO44" s="5">
        <f t="shared" si="15"/>
        <v>0</v>
      </c>
      <c r="AP44" s="58">
        <f t="shared" si="16"/>
        <v>62343</v>
      </c>
    </row>
    <row r="45" spans="1:42" s="5" customFormat="1" ht="12.75">
      <c r="A45" s="5">
        <v>3614490</v>
      </c>
      <c r="B45" s="51">
        <v>41401040000</v>
      </c>
      <c r="C45" s="5" t="s">
        <v>500</v>
      </c>
      <c r="D45" s="5" t="s">
        <v>501</v>
      </c>
      <c r="E45" s="5" t="s">
        <v>502</v>
      </c>
      <c r="F45" s="52">
        <v>14743</v>
      </c>
      <c r="G45" s="53">
        <v>278</v>
      </c>
      <c r="H45" s="5">
        <v>7165572227</v>
      </c>
      <c r="I45" s="54">
        <v>7</v>
      </c>
      <c r="J45" s="54" t="s">
        <v>1813</v>
      </c>
      <c r="K45" s="5" t="s">
        <v>1814</v>
      </c>
      <c r="L45" s="55" t="s">
        <v>1822</v>
      </c>
      <c r="M45" s="55">
        <v>504</v>
      </c>
      <c r="N45" s="55" t="s">
        <v>1814</v>
      </c>
      <c r="O45" s="55" t="s">
        <v>1813</v>
      </c>
      <c r="P45" s="56">
        <v>21.46263911</v>
      </c>
      <c r="Q45" s="5" t="s">
        <v>1813</v>
      </c>
      <c r="R45" s="5" t="s">
        <v>1814</v>
      </c>
      <c r="S45" s="5" t="s">
        <v>1813</v>
      </c>
      <c r="T45" s="5" t="s">
        <v>1814</v>
      </c>
      <c r="U45" s="55" t="s">
        <v>1814</v>
      </c>
      <c r="V45" s="55">
        <v>47269</v>
      </c>
      <c r="W45" s="55">
        <v>7307</v>
      </c>
      <c r="X45" s="55">
        <v>6321</v>
      </c>
      <c r="Y45" s="55">
        <v>5984</v>
      </c>
      <c r="Z45" s="5">
        <f aca="true" t="shared" si="17" ref="Z45:Z76">IF(OR(J45="YES",L45="YES"),1,0)</f>
        <v>1</v>
      </c>
      <c r="AA45" s="5">
        <f aca="true" t="shared" si="18" ref="AA45:AA76">IF(OR(M45&lt;600,N45="YES"),1,0)</f>
        <v>1</v>
      </c>
      <c r="AB45" s="5">
        <f aca="true" t="shared" si="19" ref="AB45:AB76">IF(AND(OR(J45="YES",L45="YES"),(Z45=0)),"Trouble",0)</f>
        <v>0</v>
      </c>
      <c r="AC45" s="5">
        <f aca="true" t="shared" si="20" ref="AC45:AC76">IF(AND(OR(M45&lt;600,N45="YES"),(AA45=0)),"Trouble",0)</f>
        <v>0</v>
      </c>
      <c r="AD45" s="5">
        <f aca="true" t="shared" si="21" ref="AD45:AD76">IF(AND(AND(J45="NO",L45="NO"),(O45="YES")),"Trouble",0)</f>
        <v>0</v>
      </c>
      <c r="AE45" s="5">
        <f aca="true" t="shared" si="22" ref="AE45:AE76">IF(AND(AND(M45&gt;=600,N45="NO"),(O45="YES")),"Trouble",0)</f>
        <v>0</v>
      </c>
      <c r="AF45" s="57" t="str">
        <f aca="true" t="shared" si="23" ref="AF45:AF76">IF(AND(Z45=1,AA45=1),"SRSA",0)</f>
        <v>SRSA</v>
      </c>
      <c r="AG45" s="57">
        <f aca="true" t="shared" si="24" ref="AG45:AG76">IF(AND(AF45=0,O45="YES"),"Trouble",0)</f>
        <v>0</v>
      </c>
      <c r="AH45" s="57">
        <f aca="true" t="shared" si="25" ref="AH45:AH76">IF(AND(AF45="SRSA",O45="NO"),"Trouble",0)</f>
        <v>0</v>
      </c>
      <c r="AI45" s="5">
        <f aca="true" t="shared" si="26" ref="AI45:AI76">IF(S45="YES",1,0)</f>
        <v>1</v>
      </c>
      <c r="AJ45" s="5">
        <f aca="true" t="shared" si="27" ref="AJ45:AJ76">IF(P45&gt;=20,1,0)</f>
        <v>1</v>
      </c>
      <c r="AK45" s="5" t="str">
        <f aca="true" t="shared" si="28" ref="AK45:AK76">IF(AND(AI45=1,AJ45=1),"Initial",0)</f>
        <v>Initial</v>
      </c>
      <c r="AL45" s="5" t="str">
        <f aca="true" t="shared" si="29" ref="AL45:AL76">IF(AND(AF45="SRSA",AK45="Initial"),"SRSA",0)</f>
        <v>SRSA</v>
      </c>
      <c r="AM45" s="5">
        <f aca="true" t="shared" si="30" ref="AM45:AM76">IF(AND(AK45="Initial",AL45=0),"RLIS",0)</f>
        <v>0</v>
      </c>
      <c r="AN45" s="5">
        <f aca="true" t="shared" si="31" ref="AN45:AN76">IF(AND(AM45=0,U45="YES"),"Trouble",0)</f>
        <v>0</v>
      </c>
      <c r="AO45" s="5">
        <f aca="true" t="shared" si="32" ref="AO45:AO76">IF(AND(U45="NO",AM45="RLIS"),"Trouble",0)</f>
        <v>0</v>
      </c>
      <c r="AP45" s="58">
        <f t="shared" si="16"/>
        <v>66881</v>
      </c>
    </row>
    <row r="46" spans="1:42" s="5" customFormat="1" ht="12.75">
      <c r="A46" s="5">
        <v>3615060</v>
      </c>
      <c r="B46" s="51">
        <v>190901040000</v>
      </c>
      <c r="C46" s="5" t="s">
        <v>545</v>
      </c>
      <c r="D46" s="5" t="s">
        <v>546</v>
      </c>
      <c r="E46" s="5" t="s">
        <v>547</v>
      </c>
      <c r="F46" s="52">
        <v>12485</v>
      </c>
      <c r="G46" s="53">
        <v>1018</v>
      </c>
      <c r="H46" s="5">
        <v>5185895400</v>
      </c>
      <c r="I46" s="54">
        <v>7</v>
      </c>
      <c r="J46" s="54" t="s">
        <v>1813</v>
      </c>
      <c r="K46" s="5" t="s">
        <v>1814</v>
      </c>
      <c r="L46" s="55" t="s">
        <v>1822</v>
      </c>
      <c r="M46" s="55">
        <v>523</v>
      </c>
      <c r="N46" s="55" t="s">
        <v>1814</v>
      </c>
      <c r="O46" s="55" t="s">
        <v>1813</v>
      </c>
      <c r="P46" s="56">
        <v>22.708039492</v>
      </c>
      <c r="Q46" s="5" t="s">
        <v>1813</v>
      </c>
      <c r="R46" s="5" t="s">
        <v>1814</v>
      </c>
      <c r="S46" s="5" t="s">
        <v>1813</v>
      </c>
      <c r="T46" s="5" t="s">
        <v>1814</v>
      </c>
      <c r="U46" s="55" t="s">
        <v>1814</v>
      </c>
      <c r="V46" s="55">
        <v>32102</v>
      </c>
      <c r="W46" s="55">
        <v>5264</v>
      </c>
      <c r="X46" s="55">
        <v>5529</v>
      </c>
      <c r="Y46" s="55">
        <v>1963</v>
      </c>
      <c r="Z46" s="5">
        <f t="shared" si="17"/>
        <v>1</v>
      </c>
      <c r="AA46" s="5">
        <f t="shared" si="18"/>
        <v>1</v>
      </c>
      <c r="AB46" s="5">
        <f t="shared" si="19"/>
        <v>0</v>
      </c>
      <c r="AC46" s="5">
        <f t="shared" si="20"/>
        <v>0</v>
      </c>
      <c r="AD46" s="5">
        <f t="shared" si="21"/>
        <v>0</v>
      </c>
      <c r="AE46" s="5">
        <f t="shared" si="22"/>
        <v>0</v>
      </c>
      <c r="AF46" s="57" t="str">
        <f t="shared" si="23"/>
        <v>SRSA</v>
      </c>
      <c r="AG46" s="57">
        <f t="shared" si="24"/>
        <v>0</v>
      </c>
      <c r="AH46" s="57">
        <f t="shared" si="25"/>
        <v>0</v>
      </c>
      <c r="AI46" s="5">
        <f t="shared" si="26"/>
        <v>1</v>
      </c>
      <c r="AJ46" s="5">
        <f t="shared" si="27"/>
        <v>1</v>
      </c>
      <c r="AK46" s="5" t="str">
        <f t="shared" si="28"/>
        <v>Initial</v>
      </c>
      <c r="AL46" s="5" t="str">
        <f t="shared" si="29"/>
        <v>SRSA</v>
      </c>
      <c r="AM46" s="5">
        <f t="shared" si="30"/>
        <v>0</v>
      </c>
      <c r="AN46" s="5">
        <f t="shared" si="31"/>
        <v>0</v>
      </c>
      <c r="AO46" s="5">
        <f t="shared" si="32"/>
        <v>0</v>
      </c>
      <c r="AP46" s="58">
        <f t="shared" si="16"/>
        <v>44858</v>
      </c>
    </row>
    <row r="47" spans="1:42" s="5" customFormat="1" ht="12.75">
      <c r="A47" s="5">
        <v>3615270</v>
      </c>
      <c r="B47" s="51">
        <v>200401040000</v>
      </c>
      <c r="C47" s="5" t="s">
        <v>559</v>
      </c>
      <c r="D47" s="5" t="s">
        <v>560</v>
      </c>
      <c r="E47" s="5" t="s">
        <v>561</v>
      </c>
      <c r="F47" s="52">
        <v>12842</v>
      </c>
      <c r="G47" s="53">
        <v>9716</v>
      </c>
      <c r="H47" s="5">
        <v>5186485024</v>
      </c>
      <c r="I47" s="54">
        <v>7</v>
      </c>
      <c r="J47" s="54" t="s">
        <v>1813</v>
      </c>
      <c r="K47" s="5" t="s">
        <v>1814</v>
      </c>
      <c r="L47" s="55" t="s">
        <v>1822</v>
      </c>
      <c r="M47" s="55">
        <v>192</v>
      </c>
      <c r="N47" s="55" t="s">
        <v>1813</v>
      </c>
      <c r="O47" s="55" t="s">
        <v>1813</v>
      </c>
      <c r="P47" s="56">
        <v>10.256410256</v>
      </c>
      <c r="Q47" s="5" t="s">
        <v>1814</v>
      </c>
      <c r="R47" s="5" t="s">
        <v>1813</v>
      </c>
      <c r="S47" s="5" t="s">
        <v>1813</v>
      </c>
      <c r="T47" s="5" t="s">
        <v>1814</v>
      </c>
      <c r="U47" s="55" t="s">
        <v>1814</v>
      </c>
      <c r="V47" s="55">
        <v>10670</v>
      </c>
      <c r="W47" s="55">
        <v>1650</v>
      </c>
      <c r="X47" s="55">
        <v>1790</v>
      </c>
      <c r="Y47" s="55">
        <v>704</v>
      </c>
      <c r="Z47" s="5">
        <f t="shared" si="17"/>
        <v>1</v>
      </c>
      <c r="AA47" s="5">
        <f t="shared" si="18"/>
        <v>1</v>
      </c>
      <c r="AB47" s="5">
        <f t="shared" si="19"/>
        <v>0</v>
      </c>
      <c r="AC47" s="5">
        <f t="shared" si="20"/>
        <v>0</v>
      </c>
      <c r="AD47" s="5">
        <f t="shared" si="21"/>
        <v>0</v>
      </c>
      <c r="AE47" s="5">
        <f t="shared" si="22"/>
        <v>0</v>
      </c>
      <c r="AF47" s="57" t="str">
        <f t="shared" si="23"/>
        <v>SRSA</v>
      </c>
      <c r="AG47" s="57">
        <f t="shared" si="24"/>
        <v>0</v>
      </c>
      <c r="AH47" s="57">
        <f t="shared" si="25"/>
        <v>0</v>
      </c>
      <c r="AI47" s="5">
        <f t="shared" si="26"/>
        <v>1</v>
      </c>
      <c r="AJ47" s="5">
        <f t="shared" si="27"/>
        <v>0</v>
      </c>
      <c r="AK47" s="5">
        <f t="shared" si="28"/>
        <v>0</v>
      </c>
      <c r="AL47" s="5">
        <f t="shared" si="29"/>
        <v>0</v>
      </c>
      <c r="AM47" s="5">
        <f t="shared" si="30"/>
        <v>0</v>
      </c>
      <c r="AN47" s="5">
        <f t="shared" si="31"/>
        <v>0</v>
      </c>
      <c r="AO47" s="5">
        <f t="shared" si="32"/>
        <v>0</v>
      </c>
      <c r="AP47" s="58">
        <f t="shared" si="16"/>
        <v>14814</v>
      </c>
    </row>
    <row r="48" spans="1:42" s="5" customFormat="1" ht="12.75">
      <c r="A48" s="5">
        <v>3615330</v>
      </c>
      <c r="B48" s="51">
        <v>200501080000</v>
      </c>
      <c r="C48" s="5" t="s">
        <v>565</v>
      </c>
      <c r="D48" s="5" t="s">
        <v>566</v>
      </c>
      <c r="E48" s="5" t="s">
        <v>567</v>
      </c>
      <c r="F48" s="52">
        <v>13360</v>
      </c>
      <c r="G48" s="53">
        <v>207</v>
      </c>
      <c r="H48" s="5">
        <v>3153693222</v>
      </c>
      <c r="I48" s="54">
        <v>7</v>
      </c>
      <c r="J48" s="54" t="s">
        <v>1813</v>
      </c>
      <c r="K48" s="5" t="s">
        <v>1814</v>
      </c>
      <c r="L48" s="55" t="s">
        <v>1822</v>
      </c>
      <c r="M48" s="55">
        <v>29</v>
      </c>
      <c r="N48" s="55" t="s">
        <v>1813</v>
      </c>
      <c r="O48" s="55" t="s">
        <v>1813</v>
      </c>
      <c r="P48" s="56">
        <v>16.326530612</v>
      </c>
      <c r="Q48" s="5" t="s">
        <v>1814</v>
      </c>
      <c r="R48" s="5" t="s">
        <v>1813</v>
      </c>
      <c r="S48" s="5" t="s">
        <v>1813</v>
      </c>
      <c r="T48" s="5" t="s">
        <v>1814</v>
      </c>
      <c r="U48" s="55" t="s">
        <v>1814</v>
      </c>
      <c r="V48" s="55">
        <v>2590</v>
      </c>
      <c r="W48" s="55">
        <v>0</v>
      </c>
      <c r="X48" s="55">
        <v>382</v>
      </c>
      <c r="Y48" s="55">
        <v>324</v>
      </c>
      <c r="Z48" s="5">
        <f t="shared" si="17"/>
        <v>1</v>
      </c>
      <c r="AA48" s="5">
        <f t="shared" si="18"/>
        <v>1</v>
      </c>
      <c r="AB48" s="5">
        <f t="shared" si="19"/>
        <v>0</v>
      </c>
      <c r="AC48" s="5">
        <f t="shared" si="20"/>
        <v>0</v>
      </c>
      <c r="AD48" s="5">
        <f t="shared" si="21"/>
        <v>0</v>
      </c>
      <c r="AE48" s="5">
        <f t="shared" si="22"/>
        <v>0</v>
      </c>
      <c r="AF48" s="57" t="str">
        <f t="shared" si="23"/>
        <v>SRSA</v>
      </c>
      <c r="AG48" s="57">
        <f t="shared" si="24"/>
        <v>0</v>
      </c>
      <c r="AH48" s="57">
        <f t="shared" si="25"/>
        <v>0</v>
      </c>
      <c r="AI48" s="5">
        <f t="shared" si="26"/>
        <v>1</v>
      </c>
      <c r="AJ48" s="5">
        <f t="shared" si="27"/>
        <v>0</v>
      </c>
      <c r="AK48" s="5">
        <f t="shared" si="28"/>
        <v>0</v>
      </c>
      <c r="AL48" s="5">
        <f t="shared" si="29"/>
        <v>0</v>
      </c>
      <c r="AM48" s="5">
        <f t="shared" si="30"/>
        <v>0</v>
      </c>
      <c r="AN48" s="5">
        <f t="shared" si="31"/>
        <v>0</v>
      </c>
      <c r="AO48" s="5">
        <f t="shared" si="32"/>
        <v>0</v>
      </c>
      <c r="AP48" s="58">
        <f t="shared" si="16"/>
        <v>3296</v>
      </c>
    </row>
    <row r="49" spans="1:42" s="39" customFormat="1" ht="12.75">
      <c r="A49" s="39">
        <v>3600007</v>
      </c>
      <c r="B49" s="40">
        <v>572702040000</v>
      </c>
      <c r="C49" s="39" t="s">
        <v>1833</v>
      </c>
      <c r="D49" s="39" t="s">
        <v>1834</v>
      </c>
      <c r="E49" s="39" t="s">
        <v>1835</v>
      </c>
      <c r="F49" s="41">
        <v>14855</v>
      </c>
      <c r="G49" s="42">
        <v>81</v>
      </c>
      <c r="H49" s="39">
        <v>6077923675</v>
      </c>
      <c r="I49" s="43">
        <v>7</v>
      </c>
      <c r="J49" s="43" t="s">
        <v>1813</v>
      </c>
      <c r="K49" s="39" t="s">
        <v>1813</v>
      </c>
      <c r="L49" s="44" t="s">
        <v>1822</v>
      </c>
      <c r="M49" s="44">
        <v>550</v>
      </c>
      <c r="N49" s="44" t="s">
        <v>1814</v>
      </c>
      <c r="O49" s="44" t="s">
        <v>1813</v>
      </c>
      <c r="P49" s="45">
        <v>30.21978022</v>
      </c>
      <c r="Q49" s="39" t="s">
        <v>1813</v>
      </c>
      <c r="R49" s="39" t="s">
        <v>1814</v>
      </c>
      <c r="S49" s="39" t="s">
        <v>1813</v>
      </c>
      <c r="T49" s="39" t="s">
        <v>1814</v>
      </c>
      <c r="U49" s="44" t="s">
        <v>1814</v>
      </c>
      <c r="V49" s="44">
        <v>97705</v>
      </c>
      <c r="W49" s="44">
        <v>14768</v>
      </c>
      <c r="X49" s="44">
        <v>10322</v>
      </c>
      <c r="Y49" s="44">
        <v>10041</v>
      </c>
      <c r="Z49" s="39">
        <f t="shared" si="17"/>
        <v>1</v>
      </c>
      <c r="AA49" s="39">
        <f t="shared" si="18"/>
        <v>1</v>
      </c>
      <c r="AB49" s="39">
        <f t="shared" si="19"/>
        <v>0</v>
      </c>
      <c r="AC49" s="39">
        <f t="shared" si="20"/>
        <v>0</v>
      </c>
      <c r="AD49" s="39">
        <f t="shared" si="21"/>
        <v>0</v>
      </c>
      <c r="AE49" s="39">
        <f t="shared" si="22"/>
        <v>0</v>
      </c>
      <c r="AF49" s="46" t="str">
        <f t="shared" si="23"/>
        <v>SRSA</v>
      </c>
      <c r="AG49" s="46">
        <f t="shared" si="24"/>
        <v>0</v>
      </c>
      <c r="AH49" s="46">
        <f t="shared" si="25"/>
        <v>0</v>
      </c>
      <c r="AI49" s="39">
        <f t="shared" si="26"/>
        <v>1</v>
      </c>
      <c r="AJ49" s="39">
        <f t="shared" si="27"/>
        <v>1</v>
      </c>
      <c r="AK49" s="39" t="str">
        <f t="shared" si="28"/>
        <v>Initial</v>
      </c>
      <c r="AL49" s="39" t="str">
        <f t="shared" si="29"/>
        <v>SRSA</v>
      </c>
      <c r="AM49" s="39">
        <f t="shared" si="30"/>
        <v>0</v>
      </c>
      <c r="AN49" s="39">
        <f t="shared" si="31"/>
        <v>0</v>
      </c>
      <c r="AO49" s="39">
        <f t="shared" si="32"/>
        <v>0</v>
      </c>
      <c r="AP49" s="58">
        <f t="shared" si="16"/>
        <v>132836</v>
      </c>
    </row>
    <row r="50" spans="1:42" s="5" customFormat="1" ht="12.75">
      <c r="A50" s="5">
        <v>3615720</v>
      </c>
      <c r="B50" s="51">
        <v>540901040000</v>
      </c>
      <c r="C50" s="5" t="s">
        <v>593</v>
      </c>
      <c r="D50" s="5" t="s">
        <v>594</v>
      </c>
      <c r="E50" s="5" t="s">
        <v>595</v>
      </c>
      <c r="F50" s="52">
        <v>12093</v>
      </c>
      <c r="G50" s="53">
        <v>39</v>
      </c>
      <c r="H50" s="5">
        <v>6076527821</v>
      </c>
      <c r="I50" s="54">
        <v>8</v>
      </c>
      <c r="J50" s="54" t="s">
        <v>1813</v>
      </c>
      <c r="K50" s="5" t="s">
        <v>1814</v>
      </c>
      <c r="L50" s="55" t="s">
        <v>1815</v>
      </c>
      <c r="M50" s="55">
        <v>282</v>
      </c>
      <c r="N50" s="55" t="s">
        <v>1814</v>
      </c>
      <c r="O50" s="55" t="s">
        <v>1813</v>
      </c>
      <c r="P50" s="56">
        <v>14.32748538</v>
      </c>
      <c r="Q50" s="5" t="s">
        <v>1814</v>
      </c>
      <c r="R50" s="5" t="s">
        <v>1813</v>
      </c>
      <c r="S50" s="5" t="s">
        <v>1813</v>
      </c>
      <c r="T50" s="5" t="s">
        <v>1814</v>
      </c>
      <c r="U50" s="55" t="s">
        <v>1814</v>
      </c>
      <c r="V50" s="55">
        <v>22605</v>
      </c>
      <c r="W50" s="55">
        <v>3874</v>
      </c>
      <c r="X50" s="55">
        <v>3362</v>
      </c>
      <c r="Y50" s="55">
        <v>2990</v>
      </c>
      <c r="Z50" s="5">
        <f t="shared" si="17"/>
        <v>1</v>
      </c>
      <c r="AA50" s="5">
        <f t="shared" si="18"/>
        <v>1</v>
      </c>
      <c r="AB50" s="5">
        <f t="shared" si="19"/>
        <v>0</v>
      </c>
      <c r="AC50" s="5">
        <f t="shared" si="20"/>
        <v>0</v>
      </c>
      <c r="AD50" s="5">
        <f t="shared" si="21"/>
        <v>0</v>
      </c>
      <c r="AE50" s="5">
        <f t="shared" si="22"/>
        <v>0</v>
      </c>
      <c r="AF50" s="57" t="str">
        <f t="shared" si="23"/>
        <v>SRSA</v>
      </c>
      <c r="AG50" s="57">
        <f t="shared" si="24"/>
        <v>0</v>
      </c>
      <c r="AH50" s="57">
        <f t="shared" si="25"/>
        <v>0</v>
      </c>
      <c r="AI50" s="5">
        <f t="shared" si="26"/>
        <v>1</v>
      </c>
      <c r="AJ50" s="5">
        <f t="shared" si="27"/>
        <v>0</v>
      </c>
      <c r="AK50" s="5">
        <f t="shared" si="28"/>
        <v>0</v>
      </c>
      <c r="AL50" s="5">
        <f t="shared" si="29"/>
        <v>0</v>
      </c>
      <c r="AM50" s="5">
        <f t="shared" si="30"/>
        <v>0</v>
      </c>
      <c r="AN50" s="5">
        <f t="shared" si="31"/>
        <v>0</v>
      </c>
      <c r="AO50" s="5">
        <f t="shared" si="32"/>
        <v>0</v>
      </c>
      <c r="AP50" s="58">
        <f t="shared" si="16"/>
        <v>32831</v>
      </c>
    </row>
    <row r="51" spans="1:42" s="39" customFormat="1" ht="12.75">
      <c r="A51" s="39">
        <v>3615870</v>
      </c>
      <c r="B51" s="40">
        <v>630601040000</v>
      </c>
      <c r="C51" s="39" t="s">
        <v>602</v>
      </c>
      <c r="D51" s="39" t="s">
        <v>603</v>
      </c>
      <c r="E51" s="39" t="s">
        <v>604</v>
      </c>
      <c r="F51" s="41">
        <v>12853</v>
      </c>
      <c r="G51" s="42">
        <v>380</v>
      </c>
      <c r="H51" s="39">
        <v>5182512814</v>
      </c>
      <c r="I51" s="43">
        <v>8</v>
      </c>
      <c r="J51" s="43" t="s">
        <v>1813</v>
      </c>
      <c r="K51" s="39" t="s">
        <v>1814</v>
      </c>
      <c r="L51" s="44" t="s">
        <v>1815</v>
      </c>
      <c r="M51" s="44">
        <v>392</v>
      </c>
      <c r="N51" s="44" t="s">
        <v>1814</v>
      </c>
      <c r="O51" s="44" t="s">
        <v>1813</v>
      </c>
      <c r="P51" s="45">
        <v>26.590909091</v>
      </c>
      <c r="Q51" s="39" t="s">
        <v>1813</v>
      </c>
      <c r="R51" s="39" t="s">
        <v>1814</v>
      </c>
      <c r="S51" s="39" t="s">
        <v>1813</v>
      </c>
      <c r="T51" s="39" t="s">
        <v>1814</v>
      </c>
      <c r="U51" s="44" t="s">
        <v>1814</v>
      </c>
      <c r="V51" s="44">
        <v>30866</v>
      </c>
      <c r="W51" s="44">
        <v>5448</v>
      </c>
      <c r="X51" s="44">
        <v>4814</v>
      </c>
      <c r="Y51" s="44">
        <v>4191</v>
      </c>
      <c r="Z51" s="39">
        <f t="shared" si="17"/>
        <v>1</v>
      </c>
      <c r="AA51" s="39">
        <f t="shared" si="18"/>
        <v>1</v>
      </c>
      <c r="AB51" s="39">
        <f t="shared" si="19"/>
        <v>0</v>
      </c>
      <c r="AC51" s="39">
        <f t="shared" si="20"/>
        <v>0</v>
      </c>
      <c r="AD51" s="39">
        <f t="shared" si="21"/>
        <v>0</v>
      </c>
      <c r="AE51" s="39">
        <f t="shared" si="22"/>
        <v>0</v>
      </c>
      <c r="AF51" s="46" t="str">
        <f t="shared" si="23"/>
        <v>SRSA</v>
      </c>
      <c r="AG51" s="46">
        <f t="shared" si="24"/>
        <v>0</v>
      </c>
      <c r="AH51" s="46">
        <f t="shared" si="25"/>
        <v>0</v>
      </c>
      <c r="AI51" s="39">
        <f t="shared" si="26"/>
        <v>1</v>
      </c>
      <c r="AJ51" s="39">
        <f t="shared" si="27"/>
        <v>1</v>
      </c>
      <c r="AK51" s="39" t="str">
        <f t="shared" si="28"/>
        <v>Initial</v>
      </c>
      <c r="AL51" s="39" t="str">
        <f t="shared" si="29"/>
        <v>SRSA</v>
      </c>
      <c r="AM51" s="39">
        <f t="shared" si="30"/>
        <v>0</v>
      </c>
      <c r="AN51" s="39">
        <f t="shared" si="31"/>
        <v>0</v>
      </c>
      <c r="AO51" s="39">
        <f t="shared" si="32"/>
        <v>0</v>
      </c>
      <c r="AP51" s="58">
        <f t="shared" si="16"/>
        <v>45319</v>
      </c>
    </row>
    <row r="52" spans="1:42" s="5" customFormat="1" ht="12.75">
      <c r="A52" s="5">
        <v>3616140</v>
      </c>
      <c r="B52" s="51">
        <v>150601040000</v>
      </c>
      <c r="C52" s="5" t="s">
        <v>617</v>
      </c>
      <c r="D52" s="5" t="s">
        <v>618</v>
      </c>
      <c r="E52" s="5" t="s">
        <v>619</v>
      </c>
      <c r="F52" s="52">
        <v>12943</v>
      </c>
      <c r="G52" s="53">
        <v>67</v>
      </c>
      <c r="H52" s="5">
        <v>5185764555</v>
      </c>
      <c r="I52" s="54">
        <v>7</v>
      </c>
      <c r="J52" s="54" t="s">
        <v>1813</v>
      </c>
      <c r="K52" s="5" t="s">
        <v>1814</v>
      </c>
      <c r="L52" s="55" t="s">
        <v>1822</v>
      </c>
      <c r="M52" s="55">
        <v>194</v>
      </c>
      <c r="N52" s="55" t="s">
        <v>1814</v>
      </c>
      <c r="O52" s="55" t="s">
        <v>1813</v>
      </c>
      <c r="P52" s="56">
        <v>3.2085561497</v>
      </c>
      <c r="Q52" s="5" t="s">
        <v>1814</v>
      </c>
      <c r="R52" s="5" t="s">
        <v>1814</v>
      </c>
      <c r="S52" s="5" t="s">
        <v>1813</v>
      </c>
      <c r="T52" s="5" t="s">
        <v>1814</v>
      </c>
      <c r="U52" s="55" t="s">
        <v>1814</v>
      </c>
      <c r="V52" s="55">
        <v>6391</v>
      </c>
      <c r="W52" s="55">
        <v>539</v>
      </c>
      <c r="X52" s="55">
        <v>1034</v>
      </c>
      <c r="Y52" s="55">
        <v>576</v>
      </c>
      <c r="Z52" s="5">
        <f t="shared" si="17"/>
        <v>1</v>
      </c>
      <c r="AA52" s="5">
        <f t="shared" si="18"/>
        <v>1</v>
      </c>
      <c r="AB52" s="5">
        <f t="shared" si="19"/>
        <v>0</v>
      </c>
      <c r="AC52" s="5">
        <f t="shared" si="20"/>
        <v>0</v>
      </c>
      <c r="AD52" s="5">
        <f t="shared" si="21"/>
        <v>0</v>
      </c>
      <c r="AE52" s="5">
        <f t="shared" si="22"/>
        <v>0</v>
      </c>
      <c r="AF52" s="57" t="str">
        <f t="shared" si="23"/>
        <v>SRSA</v>
      </c>
      <c r="AG52" s="57">
        <f t="shared" si="24"/>
        <v>0</v>
      </c>
      <c r="AH52" s="57">
        <f t="shared" si="25"/>
        <v>0</v>
      </c>
      <c r="AI52" s="5">
        <f t="shared" si="26"/>
        <v>1</v>
      </c>
      <c r="AJ52" s="5">
        <f t="shared" si="27"/>
        <v>0</v>
      </c>
      <c r="AK52" s="5">
        <f t="shared" si="28"/>
        <v>0</v>
      </c>
      <c r="AL52" s="5">
        <f t="shared" si="29"/>
        <v>0</v>
      </c>
      <c r="AM52" s="5">
        <f t="shared" si="30"/>
        <v>0</v>
      </c>
      <c r="AN52" s="5">
        <f t="shared" si="31"/>
        <v>0</v>
      </c>
      <c r="AO52" s="5">
        <f t="shared" si="32"/>
        <v>0</v>
      </c>
      <c r="AP52" s="58">
        <f t="shared" si="16"/>
        <v>8540</v>
      </c>
    </row>
    <row r="53" spans="1:42" s="5" customFormat="1" ht="12.75">
      <c r="A53" s="5">
        <v>3616380</v>
      </c>
      <c r="B53" s="51">
        <v>221401040000</v>
      </c>
      <c r="C53" s="5" t="s">
        <v>634</v>
      </c>
      <c r="D53" s="5" t="s">
        <v>635</v>
      </c>
      <c r="E53" s="5" t="s">
        <v>636</v>
      </c>
      <c r="F53" s="52">
        <v>13656</v>
      </c>
      <c r="G53" s="53">
        <v>138</v>
      </c>
      <c r="H53" s="5">
        <v>3156582241</v>
      </c>
      <c r="I53" s="54">
        <v>7</v>
      </c>
      <c r="J53" s="54" t="s">
        <v>1813</v>
      </c>
      <c r="K53" s="5" t="s">
        <v>1814</v>
      </c>
      <c r="L53" s="55" t="s">
        <v>1822</v>
      </c>
      <c r="M53" s="55">
        <v>516</v>
      </c>
      <c r="N53" s="55" t="s">
        <v>1814</v>
      </c>
      <c r="O53" s="55" t="s">
        <v>1813</v>
      </c>
      <c r="P53" s="56">
        <v>23.777403035</v>
      </c>
      <c r="Q53" s="5" t="s">
        <v>1813</v>
      </c>
      <c r="R53" s="5" t="s">
        <v>1813</v>
      </c>
      <c r="S53" s="5" t="s">
        <v>1813</v>
      </c>
      <c r="T53" s="5" t="s">
        <v>1814</v>
      </c>
      <c r="U53" s="55" t="s">
        <v>1814</v>
      </c>
      <c r="V53" s="55">
        <v>22791</v>
      </c>
      <c r="W53" s="55">
        <v>2957</v>
      </c>
      <c r="X53" s="55">
        <v>3859</v>
      </c>
      <c r="Y53" s="55">
        <v>1703</v>
      </c>
      <c r="Z53" s="5">
        <f t="shared" si="17"/>
        <v>1</v>
      </c>
      <c r="AA53" s="5">
        <f t="shared" si="18"/>
        <v>1</v>
      </c>
      <c r="AB53" s="5">
        <f t="shared" si="19"/>
        <v>0</v>
      </c>
      <c r="AC53" s="5">
        <f t="shared" si="20"/>
        <v>0</v>
      </c>
      <c r="AD53" s="5">
        <f t="shared" si="21"/>
        <v>0</v>
      </c>
      <c r="AE53" s="5">
        <f t="shared" si="22"/>
        <v>0</v>
      </c>
      <c r="AF53" s="57" t="str">
        <f t="shared" si="23"/>
        <v>SRSA</v>
      </c>
      <c r="AG53" s="57">
        <f t="shared" si="24"/>
        <v>0</v>
      </c>
      <c r="AH53" s="57">
        <f t="shared" si="25"/>
        <v>0</v>
      </c>
      <c r="AI53" s="5">
        <f t="shared" si="26"/>
        <v>1</v>
      </c>
      <c r="AJ53" s="5">
        <f t="shared" si="27"/>
        <v>1</v>
      </c>
      <c r="AK53" s="5" t="str">
        <f t="shared" si="28"/>
        <v>Initial</v>
      </c>
      <c r="AL53" s="5" t="str">
        <f t="shared" si="29"/>
        <v>SRSA</v>
      </c>
      <c r="AM53" s="5">
        <f t="shared" si="30"/>
        <v>0</v>
      </c>
      <c r="AN53" s="5">
        <f t="shared" si="31"/>
        <v>0</v>
      </c>
      <c r="AO53" s="5">
        <f t="shared" si="32"/>
        <v>0</v>
      </c>
      <c r="AP53" s="58">
        <f t="shared" si="16"/>
        <v>31310</v>
      </c>
    </row>
    <row r="54" spans="1:42" s="5" customFormat="1" ht="12.75">
      <c r="A54" s="5">
        <v>3616530</v>
      </c>
      <c r="B54" s="51">
        <v>200601040000</v>
      </c>
      <c r="C54" s="5" t="s">
        <v>648</v>
      </c>
      <c r="D54" s="5" t="s">
        <v>649</v>
      </c>
      <c r="E54" s="5" t="s">
        <v>650</v>
      </c>
      <c r="F54" s="52">
        <v>12164</v>
      </c>
      <c r="G54" s="53">
        <v>140</v>
      </c>
      <c r="H54" s="5">
        <v>5185487571</v>
      </c>
      <c r="I54" s="54">
        <v>7</v>
      </c>
      <c r="J54" s="54" t="s">
        <v>1813</v>
      </c>
      <c r="K54" s="5" t="s">
        <v>1814</v>
      </c>
      <c r="L54" s="55" t="s">
        <v>1822</v>
      </c>
      <c r="M54" s="55">
        <v>98</v>
      </c>
      <c r="N54" s="55" t="s">
        <v>1813</v>
      </c>
      <c r="O54" s="55" t="s">
        <v>1813</v>
      </c>
      <c r="P54" s="56">
        <v>1.6393442623</v>
      </c>
      <c r="Q54" s="5" t="s">
        <v>1814</v>
      </c>
      <c r="R54" s="5" t="s">
        <v>1813</v>
      </c>
      <c r="S54" s="5" t="s">
        <v>1813</v>
      </c>
      <c r="T54" s="5" t="s">
        <v>1814</v>
      </c>
      <c r="U54" s="55" t="s">
        <v>1814</v>
      </c>
      <c r="V54" s="55">
        <v>8921</v>
      </c>
      <c r="W54" s="55">
        <v>1591</v>
      </c>
      <c r="X54" s="55">
        <v>1327</v>
      </c>
      <c r="Y54" s="55">
        <v>1138</v>
      </c>
      <c r="Z54" s="5">
        <f t="shared" si="17"/>
        <v>1</v>
      </c>
      <c r="AA54" s="5">
        <f t="shared" si="18"/>
        <v>1</v>
      </c>
      <c r="AB54" s="5">
        <f t="shared" si="19"/>
        <v>0</v>
      </c>
      <c r="AC54" s="5">
        <f t="shared" si="20"/>
        <v>0</v>
      </c>
      <c r="AD54" s="5">
        <f t="shared" si="21"/>
        <v>0</v>
      </c>
      <c r="AE54" s="5">
        <f t="shared" si="22"/>
        <v>0</v>
      </c>
      <c r="AF54" s="57" t="str">
        <f t="shared" si="23"/>
        <v>SRSA</v>
      </c>
      <c r="AG54" s="57">
        <f t="shared" si="24"/>
        <v>0</v>
      </c>
      <c r="AH54" s="57">
        <f t="shared" si="25"/>
        <v>0</v>
      </c>
      <c r="AI54" s="5">
        <f t="shared" si="26"/>
        <v>1</v>
      </c>
      <c r="AJ54" s="5">
        <f t="shared" si="27"/>
        <v>0</v>
      </c>
      <c r="AK54" s="5">
        <f t="shared" si="28"/>
        <v>0</v>
      </c>
      <c r="AL54" s="5">
        <f t="shared" si="29"/>
        <v>0</v>
      </c>
      <c r="AM54" s="5">
        <f t="shared" si="30"/>
        <v>0</v>
      </c>
      <c r="AN54" s="5">
        <f t="shared" si="31"/>
        <v>0</v>
      </c>
      <c r="AO54" s="5">
        <f t="shared" si="32"/>
        <v>0</v>
      </c>
      <c r="AP54" s="58">
        <f t="shared" si="16"/>
        <v>12977</v>
      </c>
    </row>
    <row r="55" spans="1:42" s="5" customFormat="1" ht="12.75">
      <c r="A55" s="5">
        <v>3616800</v>
      </c>
      <c r="B55" s="51">
        <v>470801040000</v>
      </c>
      <c r="C55" s="5" t="s">
        <v>668</v>
      </c>
      <c r="D55" s="5" t="s">
        <v>669</v>
      </c>
      <c r="E55" s="5" t="s">
        <v>670</v>
      </c>
      <c r="F55" s="52">
        <v>13796</v>
      </c>
      <c r="G55" s="53">
        <v>301</v>
      </c>
      <c r="H55" s="5">
        <v>6074322050</v>
      </c>
      <c r="I55" s="54">
        <v>7</v>
      </c>
      <c r="J55" s="54" t="s">
        <v>1813</v>
      </c>
      <c r="K55" s="5" t="s">
        <v>1814</v>
      </c>
      <c r="L55" s="55" t="s">
        <v>1822</v>
      </c>
      <c r="M55" s="55">
        <v>457</v>
      </c>
      <c r="N55" s="55" t="s">
        <v>1814</v>
      </c>
      <c r="O55" s="55" t="s">
        <v>1813</v>
      </c>
      <c r="P55" s="56">
        <v>16.784452297</v>
      </c>
      <c r="Q55" s="5" t="s">
        <v>1814</v>
      </c>
      <c r="R55" s="5" t="s">
        <v>1814</v>
      </c>
      <c r="S55" s="5" t="s">
        <v>1813</v>
      </c>
      <c r="T55" s="5" t="s">
        <v>1814</v>
      </c>
      <c r="U55" s="55" t="s">
        <v>1814</v>
      </c>
      <c r="V55" s="55">
        <v>23199</v>
      </c>
      <c r="W55" s="55">
        <v>3152</v>
      </c>
      <c r="X55" s="55">
        <v>3620</v>
      </c>
      <c r="Y55" s="55">
        <v>1518</v>
      </c>
      <c r="Z55" s="5">
        <f t="shared" si="17"/>
        <v>1</v>
      </c>
      <c r="AA55" s="5">
        <f t="shared" si="18"/>
        <v>1</v>
      </c>
      <c r="AB55" s="5">
        <f t="shared" si="19"/>
        <v>0</v>
      </c>
      <c r="AC55" s="5">
        <f t="shared" si="20"/>
        <v>0</v>
      </c>
      <c r="AD55" s="5">
        <f t="shared" si="21"/>
        <v>0</v>
      </c>
      <c r="AE55" s="5">
        <f t="shared" si="22"/>
        <v>0</v>
      </c>
      <c r="AF55" s="57" t="str">
        <f t="shared" si="23"/>
        <v>SRSA</v>
      </c>
      <c r="AG55" s="57">
        <f t="shared" si="24"/>
        <v>0</v>
      </c>
      <c r="AH55" s="57">
        <f t="shared" si="25"/>
        <v>0</v>
      </c>
      <c r="AI55" s="5">
        <f t="shared" si="26"/>
        <v>1</v>
      </c>
      <c r="AJ55" s="5">
        <f t="shared" si="27"/>
        <v>0</v>
      </c>
      <c r="AK55" s="5">
        <f t="shared" si="28"/>
        <v>0</v>
      </c>
      <c r="AL55" s="5">
        <f t="shared" si="29"/>
        <v>0</v>
      </c>
      <c r="AM55" s="5">
        <f t="shared" si="30"/>
        <v>0</v>
      </c>
      <c r="AN55" s="5">
        <f t="shared" si="31"/>
        <v>0</v>
      </c>
      <c r="AO55" s="5">
        <f t="shared" si="32"/>
        <v>0</v>
      </c>
      <c r="AP55" s="58">
        <f t="shared" si="16"/>
        <v>31489</v>
      </c>
    </row>
    <row r="56" spans="1:42" s="5" customFormat="1" ht="12.75">
      <c r="A56" s="5">
        <v>3617760</v>
      </c>
      <c r="B56" s="51">
        <v>200701040000</v>
      </c>
      <c r="C56" s="5" t="s">
        <v>724</v>
      </c>
      <c r="D56" s="5" t="s">
        <v>725</v>
      </c>
      <c r="E56" s="5" t="s">
        <v>726</v>
      </c>
      <c r="F56" s="52">
        <v>12847</v>
      </c>
      <c r="G56" s="53">
        <v>217</v>
      </c>
      <c r="H56" s="5">
        <v>5186242147</v>
      </c>
      <c r="I56" s="54">
        <v>7</v>
      </c>
      <c r="J56" s="54" t="s">
        <v>1813</v>
      </c>
      <c r="K56" s="5" t="s">
        <v>1814</v>
      </c>
      <c r="L56" s="55" t="s">
        <v>1822</v>
      </c>
      <c r="M56" s="55">
        <v>88</v>
      </c>
      <c r="N56" s="55" t="s">
        <v>1813</v>
      </c>
      <c r="O56" s="55" t="s">
        <v>1813</v>
      </c>
      <c r="P56" s="56">
        <v>27.358490566</v>
      </c>
      <c r="Q56" s="5" t="s">
        <v>1813</v>
      </c>
      <c r="R56" s="5" t="s">
        <v>1814</v>
      </c>
      <c r="S56" s="5" t="s">
        <v>1813</v>
      </c>
      <c r="T56" s="5" t="s">
        <v>1814</v>
      </c>
      <c r="U56" s="55" t="s">
        <v>1814</v>
      </c>
      <c r="V56" s="55">
        <v>5513</v>
      </c>
      <c r="W56" s="55">
        <v>890</v>
      </c>
      <c r="X56" s="55">
        <v>907</v>
      </c>
      <c r="Y56" s="55">
        <v>336</v>
      </c>
      <c r="Z56" s="5">
        <f t="shared" si="17"/>
        <v>1</v>
      </c>
      <c r="AA56" s="5">
        <f t="shared" si="18"/>
        <v>1</v>
      </c>
      <c r="AB56" s="5">
        <f t="shared" si="19"/>
        <v>0</v>
      </c>
      <c r="AC56" s="5">
        <f t="shared" si="20"/>
        <v>0</v>
      </c>
      <c r="AD56" s="5">
        <f t="shared" si="21"/>
        <v>0</v>
      </c>
      <c r="AE56" s="5">
        <f t="shared" si="22"/>
        <v>0</v>
      </c>
      <c r="AF56" s="57" t="str">
        <f t="shared" si="23"/>
        <v>SRSA</v>
      </c>
      <c r="AG56" s="57">
        <f t="shared" si="24"/>
        <v>0</v>
      </c>
      <c r="AH56" s="57">
        <f t="shared" si="25"/>
        <v>0</v>
      </c>
      <c r="AI56" s="5">
        <f t="shared" si="26"/>
        <v>1</v>
      </c>
      <c r="AJ56" s="5">
        <f t="shared" si="27"/>
        <v>1</v>
      </c>
      <c r="AK56" s="5" t="str">
        <f t="shared" si="28"/>
        <v>Initial</v>
      </c>
      <c r="AL56" s="5" t="str">
        <f t="shared" si="29"/>
        <v>SRSA</v>
      </c>
      <c r="AM56" s="5">
        <f t="shared" si="30"/>
        <v>0</v>
      </c>
      <c r="AN56" s="5">
        <f t="shared" si="31"/>
        <v>0</v>
      </c>
      <c r="AO56" s="5">
        <f t="shared" si="32"/>
        <v>0</v>
      </c>
      <c r="AP56" s="58">
        <f t="shared" si="16"/>
        <v>7646</v>
      </c>
    </row>
    <row r="57" spans="1:42" s="5" customFormat="1" ht="12.75">
      <c r="A57" s="5">
        <v>3617880</v>
      </c>
      <c r="B57" s="51">
        <v>221301040000</v>
      </c>
      <c r="C57" s="5" t="s">
        <v>730</v>
      </c>
      <c r="D57" s="5" t="s">
        <v>731</v>
      </c>
      <c r="E57" s="5" t="s">
        <v>732</v>
      </c>
      <c r="F57" s="52">
        <v>13622</v>
      </c>
      <c r="G57" s="53">
        <v>219</v>
      </c>
      <c r="H57" s="5">
        <v>3156492417</v>
      </c>
      <c r="I57" s="54">
        <v>7</v>
      </c>
      <c r="J57" s="54" t="s">
        <v>1813</v>
      </c>
      <c r="K57" s="5" t="s">
        <v>1814</v>
      </c>
      <c r="L57" s="55" t="s">
        <v>1822</v>
      </c>
      <c r="M57" s="55">
        <v>361</v>
      </c>
      <c r="N57" s="55" t="s">
        <v>1814</v>
      </c>
      <c r="O57" s="55" t="s">
        <v>1813</v>
      </c>
      <c r="P57" s="56">
        <v>22.093023256</v>
      </c>
      <c r="Q57" s="5" t="s">
        <v>1813</v>
      </c>
      <c r="R57" s="5" t="s">
        <v>1813</v>
      </c>
      <c r="S57" s="5" t="s">
        <v>1813</v>
      </c>
      <c r="T57" s="5" t="s">
        <v>1814</v>
      </c>
      <c r="U57" s="55" t="s">
        <v>1814</v>
      </c>
      <c r="V57" s="55">
        <v>15878</v>
      </c>
      <c r="W57" s="55">
        <v>1968</v>
      </c>
      <c r="X57" s="55">
        <v>2676</v>
      </c>
      <c r="Y57" s="55">
        <v>1151</v>
      </c>
      <c r="Z57" s="5">
        <f t="shared" si="17"/>
        <v>1</v>
      </c>
      <c r="AA57" s="5">
        <f t="shared" si="18"/>
        <v>1</v>
      </c>
      <c r="AB57" s="5">
        <f t="shared" si="19"/>
        <v>0</v>
      </c>
      <c r="AC57" s="5">
        <f t="shared" si="20"/>
        <v>0</v>
      </c>
      <c r="AD57" s="5">
        <f t="shared" si="21"/>
        <v>0</v>
      </c>
      <c r="AE57" s="5">
        <f t="shared" si="22"/>
        <v>0</v>
      </c>
      <c r="AF57" s="57" t="str">
        <f t="shared" si="23"/>
        <v>SRSA</v>
      </c>
      <c r="AG57" s="57">
        <f t="shared" si="24"/>
        <v>0</v>
      </c>
      <c r="AH57" s="57">
        <f t="shared" si="25"/>
        <v>0</v>
      </c>
      <c r="AI57" s="5">
        <f t="shared" si="26"/>
        <v>1</v>
      </c>
      <c r="AJ57" s="5">
        <f t="shared" si="27"/>
        <v>1</v>
      </c>
      <c r="AK57" s="5" t="str">
        <f t="shared" si="28"/>
        <v>Initial</v>
      </c>
      <c r="AL57" s="5" t="str">
        <f t="shared" si="29"/>
        <v>SRSA</v>
      </c>
      <c r="AM57" s="5">
        <f t="shared" si="30"/>
        <v>0</v>
      </c>
      <c r="AN57" s="5">
        <f t="shared" si="31"/>
        <v>0</v>
      </c>
      <c r="AO57" s="5">
        <f t="shared" si="32"/>
        <v>0</v>
      </c>
      <c r="AP57" s="58">
        <f t="shared" si="16"/>
        <v>21673</v>
      </c>
    </row>
    <row r="58" spans="1:42" s="5" customFormat="1" ht="12.75">
      <c r="A58" s="5">
        <v>3618080</v>
      </c>
      <c r="B58" s="51">
        <v>251101040000</v>
      </c>
      <c r="C58" s="5" t="s">
        <v>744</v>
      </c>
      <c r="D58" s="5" t="s">
        <v>745</v>
      </c>
      <c r="E58" s="5" t="s">
        <v>746</v>
      </c>
      <c r="F58" s="52">
        <v>13402</v>
      </c>
      <c r="G58" s="53">
        <v>155</v>
      </c>
      <c r="H58" s="5">
        <v>3158931878</v>
      </c>
      <c r="I58" s="54">
        <v>8</v>
      </c>
      <c r="J58" s="54" t="s">
        <v>1813</v>
      </c>
      <c r="K58" s="5" t="s">
        <v>1814</v>
      </c>
      <c r="L58" s="55" t="s">
        <v>1815</v>
      </c>
      <c r="M58" s="55">
        <v>461</v>
      </c>
      <c r="N58" s="55" t="s">
        <v>1814</v>
      </c>
      <c r="O58" s="55" t="s">
        <v>1813</v>
      </c>
      <c r="P58" s="56">
        <v>15.886287625</v>
      </c>
      <c r="Q58" s="5" t="s">
        <v>1814</v>
      </c>
      <c r="R58" s="5" t="s">
        <v>1814</v>
      </c>
      <c r="S58" s="5" t="s">
        <v>1813</v>
      </c>
      <c r="T58" s="5" t="s">
        <v>1814</v>
      </c>
      <c r="U58" s="55" t="s">
        <v>1814</v>
      </c>
      <c r="V58" s="55">
        <v>28178</v>
      </c>
      <c r="W58" s="55">
        <v>4626</v>
      </c>
      <c r="X58" s="55">
        <v>4634</v>
      </c>
      <c r="Y58" s="55">
        <v>1698</v>
      </c>
      <c r="Z58" s="5">
        <f t="shared" si="17"/>
        <v>1</v>
      </c>
      <c r="AA58" s="5">
        <f t="shared" si="18"/>
        <v>1</v>
      </c>
      <c r="AB58" s="5">
        <f t="shared" si="19"/>
        <v>0</v>
      </c>
      <c r="AC58" s="5">
        <f t="shared" si="20"/>
        <v>0</v>
      </c>
      <c r="AD58" s="5">
        <f t="shared" si="21"/>
        <v>0</v>
      </c>
      <c r="AE58" s="5">
        <f t="shared" si="22"/>
        <v>0</v>
      </c>
      <c r="AF58" s="57" t="str">
        <f t="shared" si="23"/>
        <v>SRSA</v>
      </c>
      <c r="AG58" s="57">
        <f t="shared" si="24"/>
        <v>0</v>
      </c>
      <c r="AH58" s="57">
        <f t="shared" si="25"/>
        <v>0</v>
      </c>
      <c r="AI58" s="5">
        <f t="shared" si="26"/>
        <v>1</v>
      </c>
      <c r="AJ58" s="5">
        <f t="shared" si="27"/>
        <v>0</v>
      </c>
      <c r="AK58" s="5">
        <f t="shared" si="28"/>
        <v>0</v>
      </c>
      <c r="AL58" s="5">
        <f t="shared" si="29"/>
        <v>0</v>
      </c>
      <c r="AM58" s="5">
        <f t="shared" si="30"/>
        <v>0</v>
      </c>
      <c r="AN58" s="5">
        <f t="shared" si="31"/>
        <v>0</v>
      </c>
      <c r="AO58" s="5">
        <f t="shared" si="32"/>
        <v>0</v>
      </c>
      <c r="AP58" s="58">
        <f t="shared" si="16"/>
        <v>39136</v>
      </c>
    </row>
    <row r="59" spans="1:42" s="5" customFormat="1" ht="12.75">
      <c r="A59" s="5">
        <v>3618510</v>
      </c>
      <c r="B59" s="51">
        <v>121401040000</v>
      </c>
      <c r="C59" s="5" t="s">
        <v>780</v>
      </c>
      <c r="D59" s="5" t="s">
        <v>781</v>
      </c>
      <c r="E59" s="5" t="s">
        <v>782</v>
      </c>
      <c r="F59" s="52">
        <v>12455</v>
      </c>
      <c r="G59" s="53">
        <v>319</v>
      </c>
      <c r="H59" s="5">
        <v>8455862647</v>
      </c>
      <c r="I59" s="54">
        <v>7</v>
      </c>
      <c r="J59" s="54" t="s">
        <v>1813</v>
      </c>
      <c r="K59" s="5" t="s">
        <v>1813</v>
      </c>
      <c r="L59" s="55" t="s">
        <v>1822</v>
      </c>
      <c r="M59" s="55">
        <v>521</v>
      </c>
      <c r="N59" s="55" t="s">
        <v>1814</v>
      </c>
      <c r="O59" s="55" t="s">
        <v>1813</v>
      </c>
      <c r="P59" s="56">
        <v>27.692307692</v>
      </c>
      <c r="Q59" s="5" t="s">
        <v>1813</v>
      </c>
      <c r="R59" s="5" t="s">
        <v>1814</v>
      </c>
      <c r="S59" s="5" t="s">
        <v>1813</v>
      </c>
      <c r="T59" s="5" t="s">
        <v>1814</v>
      </c>
      <c r="U59" s="55" t="s">
        <v>1814</v>
      </c>
      <c r="V59" s="55">
        <v>41499</v>
      </c>
      <c r="W59" s="55">
        <v>5637</v>
      </c>
      <c r="X59" s="55">
        <v>5377</v>
      </c>
      <c r="Y59" s="55">
        <v>5441</v>
      </c>
      <c r="Z59" s="5">
        <f t="shared" si="17"/>
        <v>1</v>
      </c>
      <c r="AA59" s="5">
        <f t="shared" si="18"/>
        <v>1</v>
      </c>
      <c r="AB59" s="5">
        <f t="shared" si="19"/>
        <v>0</v>
      </c>
      <c r="AC59" s="5">
        <f t="shared" si="20"/>
        <v>0</v>
      </c>
      <c r="AD59" s="5">
        <f t="shared" si="21"/>
        <v>0</v>
      </c>
      <c r="AE59" s="5">
        <f t="shared" si="22"/>
        <v>0</v>
      </c>
      <c r="AF59" s="57" t="str">
        <f t="shared" si="23"/>
        <v>SRSA</v>
      </c>
      <c r="AG59" s="57">
        <f t="shared" si="24"/>
        <v>0</v>
      </c>
      <c r="AH59" s="57">
        <f t="shared" si="25"/>
        <v>0</v>
      </c>
      <c r="AI59" s="5">
        <f t="shared" si="26"/>
        <v>1</v>
      </c>
      <c r="AJ59" s="5">
        <f t="shared" si="27"/>
        <v>1</v>
      </c>
      <c r="AK59" s="5" t="str">
        <f t="shared" si="28"/>
        <v>Initial</v>
      </c>
      <c r="AL59" s="5" t="str">
        <f t="shared" si="29"/>
        <v>SRSA</v>
      </c>
      <c r="AM59" s="5">
        <f t="shared" si="30"/>
        <v>0</v>
      </c>
      <c r="AN59" s="5">
        <f t="shared" si="31"/>
        <v>0</v>
      </c>
      <c r="AO59" s="5">
        <f t="shared" si="32"/>
        <v>0</v>
      </c>
      <c r="AP59" s="58">
        <f t="shared" si="16"/>
        <v>57954</v>
      </c>
    </row>
    <row r="60" spans="1:42" s="5" customFormat="1" ht="12.75">
      <c r="A60" s="5">
        <v>3619350</v>
      </c>
      <c r="B60" s="51">
        <v>471101040000</v>
      </c>
      <c r="C60" s="5" t="s">
        <v>837</v>
      </c>
      <c r="D60" s="5" t="s">
        <v>838</v>
      </c>
      <c r="E60" s="5" t="s">
        <v>839</v>
      </c>
      <c r="F60" s="52">
        <v>13807</v>
      </c>
      <c r="G60" s="53">
        <v>237</v>
      </c>
      <c r="H60" s="5">
        <v>6072863341</v>
      </c>
      <c r="I60" s="54">
        <v>7</v>
      </c>
      <c r="J60" s="54" t="s">
        <v>1813</v>
      </c>
      <c r="K60" s="5" t="s">
        <v>1814</v>
      </c>
      <c r="L60" s="55" t="s">
        <v>1822</v>
      </c>
      <c r="M60" s="55">
        <v>484</v>
      </c>
      <c r="N60" s="55" t="s">
        <v>1814</v>
      </c>
      <c r="O60" s="55" t="s">
        <v>1813</v>
      </c>
      <c r="P60" s="56">
        <v>15</v>
      </c>
      <c r="Q60" s="5" t="s">
        <v>1814</v>
      </c>
      <c r="R60" s="5" t="s">
        <v>1814</v>
      </c>
      <c r="S60" s="5" t="s">
        <v>1813</v>
      </c>
      <c r="T60" s="5" t="s">
        <v>1814</v>
      </c>
      <c r="U60" s="55" t="s">
        <v>1814</v>
      </c>
      <c r="V60" s="55">
        <v>17100</v>
      </c>
      <c r="W60" s="55">
        <v>3671</v>
      </c>
      <c r="X60" s="55">
        <v>4334</v>
      </c>
      <c r="Y60" s="55">
        <v>1485</v>
      </c>
      <c r="Z60" s="5">
        <f t="shared" si="17"/>
        <v>1</v>
      </c>
      <c r="AA60" s="5">
        <f t="shared" si="18"/>
        <v>1</v>
      </c>
      <c r="AB60" s="5">
        <f t="shared" si="19"/>
        <v>0</v>
      </c>
      <c r="AC60" s="5">
        <f t="shared" si="20"/>
        <v>0</v>
      </c>
      <c r="AD60" s="5">
        <f t="shared" si="21"/>
        <v>0</v>
      </c>
      <c r="AE60" s="5">
        <f t="shared" si="22"/>
        <v>0</v>
      </c>
      <c r="AF60" s="57" t="str">
        <f t="shared" si="23"/>
        <v>SRSA</v>
      </c>
      <c r="AG60" s="57">
        <f t="shared" si="24"/>
        <v>0</v>
      </c>
      <c r="AH60" s="57">
        <f t="shared" si="25"/>
        <v>0</v>
      </c>
      <c r="AI60" s="5">
        <f t="shared" si="26"/>
        <v>1</v>
      </c>
      <c r="AJ60" s="5">
        <f t="shared" si="27"/>
        <v>0</v>
      </c>
      <c r="AK60" s="5">
        <f t="shared" si="28"/>
        <v>0</v>
      </c>
      <c r="AL60" s="5">
        <f t="shared" si="29"/>
        <v>0</v>
      </c>
      <c r="AM60" s="5">
        <f t="shared" si="30"/>
        <v>0</v>
      </c>
      <c r="AN60" s="5">
        <f t="shared" si="31"/>
        <v>0</v>
      </c>
      <c r="AO60" s="5">
        <f t="shared" si="32"/>
        <v>0</v>
      </c>
      <c r="AP60" s="58">
        <f t="shared" si="16"/>
        <v>26590</v>
      </c>
    </row>
    <row r="61" spans="1:42" s="5" customFormat="1" ht="12.75">
      <c r="A61" s="5">
        <v>3619530</v>
      </c>
      <c r="B61" s="51">
        <v>150801040000</v>
      </c>
      <c r="C61" s="5" t="s">
        <v>849</v>
      </c>
      <c r="D61" s="5" t="s">
        <v>850</v>
      </c>
      <c r="E61" s="5" t="s">
        <v>851</v>
      </c>
      <c r="F61" s="52">
        <v>12857</v>
      </c>
      <c r="G61" s="53">
        <v>39</v>
      </c>
      <c r="H61" s="5">
        <v>5182512000</v>
      </c>
      <c r="I61" s="54">
        <v>7</v>
      </c>
      <c r="J61" s="54" t="s">
        <v>1813</v>
      </c>
      <c r="K61" s="5" t="s">
        <v>1814</v>
      </c>
      <c r="L61" s="55" t="s">
        <v>1822</v>
      </c>
      <c r="M61" s="55">
        <v>137</v>
      </c>
      <c r="N61" s="55" t="s">
        <v>1814</v>
      </c>
      <c r="O61" s="55" t="s">
        <v>1813</v>
      </c>
      <c r="P61" s="56">
        <v>20</v>
      </c>
      <c r="Q61" s="5" t="s">
        <v>1813</v>
      </c>
      <c r="R61" s="5" t="s">
        <v>1814</v>
      </c>
      <c r="S61" s="5" t="s">
        <v>1813</v>
      </c>
      <c r="T61" s="5" t="s">
        <v>1814</v>
      </c>
      <c r="U61" s="55" t="s">
        <v>1814</v>
      </c>
      <c r="V61" s="55">
        <v>8623</v>
      </c>
      <c r="W61" s="55">
        <v>1190</v>
      </c>
      <c r="X61" s="55">
        <v>1285</v>
      </c>
      <c r="Y61" s="55">
        <v>491</v>
      </c>
      <c r="Z61" s="5">
        <f t="shared" si="17"/>
        <v>1</v>
      </c>
      <c r="AA61" s="5">
        <f t="shared" si="18"/>
        <v>1</v>
      </c>
      <c r="AB61" s="5">
        <f t="shared" si="19"/>
        <v>0</v>
      </c>
      <c r="AC61" s="5">
        <f t="shared" si="20"/>
        <v>0</v>
      </c>
      <c r="AD61" s="5">
        <f t="shared" si="21"/>
        <v>0</v>
      </c>
      <c r="AE61" s="5">
        <f t="shared" si="22"/>
        <v>0</v>
      </c>
      <c r="AF61" s="57" t="str">
        <f t="shared" si="23"/>
        <v>SRSA</v>
      </c>
      <c r="AG61" s="57">
        <f t="shared" si="24"/>
        <v>0</v>
      </c>
      <c r="AH61" s="57">
        <f t="shared" si="25"/>
        <v>0</v>
      </c>
      <c r="AI61" s="5">
        <f t="shared" si="26"/>
        <v>1</v>
      </c>
      <c r="AJ61" s="5">
        <f t="shared" si="27"/>
        <v>1</v>
      </c>
      <c r="AK61" s="5" t="str">
        <f t="shared" si="28"/>
        <v>Initial</v>
      </c>
      <c r="AL61" s="5" t="str">
        <f t="shared" si="29"/>
        <v>SRSA</v>
      </c>
      <c r="AM61" s="5">
        <f t="shared" si="30"/>
        <v>0</v>
      </c>
      <c r="AN61" s="5">
        <f t="shared" si="31"/>
        <v>0</v>
      </c>
      <c r="AO61" s="5">
        <f t="shared" si="32"/>
        <v>0</v>
      </c>
      <c r="AP61" s="58">
        <f t="shared" si="16"/>
        <v>11589</v>
      </c>
    </row>
    <row r="62" spans="1:42" s="5" customFormat="1" ht="12.75">
      <c r="A62" s="5">
        <v>3619860</v>
      </c>
      <c r="B62" s="51">
        <v>471201040000</v>
      </c>
      <c r="C62" s="5" t="s">
        <v>876</v>
      </c>
      <c r="D62" s="5" t="s">
        <v>877</v>
      </c>
      <c r="E62" s="5" t="s">
        <v>878</v>
      </c>
      <c r="F62" s="52">
        <v>13808</v>
      </c>
      <c r="G62" s="53">
        <v>40</v>
      </c>
      <c r="H62" s="5">
        <v>6072636100</v>
      </c>
      <c r="I62" s="54">
        <v>7</v>
      </c>
      <c r="J62" s="54" t="s">
        <v>1813</v>
      </c>
      <c r="K62" s="5" t="s">
        <v>1814</v>
      </c>
      <c r="L62" s="55" t="s">
        <v>1822</v>
      </c>
      <c r="M62" s="55">
        <v>433</v>
      </c>
      <c r="N62" s="55" t="s">
        <v>1814</v>
      </c>
      <c r="O62" s="55" t="s">
        <v>1813</v>
      </c>
      <c r="P62" s="56">
        <v>23.694029851</v>
      </c>
      <c r="Q62" s="5" t="s">
        <v>1813</v>
      </c>
      <c r="R62" s="5" t="s">
        <v>1813</v>
      </c>
      <c r="S62" s="5" t="s">
        <v>1813</v>
      </c>
      <c r="T62" s="5" t="s">
        <v>1814</v>
      </c>
      <c r="U62" s="55" t="s">
        <v>1814</v>
      </c>
      <c r="V62" s="55">
        <v>18785</v>
      </c>
      <c r="W62" s="55">
        <v>1841</v>
      </c>
      <c r="X62" s="55">
        <v>3126</v>
      </c>
      <c r="Y62" s="55">
        <v>1514</v>
      </c>
      <c r="Z62" s="5">
        <f t="shared" si="17"/>
        <v>1</v>
      </c>
      <c r="AA62" s="5">
        <f t="shared" si="18"/>
        <v>1</v>
      </c>
      <c r="AB62" s="5">
        <f t="shared" si="19"/>
        <v>0</v>
      </c>
      <c r="AC62" s="5">
        <f t="shared" si="20"/>
        <v>0</v>
      </c>
      <c r="AD62" s="5">
        <f t="shared" si="21"/>
        <v>0</v>
      </c>
      <c r="AE62" s="5">
        <f t="shared" si="22"/>
        <v>0</v>
      </c>
      <c r="AF62" s="57" t="str">
        <f t="shared" si="23"/>
        <v>SRSA</v>
      </c>
      <c r="AG62" s="57">
        <f t="shared" si="24"/>
        <v>0</v>
      </c>
      <c r="AH62" s="57">
        <f t="shared" si="25"/>
        <v>0</v>
      </c>
      <c r="AI62" s="5">
        <f t="shared" si="26"/>
        <v>1</v>
      </c>
      <c r="AJ62" s="5">
        <f t="shared" si="27"/>
        <v>1</v>
      </c>
      <c r="AK62" s="5" t="str">
        <f t="shared" si="28"/>
        <v>Initial</v>
      </c>
      <c r="AL62" s="5" t="str">
        <f t="shared" si="29"/>
        <v>SRSA</v>
      </c>
      <c r="AM62" s="5">
        <f t="shared" si="30"/>
        <v>0</v>
      </c>
      <c r="AN62" s="5">
        <f t="shared" si="31"/>
        <v>0</v>
      </c>
      <c r="AO62" s="5">
        <f t="shared" si="32"/>
        <v>0</v>
      </c>
      <c r="AP62" s="58">
        <f t="shared" si="16"/>
        <v>25266</v>
      </c>
    </row>
    <row r="63" spans="1:42" s="5" customFormat="1" ht="12.75">
      <c r="A63" s="5">
        <v>3619890</v>
      </c>
      <c r="B63" s="51">
        <v>512101040000</v>
      </c>
      <c r="C63" s="5" t="s">
        <v>879</v>
      </c>
      <c r="D63" s="5" t="s">
        <v>880</v>
      </c>
      <c r="E63" s="5" t="s">
        <v>881</v>
      </c>
      <c r="F63" s="52">
        <v>13664</v>
      </c>
      <c r="G63" s="53">
        <v>217</v>
      </c>
      <c r="H63" s="5">
        <v>3153758814</v>
      </c>
      <c r="I63" s="54">
        <v>7</v>
      </c>
      <c r="J63" s="54" t="s">
        <v>1813</v>
      </c>
      <c r="K63" s="5" t="s">
        <v>1814</v>
      </c>
      <c r="L63" s="55" t="s">
        <v>1822</v>
      </c>
      <c r="M63" s="55">
        <v>389</v>
      </c>
      <c r="N63" s="55" t="s">
        <v>1814</v>
      </c>
      <c r="O63" s="55" t="s">
        <v>1813</v>
      </c>
      <c r="P63" s="56">
        <v>23.868312757</v>
      </c>
      <c r="Q63" s="5" t="s">
        <v>1813</v>
      </c>
      <c r="R63" s="5" t="s">
        <v>1814</v>
      </c>
      <c r="S63" s="5" t="s">
        <v>1813</v>
      </c>
      <c r="T63" s="5" t="s">
        <v>1814</v>
      </c>
      <c r="U63" s="55" t="s">
        <v>1814</v>
      </c>
      <c r="V63" s="55">
        <v>37822</v>
      </c>
      <c r="W63" s="55">
        <v>5160</v>
      </c>
      <c r="X63" s="55">
        <v>4696</v>
      </c>
      <c r="Y63" s="55">
        <v>4812</v>
      </c>
      <c r="Z63" s="5">
        <f t="shared" si="17"/>
        <v>1</v>
      </c>
      <c r="AA63" s="5">
        <f t="shared" si="18"/>
        <v>1</v>
      </c>
      <c r="AB63" s="5">
        <f t="shared" si="19"/>
        <v>0</v>
      </c>
      <c r="AC63" s="5">
        <f t="shared" si="20"/>
        <v>0</v>
      </c>
      <c r="AD63" s="5">
        <f t="shared" si="21"/>
        <v>0</v>
      </c>
      <c r="AE63" s="5">
        <f t="shared" si="22"/>
        <v>0</v>
      </c>
      <c r="AF63" s="57" t="str">
        <f t="shared" si="23"/>
        <v>SRSA</v>
      </c>
      <c r="AG63" s="57">
        <f t="shared" si="24"/>
        <v>0</v>
      </c>
      <c r="AH63" s="57">
        <f t="shared" si="25"/>
        <v>0</v>
      </c>
      <c r="AI63" s="5">
        <f t="shared" si="26"/>
        <v>1</v>
      </c>
      <c r="AJ63" s="5">
        <f t="shared" si="27"/>
        <v>1</v>
      </c>
      <c r="AK63" s="5" t="str">
        <f t="shared" si="28"/>
        <v>Initial</v>
      </c>
      <c r="AL63" s="5" t="str">
        <f t="shared" si="29"/>
        <v>SRSA</v>
      </c>
      <c r="AM63" s="5">
        <f t="shared" si="30"/>
        <v>0</v>
      </c>
      <c r="AN63" s="5">
        <f t="shared" si="31"/>
        <v>0</v>
      </c>
      <c r="AO63" s="5">
        <f t="shared" si="32"/>
        <v>0</v>
      </c>
      <c r="AP63" s="58">
        <f t="shared" si="16"/>
        <v>52490</v>
      </c>
    </row>
    <row r="64" spans="1:42" s="39" customFormat="1" ht="12.75">
      <c r="A64" s="39">
        <v>3620730</v>
      </c>
      <c r="B64" s="40">
        <v>151001040000</v>
      </c>
      <c r="C64" s="39" t="s">
        <v>944</v>
      </c>
      <c r="D64" s="39" t="s">
        <v>945</v>
      </c>
      <c r="E64" s="39" t="s">
        <v>946</v>
      </c>
      <c r="F64" s="41">
        <v>12852</v>
      </c>
      <c r="G64" s="42">
        <v>418</v>
      </c>
      <c r="H64" s="39">
        <v>5185823341</v>
      </c>
      <c r="I64" s="43">
        <v>7</v>
      </c>
      <c r="J64" s="43" t="s">
        <v>1813</v>
      </c>
      <c r="K64" s="39" t="s">
        <v>1814</v>
      </c>
      <c r="L64" s="44" t="s">
        <v>1822</v>
      </c>
      <c r="M64" s="44">
        <v>60</v>
      </c>
      <c r="N64" s="44" t="s">
        <v>1814</v>
      </c>
      <c r="O64" s="44" t="s">
        <v>1813</v>
      </c>
      <c r="P64" s="45">
        <v>19.444444444</v>
      </c>
      <c r="Q64" s="39" t="s">
        <v>1814</v>
      </c>
      <c r="R64" s="39" t="s">
        <v>1813</v>
      </c>
      <c r="S64" s="39" t="s">
        <v>1813</v>
      </c>
      <c r="T64" s="39" t="s">
        <v>1814</v>
      </c>
      <c r="U64" s="44" t="s">
        <v>1814</v>
      </c>
      <c r="V64" s="44">
        <v>37822</v>
      </c>
      <c r="W64" s="44">
        <v>634</v>
      </c>
      <c r="X64" s="44">
        <v>4696</v>
      </c>
      <c r="Y64" s="44">
        <v>4812</v>
      </c>
      <c r="Z64" s="39">
        <f t="shared" si="17"/>
        <v>1</v>
      </c>
      <c r="AA64" s="39">
        <f t="shared" si="18"/>
        <v>1</v>
      </c>
      <c r="AB64" s="39">
        <f t="shared" si="19"/>
        <v>0</v>
      </c>
      <c r="AC64" s="39">
        <f t="shared" si="20"/>
        <v>0</v>
      </c>
      <c r="AD64" s="39">
        <f t="shared" si="21"/>
        <v>0</v>
      </c>
      <c r="AE64" s="39">
        <f t="shared" si="22"/>
        <v>0</v>
      </c>
      <c r="AF64" s="46" t="str">
        <f t="shared" si="23"/>
        <v>SRSA</v>
      </c>
      <c r="AG64" s="46">
        <f t="shared" si="24"/>
        <v>0</v>
      </c>
      <c r="AH64" s="46">
        <f t="shared" si="25"/>
        <v>0</v>
      </c>
      <c r="AI64" s="39">
        <f t="shared" si="26"/>
        <v>1</v>
      </c>
      <c r="AJ64" s="39">
        <f t="shared" si="27"/>
        <v>0</v>
      </c>
      <c r="AK64" s="39">
        <f t="shared" si="28"/>
        <v>0</v>
      </c>
      <c r="AL64" s="39">
        <f t="shared" si="29"/>
        <v>0</v>
      </c>
      <c r="AM64" s="39">
        <f t="shared" si="30"/>
        <v>0</v>
      </c>
      <c r="AN64" s="39">
        <f t="shared" si="31"/>
        <v>0</v>
      </c>
      <c r="AO64" s="39">
        <f t="shared" si="32"/>
        <v>0</v>
      </c>
      <c r="AP64" s="58">
        <f t="shared" si="16"/>
        <v>47964</v>
      </c>
    </row>
    <row r="65" spans="1:42" s="39" customFormat="1" ht="12.75">
      <c r="A65" s="39">
        <v>3621300</v>
      </c>
      <c r="B65" s="40">
        <v>170901040000</v>
      </c>
      <c r="C65" s="39" t="s">
        <v>991</v>
      </c>
      <c r="D65" s="39" t="s">
        <v>992</v>
      </c>
      <c r="E65" s="39" t="s">
        <v>993</v>
      </c>
      <c r="F65" s="41">
        <v>12134</v>
      </c>
      <c r="G65" s="42">
        <v>608</v>
      </c>
      <c r="H65" s="39">
        <v>5188637000</v>
      </c>
      <c r="I65" s="43">
        <v>7</v>
      </c>
      <c r="J65" s="43" t="s">
        <v>1813</v>
      </c>
      <c r="K65" s="39" t="s">
        <v>1814</v>
      </c>
      <c r="L65" s="44" t="s">
        <v>1822</v>
      </c>
      <c r="M65" s="44">
        <v>499</v>
      </c>
      <c r="N65" s="44" t="s">
        <v>1814</v>
      </c>
      <c r="O65" s="44" t="s">
        <v>1813</v>
      </c>
      <c r="P65" s="45">
        <v>18.12749004</v>
      </c>
      <c r="Q65" s="39" t="s">
        <v>1814</v>
      </c>
      <c r="R65" s="39" t="s">
        <v>1813</v>
      </c>
      <c r="S65" s="39" t="s">
        <v>1813</v>
      </c>
      <c r="T65" s="39" t="s">
        <v>1814</v>
      </c>
      <c r="U65" s="44" t="s">
        <v>1814</v>
      </c>
      <c r="V65" s="44">
        <v>42932</v>
      </c>
      <c r="W65" s="44">
        <v>7420</v>
      </c>
      <c r="X65" s="44">
        <v>6329</v>
      </c>
      <c r="Y65" s="44">
        <v>5570</v>
      </c>
      <c r="Z65" s="39">
        <f t="shared" si="17"/>
        <v>1</v>
      </c>
      <c r="AA65" s="39">
        <f t="shared" si="18"/>
        <v>1</v>
      </c>
      <c r="AB65" s="39">
        <f t="shared" si="19"/>
        <v>0</v>
      </c>
      <c r="AC65" s="39">
        <f t="shared" si="20"/>
        <v>0</v>
      </c>
      <c r="AD65" s="39">
        <f t="shared" si="21"/>
        <v>0</v>
      </c>
      <c r="AE65" s="39">
        <f t="shared" si="22"/>
        <v>0</v>
      </c>
      <c r="AF65" s="46" t="str">
        <f t="shared" si="23"/>
        <v>SRSA</v>
      </c>
      <c r="AG65" s="46">
        <f t="shared" si="24"/>
        <v>0</v>
      </c>
      <c r="AH65" s="46">
        <f t="shared" si="25"/>
        <v>0</v>
      </c>
      <c r="AI65" s="39">
        <f t="shared" si="26"/>
        <v>1</v>
      </c>
      <c r="AJ65" s="39">
        <f t="shared" si="27"/>
        <v>0</v>
      </c>
      <c r="AK65" s="39">
        <f t="shared" si="28"/>
        <v>0</v>
      </c>
      <c r="AL65" s="39">
        <f t="shared" si="29"/>
        <v>0</v>
      </c>
      <c r="AM65" s="39">
        <f t="shared" si="30"/>
        <v>0</v>
      </c>
      <c r="AN65" s="39">
        <f t="shared" si="31"/>
        <v>0</v>
      </c>
      <c r="AO65" s="39">
        <f t="shared" si="32"/>
        <v>0</v>
      </c>
      <c r="AP65" s="58">
        <f t="shared" si="16"/>
        <v>62251</v>
      </c>
    </row>
    <row r="66" spans="1:42" s="5" customFormat="1" ht="12.75">
      <c r="A66" s="5">
        <v>3621870</v>
      </c>
      <c r="B66" s="51">
        <v>171001040000</v>
      </c>
      <c r="C66" s="5" t="s">
        <v>1033</v>
      </c>
      <c r="D66" s="5" t="s">
        <v>1034</v>
      </c>
      <c r="E66" s="5" t="s">
        <v>1035</v>
      </c>
      <c r="F66" s="52">
        <v>13452</v>
      </c>
      <c r="G66" s="53">
        <v>9309</v>
      </c>
      <c r="H66" s="5">
        <v>5185682014</v>
      </c>
      <c r="I66" s="54">
        <v>7</v>
      </c>
      <c r="J66" s="54" t="s">
        <v>1813</v>
      </c>
      <c r="K66" s="5" t="s">
        <v>1814</v>
      </c>
      <c r="L66" s="55" t="s">
        <v>1822</v>
      </c>
      <c r="M66" s="55">
        <v>421</v>
      </c>
      <c r="N66" s="55" t="s">
        <v>1814</v>
      </c>
      <c r="O66" s="55" t="s">
        <v>1813</v>
      </c>
      <c r="P66" s="56">
        <v>23.420074349</v>
      </c>
      <c r="Q66" s="5" t="s">
        <v>1813</v>
      </c>
      <c r="R66" s="5" t="s">
        <v>1814</v>
      </c>
      <c r="S66" s="5" t="s">
        <v>1813</v>
      </c>
      <c r="T66" s="5" t="s">
        <v>1814</v>
      </c>
      <c r="U66" s="55" t="s">
        <v>1814</v>
      </c>
      <c r="V66" s="55">
        <v>31689</v>
      </c>
      <c r="W66" s="55">
        <v>5250</v>
      </c>
      <c r="X66" s="55">
        <v>4824</v>
      </c>
      <c r="Y66" s="55">
        <v>4274</v>
      </c>
      <c r="Z66" s="5">
        <f t="shared" si="17"/>
        <v>1</v>
      </c>
      <c r="AA66" s="5">
        <f t="shared" si="18"/>
        <v>1</v>
      </c>
      <c r="AB66" s="5">
        <f t="shared" si="19"/>
        <v>0</v>
      </c>
      <c r="AC66" s="5">
        <f t="shared" si="20"/>
        <v>0</v>
      </c>
      <c r="AD66" s="5">
        <f t="shared" si="21"/>
        <v>0</v>
      </c>
      <c r="AE66" s="5">
        <f t="shared" si="22"/>
        <v>0</v>
      </c>
      <c r="AF66" s="57" t="str">
        <f t="shared" si="23"/>
        <v>SRSA</v>
      </c>
      <c r="AG66" s="57">
        <f t="shared" si="24"/>
        <v>0</v>
      </c>
      <c r="AH66" s="57">
        <f t="shared" si="25"/>
        <v>0</v>
      </c>
      <c r="AI66" s="5">
        <f t="shared" si="26"/>
        <v>1</v>
      </c>
      <c r="AJ66" s="5">
        <f t="shared" si="27"/>
        <v>1</v>
      </c>
      <c r="AK66" s="5" t="str">
        <f t="shared" si="28"/>
        <v>Initial</v>
      </c>
      <c r="AL66" s="5" t="str">
        <f t="shared" si="29"/>
        <v>SRSA</v>
      </c>
      <c r="AM66" s="5">
        <f t="shared" si="30"/>
        <v>0</v>
      </c>
      <c r="AN66" s="5">
        <f t="shared" si="31"/>
        <v>0</v>
      </c>
      <c r="AO66" s="5">
        <f t="shared" si="32"/>
        <v>0</v>
      </c>
      <c r="AP66" s="58">
        <f t="shared" si="16"/>
        <v>46037</v>
      </c>
    </row>
    <row r="67" spans="1:42" s="5" customFormat="1" ht="12.75">
      <c r="A67" s="5">
        <v>3622440</v>
      </c>
      <c r="B67" s="51">
        <v>512501040000</v>
      </c>
      <c r="C67" s="5" t="s">
        <v>1075</v>
      </c>
      <c r="D67" s="5" t="s">
        <v>1076</v>
      </c>
      <c r="E67" s="5" t="s">
        <v>1077</v>
      </c>
      <c r="F67" s="52">
        <v>13672</v>
      </c>
      <c r="G67" s="53">
        <v>187</v>
      </c>
      <c r="H67" s="5">
        <v>3152654642</v>
      </c>
      <c r="I67" s="54">
        <v>7</v>
      </c>
      <c r="J67" s="54" t="s">
        <v>1813</v>
      </c>
      <c r="K67" s="5" t="s">
        <v>1814</v>
      </c>
      <c r="L67" s="55" t="s">
        <v>1822</v>
      </c>
      <c r="M67" s="55">
        <v>501</v>
      </c>
      <c r="N67" s="55" t="s">
        <v>1814</v>
      </c>
      <c r="O67" s="55" t="s">
        <v>1813</v>
      </c>
      <c r="P67" s="56">
        <v>17.247097844</v>
      </c>
      <c r="Q67" s="5" t="s">
        <v>1814</v>
      </c>
      <c r="R67" s="5" t="s">
        <v>1813</v>
      </c>
      <c r="S67" s="5" t="s">
        <v>1813</v>
      </c>
      <c r="T67" s="5" t="s">
        <v>1814</v>
      </c>
      <c r="U67" s="55" t="s">
        <v>1814</v>
      </c>
      <c r="V67" s="55">
        <v>32836</v>
      </c>
      <c r="W67" s="55">
        <v>4399</v>
      </c>
      <c r="X67" s="55">
        <v>4626</v>
      </c>
      <c r="Y67" s="55">
        <v>4509</v>
      </c>
      <c r="Z67" s="5">
        <f t="shared" si="17"/>
        <v>1</v>
      </c>
      <c r="AA67" s="5">
        <f t="shared" si="18"/>
        <v>1</v>
      </c>
      <c r="AB67" s="5">
        <f t="shared" si="19"/>
        <v>0</v>
      </c>
      <c r="AC67" s="5">
        <f t="shared" si="20"/>
        <v>0</v>
      </c>
      <c r="AD67" s="5">
        <f t="shared" si="21"/>
        <v>0</v>
      </c>
      <c r="AE67" s="5">
        <f t="shared" si="22"/>
        <v>0</v>
      </c>
      <c r="AF67" s="57" t="str">
        <f t="shared" si="23"/>
        <v>SRSA</v>
      </c>
      <c r="AG67" s="57">
        <f t="shared" si="24"/>
        <v>0</v>
      </c>
      <c r="AH67" s="57">
        <f t="shared" si="25"/>
        <v>0</v>
      </c>
      <c r="AI67" s="5">
        <f t="shared" si="26"/>
        <v>1</v>
      </c>
      <c r="AJ67" s="5">
        <f t="shared" si="27"/>
        <v>0</v>
      </c>
      <c r="AK67" s="5">
        <f t="shared" si="28"/>
        <v>0</v>
      </c>
      <c r="AL67" s="5">
        <f t="shared" si="29"/>
        <v>0</v>
      </c>
      <c r="AM67" s="5">
        <f t="shared" si="30"/>
        <v>0</v>
      </c>
      <c r="AN67" s="5">
        <f t="shared" si="31"/>
        <v>0</v>
      </c>
      <c r="AO67" s="5">
        <f t="shared" si="32"/>
        <v>0</v>
      </c>
      <c r="AP67" s="58">
        <f t="shared" si="16"/>
        <v>46370</v>
      </c>
    </row>
    <row r="68" spans="1:42" s="5" customFormat="1" ht="12.75">
      <c r="A68" s="5">
        <v>3623130</v>
      </c>
      <c r="B68" s="51">
        <v>200101080000</v>
      </c>
      <c r="C68" s="5" t="s">
        <v>1124</v>
      </c>
      <c r="D68" s="5" t="s">
        <v>1125</v>
      </c>
      <c r="E68" s="5" t="s">
        <v>1126</v>
      </c>
      <c r="F68" s="52">
        <v>12139</v>
      </c>
      <c r="G68" s="53">
        <v>7</v>
      </c>
      <c r="H68" s="5">
        <v>5185487555</v>
      </c>
      <c r="I68" s="54">
        <v>7</v>
      </c>
      <c r="J68" s="54" t="s">
        <v>1813</v>
      </c>
      <c r="K68" s="5" t="s">
        <v>1814</v>
      </c>
      <c r="L68" s="55" t="s">
        <v>1822</v>
      </c>
      <c r="M68" s="55">
        <v>11</v>
      </c>
      <c r="N68" s="55" t="s">
        <v>1813</v>
      </c>
      <c r="O68" s="55" t="s">
        <v>1813</v>
      </c>
      <c r="P68" s="56">
        <v>6.3492063492</v>
      </c>
      <c r="Q68" s="5" t="s">
        <v>1814</v>
      </c>
      <c r="R68" s="5" t="s">
        <v>1814</v>
      </c>
      <c r="S68" s="5" t="s">
        <v>1813</v>
      </c>
      <c r="T68" s="5" t="s">
        <v>1814</v>
      </c>
      <c r="U68" s="55" t="s">
        <v>1814</v>
      </c>
      <c r="V68" s="55">
        <v>1590</v>
      </c>
      <c r="W68" s="55">
        <v>0</v>
      </c>
      <c r="X68" s="55">
        <v>61</v>
      </c>
      <c r="Y68" s="55">
        <v>199</v>
      </c>
      <c r="Z68" s="5">
        <f t="shared" si="17"/>
        <v>1</v>
      </c>
      <c r="AA68" s="5">
        <f t="shared" si="18"/>
        <v>1</v>
      </c>
      <c r="AB68" s="5">
        <f t="shared" si="19"/>
        <v>0</v>
      </c>
      <c r="AC68" s="5">
        <f t="shared" si="20"/>
        <v>0</v>
      </c>
      <c r="AD68" s="5">
        <f t="shared" si="21"/>
        <v>0</v>
      </c>
      <c r="AE68" s="5">
        <f t="shared" si="22"/>
        <v>0</v>
      </c>
      <c r="AF68" s="57" t="str">
        <f t="shared" si="23"/>
        <v>SRSA</v>
      </c>
      <c r="AG68" s="57">
        <f t="shared" si="24"/>
        <v>0</v>
      </c>
      <c r="AH68" s="57">
        <f t="shared" si="25"/>
        <v>0</v>
      </c>
      <c r="AI68" s="5">
        <f t="shared" si="26"/>
        <v>1</v>
      </c>
      <c r="AJ68" s="5">
        <f t="shared" si="27"/>
        <v>0</v>
      </c>
      <c r="AK68" s="5">
        <f t="shared" si="28"/>
        <v>0</v>
      </c>
      <c r="AL68" s="5">
        <f t="shared" si="29"/>
        <v>0</v>
      </c>
      <c r="AM68" s="5">
        <f t="shared" si="30"/>
        <v>0</v>
      </c>
      <c r="AN68" s="5">
        <f t="shared" si="31"/>
        <v>0</v>
      </c>
      <c r="AO68" s="5">
        <f t="shared" si="32"/>
        <v>0</v>
      </c>
      <c r="AP68" s="58">
        <f t="shared" si="16"/>
        <v>1850</v>
      </c>
    </row>
    <row r="69" spans="1:42" s="5" customFormat="1" ht="12.75">
      <c r="A69" s="5">
        <v>3623790</v>
      </c>
      <c r="B69" s="51">
        <v>572301040000</v>
      </c>
      <c r="C69" s="5" t="s">
        <v>1169</v>
      </c>
      <c r="D69" s="5" t="s">
        <v>1170</v>
      </c>
      <c r="E69" s="5" t="s">
        <v>1171</v>
      </c>
      <c r="F69" s="52">
        <v>14873</v>
      </c>
      <c r="G69" s="53">
        <v>249</v>
      </c>
      <c r="H69" s="5">
        <v>6075223795</v>
      </c>
      <c r="I69" s="54">
        <v>7</v>
      </c>
      <c r="J69" s="54" t="s">
        <v>1813</v>
      </c>
      <c r="K69" s="5" t="s">
        <v>1814</v>
      </c>
      <c r="L69" s="55" t="s">
        <v>1822</v>
      </c>
      <c r="M69" s="55">
        <v>530</v>
      </c>
      <c r="N69" s="55" t="s">
        <v>1814</v>
      </c>
      <c r="O69" s="55" t="s">
        <v>1813</v>
      </c>
      <c r="P69" s="56">
        <v>22.039473684</v>
      </c>
      <c r="Q69" s="5" t="s">
        <v>1813</v>
      </c>
      <c r="R69" s="5" t="s">
        <v>1814</v>
      </c>
      <c r="S69" s="5" t="s">
        <v>1813</v>
      </c>
      <c r="T69" s="5" t="s">
        <v>1814</v>
      </c>
      <c r="U69" s="55" t="s">
        <v>1814</v>
      </c>
      <c r="V69" s="55">
        <v>43180</v>
      </c>
      <c r="W69" s="55">
        <v>6688</v>
      </c>
      <c r="X69" s="55">
        <v>5979</v>
      </c>
      <c r="Y69" s="55">
        <v>5608</v>
      </c>
      <c r="Z69" s="5">
        <f t="shared" si="17"/>
        <v>1</v>
      </c>
      <c r="AA69" s="5">
        <f t="shared" si="18"/>
        <v>1</v>
      </c>
      <c r="AB69" s="5">
        <f t="shared" si="19"/>
        <v>0</v>
      </c>
      <c r="AC69" s="5">
        <f t="shared" si="20"/>
        <v>0</v>
      </c>
      <c r="AD69" s="5">
        <f t="shared" si="21"/>
        <v>0</v>
      </c>
      <c r="AE69" s="5">
        <f t="shared" si="22"/>
        <v>0</v>
      </c>
      <c r="AF69" s="57" t="str">
        <f t="shared" si="23"/>
        <v>SRSA</v>
      </c>
      <c r="AG69" s="57">
        <f t="shared" si="24"/>
        <v>0</v>
      </c>
      <c r="AH69" s="57">
        <f t="shared" si="25"/>
        <v>0</v>
      </c>
      <c r="AI69" s="5">
        <f t="shared" si="26"/>
        <v>1</v>
      </c>
      <c r="AJ69" s="5">
        <f t="shared" si="27"/>
        <v>1</v>
      </c>
      <c r="AK69" s="5" t="str">
        <f t="shared" si="28"/>
        <v>Initial</v>
      </c>
      <c r="AL69" s="5" t="str">
        <f t="shared" si="29"/>
        <v>SRSA</v>
      </c>
      <c r="AM69" s="5">
        <f t="shared" si="30"/>
        <v>0</v>
      </c>
      <c r="AN69" s="5">
        <f t="shared" si="31"/>
        <v>0</v>
      </c>
      <c r="AO69" s="5">
        <f t="shared" si="32"/>
        <v>0</v>
      </c>
      <c r="AP69" s="58">
        <f t="shared" si="16"/>
        <v>61455</v>
      </c>
    </row>
    <row r="70" spans="1:42" s="5" customFormat="1" ht="12.75">
      <c r="A70" s="5">
        <v>3623970</v>
      </c>
      <c r="B70" s="51">
        <v>641401040000</v>
      </c>
      <c r="C70" s="5" t="s">
        <v>1175</v>
      </c>
      <c r="D70" s="5" t="s">
        <v>1176</v>
      </c>
      <c r="E70" s="5" t="s">
        <v>1177</v>
      </c>
      <c r="F70" s="52">
        <v>12861</v>
      </c>
      <c r="G70" s="53">
        <v>91</v>
      </c>
      <c r="H70" s="5">
        <v>5185478266</v>
      </c>
      <c r="I70" s="54">
        <v>8</v>
      </c>
      <c r="J70" s="54" t="s">
        <v>1813</v>
      </c>
      <c r="K70" s="5" t="s">
        <v>1814</v>
      </c>
      <c r="L70" s="55" t="s">
        <v>1815</v>
      </c>
      <c r="M70" s="55">
        <v>39</v>
      </c>
      <c r="N70" s="55" t="s">
        <v>1814</v>
      </c>
      <c r="O70" s="55" t="s">
        <v>1813</v>
      </c>
      <c r="P70" s="56">
        <v>13.333333333</v>
      </c>
      <c r="Q70" s="5" t="s">
        <v>1814</v>
      </c>
      <c r="R70" s="5" t="s">
        <v>1813</v>
      </c>
      <c r="S70" s="5" t="s">
        <v>1813</v>
      </c>
      <c r="T70" s="5" t="s">
        <v>1814</v>
      </c>
      <c r="U70" s="55" t="s">
        <v>1814</v>
      </c>
      <c r="V70" s="55">
        <v>7875</v>
      </c>
      <c r="W70" s="55">
        <v>1106</v>
      </c>
      <c r="X70" s="55">
        <v>830</v>
      </c>
      <c r="Y70" s="55">
        <v>772</v>
      </c>
      <c r="Z70" s="5">
        <f t="shared" si="17"/>
        <v>1</v>
      </c>
      <c r="AA70" s="5">
        <f t="shared" si="18"/>
        <v>1</v>
      </c>
      <c r="AB70" s="5">
        <f t="shared" si="19"/>
        <v>0</v>
      </c>
      <c r="AC70" s="5">
        <f t="shared" si="20"/>
        <v>0</v>
      </c>
      <c r="AD70" s="5">
        <f t="shared" si="21"/>
        <v>0</v>
      </c>
      <c r="AE70" s="5">
        <f t="shared" si="22"/>
        <v>0</v>
      </c>
      <c r="AF70" s="57" t="str">
        <f t="shared" si="23"/>
        <v>SRSA</v>
      </c>
      <c r="AG70" s="57">
        <f t="shared" si="24"/>
        <v>0</v>
      </c>
      <c r="AH70" s="57">
        <f t="shared" si="25"/>
        <v>0</v>
      </c>
      <c r="AI70" s="5">
        <f t="shared" si="26"/>
        <v>1</v>
      </c>
      <c r="AJ70" s="5">
        <f t="shared" si="27"/>
        <v>0</v>
      </c>
      <c r="AK70" s="5">
        <f t="shared" si="28"/>
        <v>0</v>
      </c>
      <c r="AL70" s="5">
        <f t="shared" si="29"/>
        <v>0</v>
      </c>
      <c r="AM70" s="5">
        <f t="shared" si="30"/>
        <v>0</v>
      </c>
      <c r="AN70" s="5">
        <f t="shared" si="31"/>
        <v>0</v>
      </c>
      <c r="AO70" s="5">
        <f t="shared" si="32"/>
        <v>0</v>
      </c>
      <c r="AP70" s="58">
        <f t="shared" si="16"/>
        <v>10583</v>
      </c>
    </row>
    <row r="71" spans="1:42" s="39" customFormat="1" ht="12.75">
      <c r="A71" s="39">
        <v>3624060</v>
      </c>
      <c r="B71" s="40">
        <v>580903020000</v>
      </c>
      <c r="C71" s="39" t="s">
        <v>1184</v>
      </c>
      <c r="D71" s="39" t="s">
        <v>1185</v>
      </c>
      <c r="E71" s="39" t="s">
        <v>1186</v>
      </c>
      <c r="F71" s="41">
        <v>11959</v>
      </c>
      <c r="G71" s="42">
        <v>957</v>
      </c>
      <c r="H71" s="39">
        <v>6316534285</v>
      </c>
      <c r="I71" s="43">
        <v>8</v>
      </c>
      <c r="J71" s="43" t="s">
        <v>1813</v>
      </c>
      <c r="K71" s="39" t="s">
        <v>1814</v>
      </c>
      <c r="L71" s="44" t="s">
        <v>1815</v>
      </c>
      <c r="M71" s="44">
        <v>93</v>
      </c>
      <c r="N71" s="44" t="s">
        <v>1814</v>
      </c>
      <c r="O71" s="44" t="s">
        <v>1813</v>
      </c>
      <c r="P71" s="45">
        <v>11.377245509</v>
      </c>
      <c r="Q71" s="39" t="s">
        <v>1814</v>
      </c>
      <c r="R71" s="39" t="s">
        <v>1814</v>
      </c>
      <c r="S71" s="39" t="s">
        <v>1813</v>
      </c>
      <c r="T71" s="39" t="s">
        <v>1814</v>
      </c>
      <c r="U71" s="44" t="s">
        <v>1814</v>
      </c>
      <c r="V71" s="44">
        <v>4608</v>
      </c>
      <c r="W71" s="44">
        <v>485</v>
      </c>
      <c r="X71" s="44">
        <v>646</v>
      </c>
      <c r="Y71" s="44">
        <v>312</v>
      </c>
      <c r="Z71" s="39">
        <f t="shared" si="17"/>
        <v>1</v>
      </c>
      <c r="AA71" s="39">
        <f t="shared" si="18"/>
        <v>1</v>
      </c>
      <c r="AB71" s="39">
        <f t="shared" si="19"/>
        <v>0</v>
      </c>
      <c r="AC71" s="39">
        <f t="shared" si="20"/>
        <v>0</v>
      </c>
      <c r="AD71" s="39">
        <f t="shared" si="21"/>
        <v>0</v>
      </c>
      <c r="AE71" s="39">
        <f t="shared" si="22"/>
        <v>0</v>
      </c>
      <c r="AF71" s="46" t="str">
        <f t="shared" si="23"/>
        <v>SRSA</v>
      </c>
      <c r="AG71" s="46">
        <f t="shared" si="24"/>
        <v>0</v>
      </c>
      <c r="AH71" s="46">
        <f t="shared" si="25"/>
        <v>0</v>
      </c>
      <c r="AI71" s="39">
        <f t="shared" si="26"/>
        <v>1</v>
      </c>
      <c r="AJ71" s="39">
        <f t="shared" si="27"/>
        <v>0</v>
      </c>
      <c r="AK71" s="39">
        <f t="shared" si="28"/>
        <v>0</v>
      </c>
      <c r="AL71" s="39">
        <f t="shared" si="29"/>
        <v>0</v>
      </c>
      <c r="AM71" s="39">
        <f t="shared" si="30"/>
        <v>0</v>
      </c>
      <c r="AN71" s="39">
        <f t="shared" si="31"/>
        <v>0</v>
      </c>
      <c r="AO71" s="39">
        <f t="shared" si="32"/>
        <v>0</v>
      </c>
      <c r="AP71" s="58">
        <f t="shared" si="16"/>
        <v>6051</v>
      </c>
    </row>
    <row r="72" spans="1:42" s="39" customFormat="1" ht="12.75">
      <c r="A72" s="39">
        <v>3624120</v>
      </c>
      <c r="B72" s="40">
        <v>200702020000</v>
      </c>
      <c r="C72" s="39" t="s">
        <v>1189</v>
      </c>
      <c r="D72" s="39" t="s">
        <v>1190</v>
      </c>
      <c r="E72" s="39" t="s">
        <v>1191</v>
      </c>
      <c r="F72" s="41">
        <v>13436</v>
      </c>
      <c r="G72" s="42">
        <v>10</v>
      </c>
      <c r="H72" s="39">
        <v>3153544733</v>
      </c>
      <c r="I72" s="43">
        <v>7</v>
      </c>
      <c r="J72" s="43" t="s">
        <v>1813</v>
      </c>
      <c r="K72" s="39" t="s">
        <v>1814</v>
      </c>
      <c r="L72" s="44" t="s">
        <v>1822</v>
      </c>
      <c r="M72" s="44">
        <v>10</v>
      </c>
      <c r="N72" s="44" t="s">
        <v>1813</v>
      </c>
      <c r="O72" s="44" t="s">
        <v>1813</v>
      </c>
      <c r="P72" s="45">
        <v>9.5238095238</v>
      </c>
      <c r="Q72" s="39" t="s">
        <v>1814</v>
      </c>
      <c r="R72" s="39" t="s">
        <v>1813</v>
      </c>
      <c r="S72" s="39" t="s">
        <v>1813</v>
      </c>
      <c r="T72" s="39" t="s">
        <v>1814</v>
      </c>
      <c r="U72" s="44" t="s">
        <v>1814</v>
      </c>
      <c r="V72" s="44">
        <v>514</v>
      </c>
      <c r="W72" s="44">
        <v>0</v>
      </c>
      <c r="X72" s="44">
        <v>44</v>
      </c>
      <c r="Y72" s="44">
        <v>42</v>
      </c>
      <c r="Z72" s="39">
        <f t="shared" si="17"/>
        <v>1</v>
      </c>
      <c r="AA72" s="39">
        <f t="shared" si="18"/>
        <v>1</v>
      </c>
      <c r="AB72" s="39">
        <f t="shared" si="19"/>
        <v>0</v>
      </c>
      <c r="AC72" s="39">
        <f t="shared" si="20"/>
        <v>0</v>
      </c>
      <c r="AD72" s="39">
        <f t="shared" si="21"/>
        <v>0</v>
      </c>
      <c r="AE72" s="39">
        <f t="shared" si="22"/>
        <v>0</v>
      </c>
      <c r="AF72" s="46" t="str">
        <f t="shared" si="23"/>
        <v>SRSA</v>
      </c>
      <c r="AG72" s="46">
        <f t="shared" si="24"/>
        <v>0</v>
      </c>
      <c r="AH72" s="46">
        <f t="shared" si="25"/>
        <v>0</v>
      </c>
      <c r="AI72" s="39">
        <f t="shared" si="26"/>
        <v>1</v>
      </c>
      <c r="AJ72" s="39">
        <f t="shared" si="27"/>
        <v>0</v>
      </c>
      <c r="AK72" s="39">
        <f t="shared" si="28"/>
        <v>0</v>
      </c>
      <c r="AL72" s="39">
        <f t="shared" si="29"/>
        <v>0</v>
      </c>
      <c r="AM72" s="39">
        <f t="shared" si="30"/>
        <v>0</v>
      </c>
      <c r="AN72" s="39">
        <f t="shared" si="31"/>
        <v>0</v>
      </c>
      <c r="AO72" s="39">
        <f t="shared" si="32"/>
        <v>0</v>
      </c>
      <c r="AP72" s="58">
        <f t="shared" si="16"/>
        <v>600</v>
      </c>
    </row>
    <row r="73" spans="1:42" s="39" customFormat="1" ht="12.75">
      <c r="A73" s="39">
        <v>3624420</v>
      </c>
      <c r="B73" s="40">
        <v>580901020000</v>
      </c>
      <c r="C73" s="39" t="s">
        <v>1207</v>
      </c>
      <c r="D73" s="39" t="s">
        <v>1208</v>
      </c>
      <c r="E73" s="39" t="s">
        <v>1209</v>
      </c>
      <c r="F73" s="41">
        <v>11960</v>
      </c>
      <c r="G73" s="42">
        <v>900</v>
      </c>
      <c r="H73" s="39">
        <v>6313250203</v>
      </c>
      <c r="I73" s="43">
        <v>8</v>
      </c>
      <c r="J73" s="43" t="s">
        <v>1813</v>
      </c>
      <c r="K73" s="39" t="s">
        <v>1813</v>
      </c>
      <c r="L73" s="44" t="s">
        <v>1815</v>
      </c>
      <c r="M73" s="44">
        <v>167</v>
      </c>
      <c r="N73" s="44" t="s">
        <v>1814</v>
      </c>
      <c r="O73" s="44" t="s">
        <v>1813</v>
      </c>
      <c r="P73" s="45">
        <v>7.2164948454</v>
      </c>
      <c r="Q73" s="39" t="s">
        <v>1814</v>
      </c>
      <c r="R73" s="39" t="s">
        <v>1814</v>
      </c>
      <c r="S73" s="39" t="s">
        <v>1813</v>
      </c>
      <c r="T73" s="39" t="s">
        <v>1813</v>
      </c>
      <c r="U73" s="44" t="s">
        <v>1814</v>
      </c>
      <c r="V73" s="44">
        <v>514</v>
      </c>
      <c r="W73" s="44">
        <v>1463</v>
      </c>
      <c r="X73" s="44">
        <v>44</v>
      </c>
      <c r="Y73" s="44">
        <v>42</v>
      </c>
      <c r="Z73" s="39">
        <f t="shared" si="17"/>
        <v>1</v>
      </c>
      <c r="AA73" s="39">
        <f t="shared" si="18"/>
        <v>1</v>
      </c>
      <c r="AB73" s="39">
        <f t="shared" si="19"/>
        <v>0</v>
      </c>
      <c r="AC73" s="39">
        <f t="shared" si="20"/>
        <v>0</v>
      </c>
      <c r="AD73" s="39">
        <f t="shared" si="21"/>
        <v>0</v>
      </c>
      <c r="AE73" s="39">
        <f t="shared" si="22"/>
        <v>0</v>
      </c>
      <c r="AF73" s="46" t="str">
        <f t="shared" si="23"/>
        <v>SRSA</v>
      </c>
      <c r="AG73" s="46">
        <f t="shared" si="24"/>
        <v>0</v>
      </c>
      <c r="AH73" s="46">
        <f t="shared" si="25"/>
        <v>0</v>
      </c>
      <c r="AI73" s="39">
        <f t="shared" si="26"/>
        <v>1</v>
      </c>
      <c r="AJ73" s="39">
        <f t="shared" si="27"/>
        <v>0</v>
      </c>
      <c r="AK73" s="39">
        <f t="shared" si="28"/>
        <v>0</v>
      </c>
      <c r="AL73" s="39">
        <f t="shared" si="29"/>
        <v>0</v>
      </c>
      <c r="AM73" s="39">
        <f t="shared" si="30"/>
        <v>0</v>
      </c>
      <c r="AN73" s="39">
        <f t="shared" si="31"/>
        <v>0</v>
      </c>
      <c r="AO73" s="39">
        <f t="shared" si="32"/>
        <v>0</v>
      </c>
      <c r="AP73" s="58">
        <f t="shared" si="16"/>
        <v>2063</v>
      </c>
    </row>
    <row r="74" spans="1:42" s="39" customFormat="1" ht="12.75">
      <c r="A74" s="39">
        <v>3624660</v>
      </c>
      <c r="B74" s="40">
        <v>62401040000</v>
      </c>
      <c r="C74" s="39" t="s">
        <v>1222</v>
      </c>
      <c r="D74" s="39" t="s">
        <v>1223</v>
      </c>
      <c r="E74" s="39" t="s">
        <v>1224</v>
      </c>
      <c r="F74" s="41">
        <v>14775</v>
      </c>
      <c r="G74" s="42">
        <v>688</v>
      </c>
      <c r="H74" s="39">
        <v>7167366201</v>
      </c>
      <c r="I74" s="43">
        <v>8</v>
      </c>
      <c r="J74" s="43" t="s">
        <v>1813</v>
      </c>
      <c r="K74" s="39" t="s">
        <v>1814</v>
      </c>
      <c r="L74" s="44" t="s">
        <v>1815</v>
      </c>
      <c r="M74" s="44">
        <v>425</v>
      </c>
      <c r="N74" s="44" t="s">
        <v>1814</v>
      </c>
      <c r="O74" s="44" t="s">
        <v>1813</v>
      </c>
      <c r="P74" s="45">
        <v>14.093959732</v>
      </c>
      <c r="Q74" s="39" t="s">
        <v>1814</v>
      </c>
      <c r="R74" s="39" t="s">
        <v>1813</v>
      </c>
      <c r="S74" s="39" t="s">
        <v>1813</v>
      </c>
      <c r="T74" s="39" t="s">
        <v>1814</v>
      </c>
      <c r="U74" s="44" t="s">
        <v>1814</v>
      </c>
      <c r="V74" s="44">
        <v>27764</v>
      </c>
      <c r="W74" s="44">
        <v>4251</v>
      </c>
      <c r="X74" s="44">
        <v>4181</v>
      </c>
      <c r="Y74" s="44">
        <v>3861</v>
      </c>
      <c r="Z74" s="39">
        <f t="shared" si="17"/>
        <v>1</v>
      </c>
      <c r="AA74" s="39">
        <f t="shared" si="18"/>
        <v>1</v>
      </c>
      <c r="AB74" s="39">
        <f t="shared" si="19"/>
        <v>0</v>
      </c>
      <c r="AC74" s="39">
        <f t="shared" si="20"/>
        <v>0</v>
      </c>
      <c r="AD74" s="39">
        <f t="shared" si="21"/>
        <v>0</v>
      </c>
      <c r="AE74" s="39">
        <f t="shared" si="22"/>
        <v>0</v>
      </c>
      <c r="AF74" s="46" t="str">
        <f t="shared" si="23"/>
        <v>SRSA</v>
      </c>
      <c r="AG74" s="46">
        <f t="shared" si="24"/>
        <v>0</v>
      </c>
      <c r="AH74" s="46">
        <f t="shared" si="25"/>
        <v>0</v>
      </c>
      <c r="AI74" s="39">
        <f t="shared" si="26"/>
        <v>1</v>
      </c>
      <c r="AJ74" s="39">
        <f t="shared" si="27"/>
        <v>0</v>
      </c>
      <c r="AK74" s="39">
        <f t="shared" si="28"/>
        <v>0</v>
      </c>
      <c r="AL74" s="39">
        <f t="shared" si="29"/>
        <v>0</v>
      </c>
      <c r="AM74" s="39">
        <f t="shared" si="30"/>
        <v>0</v>
      </c>
      <c r="AN74" s="39">
        <f t="shared" si="31"/>
        <v>0</v>
      </c>
      <c r="AO74" s="39">
        <f t="shared" si="32"/>
        <v>0</v>
      </c>
      <c r="AP74" s="58">
        <f t="shared" si="16"/>
        <v>40057</v>
      </c>
    </row>
    <row r="75" spans="1:42" s="5" customFormat="1" ht="12.75">
      <c r="A75" s="5">
        <v>3625110</v>
      </c>
      <c r="B75" s="51">
        <v>121502040000</v>
      </c>
      <c r="C75" s="5" t="s">
        <v>1253</v>
      </c>
      <c r="D75" s="5" t="s">
        <v>401</v>
      </c>
      <c r="E75" s="5" t="s">
        <v>1254</v>
      </c>
      <c r="F75" s="52">
        <v>12474</v>
      </c>
      <c r="G75" s="53">
        <v>207</v>
      </c>
      <c r="H75" s="5">
        <v>6073264151</v>
      </c>
      <c r="I75" s="54">
        <v>7</v>
      </c>
      <c r="J75" s="54" t="s">
        <v>1813</v>
      </c>
      <c r="K75" s="5" t="s">
        <v>1814</v>
      </c>
      <c r="L75" s="55" t="s">
        <v>1822</v>
      </c>
      <c r="M75" s="55">
        <v>341</v>
      </c>
      <c r="N75" s="55" t="s">
        <v>1814</v>
      </c>
      <c r="O75" s="55" t="s">
        <v>1813</v>
      </c>
      <c r="P75" s="56">
        <v>26.211453744</v>
      </c>
      <c r="Q75" s="5" t="s">
        <v>1813</v>
      </c>
      <c r="R75" s="5" t="s">
        <v>1814</v>
      </c>
      <c r="S75" s="5" t="s">
        <v>1813</v>
      </c>
      <c r="T75" s="5" t="s">
        <v>1814</v>
      </c>
      <c r="U75" s="55" t="s">
        <v>1814</v>
      </c>
      <c r="V75" s="55">
        <v>23805</v>
      </c>
      <c r="W75" s="55">
        <v>3915</v>
      </c>
      <c r="X75" s="55">
        <v>3715</v>
      </c>
      <c r="Y75" s="55">
        <v>3261</v>
      </c>
      <c r="Z75" s="5">
        <f t="shared" si="17"/>
        <v>1</v>
      </c>
      <c r="AA75" s="5">
        <f t="shared" si="18"/>
        <v>1</v>
      </c>
      <c r="AB75" s="5">
        <f t="shared" si="19"/>
        <v>0</v>
      </c>
      <c r="AC75" s="5">
        <f t="shared" si="20"/>
        <v>0</v>
      </c>
      <c r="AD75" s="5">
        <f t="shared" si="21"/>
        <v>0</v>
      </c>
      <c r="AE75" s="5">
        <f t="shared" si="22"/>
        <v>0</v>
      </c>
      <c r="AF75" s="57" t="str">
        <f t="shared" si="23"/>
        <v>SRSA</v>
      </c>
      <c r="AG75" s="57">
        <f t="shared" si="24"/>
        <v>0</v>
      </c>
      <c r="AH75" s="57">
        <f t="shared" si="25"/>
        <v>0</v>
      </c>
      <c r="AI75" s="5">
        <f t="shared" si="26"/>
        <v>1</v>
      </c>
      <c r="AJ75" s="5">
        <f t="shared" si="27"/>
        <v>1</v>
      </c>
      <c r="AK75" s="5" t="str">
        <f t="shared" si="28"/>
        <v>Initial</v>
      </c>
      <c r="AL75" s="5" t="str">
        <f t="shared" si="29"/>
        <v>SRSA</v>
      </c>
      <c r="AM75" s="5">
        <f t="shared" si="30"/>
        <v>0</v>
      </c>
      <c r="AN75" s="5">
        <f t="shared" si="31"/>
        <v>0</v>
      </c>
      <c r="AO75" s="5">
        <f t="shared" si="32"/>
        <v>0</v>
      </c>
      <c r="AP75" s="58">
        <f t="shared" si="16"/>
        <v>34696</v>
      </c>
    </row>
    <row r="76" spans="1:42" s="5" customFormat="1" ht="12.75">
      <c r="A76" s="5">
        <v>3614880</v>
      </c>
      <c r="B76" s="51">
        <v>221001040000</v>
      </c>
      <c r="C76" s="5" t="s">
        <v>533</v>
      </c>
      <c r="D76" s="5" t="s">
        <v>534</v>
      </c>
      <c r="E76" s="5" t="s">
        <v>535</v>
      </c>
      <c r="F76" s="52">
        <v>13685</v>
      </c>
      <c r="G76" s="53">
        <v>290</v>
      </c>
      <c r="H76" s="5">
        <v>3156463575</v>
      </c>
      <c r="I76" s="54">
        <v>7</v>
      </c>
      <c r="J76" s="54" t="s">
        <v>1813</v>
      </c>
      <c r="K76" s="5" t="s">
        <v>1814</v>
      </c>
      <c r="L76" s="55" t="s">
        <v>1822</v>
      </c>
      <c r="M76" s="55">
        <v>469</v>
      </c>
      <c r="N76" s="55" t="s">
        <v>1814</v>
      </c>
      <c r="O76" s="55" t="s">
        <v>1813</v>
      </c>
      <c r="P76" s="56">
        <v>19.852941176</v>
      </c>
      <c r="Q76" s="5" t="s">
        <v>1814</v>
      </c>
      <c r="R76" s="5" t="s">
        <v>1814</v>
      </c>
      <c r="S76" s="5" t="s">
        <v>1813</v>
      </c>
      <c r="T76" s="5" t="s">
        <v>1814</v>
      </c>
      <c r="U76" s="55" t="s">
        <v>1814</v>
      </c>
      <c r="V76" s="55">
        <v>26325</v>
      </c>
      <c r="W76" s="55">
        <v>3874</v>
      </c>
      <c r="X76" s="55">
        <v>4202</v>
      </c>
      <c r="Y76" s="55">
        <v>1621</v>
      </c>
      <c r="Z76" s="5">
        <f t="shared" si="17"/>
        <v>1</v>
      </c>
      <c r="AA76" s="5">
        <f t="shared" si="18"/>
        <v>1</v>
      </c>
      <c r="AB76" s="5">
        <f t="shared" si="19"/>
        <v>0</v>
      </c>
      <c r="AC76" s="5">
        <f t="shared" si="20"/>
        <v>0</v>
      </c>
      <c r="AD76" s="5">
        <f t="shared" si="21"/>
        <v>0</v>
      </c>
      <c r="AE76" s="5">
        <f t="shared" si="22"/>
        <v>0</v>
      </c>
      <c r="AF76" s="57" t="str">
        <f t="shared" si="23"/>
        <v>SRSA</v>
      </c>
      <c r="AG76" s="57">
        <f t="shared" si="24"/>
        <v>0</v>
      </c>
      <c r="AH76" s="57">
        <f t="shared" si="25"/>
        <v>0</v>
      </c>
      <c r="AI76" s="5">
        <f t="shared" si="26"/>
        <v>1</v>
      </c>
      <c r="AJ76" s="5">
        <f t="shared" si="27"/>
        <v>0</v>
      </c>
      <c r="AK76" s="5">
        <f t="shared" si="28"/>
        <v>0</v>
      </c>
      <c r="AL76" s="5">
        <f t="shared" si="29"/>
        <v>0</v>
      </c>
      <c r="AM76" s="5">
        <f t="shared" si="30"/>
        <v>0</v>
      </c>
      <c r="AN76" s="5">
        <f t="shared" si="31"/>
        <v>0</v>
      </c>
      <c r="AO76" s="5">
        <f t="shared" si="32"/>
        <v>0</v>
      </c>
      <c r="AP76" s="58">
        <f t="shared" si="16"/>
        <v>36022</v>
      </c>
    </row>
    <row r="77" spans="1:42" s="5" customFormat="1" ht="12.75">
      <c r="A77" s="5">
        <v>3603060</v>
      </c>
      <c r="B77" s="51">
        <v>470901040000</v>
      </c>
      <c r="C77" s="5" t="s">
        <v>2059</v>
      </c>
      <c r="D77" s="5" t="s">
        <v>2060</v>
      </c>
      <c r="E77" s="5" t="s">
        <v>2061</v>
      </c>
      <c r="F77" s="52">
        <v>12155</v>
      </c>
      <c r="G77" s="53">
        <v>8</v>
      </c>
      <c r="H77" s="5">
        <v>6076385530</v>
      </c>
      <c r="I77" s="54">
        <v>7</v>
      </c>
      <c r="J77" s="54" t="s">
        <v>1813</v>
      </c>
      <c r="K77" s="5" t="s">
        <v>1814</v>
      </c>
      <c r="L77" s="55" t="s">
        <v>1822</v>
      </c>
      <c r="M77" s="55">
        <v>384</v>
      </c>
      <c r="N77" s="55" t="s">
        <v>1814</v>
      </c>
      <c r="O77" s="55" t="s">
        <v>1813</v>
      </c>
      <c r="P77" s="56">
        <v>16.198704104</v>
      </c>
      <c r="Q77" s="5" t="s">
        <v>1814</v>
      </c>
      <c r="R77" s="5" t="s">
        <v>1814</v>
      </c>
      <c r="S77" s="5" t="s">
        <v>1813</v>
      </c>
      <c r="T77" s="5" t="s">
        <v>1814</v>
      </c>
      <c r="U77" s="55" t="s">
        <v>1814</v>
      </c>
      <c r="V77" s="55">
        <v>18846</v>
      </c>
      <c r="W77" s="55">
        <v>2484</v>
      </c>
      <c r="X77" s="55">
        <v>3089</v>
      </c>
      <c r="Y77" s="55">
        <v>1296</v>
      </c>
      <c r="Z77" s="5">
        <f aca="true" t="shared" si="33" ref="Z77:Z100">IF(OR(J77="YES",L77="YES"),1,0)</f>
        <v>1</v>
      </c>
      <c r="AA77" s="5">
        <f aca="true" t="shared" si="34" ref="AA77:AA100">IF(OR(M77&lt;600,N77="YES"),1,0)</f>
        <v>1</v>
      </c>
      <c r="AB77" s="5">
        <f aca="true" t="shared" si="35" ref="AB77:AB100">IF(AND(OR(J77="YES",L77="YES"),(Z77=0)),"Trouble",0)</f>
        <v>0</v>
      </c>
      <c r="AC77" s="5">
        <f aca="true" t="shared" si="36" ref="AC77:AC100">IF(AND(OR(M77&lt;600,N77="YES"),(AA77=0)),"Trouble",0)</f>
        <v>0</v>
      </c>
      <c r="AD77" s="5">
        <f aca="true" t="shared" si="37" ref="AD77:AD100">IF(AND(AND(J77="NO",L77="NO"),(O77="YES")),"Trouble",0)</f>
        <v>0</v>
      </c>
      <c r="AE77" s="5">
        <f aca="true" t="shared" si="38" ref="AE77:AE100">IF(AND(AND(M77&gt;=600,N77="NO"),(O77="YES")),"Trouble",0)</f>
        <v>0</v>
      </c>
      <c r="AF77" s="57" t="str">
        <f aca="true" t="shared" si="39" ref="AF77:AF100">IF(AND(Z77=1,AA77=1),"SRSA",0)</f>
        <v>SRSA</v>
      </c>
      <c r="AG77" s="57">
        <f aca="true" t="shared" si="40" ref="AG77:AG100">IF(AND(AF77=0,O77="YES"),"Trouble",0)</f>
        <v>0</v>
      </c>
      <c r="AH77" s="57">
        <f aca="true" t="shared" si="41" ref="AH77:AH100">IF(AND(AF77="SRSA",O77="NO"),"Trouble",0)</f>
        <v>0</v>
      </c>
      <c r="AI77" s="5">
        <f aca="true" t="shared" si="42" ref="AI77:AI100">IF(S77="YES",1,0)</f>
        <v>1</v>
      </c>
      <c r="AJ77" s="5">
        <f aca="true" t="shared" si="43" ref="AJ77:AJ100">IF(P77&gt;=20,1,0)</f>
        <v>0</v>
      </c>
      <c r="AK77" s="5">
        <f aca="true" t="shared" si="44" ref="AK77:AK100">IF(AND(AI77=1,AJ77=1),"Initial",0)</f>
        <v>0</v>
      </c>
      <c r="AL77" s="5">
        <f aca="true" t="shared" si="45" ref="AL77:AL100">IF(AND(AF77="SRSA",AK77="Initial"),"SRSA",0)</f>
        <v>0</v>
      </c>
      <c r="AM77" s="5">
        <f aca="true" t="shared" si="46" ref="AM77:AM100">IF(AND(AK77="Initial",AL77=0),"RLIS",0)</f>
        <v>0</v>
      </c>
      <c r="AN77" s="5">
        <f aca="true" t="shared" si="47" ref="AN77:AN100">IF(AND(AM77=0,U77="YES"),"Trouble",0)</f>
        <v>0</v>
      </c>
      <c r="AO77" s="5">
        <f aca="true" t="shared" si="48" ref="AO77:AO100">IF(AND(U77="NO",AM77="RLIS"),"Trouble",0)</f>
        <v>0</v>
      </c>
      <c r="AP77" s="58">
        <f t="shared" si="16"/>
        <v>25715</v>
      </c>
    </row>
    <row r="78" spans="1:42" s="5" customFormat="1" ht="12.75">
      <c r="A78" s="5">
        <v>3626130</v>
      </c>
      <c r="B78" s="51">
        <v>151401040000</v>
      </c>
      <c r="C78" s="5" t="s">
        <v>1313</v>
      </c>
      <c r="D78" s="5" t="s">
        <v>1314</v>
      </c>
      <c r="E78" s="5" t="s">
        <v>1315</v>
      </c>
      <c r="F78" s="52">
        <v>12870</v>
      </c>
      <c r="G78" s="53">
        <v>338</v>
      </c>
      <c r="H78" s="5">
        <v>5185327164</v>
      </c>
      <c r="I78" s="54">
        <v>7</v>
      </c>
      <c r="J78" s="54" t="s">
        <v>1813</v>
      </c>
      <c r="K78" s="5" t="s">
        <v>1814</v>
      </c>
      <c r="L78" s="55" t="s">
        <v>1822</v>
      </c>
      <c r="M78" s="55">
        <v>270</v>
      </c>
      <c r="N78" s="55" t="s">
        <v>1814</v>
      </c>
      <c r="O78" s="55" t="s">
        <v>1813</v>
      </c>
      <c r="P78" s="56">
        <v>9.4736842105</v>
      </c>
      <c r="Q78" s="5" t="s">
        <v>1814</v>
      </c>
      <c r="R78" s="5" t="s">
        <v>1813</v>
      </c>
      <c r="S78" s="5" t="s">
        <v>1813</v>
      </c>
      <c r="T78" s="5" t="s">
        <v>1814</v>
      </c>
      <c r="U78" s="55" t="s">
        <v>1814</v>
      </c>
      <c r="V78" s="55">
        <v>27943</v>
      </c>
      <c r="W78" s="55">
        <v>4791</v>
      </c>
      <c r="X78" s="55">
        <v>4378</v>
      </c>
      <c r="Y78" s="55">
        <v>3839</v>
      </c>
      <c r="Z78" s="5">
        <f t="shared" si="33"/>
        <v>1</v>
      </c>
      <c r="AA78" s="5">
        <f t="shared" si="34"/>
        <v>1</v>
      </c>
      <c r="AB78" s="5">
        <f t="shared" si="35"/>
        <v>0</v>
      </c>
      <c r="AC78" s="5">
        <f t="shared" si="36"/>
        <v>0</v>
      </c>
      <c r="AD78" s="5">
        <f t="shared" si="37"/>
        <v>0</v>
      </c>
      <c r="AE78" s="5">
        <f t="shared" si="38"/>
        <v>0</v>
      </c>
      <c r="AF78" s="57" t="str">
        <f t="shared" si="39"/>
        <v>SRSA</v>
      </c>
      <c r="AG78" s="57">
        <f t="shared" si="40"/>
        <v>0</v>
      </c>
      <c r="AH78" s="57">
        <f t="shared" si="41"/>
        <v>0</v>
      </c>
      <c r="AI78" s="5">
        <f t="shared" si="42"/>
        <v>1</v>
      </c>
      <c r="AJ78" s="5">
        <f t="shared" si="43"/>
        <v>0</v>
      </c>
      <c r="AK78" s="5">
        <f t="shared" si="44"/>
        <v>0</v>
      </c>
      <c r="AL78" s="5">
        <f t="shared" si="45"/>
        <v>0</v>
      </c>
      <c r="AM78" s="5">
        <f t="shared" si="46"/>
        <v>0</v>
      </c>
      <c r="AN78" s="5">
        <f t="shared" si="47"/>
        <v>0</v>
      </c>
      <c r="AO78" s="5">
        <f t="shared" si="48"/>
        <v>0</v>
      </c>
      <c r="AP78" s="58">
        <f aca="true" t="shared" si="49" ref="AP78:AP100">SUM(V78:Y78)</f>
        <v>40951</v>
      </c>
    </row>
    <row r="79" spans="1:42" s="5" customFormat="1" ht="12.75">
      <c r="A79" s="5">
        <v>3626190</v>
      </c>
      <c r="B79" s="51">
        <v>22401040000</v>
      </c>
      <c r="C79" s="5" t="s">
        <v>1319</v>
      </c>
      <c r="D79" s="5" t="s">
        <v>1320</v>
      </c>
      <c r="E79" s="5" t="s">
        <v>1321</v>
      </c>
      <c r="F79" s="52">
        <v>14880</v>
      </c>
      <c r="G79" s="53">
        <v>9507</v>
      </c>
      <c r="H79" s="5">
        <v>7165935510</v>
      </c>
      <c r="I79" s="54">
        <v>7</v>
      </c>
      <c r="J79" s="54" t="s">
        <v>1813</v>
      </c>
      <c r="K79" s="5" t="s">
        <v>1814</v>
      </c>
      <c r="L79" s="55" t="s">
        <v>1822</v>
      </c>
      <c r="M79" s="55">
        <v>452</v>
      </c>
      <c r="N79" s="55" t="s">
        <v>1814</v>
      </c>
      <c r="O79" s="55" t="s">
        <v>1813</v>
      </c>
      <c r="P79" s="56">
        <v>20.553359684</v>
      </c>
      <c r="Q79" s="5" t="s">
        <v>1813</v>
      </c>
      <c r="R79" s="5" t="s">
        <v>1814</v>
      </c>
      <c r="S79" s="5" t="s">
        <v>1813</v>
      </c>
      <c r="T79" s="5" t="s">
        <v>1814</v>
      </c>
      <c r="U79" s="55" t="s">
        <v>1814</v>
      </c>
      <c r="V79" s="55">
        <v>31855</v>
      </c>
      <c r="W79" s="55">
        <v>4916</v>
      </c>
      <c r="X79" s="55">
        <v>4768</v>
      </c>
      <c r="Y79" s="55">
        <v>4330</v>
      </c>
      <c r="Z79" s="5">
        <f t="shared" si="33"/>
        <v>1</v>
      </c>
      <c r="AA79" s="5">
        <f t="shared" si="34"/>
        <v>1</v>
      </c>
      <c r="AB79" s="5">
        <f t="shared" si="35"/>
        <v>0</v>
      </c>
      <c r="AC79" s="5">
        <f t="shared" si="36"/>
        <v>0</v>
      </c>
      <c r="AD79" s="5">
        <f t="shared" si="37"/>
        <v>0</v>
      </c>
      <c r="AE79" s="5">
        <f t="shared" si="38"/>
        <v>0</v>
      </c>
      <c r="AF79" s="57" t="str">
        <f t="shared" si="39"/>
        <v>SRSA</v>
      </c>
      <c r="AG79" s="57">
        <f t="shared" si="40"/>
        <v>0</v>
      </c>
      <c r="AH79" s="57">
        <f t="shared" si="41"/>
        <v>0</v>
      </c>
      <c r="AI79" s="5">
        <f t="shared" si="42"/>
        <v>1</v>
      </c>
      <c r="AJ79" s="5">
        <f t="shared" si="43"/>
        <v>1</v>
      </c>
      <c r="AK79" s="5" t="str">
        <f t="shared" si="44"/>
        <v>Initial</v>
      </c>
      <c r="AL79" s="5" t="str">
        <f t="shared" si="45"/>
        <v>SRSA</v>
      </c>
      <c r="AM79" s="5">
        <f t="shared" si="46"/>
        <v>0</v>
      </c>
      <c r="AN79" s="5">
        <f t="shared" si="47"/>
        <v>0</v>
      </c>
      <c r="AO79" s="5">
        <f t="shared" si="48"/>
        <v>0</v>
      </c>
      <c r="AP79" s="58">
        <f t="shared" si="49"/>
        <v>45869</v>
      </c>
    </row>
    <row r="80" spans="1:42" s="5" customFormat="1" ht="12.75">
      <c r="A80" s="5">
        <v>3626580</v>
      </c>
      <c r="B80" s="51">
        <v>541401040000</v>
      </c>
      <c r="C80" s="5" t="s">
        <v>1335</v>
      </c>
      <c r="D80" s="5" t="s">
        <v>1336</v>
      </c>
      <c r="E80" s="5" t="s">
        <v>1337</v>
      </c>
      <c r="F80" s="52">
        <v>13459</v>
      </c>
      <c r="G80" s="53">
        <v>218</v>
      </c>
      <c r="H80" s="5">
        <v>5182842266</v>
      </c>
      <c r="I80" s="54">
        <v>8</v>
      </c>
      <c r="J80" s="54" t="s">
        <v>1813</v>
      </c>
      <c r="K80" s="5" t="s">
        <v>1814</v>
      </c>
      <c r="L80" s="55" t="s">
        <v>1815</v>
      </c>
      <c r="M80" s="55">
        <v>358</v>
      </c>
      <c r="N80" s="55" t="s">
        <v>1814</v>
      </c>
      <c r="O80" s="55" t="s">
        <v>1813</v>
      </c>
      <c r="P80" s="56">
        <v>24.830699774</v>
      </c>
      <c r="Q80" s="5" t="s">
        <v>1813</v>
      </c>
      <c r="R80" s="5" t="s">
        <v>1813</v>
      </c>
      <c r="S80" s="5" t="s">
        <v>1813</v>
      </c>
      <c r="T80" s="5" t="s">
        <v>1814</v>
      </c>
      <c r="U80" s="55" t="s">
        <v>1814</v>
      </c>
      <c r="V80" s="55">
        <v>17557</v>
      </c>
      <c r="W80" s="55">
        <v>2097</v>
      </c>
      <c r="X80" s="55">
        <v>2693</v>
      </c>
      <c r="Y80" s="55">
        <v>1212</v>
      </c>
      <c r="Z80" s="5">
        <f t="shared" si="33"/>
        <v>1</v>
      </c>
      <c r="AA80" s="5">
        <f t="shared" si="34"/>
        <v>1</v>
      </c>
      <c r="AB80" s="5">
        <f t="shared" si="35"/>
        <v>0</v>
      </c>
      <c r="AC80" s="5">
        <f t="shared" si="36"/>
        <v>0</v>
      </c>
      <c r="AD80" s="5">
        <f t="shared" si="37"/>
        <v>0</v>
      </c>
      <c r="AE80" s="5">
        <f t="shared" si="38"/>
        <v>0</v>
      </c>
      <c r="AF80" s="57" t="str">
        <f t="shared" si="39"/>
        <v>SRSA</v>
      </c>
      <c r="AG80" s="57">
        <f t="shared" si="40"/>
        <v>0</v>
      </c>
      <c r="AH80" s="57">
        <f t="shared" si="41"/>
        <v>0</v>
      </c>
      <c r="AI80" s="5">
        <f t="shared" si="42"/>
        <v>1</v>
      </c>
      <c r="AJ80" s="5">
        <f t="shared" si="43"/>
        <v>1</v>
      </c>
      <c r="AK80" s="5" t="str">
        <f t="shared" si="44"/>
        <v>Initial</v>
      </c>
      <c r="AL80" s="5" t="str">
        <f t="shared" si="45"/>
        <v>SRSA</v>
      </c>
      <c r="AM80" s="5">
        <f t="shared" si="46"/>
        <v>0</v>
      </c>
      <c r="AN80" s="5">
        <f t="shared" si="47"/>
        <v>0</v>
      </c>
      <c r="AO80" s="5">
        <f t="shared" si="48"/>
        <v>0</v>
      </c>
      <c r="AP80" s="58">
        <f t="shared" si="49"/>
        <v>23559</v>
      </c>
    </row>
    <row r="81" spans="1:42" s="5" customFormat="1" ht="12.75">
      <c r="A81" s="5">
        <v>3626640</v>
      </c>
      <c r="B81" s="51">
        <v>580701020000</v>
      </c>
      <c r="C81" s="5" t="s">
        <v>1338</v>
      </c>
      <c r="D81" s="5" t="s">
        <v>1339</v>
      </c>
      <c r="E81" s="5" t="s">
        <v>1340</v>
      </c>
      <c r="F81" s="52">
        <v>11964</v>
      </c>
      <c r="G81" s="53">
        <v>2015</v>
      </c>
      <c r="H81" s="5">
        <v>6317490302</v>
      </c>
      <c r="I81" s="54">
        <v>8</v>
      </c>
      <c r="J81" s="54" t="s">
        <v>1813</v>
      </c>
      <c r="K81" s="5" t="s">
        <v>1814</v>
      </c>
      <c r="L81" s="55" t="s">
        <v>1815</v>
      </c>
      <c r="M81" s="55">
        <v>285</v>
      </c>
      <c r="N81" s="55" t="s">
        <v>1814</v>
      </c>
      <c r="O81" s="55" t="s">
        <v>1813</v>
      </c>
      <c r="P81" s="56">
        <v>13.029315961</v>
      </c>
      <c r="Q81" s="5" t="s">
        <v>1814</v>
      </c>
      <c r="R81" s="5" t="s">
        <v>1814</v>
      </c>
      <c r="S81" s="5" t="s">
        <v>1813</v>
      </c>
      <c r="T81" s="5" t="s">
        <v>1814</v>
      </c>
      <c r="U81" s="55" t="s">
        <v>1814</v>
      </c>
      <c r="V81" s="55">
        <v>5323</v>
      </c>
      <c r="W81" s="55">
        <v>0</v>
      </c>
      <c r="X81" s="55">
        <v>967</v>
      </c>
      <c r="Y81" s="55">
        <v>727</v>
      </c>
      <c r="Z81" s="5">
        <f t="shared" si="33"/>
        <v>1</v>
      </c>
      <c r="AA81" s="5">
        <f t="shared" si="34"/>
        <v>1</v>
      </c>
      <c r="AB81" s="5">
        <f t="shared" si="35"/>
        <v>0</v>
      </c>
      <c r="AC81" s="5">
        <f t="shared" si="36"/>
        <v>0</v>
      </c>
      <c r="AD81" s="5">
        <f t="shared" si="37"/>
        <v>0</v>
      </c>
      <c r="AE81" s="5">
        <f t="shared" si="38"/>
        <v>0</v>
      </c>
      <c r="AF81" s="57" t="str">
        <f t="shared" si="39"/>
        <v>SRSA</v>
      </c>
      <c r="AG81" s="57">
        <f t="shared" si="40"/>
        <v>0</v>
      </c>
      <c r="AH81" s="57">
        <f t="shared" si="41"/>
        <v>0</v>
      </c>
      <c r="AI81" s="5">
        <f t="shared" si="42"/>
        <v>1</v>
      </c>
      <c r="AJ81" s="5">
        <f t="shared" si="43"/>
        <v>0</v>
      </c>
      <c r="AK81" s="5">
        <f t="shared" si="44"/>
        <v>0</v>
      </c>
      <c r="AL81" s="5">
        <f t="shared" si="45"/>
        <v>0</v>
      </c>
      <c r="AM81" s="5">
        <f t="shared" si="46"/>
        <v>0</v>
      </c>
      <c r="AN81" s="5">
        <f t="shared" si="47"/>
        <v>0</v>
      </c>
      <c r="AO81" s="5">
        <f t="shared" si="48"/>
        <v>0</v>
      </c>
      <c r="AP81" s="58">
        <f t="shared" si="49"/>
        <v>7017</v>
      </c>
    </row>
    <row r="82" spans="1:42" s="5" customFormat="1" ht="12.75">
      <c r="A82" s="5">
        <v>3626730</v>
      </c>
      <c r="B82" s="51">
        <v>62601040000</v>
      </c>
      <c r="C82" s="5" t="s">
        <v>1346</v>
      </c>
      <c r="D82" s="5" t="s">
        <v>1347</v>
      </c>
      <c r="E82" s="5" t="s">
        <v>1348</v>
      </c>
      <c r="F82" s="52">
        <v>14781</v>
      </c>
      <c r="G82" s="53">
        <v>950</v>
      </c>
      <c r="H82" s="5">
        <v>7167616122</v>
      </c>
      <c r="I82" s="54">
        <v>8</v>
      </c>
      <c r="J82" s="54" t="s">
        <v>1813</v>
      </c>
      <c r="K82" s="5" t="s">
        <v>1814</v>
      </c>
      <c r="L82" s="55" t="s">
        <v>1815</v>
      </c>
      <c r="M82" s="55">
        <v>499</v>
      </c>
      <c r="N82" s="55" t="s">
        <v>1814</v>
      </c>
      <c r="O82" s="55" t="s">
        <v>1813</v>
      </c>
      <c r="P82" s="56">
        <v>15.238095238</v>
      </c>
      <c r="Q82" s="5" t="s">
        <v>1814</v>
      </c>
      <c r="R82" s="5" t="s">
        <v>1813</v>
      </c>
      <c r="S82" s="5" t="s">
        <v>1813</v>
      </c>
      <c r="T82" s="5" t="s">
        <v>1814</v>
      </c>
      <c r="U82" s="55" t="s">
        <v>1814</v>
      </c>
      <c r="V82" s="55"/>
      <c r="W82" s="55"/>
      <c r="X82" s="55"/>
      <c r="Y82" s="55"/>
      <c r="Z82" s="5">
        <f t="shared" si="33"/>
        <v>1</v>
      </c>
      <c r="AA82" s="5">
        <f t="shared" si="34"/>
        <v>1</v>
      </c>
      <c r="AB82" s="5">
        <f t="shared" si="35"/>
        <v>0</v>
      </c>
      <c r="AC82" s="5">
        <f t="shared" si="36"/>
        <v>0</v>
      </c>
      <c r="AD82" s="5">
        <f t="shared" si="37"/>
        <v>0</v>
      </c>
      <c r="AE82" s="5">
        <f t="shared" si="38"/>
        <v>0</v>
      </c>
      <c r="AF82" s="57" t="str">
        <f t="shared" si="39"/>
        <v>SRSA</v>
      </c>
      <c r="AG82" s="57">
        <f t="shared" si="40"/>
        <v>0</v>
      </c>
      <c r="AH82" s="57">
        <f t="shared" si="41"/>
        <v>0</v>
      </c>
      <c r="AI82" s="5">
        <f t="shared" si="42"/>
        <v>1</v>
      </c>
      <c r="AJ82" s="5">
        <f t="shared" si="43"/>
        <v>0</v>
      </c>
      <c r="AK82" s="5">
        <f t="shared" si="44"/>
        <v>0</v>
      </c>
      <c r="AL82" s="5">
        <f t="shared" si="45"/>
        <v>0</v>
      </c>
      <c r="AM82" s="5">
        <f t="shared" si="46"/>
        <v>0</v>
      </c>
      <c r="AN82" s="5">
        <f t="shared" si="47"/>
        <v>0</v>
      </c>
      <c r="AO82" s="5">
        <f t="shared" si="48"/>
        <v>0</v>
      </c>
      <c r="AP82" s="58">
        <f t="shared" si="49"/>
        <v>0</v>
      </c>
    </row>
    <row r="83" spans="1:42" s="5" customFormat="1" ht="12.75">
      <c r="A83" s="5">
        <v>3627330</v>
      </c>
      <c r="B83" s="51">
        <v>121702040000</v>
      </c>
      <c r="C83" s="5" t="s">
        <v>1386</v>
      </c>
      <c r="D83" s="5" t="s">
        <v>1387</v>
      </c>
      <c r="E83" s="5" t="s">
        <v>1388</v>
      </c>
      <c r="F83" s="52">
        <v>13842</v>
      </c>
      <c r="G83" s="53">
        <v>113</v>
      </c>
      <c r="H83" s="5">
        <v>6075389111</v>
      </c>
      <c r="I83" s="54">
        <v>7</v>
      </c>
      <c r="J83" s="54" t="s">
        <v>1813</v>
      </c>
      <c r="K83" s="5" t="s">
        <v>1814</v>
      </c>
      <c r="L83" s="55" t="s">
        <v>1822</v>
      </c>
      <c r="M83" s="55">
        <v>346</v>
      </c>
      <c r="N83" s="55" t="s">
        <v>1814</v>
      </c>
      <c r="O83" s="55" t="s">
        <v>1813</v>
      </c>
      <c r="P83" s="56">
        <v>17.414721724</v>
      </c>
      <c r="Q83" s="5" t="s">
        <v>1814</v>
      </c>
      <c r="R83" s="5" t="s">
        <v>1813</v>
      </c>
      <c r="S83" s="5" t="s">
        <v>1813</v>
      </c>
      <c r="T83" s="5" t="s">
        <v>1814</v>
      </c>
      <c r="U83" s="55" t="s">
        <v>1814</v>
      </c>
      <c r="V83" s="55">
        <v>28969</v>
      </c>
      <c r="W83" s="55">
        <v>4404</v>
      </c>
      <c r="X83" s="55">
        <v>3926</v>
      </c>
      <c r="Y83" s="55">
        <v>3752</v>
      </c>
      <c r="Z83" s="5">
        <f t="shared" si="33"/>
        <v>1</v>
      </c>
      <c r="AA83" s="5">
        <f t="shared" si="34"/>
        <v>1</v>
      </c>
      <c r="AB83" s="5">
        <f t="shared" si="35"/>
        <v>0</v>
      </c>
      <c r="AC83" s="5">
        <f t="shared" si="36"/>
        <v>0</v>
      </c>
      <c r="AD83" s="5">
        <f t="shared" si="37"/>
        <v>0</v>
      </c>
      <c r="AE83" s="5">
        <f t="shared" si="38"/>
        <v>0</v>
      </c>
      <c r="AF83" s="57" t="str">
        <f t="shared" si="39"/>
        <v>SRSA</v>
      </c>
      <c r="AG83" s="57">
        <f t="shared" si="40"/>
        <v>0</v>
      </c>
      <c r="AH83" s="57">
        <f t="shared" si="41"/>
        <v>0</v>
      </c>
      <c r="AI83" s="5">
        <f t="shared" si="42"/>
        <v>1</v>
      </c>
      <c r="AJ83" s="5">
        <f t="shared" si="43"/>
        <v>0</v>
      </c>
      <c r="AK83" s="5">
        <f t="shared" si="44"/>
        <v>0</v>
      </c>
      <c r="AL83" s="5">
        <f t="shared" si="45"/>
        <v>0</v>
      </c>
      <c r="AM83" s="5">
        <f t="shared" si="46"/>
        <v>0</v>
      </c>
      <c r="AN83" s="5">
        <f t="shared" si="47"/>
        <v>0</v>
      </c>
      <c r="AO83" s="5">
        <f t="shared" si="48"/>
        <v>0</v>
      </c>
      <c r="AP83" s="58">
        <f t="shared" si="49"/>
        <v>41051</v>
      </c>
    </row>
    <row r="84" spans="1:42" s="5" customFormat="1" ht="12.75">
      <c r="A84" s="5">
        <v>3627930</v>
      </c>
      <c r="B84" s="51">
        <v>271102040000</v>
      </c>
      <c r="C84" s="5" t="s">
        <v>1418</v>
      </c>
      <c r="D84" s="5" t="s">
        <v>1419</v>
      </c>
      <c r="E84" s="5" t="s">
        <v>1035</v>
      </c>
      <c r="F84" s="52">
        <v>13452</v>
      </c>
      <c r="G84" s="53">
        <v>1111</v>
      </c>
      <c r="H84" s="5">
        <v>5185687023</v>
      </c>
      <c r="I84" s="54">
        <v>8</v>
      </c>
      <c r="J84" s="54" t="s">
        <v>1813</v>
      </c>
      <c r="K84" s="5" t="s">
        <v>1814</v>
      </c>
      <c r="L84" s="55" t="s">
        <v>1815</v>
      </c>
      <c r="M84" s="55">
        <v>453</v>
      </c>
      <c r="N84" s="55" t="s">
        <v>1814</v>
      </c>
      <c r="O84" s="55" t="s">
        <v>1813</v>
      </c>
      <c r="P84" s="56">
        <v>19.811320755</v>
      </c>
      <c r="Q84" s="5" t="s">
        <v>1814</v>
      </c>
      <c r="R84" s="5" t="s">
        <v>1814</v>
      </c>
      <c r="S84" s="5" t="s">
        <v>1813</v>
      </c>
      <c r="T84" s="5" t="s">
        <v>1814</v>
      </c>
      <c r="U84" s="55" t="s">
        <v>1814</v>
      </c>
      <c r="V84" s="55">
        <v>26408</v>
      </c>
      <c r="W84" s="55">
        <v>3917</v>
      </c>
      <c r="X84" s="55">
        <v>4323</v>
      </c>
      <c r="Y84" s="55">
        <v>1668</v>
      </c>
      <c r="Z84" s="5">
        <f t="shared" si="33"/>
        <v>1</v>
      </c>
      <c r="AA84" s="5">
        <f t="shared" si="34"/>
        <v>1</v>
      </c>
      <c r="AB84" s="5">
        <f t="shared" si="35"/>
        <v>0</v>
      </c>
      <c r="AC84" s="5">
        <f t="shared" si="36"/>
        <v>0</v>
      </c>
      <c r="AD84" s="5">
        <f t="shared" si="37"/>
        <v>0</v>
      </c>
      <c r="AE84" s="5">
        <f t="shared" si="38"/>
        <v>0</v>
      </c>
      <c r="AF84" s="57" t="str">
        <f t="shared" si="39"/>
        <v>SRSA</v>
      </c>
      <c r="AG84" s="57">
        <f t="shared" si="40"/>
        <v>0</v>
      </c>
      <c r="AH84" s="57">
        <f t="shared" si="41"/>
        <v>0</v>
      </c>
      <c r="AI84" s="5">
        <f t="shared" si="42"/>
        <v>1</v>
      </c>
      <c r="AJ84" s="5">
        <f t="shared" si="43"/>
        <v>0</v>
      </c>
      <c r="AK84" s="5">
        <f t="shared" si="44"/>
        <v>0</v>
      </c>
      <c r="AL84" s="5">
        <f t="shared" si="45"/>
        <v>0</v>
      </c>
      <c r="AM84" s="5">
        <f t="shared" si="46"/>
        <v>0</v>
      </c>
      <c r="AN84" s="5">
        <f t="shared" si="47"/>
        <v>0</v>
      </c>
      <c r="AO84" s="5">
        <f t="shared" si="48"/>
        <v>0</v>
      </c>
      <c r="AP84" s="58">
        <f t="shared" si="49"/>
        <v>36316</v>
      </c>
    </row>
    <row r="85" spans="1:42" s="39" customFormat="1" ht="12.75">
      <c r="A85" s="39">
        <v>3627990</v>
      </c>
      <c r="B85" s="40">
        <v>161801040000</v>
      </c>
      <c r="C85" s="39" t="s">
        <v>1425</v>
      </c>
      <c r="D85" s="39" t="s">
        <v>1426</v>
      </c>
      <c r="E85" s="39" t="s">
        <v>1427</v>
      </c>
      <c r="F85" s="41">
        <v>12980</v>
      </c>
      <c r="G85" s="42">
        <v>309</v>
      </c>
      <c r="H85" s="39">
        <v>5188569421</v>
      </c>
      <c r="I85" s="43">
        <v>7</v>
      </c>
      <c r="J85" s="43" t="s">
        <v>1813</v>
      </c>
      <c r="K85" s="39" t="s">
        <v>1814</v>
      </c>
      <c r="L85" s="44" t="s">
        <v>1822</v>
      </c>
      <c r="M85" s="44">
        <v>345</v>
      </c>
      <c r="N85" s="44" t="s">
        <v>1814</v>
      </c>
      <c r="O85" s="44" t="s">
        <v>1813</v>
      </c>
      <c r="P85" s="45">
        <v>28.333333333</v>
      </c>
      <c r="Q85" s="39" t="s">
        <v>1813</v>
      </c>
      <c r="R85" s="39" t="s">
        <v>1814</v>
      </c>
      <c r="S85" s="39" t="s">
        <v>1813</v>
      </c>
      <c r="T85" s="39" t="s">
        <v>1814</v>
      </c>
      <c r="U85" s="44" t="s">
        <v>1814</v>
      </c>
      <c r="V85" s="44">
        <v>28915</v>
      </c>
      <c r="W85" s="44">
        <v>4856</v>
      </c>
      <c r="X85" s="44">
        <v>4318</v>
      </c>
      <c r="Y85" s="44">
        <v>3865</v>
      </c>
      <c r="Z85" s="39">
        <f t="shared" si="33"/>
        <v>1</v>
      </c>
      <c r="AA85" s="39">
        <f t="shared" si="34"/>
        <v>1</v>
      </c>
      <c r="AB85" s="39">
        <f t="shared" si="35"/>
        <v>0</v>
      </c>
      <c r="AC85" s="39">
        <f t="shared" si="36"/>
        <v>0</v>
      </c>
      <c r="AD85" s="39">
        <f t="shared" si="37"/>
        <v>0</v>
      </c>
      <c r="AE85" s="39">
        <f t="shared" si="38"/>
        <v>0</v>
      </c>
      <c r="AF85" s="46" t="str">
        <f t="shared" si="39"/>
        <v>SRSA</v>
      </c>
      <c r="AG85" s="46">
        <f t="shared" si="40"/>
        <v>0</v>
      </c>
      <c r="AH85" s="46">
        <f t="shared" si="41"/>
        <v>0</v>
      </c>
      <c r="AI85" s="39">
        <f t="shared" si="42"/>
        <v>1</v>
      </c>
      <c r="AJ85" s="39">
        <f t="shared" si="43"/>
        <v>1</v>
      </c>
      <c r="AK85" s="39" t="str">
        <f t="shared" si="44"/>
        <v>Initial</v>
      </c>
      <c r="AL85" s="39" t="str">
        <f t="shared" si="45"/>
        <v>SRSA</v>
      </c>
      <c r="AM85" s="39">
        <f t="shared" si="46"/>
        <v>0</v>
      </c>
      <c r="AN85" s="39">
        <f t="shared" si="47"/>
        <v>0</v>
      </c>
      <c r="AO85" s="39">
        <f t="shared" si="48"/>
        <v>0</v>
      </c>
      <c r="AP85" s="58">
        <f t="shared" si="49"/>
        <v>41954</v>
      </c>
    </row>
    <row r="86" spans="1:42" s="5" customFormat="1" ht="12.75">
      <c r="A86" s="5">
        <v>3628020</v>
      </c>
      <c r="B86" s="51">
        <v>121701040000</v>
      </c>
      <c r="C86" s="5" t="s">
        <v>1428</v>
      </c>
      <c r="D86" s="5" t="s">
        <v>1429</v>
      </c>
      <c r="E86" s="5" t="s">
        <v>1430</v>
      </c>
      <c r="F86" s="52">
        <v>12167</v>
      </c>
      <c r="G86" s="53">
        <v>1098</v>
      </c>
      <c r="H86" s="5">
        <v>6076527301</v>
      </c>
      <c r="I86" s="54">
        <v>7</v>
      </c>
      <c r="J86" s="54" t="s">
        <v>1813</v>
      </c>
      <c r="K86" s="5" t="s">
        <v>1814</v>
      </c>
      <c r="L86" s="55" t="s">
        <v>1822</v>
      </c>
      <c r="M86" s="55">
        <v>467</v>
      </c>
      <c r="N86" s="55" t="s">
        <v>1814</v>
      </c>
      <c r="O86" s="55" t="s">
        <v>1813</v>
      </c>
      <c r="P86" s="56">
        <v>26.558891455</v>
      </c>
      <c r="Q86" s="5" t="s">
        <v>1813</v>
      </c>
      <c r="R86" s="5" t="s">
        <v>1814</v>
      </c>
      <c r="S86" s="5" t="s">
        <v>1813</v>
      </c>
      <c r="T86" s="5" t="s">
        <v>1814</v>
      </c>
      <c r="U86" s="55" t="s">
        <v>1814</v>
      </c>
      <c r="V86" s="55">
        <v>27537</v>
      </c>
      <c r="W86" s="55">
        <v>3781</v>
      </c>
      <c r="X86" s="55">
        <v>4131</v>
      </c>
      <c r="Y86" s="55">
        <v>1667</v>
      </c>
      <c r="Z86" s="5">
        <f t="shared" si="33"/>
        <v>1</v>
      </c>
      <c r="AA86" s="5">
        <f t="shared" si="34"/>
        <v>1</v>
      </c>
      <c r="AB86" s="5">
        <f t="shared" si="35"/>
        <v>0</v>
      </c>
      <c r="AC86" s="5">
        <f t="shared" si="36"/>
        <v>0</v>
      </c>
      <c r="AD86" s="5">
        <f t="shared" si="37"/>
        <v>0</v>
      </c>
      <c r="AE86" s="5">
        <f t="shared" si="38"/>
        <v>0</v>
      </c>
      <c r="AF86" s="57" t="str">
        <f t="shared" si="39"/>
        <v>SRSA</v>
      </c>
      <c r="AG86" s="57">
        <f t="shared" si="40"/>
        <v>0</v>
      </c>
      <c r="AH86" s="57">
        <f t="shared" si="41"/>
        <v>0</v>
      </c>
      <c r="AI86" s="5">
        <f t="shared" si="42"/>
        <v>1</v>
      </c>
      <c r="AJ86" s="5">
        <f t="shared" si="43"/>
        <v>1</v>
      </c>
      <c r="AK86" s="5" t="str">
        <f t="shared" si="44"/>
        <v>Initial</v>
      </c>
      <c r="AL86" s="5" t="str">
        <f t="shared" si="45"/>
        <v>SRSA</v>
      </c>
      <c r="AM86" s="5">
        <f t="shared" si="46"/>
        <v>0</v>
      </c>
      <c r="AN86" s="5">
        <f t="shared" si="47"/>
        <v>0</v>
      </c>
      <c r="AO86" s="5">
        <f t="shared" si="48"/>
        <v>0</v>
      </c>
      <c r="AP86" s="58">
        <f t="shared" si="49"/>
        <v>37116</v>
      </c>
    </row>
    <row r="87" spans="1:42" s="5" customFormat="1" ht="12.75">
      <c r="A87" s="5">
        <v>3628140</v>
      </c>
      <c r="B87" s="51">
        <v>251501040000</v>
      </c>
      <c r="C87" s="5" t="s">
        <v>1436</v>
      </c>
      <c r="D87" s="5" t="s">
        <v>1437</v>
      </c>
      <c r="E87" s="5" t="s">
        <v>1438</v>
      </c>
      <c r="F87" s="52">
        <v>13409</v>
      </c>
      <c r="G87" s="53">
        <v>732</v>
      </c>
      <c r="H87" s="5">
        <v>3154954400</v>
      </c>
      <c r="I87" s="54">
        <v>8</v>
      </c>
      <c r="J87" s="54" t="s">
        <v>1813</v>
      </c>
      <c r="K87" s="5" t="s">
        <v>1814</v>
      </c>
      <c r="L87" s="55" t="s">
        <v>1815</v>
      </c>
      <c r="M87" s="55">
        <v>552</v>
      </c>
      <c r="N87" s="55" t="s">
        <v>1814</v>
      </c>
      <c r="O87" s="55" t="s">
        <v>1813</v>
      </c>
      <c r="P87" s="56">
        <v>17.118644068</v>
      </c>
      <c r="Q87" s="5" t="s">
        <v>1814</v>
      </c>
      <c r="R87" s="5" t="s">
        <v>1814</v>
      </c>
      <c r="S87" s="5" t="s">
        <v>1813</v>
      </c>
      <c r="T87" s="5" t="s">
        <v>1814</v>
      </c>
      <c r="U87" s="55" t="s">
        <v>1814</v>
      </c>
      <c r="V87" s="55"/>
      <c r="W87" s="55"/>
      <c r="X87" s="55"/>
      <c r="Y87" s="55"/>
      <c r="Z87" s="5">
        <f t="shared" si="33"/>
        <v>1</v>
      </c>
      <c r="AA87" s="5">
        <f t="shared" si="34"/>
        <v>1</v>
      </c>
      <c r="AB87" s="5">
        <f t="shared" si="35"/>
        <v>0</v>
      </c>
      <c r="AC87" s="5">
        <f t="shared" si="36"/>
        <v>0</v>
      </c>
      <c r="AD87" s="5">
        <f t="shared" si="37"/>
        <v>0</v>
      </c>
      <c r="AE87" s="5">
        <f t="shared" si="38"/>
        <v>0</v>
      </c>
      <c r="AF87" s="57" t="str">
        <f t="shared" si="39"/>
        <v>SRSA</v>
      </c>
      <c r="AG87" s="57">
        <f t="shared" si="40"/>
        <v>0</v>
      </c>
      <c r="AH87" s="57">
        <f t="shared" si="41"/>
        <v>0</v>
      </c>
      <c r="AI87" s="5">
        <f t="shared" si="42"/>
        <v>1</v>
      </c>
      <c r="AJ87" s="5">
        <f t="shared" si="43"/>
        <v>0</v>
      </c>
      <c r="AK87" s="5">
        <f t="shared" si="44"/>
        <v>0</v>
      </c>
      <c r="AL87" s="5">
        <f t="shared" si="45"/>
        <v>0</v>
      </c>
      <c r="AM87" s="5">
        <f t="shared" si="46"/>
        <v>0</v>
      </c>
      <c r="AN87" s="5">
        <f t="shared" si="47"/>
        <v>0</v>
      </c>
      <c r="AO87" s="5">
        <f t="shared" si="48"/>
        <v>0</v>
      </c>
      <c r="AP87" s="58">
        <f t="shared" si="49"/>
        <v>0</v>
      </c>
    </row>
    <row r="88" spans="1:42" s="5" customFormat="1" ht="12.75">
      <c r="A88" s="5">
        <v>3628800</v>
      </c>
      <c r="B88" s="51">
        <v>211901020000</v>
      </c>
      <c r="C88" s="5" t="s">
        <v>1468</v>
      </c>
      <c r="D88" s="5" t="s">
        <v>1469</v>
      </c>
      <c r="E88" s="5" t="s">
        <v>1470</v>
      </c>
      <c r="F88" s="52">
        <v>13420</v>
      </c>
      <c r="G88" s="53">
        <v>38</v>
      </c>
      <c r="H88" s="5">
        <v>3153693222</v>
      </c>
      <c r="I88" s="54">
        <v>8</v>
      </c>
      <c r="J88" s="54" t="s">
        <v>1813</v>
      </c>
      <c r="K88" s="5" t="s">
        <v>1814</v>
      </c>
      <c r="L88" s="55" t="s">
        <v>1815</v>
      </c>
      <c r="M88" s="55">
        <v>375</v>
      </c>
      <c r="N88" s="55" t="s">
        <v>1814</v>
      </c>
      <c r="O88" s="55" t="s">
        <v>1813</v>
      </c>
      <c r="P88" s="56">
        <v>14.532019704</v>
      </c>
      <c r="Q88" s="5" t="s">
        <v>1814</v>
      </c>
      <c r="R88" s="5" t="s">
        <v>1814</v>
      </c>
      <c r="S88" s="5" t="s">
        <v>1813</v>
      </c>
      <c r="T88" s="5" t="s">
        <v>1814</v>
      </c>
      <c r="U88" s="55" t="s">
        <v>1814</v>
      </c>
      <c r="V88" s="55">
        <v>16916</v>
      </c>
      <c r="W88" s="55">
        <v>1956</v>
      </c>
      <c r="X88" s="55">
        <v>2657</v>
      </c>
      <c r="Y88" s="55">
        <v>1230</v>
      </c>
      <c r="Z88" s="5">
        <f t="shared" si="33"/>
        <v>1</v>
      </c>
      <c r="AA88" s="5">
        <f t="shared" si="34"/>
        <v>1</v>
      </c>
      <c r="AB88" s="5">
        <f t="shared" si="35"/>
        <v>0</v>
      </c>
      <c r="AC88" s="5">
        <f t="shared" si="36"/>
        <v>0</v>
      </c>
      <c r="AD88" s="5">
        <f t="shared" si="37"/>
        <v>0</v>
      </c>
      <c r="AE88" s="5">
        <f t="shared" si="38"/>
        <v>0</v>
      </c>
      <c r="AF88" s="57" t="str">
        <f t="shared" si="39"/>
        <v>SRSA</v>
      </c>
      <c r="AG88" s="57">
        <f t="shared" si="40"/>
        <v>0</v>
      </c>
      <c r="AH88" s="57">
        <f t="shared" si="41"/>
        <v>0</v>
      </c>
      <c r="AI88" s="5">
        <f t="shared" si="42"/>
        <v>1</v>
      </c>
      <c r="AJ88" s="5">
        <f t="shared" si="43"/>
        <v>0</v>
      </c>
      <c r="AK88" s="5">
        <f t="shared" si="44"/>
        <v>0</v>
      </c>
      <c r="AL88" s="5">
        <f t="shared" si="45"/>
        <v>0</v>
      </c>
      <c r="AM88" s="5">
        <f t="shared" si="46"/>
        <v>0</v>
      </c>
      <c r="AN88" s="5">
        <f t="shared" si="47"/>
        <v>0</v>
      </c>
      <c r="AO88" s="5">
        <f t="shared" si="48"/>
        <v>0</v>
      </c>
      <c r="AP88" s="58">
        <f t="shared" si="49"/>
        <v>22759</v>
      </c>
    </row>
    <row r="89" spans="1:42" s="39" customFormat="1" ht="12.75">
      <c r="A89" s="39">
        <v>3629070</v>
      </c>
      <c r="B89" s="40">
        <v>580913080000</v>
      </c>
      <c r="C89" s="39" t="s">
        <v>1481</v>
      </c>
      <c r="D89" s="39" t="s">
        <v>1482</v>
      </c>
      <c r="E89" s="39" t="s">
        <v>1398</v>
      </c>
      <c r="F89" s="41">
        <v>11968</v>
      </c>
      <c r="G89" s="42">
        <v>3216</v>
      </c>
      <c r="H89" s="39">
        <v>6312833550</v>
      </c>
      <c r="I89" s="43">
        <v>8</v>
      </c>
      <c r="J89" s="43" t="s">
        <v>1813</v>
      </c>
      <c r="K89" s="39" t="s">
        <v>1814</v>
      </c>
      <c r="L89" s="44" t="s">
        <v>1815</v>
      </c>
      <c r="M89" s="44">
        <v>280</v>
      </c>
      <c r="N89" s="44" t="s">
        <v>1814</v>
      </c>
      <c r="O89" s="44" t="s">
        <v>1813</v>
      </c>
      <c r="P89" s="45">
        <v>11.325966851</v>
      </c>
      <c r="Q89" s="39" t="s">
        <v>1814</v>
      </c>
      <c r="R89" s="39" t="s">
        <v>1814</v>
      </c>
      <c r="S89" s="39" t="s">
        <v>1813</v>
      </c>
      <c r="T89" s="39" t="s">
        <v>1814</v>
      </c>
      <c r="U89" s="44" t="s">
        <v>1814</v>
      </c>
      <c r="V89" s="44">
        <v>9747</v>
      </c>
      <c r="W89" s="44">
        <v>1455</v>
      </c>
      <c r="X89" s="44">
        <v>1679</v>
      </c>
      <c r="Y89" s="44">
        <v>404</v>
      </c>
      <c r="Z89" s="39">
        <f t="shared" si="33"/>
        <v>1</v>
      </c>
      <c r="AA89" s="39">
        <f t="shared" si="34"/>
        <v>1</v>
      </c>
      <c r="AB89" s="39">
        <f t="shared" si="35"/>
        <v>0</v>
      </c>
      <c r="AC89" s="39">
        <f t="shared" si="36"/>
        <v>0</v>
      </c>
      <c r="AD89" s="39">
        <f t="shared" si="37"/>
        <v>0</v>
      </c>
      <c r="AE89" s="39">
        <f t="shared" si="38"/>
        <v>0</v>
      </c>
      <c r="AF89" s="46" t="str">
        <f t="shared" si="39"/>
        <v>SRSA</v>
      </c>
      <c r="AG89" s="46">
        <f t="shared" si="40"/>
        <v>0</v>
      </c>
      <c r="AH89" s="46">
        <f t="shared" si="41"/>
        <v>0</v>
      </c>
      <c r="AI89" s="39">
        <f t="shared" si="42"/>
        <v>1</v>
      </c>
      <c r="AJ89" s="39">
        <f t="shared" si="43"/>
        <v>0</v>
      </c>
      <c r="AK89" s="39">
        <f t="shared" si="44"/>
        <v>0</v>
      </c>
      <c r="AL89" s="39">
        <f t="shared" si="45"/>
        <v>0</v>
      </c>
      <c r="AM89" s="39">
        <f t="shared" si="46"/>
        <v>0</v>
      </c>
      <c r="AN89" s="39">
        <f t="shared" si="47"/>
        <v>0</v>
      </c>
      <c r="AO89" s="39">
        <f t="shared" si="48"/>
        <v>0</v>
      </c>
      <c r="AP89" s="58">
        <f t="shared" si="49"/>
        <v>13285</v>
      </c>
    </row>
    <row r="90" spans="1:42" s="39" customFormat="1" ht="12.75">
      <c r="A90" s="39">
        <v>3629190</v>
      </c>
      <c r="B90" s="40">
        <v>441903020000</v>
      </c>
      <c r="C90" s="39" t="s">
        <v>1489</v>
      </c>
      <c r="D90" s="39" t="s">
        <v>1490</v>
      </c>
      <c r="E90" s="39" t="s">
        <v>1491</v>
      </c>
      <c r="F90" s="41">
        <v>10987</v>
      </c>
      <c r="G90" s="42">
        <v>2002</v>
      </c>
      <c r="H90" s="39">
        <v>8453514799</v>
      </c>
      <c r="I90" s="43">
        <v>8</v>
      </c>
      <c r="J90" s="43" t="s">
        <v>1813</v>
      </c>
      <c r="K90" s="39" t="s">
        <v>1814</v>
      </c>
      <c r="L90" s="44" t="s">
        <v>1815</v>
      </c>
      <c r="M90" s="44">
        <v>549</v>
      </c>
      <c r="N90" s="44" t="s">
        <v>1814</v>
      </c>
      <c r="O90" s="44" t="s">
        <v>1813</v>
      </c>
      <c r="P90" s="45">
        <v>2.3872679045</v>
      </c>
      <c r="Q90" s="39" t="s">
        <v>1814</v>
      </c>
      <c r="R90" s="39" t="s">
        <v>1814</v>
      </c>
      <c r="S90" s="39" t="s">
        <v>1813</v>
      </c>
      <c r="T90" s="39" t="s">
        <v>1814</v>
      </c>
      <c r="U90" s="44" t="s">
        <v>1814</v>
      </c>
      <c r="V90" s="44">
        <v>11496</v>
      </c>
      <c r="W90" s="44">
        <v>0</v>
      </c>
      <c r="X90" s="44">
        <v>2571</v>
      </c>
      <c r="Y90" s="44">
        <v>1641</v>
      </c>
      <c r="Z90" s="39">
        <f t="shared" si="33"/>
        <v>1</v>
      </c>
      <c r="AA90" s="39">
        <f t="shared" si="34"/>
        <v>1</v>
      </c>
      <c r="AB90" s="39">
        <f t="shared" si="35"/>
        <v>0</v>
      </c>
      <c r="AC90" s="39">
        <f t="shared" si="36"/>
        <v>0</v>
      </c>
      <c r="AD90" s="39">
        <f t="shared" si="37"/>
        <v>0</v>
      </c>
      <c r="AE90" s="39">
        <f t="shared" si="38"/>
        <v>0</v>
      </c>
      <c r="AF90" s="46" t="str">
        <f t="shared" si="39"/>
        <v>SRSA</v>
      </c>
      <c r="AG90" s="46">
        <f t="shared" si="40"/>
        <v>0</v>
      </c>
      <c r="AH90" s="46">
        <f t="shared" si="41"/>
        <v>0</v>
      </c>
      <c r="AI90" s="39">
        <f t="shared" si="42"/>
        <v>1</v>
      </c>
      <c r="AJ90" s="39">
        <f t="shared" si="43"/>
        <v>0</v>
      </c>
      <c r="AK90" s="39">
        <f t="shared" si="44"/>
        <v>0</v>
      </c>
      <c r="AL90" s="39">
        <f t="shared" si="45"/>
        <v>0</v>
      </c>
      <c r="AM90" s="39">
        <f t="shared" si="46"/>
        <v>0</v>
      </c>
      <c r="AN90" s="39">
        <f t="shared" si="47"/>
        <v>0</v>
      </c>
      <c r="AO90" s="39">
        <f t="shared" si="48"/>
        <v>0</v>
      </c>
      <c r="AP90" s="58">
        <f t="shared" si="49"/>
        <v>15708</v>
      </c>
    </row>
    <row r="91" spans="1:42" s="5" customFormat="1" ht="12.75">
      <c r="A91" s="5">
        <v>3622200</v>
      </c>
      <c r="B91" s="51">
        <v>211701040000</v>
      </c>
      <c r="C91" s="5" t="s">
        <v>1060</v>
      </c>
      <c r="D91" s="5" t="s">
        <v>1061</v>
      </c>
      <c r="E91" s="5" t="s">
        <v>1062</v>
      </c>
      <c r="F91" s="52">
        <v>13475</v>
      </c>
      <c r="G91" s="53">
        <v>125</v>
      </c>
      <c r="H91" s="5">
        <v>3158580729</v>
      </c>
      <c r="I91" s="54">
        <v>8</v>
      </c>
      <c r="J91" s="54" t="s">
        <v>1813</v>
      </c>
      <c r="K91" s="5" t="s">
        <v>1814</v>
      </c>
      <c r="L91" s="55" t="s">
        <v>1815</v>
      </c>
      <c r="M91" s="55">
        <v>247</v>
      </c>
      <c r="N91" s="55" t="s">
        <v>1814</v>
      </c>
      <c r="O91" s="55" t="s">
        <v>1813</v>
      </c>
      <c r="P91" s="56">
        <v>31.626506024</v>
      </c>
      <c r="Q91" s="5" t="s">
        <v>1813</v>
      </c>
      <c r="R91" s="5" t="s">
        <v>1814</v>
      </c>
      <c r="S91" s="5" t="s">
        <v>1813</v>
      </c>
      <c r="T91" s="5" t="s">
        <v>1814</v>
      </c>
      <c r="U91" s="55" t="s">
        <v>1814</v>
      </c>
      <c r="V91" s="55">
        <v>21468</v>
      </c>
      <c r="W91" s="55">
        <v>3486</v>
      </c>
      <c r="X91" s="55">
        <v>3076</v>
      </c>
      <c r="Y91" s="55">
        <v>2759</v>
      </c>
      <c r="Z91" s="5">
        <f t="shared" si="33"/>
        <v>1</v>
      </c>
      <c r="AA91" s="5">
        <f t="shared" si="34"/>
        <v>1</v>
      </c>
      <c r="AB91" s="5">
        <f t="shared" si="35"/>
        <v>0</v>
      </c>
      <c r="AC91" s="5">
        <f t="shared" si="36"/>
        <v>0</v>
      </c>
      <c r="AD91" s="5">
        <f t="shared" si="37"/>
        <v>0</v>
      </c>
      <c r="AE91" s="5">
        <f t="shared" si="38"/>
        <v>0</v>
      </c>
      <c r="AF91" s="57" t="str">
        <f t="shared" si="39"/>
        <v>SRSA</v>
      </c>
      <c r="AG91" s="57">
        <f t="shared" si="40"/>
        <v>0</v>
      </c>
      <c r="AH91" s="57">
        <f t="shared" si="41"/>
        <v>0</v>
      </c>
      <c r="AI91" s="5">
        <f t="shared" si="42"/>
        <v>1</v>
      </c>
      <c r="AJ91" s="5">
        <f t="shared" si="43"/>
        <v>1</v>
      </c>
      <c r="AK91" s="5" t="str">
        <f t="shared" si="44"/>
        <v>Initial</v>
      </c>
      <c r="AL91" s="5" t="str">
        <f t="shared" si="45"/>
        <v>SRSA</v>
      </c>
      <c r="AM91" s="5">
        <f t="shared" si="46"/>
        <v>0</v>
      </c>
      <c r="AN91" s="5">
        <f t="shared" si="47"/>
        <v>0</v>
      </c>
      <c r="AO91" s="5">
        <f t="shared" si="48"/>
        <v>0</v>
      </c>
      <c r="AP91" s="58">
        <f t="shared" si="49"/>
        <v>30789</v>
      </c>
    </row>
    <row r="92" spans="1:42" s="5" customFormat="1" ht="12.75">
      <c r="A92" s="5">
        <v>3630450</v>
      </c>
      <c r="B92" s="51">
        <v>200901040000</v>
      </c>
      <c r="C92" s="5" t="s">
        <v>1580</v>
      </c>
      <c r="D92" s="5" t="s">
        <v>1581</v>
      </c>
      <c r="E92" s="5" t="s">
        <v>1582</v>
      </c>
      <c r="F92" s="52">
        <v>12190</v>
      </c>
      <c r="G92" s="53">
        <v>300</v>
      </c>
      <c r="H92" s="5">
        <v>5189246000</v>
      </c>
      <c r="I92" s="54">
        <v>7</v>
      </c>
      <c r="J92" s="54" t="s">
        <v>1813</v>
      </c>
      <c r="K92" s="5" t="s">
        <v>1814</v>
      </c>
      <c r="L92" s="55" t="s">
        <v>1822</v>
      </c>
      <c r="M92" s="55">
        <v>180</v>
      </c>
      <c r="N92" s="55" t="s">
        <v>1813</v>
      </c>
      <c r="O92" s="55" t="s">
        <v>1813</v>
      </c>
      <c r="P92" s="56">
        <v>22.285714286</v>
      </c>
      <c r="Q92" s="5" t="s">
        <v>1813</v>
      </c>
      <c r="R92" s="5" t="s">
        <v>1813</v>
      </c>
      <c r="S92" s="5" t="s">
        <v>1813</v>
      </c>
      <c r="T92" s="5" t="s">
        <v>1814</v>
      </c>
      <c r="U92" s="55" t="s">
        <v>1814</v>
      </c>
      <c r="V92" s="55">
        <v>5132</v>
      </c>
      <c r="W92" s="55">
        <v>377</v>
      </c>
      <c r="X92" s="55">
        <v>929</v>
      </c>
      <c r="Y92" s="55">
        <v>548</v>
      </c>
      <c r="Z92" s="5">
        <f t="shared" si="33"/>
        <v>1</v>
      </c>
      <c r="AA92" s="5">
        <f t="shared" si="34"/>
        <v>1</v>
      </c>
      <c r="AB92" s="5">
        <f t="shared" si="35"/>
        <v>0</v>
      </c>
      <c r="AC92" s="5">
        <f t="shared" si="36"/>
        <v>0</v>
      </c>
      <c r="AD92" s="5">
        <f t="shared" si="37"/>
        <v>0</v>
      </c>
      <c r="AE92" s="5">
        <f t="shared" si="38"/>
        <v>0</v>
      </c>
      <c r="AF92" s="57" t="str">
        <f t="shared" si="39"/>
        <v>SRSA</v>
      </c>
      <c r="AG92" s="57">
        <f t="shared" si="40"/>
        <v>0</v>
      </c>
      <c r="AH92" s="57">
        <f t="shared" si="41"/>
        <v>0</v>
      </c>
      <c r="AI92" s="5">
        <f t="shared" si="42"/>
        <v>1</v>
      </c>
      <c r="AJ92" s="5">
        <f t="shared" si="43"/>
        <v>1</v>
      </c>
      <c r="AK92" s="5" t="str">
        <f t="shared" si="44"/>
        <v>Initial</v>
      </c>
      <c r="AL92" s="5" t="str">
        <f t="shared" si="45"/>
        <v>SRSA</v>
      </c>
      <c r="AM92" s="5">
        <f t="shared" si="46"/>
        <v>0</v>
      </c>
      <c r="AN92" s="5">
        <f t="shared" si="47"/>
        <v>0</v>
      </c>
      <c r="AO92" s="5">
        <f t="shared" si="48"/>
        <v>0</v>
      </c>
      <c r="AP92" s="58">
        <f t="shared" si="49"/>
        <v>6986</v>
      </c>
    </row>
    <row r="93" spans="1:42" s="5" customFormat="1" ht="12.75">
      <c r="A93" s="5">
        <v>3630900</v>
      </c>
      <c r="B93" s="51">
        <v>40204040000</v>
      </c>
      <c r="C93" s="5" t="s">
        <v>1607</v>
      </c>
      <c r="D93" s="5" t="s">
        <v>1608</v>
      </c>
      <c r="E93" s="5" t="s">
        <v>1609</v>
      </c>
      <c r="F93" s="52">
        <v>14171</v>
      </c>
      <c r="G93" s="53">
        <v>290</v>
      </c>
      <c r="H93" s="5">
        <v>7169423293</v>
      </c>
      <c r="I93" s="54">
        <v>7</v>
      </c>
      <c r="J93" s="54" t="s">
        <v>1813</v>
      </c>
      <c r="K93" s="5" t="s">
        <v>1814</v>
      </c>
      <c r="L93" s="55" t="s">
        <v>1822</v>
      </c>
      <c r="M93" s="55">
        <v>465</v>
      </c>
      <c r="N93" s="55" t="s">
        <v>1814</v>
      </c>
      <c r="O93" s="55" t="s">
        <v>1813</v>
      </c>
      <c r="P93" s="56">
        <v>4.5267489712</v>
      </c>
      <c r="Q93" s="5" t="s">
        <v>1814</v>
      </c>
      <c r="R93" s="5" t="s">
        <v>1814</v>
      </c>
      <c r="S93" s="5" t="s">
        <v>1813</v>
      </c>
      <c r="T93" s="5" t="s">
        <v>1814</v>
      </c>
      <c r="U93" s="55" t="s">
        <v>1814</v>
      </c>
      <c r="V93" s="55">
        <v>14787</v>
      </c>
      <c r="W93" s="55">
        <v>1131</v>
      </c>
      <c r="X93" s="55">
        <v>2448</v>
      </c>
      <c r="Y93" s="55">
        <v>1354</v>
      </c>
      <c r="Z93" s="5">
        <f t="shared" si="33"/>
        <v>1</v>
      </c>
      <c r="AA93" s="5">
        <f t="shared" si="34"/>
        <v>1</v>
      </c>
      <c r="AB93" s="5">
        <f t="shared" si="35"/>
        <v>0</v>
      </c>
      <c r="AC93" s="5">
        <f t="shared" si="36"/>
        <v>0</v>
      </c>
      <c r="AD93" s="5">
        <f t="shared" si="37"/>
        <v>0</v>
      </c>
      <c r="AE93" s="5">
        <f t="shared" si="38"/>
        <v>0</v>
      </c>
      <c r="AF93" s="57" t="str">
        <f t="shared" si="39"/>
        <v>SRSA</v>
      </c>
      <c r="AG93" s="57">
        <f t="shared" si="40"/>
        <v>0</v>
      </c>
      <c r="AH93" s="57">
        <f t="shared" si="41"/>
        <v>0</v>
      </c>
      <c r="AI93" s="5">
        <f t="shared" si="42"/>
        <v>1</v>
      </c>
      <c r="AJ93" s="5">
        <f t="shared" si="43"/>
        <v>0</v>
      </c>
      <c r="AK93" s="5">
        <f t="shared" si="44"/>
        <v>0</v>
      </c>
      <c r="AL93" s="5">
        <f t="shared" si="45"/>
        <v>0</v>
      </c>
      <c r="AM93" s="5">
        <f t="shared" si="46"/>
        <v>0</v>
      </c>
      <c r="AN93" s="5">
        <f t="shared" si="47"/>
        <v>0</v>
      </c>
      <c r="AO93" s="5">
        <f t="shared" si="48"/>
        <v>0</v>
      </c>
      <c r="AP93" s="58">
        <f t="shared" si="49"/>
        <v>19720</v>
      </c>
    </row>
    <row r="94" spans="1:42" s="39" customFormat="1" ht="12.75">
      <c r="A94" s="39">
        <v>3631080</v>
      </c>
      <c r="B94" s="40">
        <v>151601040000</v>
      </c>
      <c r="C94" s="39" t="s">
        <v>1624</v>
      </c>
      <c r="D94" s="39" t="s">
        <v>1625</v>
      </c>
      <c r="E94" s="39" t="s">
        <v>1626</v>
      </c>
      <c r="F94" s="41">
        <v>12993</v>
      </c>
      <c r="G94" s="42">
        <v>408</v>
      </c>
      <c r="H94" s="39">
        <v>5189628244</v>
      </c>
      <c r="I94" s="43">
        <v>7</v>
      </c>
      <c r="J94" s="43" t="s">
        <v>1813</v>
      </c>
      <c r="K94" s="39" t="s">
        <v>1814</v>
      </c>
      <c r="L94" s="44" t="s">
        <v>1822</v>
      </c>
      <c r="M94" s="44">
        <v>233</v>
      </c>
      <c r="N94" s="44" t="s">
        <v>1814</v>
      </c>
      <c r="O94" s="44" t="s">
        <v>1813</v>
      </c>
      <c r="P94" s="45">
        <v>12.781954887</v>
      </c>
      <c r="Q94" s="39" t="s">
        <v>1814</v>
      </c>
      <c r="R94" s="39" t="s">
        <v>1813</v>
      </c>
      <c r="S94" s="39" t="s">
        <v>1813</v>
      </c>
      <c r="T94" s="39" t="s">
        <v>1814</v>
      </c>
      <c r="U94" s="44" t="s">
        <v>1814</v>
      </c>
      <c r="V94" s="44">
        <v>19067</v>
      </c>
      <c r="W94" s="44">
        <v>2837</v>
      </c>
      <c r="X94" s="44">
        <v>3793</v>
      </c>
      <c r="Y94" s="44">
        <v>2552</v>
      </c>
      <c r="Z94" s="39">
        <f t="shared" si="33"/>
        <v>1</v>
      </c>
      <c r="AA94" s="39">
        <f t="shared" si="34"/>
        <v>1</v>
      </c>
      <c r="AB94" s="39">
        <f t="shared" si="35"/>
        <v>0</v>
      </c>
      <c r="AC94" s="39">
        <f t="shared" si="36"/>
        <v>0</v>
      </c>
      <c r="AD94" s="39">
        <f t="shared" si="37"/>
        <v>0</v>
      </c>
      <c r="AE94" s="39">
        <f t="shared" si="38"/>
        <v>0</v>
      </c>
      <c r="AF94" s="46" t="str">
        <f t="shared" si="39"/>
        <v>SRSA</v>
      </c>
      <c r="AG94" s="46">
        <f t="shared" si="40"/>
        <v>0</v>
      </c>
      <c r="AH94" s="46">
        <f t="shared" si="41"/>
        <v>0</v>
      </c>
      <c r="AI94" s="39">
        <f t="shared" si="42"/>
        <v>1</v>
      </c>
      <c r="AJ94" s="39">
        <f t="shared" si="43"/>
        <v>0</v>
      </c>
      <c r="AK94" s="39">
        <f t="shared" si="44"/>
        <v>0</v>
      </c>
      <c r="AL94" s="39">
        <f t="shared" si="45"/>
        <v>0</v>
      </c>
      <c r="AM94" s="39">
        <f t="shared" si="46"/>
        <v>0</v>
      </c>
      <c r="AN94" s="39">
        <f t="shared" si="47"/>
        <v>0</v>
      </c>
      <c r="AO94" s="39">
        <f t="shared" si="48"/>
        <v>0</v>
      </c>
      <c r="AP94" s="58">
        <f t="shared" si="49"/>
        <v>28249</v>
      </c>
    </row>
    <row r="95" spans="1:42" s="5" customFormat="1" ht="12.75">
      <c r="A95" s="5">
        <v>3631200</v>
      </c>
      <c r="B95" s="51">
        <v>170301020000</v>
      </c>
      <c r="C95" s="5" t="s">
        <v>1630</v>
      </c>
      <c r="D95" s="5" t="s">
        <v>1631</v>
      </c>
      <c r="E95" s="5" t="s">
        <v>1632</v>
      </c>
      <c r="F95" s="52">
        <v>12032</v>
      </c>
      <c r="G95" s="53">
        <v>325</v>
      </c>
      <c r="H95" s="5">
        <v>5188352171</v>
      </c>
      <c r="I95" s="54">
        <v>7</v>
      </c>
      <c r="J95" s="54" t="s">
        <v>1813</v>
      </c>
      <c r="K95" s="5" t="s">
        <v>1814</v>
      </c>
      <c r="L95" s="55" t="s">
        <v>1822</v>
      </c>
      <c r="M95" s="55">
        <v>158</v>
      </c>
      <c r="N95" s="55" t="s">
        <v>1814</v>
      </c>
      <c r="O95" s="55" t="s">
        <v>1813</v>
      </c>
      <c r="P95" s="56">
        <v>16.236162362</v>
      </c>
      <c r="Q95" s="5" t="s">
        <v>1814</v>
      </c>
      <c r="R95" s="5" t="s">
        <v>1814</v>
      </c>
      <c r="S95" s="5" t="s">
        <v>1813</v>
      </c>
      <c r="T95" s="5" t="s">
        <v>1814</v>
      </c>
      <c r="U95" s="55" t="s">
        <v>1814</v>
      </c>
      <c r="V95" s="55">
        <v>14804</v>
      </c>
      <c r="W95" s="55">
        <v>1957</v>
      </c>
      <c r="X95" s="55">
        <v>2296</v>
      </c>
      <c r="Y95" s="55">
        <v>981</v>
      </c>
      <c r="Z95" s="5">
        <f t="shared" si="33"/>
        <v>1</v>
      </c>
      <c r="AA95" s="5">
        <f t="shared" si="34"/>
        <v>1</v>
      </c>
      <c r="AB95" s="5">
        <f t="shared" si="35"/>
        <v>0</v>
      </c>
      <c r="AC95" s="5">
        <f t="shared" si="36"/>
        <v>0</v>
      </c>
      <c r="AD95" s="5">
        <f t="shared" si="37"/>
        <v>0</v>
      </c>
      <c r="AE95" s="5">
        <f t="shared" si="38"/>
        <v>0</v>
      </c>
      <c r="AF95" s="57" t="str">
        <f t="shared" si="39"/>
        <v>SRSA</v>
      </c>
      <c r="AG95" s="57">
        <f t="shared" si="40"/>
        <v>0</v>
      </c>
      <c r="AH95" s="57">
        <f t="shared" si="41"/>
        <v>0</v>
      </c>
      <c r="AI95" s="5">
        <f t="shared" si="42"/>
        <v>1</v>
      </c>
      <c r="AJ95" s="5">
        <f t="shared" si="43"/>
        <v>0</v>
      </c>
      <c r="AK95" s="5">
        <f t="shared" si="44"/>
        <v>0</v>
      </c>
      <c r="AL95" s="5">
        <f t="shared" si="45"/>
        <v>0</v>
      </c>
      <c r="AM95" s="5">
        <f t="shared" si="46"/>
        <v>0</v>
      </c>
      <c r="AN95" s="5">
        <f t="shared" si="47"/>
        <v>0</v>
      </c>
      <c r="AO95" s="5">
        <f t="shared" si="48"/>
        <v>0</v>
      </c>
      <c r="AP95" s="58">
        <f t="shared" si="49"/>
        <v>20038</v>
      </c>
    </row>
    <row r="96" spans="1:42" s="5" customFormat="1" ht="12.75">
      <c r="A96" s="5">
        <v>3631350</v>
      </c>
      <c r="B96" s="51">
        <v>22101040000</v>
      </c>
      <c r="C96" s="5" t="s">
        <v>1642</v>
      </c>
      <c r="D96" s="5" t="s">
        <v>1643</v>
      </c>
      <c r="E96" s="5" t="s">
        <v>1644</v>
      </c>
      <c r="F96" s="52">
        <v>14897</v>
      </c>
      <c r="G96" s="53">
        <v>9706</v>
      </c>
      <c r="H96" s="5">
        <v>6073563301</v>
      </c>
      <c r="I96" s="54">
        <v>7</v>
      </c>
      <c r="J96" s="54" t="s">
        <v>1813</v>
      </c>
      <c r="K96" s="5" t="s">
        <v>1814</v>
      </c>
      <c r="L96" s="55" t="s">
        <v>1822</v>
      </c>
      <c r="M96" s="55">
        <v>293</v>
      </c>
      <c r="N96" s="55" t="s">
        <v>1814</v>
      </c>
      <c r="O96" s="55" t="s">
        <v>1813</v>
      </c>
      <c r="P96" s="56">
        <v>19.087136929</v>
      </c>
      <c r="Q96" s="5" t="s">
        <v>1814</v>
      </c>
      <c r="R96" s="5" t="s">
        <v>1813</v>
      </c>
      <c r="S96" s="5" t="s">
        <v>1813</v>
      </c>
      <c r="T96" s="5" t="s">
        <v>1814</v>
      </c>
      <c r="U96" s="55" t="s">
        <v>1814</v>
      </c>
      <c r="V96" s="55"/>
      <c r="W96" s="55"/>
      <c r="X96" s="55"/>
      <c r="Y96" s="55"/>
      <c r="Z96" s="5">
        <f t="shared" si="33"/>
        <v>1</v>
      </c>
      <c r="AA96" s="5">
        <f t="shared" si="34"/>
        <v>1</v>
      </c>
      <c r="AB96" s="5">
        <f t="shared" si="35"/>
        <v>0</v>
      </c>
      <c r="AC96" s="5">
        <f t="shared" si="36"/>
        <v>0</v>
      </c>
      <c r="AD96" s="5">
        <f t="shared" si="37"/>
        <v>0</v>
      </c>
      <c r="AE96" s="5">
        <f t="shared" si="38"/>
        <v>0</v>
      </c>
      <c r="AF96" s="57" t="str">
        <f t="shared" si="39"/>
        <v>SRSA</v>
      </c>
      <c r="AG96" s="57">
        <f t="shared" si="40"/>
        <v>0</v>
      </c>
      <c r="AH96" s="57">
        <f t="shared" si="41"/>
        <v>0</v>
      </c>
      <c r="AI96" s="5">
        <f t="shared" si="42"/>
        <v>1</v>
      </c>
      <c r="AJ96" s="5">
        <f t="shared" si="43"/>
        <v>0</v>
      </c>
      <c r="AK96" s="5">
        <f t="shared" si="44"/>
        <v>0</v>
      </c>
      <c r="AL96" s="5">
        <f t="shared" si="45"/>
        <v>0</v>
      </c>
      <c r="AM96" s="5">
        <f t="shared" si="46"/>
        <v>0</v>
      </c>
      <c r="AN96" s="5">
        <f t="shared" si="47"/>
        <v>0</v>
      </c>
      <c r="AO96" s="5">
        <f t="shared" si="48"/>
        <v>0</v>
      </c>
      <c r="AP96" s="58">
        <f t="shared" si="49"/>
        <v>0</v>
      </c>
    </row>
    <row r="97" spans="1:42" s="5" customFormat="1" ht="12.75">
      <c r="A97" s="5">
        <v>3631500</v>
      </c>
      <c r="B97" s="51">
        <v>151701040000</v>
      </c>
      <c r="C97" s="5" t="s">
        <v>1657</v>
      </c>
      <c r="D97" s="5" t="s">
        <v>1658</v>
      </c>
      <c r="E97" s="5" t="s">
        <v>1659</v>
      </c>
      <c r="F97" s="52">
        <v>12996</v>
      </c>
      <c r="G97" s="53">
        <v>180</v>
      </c>
      <c r="H97" s="5">
        <v>5189634456</v>
      </c>
      <c r="I97" s="54">
        <v>7</v>
      </c>
      <c r="J97" s="54" t="s">
        <v>1813</v>
      </c>
      <c r="K97" s="5" t="s">
        <v>1814</v>
      </c>
      <c r="L97" s="55" t="s">
        <v>1822</v>
      </c>
      <c r="M97" s="55">
        <v>346</v>
      </c>
      <c r="N97" s="55" t="s">
        <v>1814</v>
      </c>
      <c r="O97" s="55" t="s">
        <v>1813</v>
      </c>
      <c r="P97" s="56">
        <v>10.933940774</v>
      </c>
      <c r="Q97" s="5" t="s">
        <v>1814</v>
      </c>
      <c r="R97" s="5" t="s">
        <v>1814</v>
      </c>
      <c r="S97" s="5" t="s">
        <v>1813</v>
      </c>
      <c r="T97" s="5" t="s">
        <v>1814</v>
      </c>
      <c r="U97" s="55" t="s">
        <v>1814</v>
      </c>
      <c r="V97" s="55">
        <v>14792</v>
      </c>
      <c r="W97" s="55">
        <v>1427</v>
      </c>
      <c r="X97" s="55">
        <v>2137</v>
      </c>
      <c r="Y97" s="55">
        <v>1089</v>
      </c>
      <c r="Z97" s="5">
        <f t="shared" si="33"/>
        <v>1</v>
      </c>
      <c r="AA97" s="5">
        <f t="shared" si="34"/>
        <v>1</v>
      </c>
      <c r="AB97" s="5">
        <f t="shared" si="35"/>
        <v>0</v>
      </c>
      <c r="AC97" s="5">
        <f t="shared" si="36"/>
        <v>0</v>
      </c>
      <c r="AD97" s="5">
        <f t="shared" si="37"/>
        <v>0</v>
      </c>
      <c r="AE97" s="5">
        <f t="shared" si="38"/>
        <v>0</v>
      </c>
      <c r="AF97" s="57" t="str">
        <f t="shared" si="39"/>
        <v>SRSA</v>
      </c>
      <c r="AG97" s="57">
        <f t="shared" si="40"/>
        <v>0</v>
      </c>
      <c r="AH97" s="57">
        <f t="shared" si="41"/>
        <v>0</v>
      </c>
      <c r="AI97" s="5">
        <f t="shared" si="42"/>
        <v>1</v>
      </c>
      <c r="AJ97" s="5">
        <f t="shared" si="43"/>
        <v>0</v>
      </c>
      <c r="AK97" s="5">
        <f t="shared" si="44"/>
        <v>0</v>
      </c>
      <c r="AL97" s="5">
        <f t="shared" si="45"/>
        <v>0</v>
      </c>
      <c r="AM97" s="5">
        <f t="shared" si="46"/>
        <v>0</v>
      </c>
      <c r="AN97" s="5">
        <f t="shared" si="47"/>
        <v>0</v>
      </c>
      <c r="AO97" s="5">
        <f t="shared" si="48"/>
        <v>0</v>
      </c>
      <c r="AP97" s="58">
        <f t="shared" si="49"/>
        <v>19445</v>
      </c>
    </row>
    <row r="98" spans="1:42" s="5" customFormat="1" ht="12.75">
      <c r="A98" s="5">
        <v>3631590</v>
      </c>
      <c r="B98" s="51">
        <v>191401040000</v>
      </c>
      <c r="C98" s="5" t="s">
        <v>1663</v>
      </c>
      <c r="D98" s="5" t="s">
        <v>401</v>
      </c>
      <c r="E98" s="5" t="s">
        <v>1664</v>
      </c>
      <c r="F98" s="52">
        <v>12496</v>
      </c>
      <c r="G98" s="53">
        <v>429</v>
      </c>
      <c r="H98" s="5">
        <v>5187343400</v>
      </c>
      <c r="I98" s="54">
        <v>7</v>
      </c>
      <c r="J98" s="54" t="s">
        <v>1813</v>
      </c>
      <c r="K98" s="5" t="s">
        <v>1814</v>
      </c>
      <c r="L98" s="55" t="s">
        <v>1822</v>
      </c>
      <c r="M98" s="55">
        <v>529</v>
      </c>
      <c r="N98" s="55" t="s">
        <v>1814</v>
      </c>
      <c r="O98" s="55" t="s">
        <v>1813</v>
      </c>
      <c r="P98" s="56">
        <v>16.415410385</v>
      </c>
      <c r="Q98" s="5" t="s">
        <v>1814</v>
      </c>
      <c r="R98" s="5" t="s">
        <v>1813</v>
      </c>
      <c r="S98" s="5" t="s">
        <v>1813</v>
      </c>
      <c r="T98" s="5" t="s">
        <v>1814</v>
      </c>
      <c r="U98" s="55" t="s">
        <v>1814</v>
      </c>
      <c r="V98" s="55">
        <v>32205</v>
      </c>
      <c r="W98" s="55">
        <v>5338</v>
      </c>
      <c r="X98" s="55">
        <v>5205</v>
      </c>
      <c r="Y98" s="55">
        <v>1892</v>
      </c>
      <c r="Z98" s="5">
        <f t="shared" si="33"/>
        <v>1</v>
      </c>
      <c r="AA98" s="5">
        <f t="shared" si="34"/>
        <v>1</v>
      </c>
      <c r="AB98" s="5">
        <f t="shared" si="35"/>
        <v>0</v>
      </c>
      <c r="AC98" s="5">
        <f t="shared" si="36"/>
        <v>0</v>
      </c>
      <c r="AD98" s="5">
        <f t="shared" si="37"/>
        <v>0</v>
      </c>
      <c r="AE98" s="5">
        <f t="shared" si="38"/>
        <v>0</v>
      </c>
      <c r="AF98" s="57" t="str">
        <f t="shared" si="39"/>
        <v>SRSA</v>
      </c>
      <c r="AG98" s="57">
        <f t="shared" si="40"/>
        <v>0</v>
      </c>
      <c r="AH98" s="57">
        <f t="shared" si="41"/>
        <v>0</v>
      </c>
      <c r="AI98" s="5">
        <f t="shared" si="42"/>
        <v>1</v>
      </c>
      <c r="AJ98" s="5">
        <f t="shared" si="43"/>
        <v>0</v>
      </c>
      <c r="AK98" s="5">
        <f t="shared" si="44"/>
        <v>0</v>
      </c>
      <c r="AL98" s="5">
        <f t="shared" si="45"/>
        <v>0</v>
      </c>
      <c r="AM98" s="5">
        <f t="shared" si="46"/>
        <v>0</v>
      </c>
      <c r="AN98" s="5">
        <f t="shared" si="47"/>
        <v>0</v>
      </c>
      <c r="AO98" s="5">
        <f t="shared" si="48"/>
        <v>0</v>
      </c>
      <c r="AP98" s="58">
        <f t="shared" si="49"/>
        <v>44640</v>
      </c>
    </row>
    <row r="99" spans="1:42" s="5" customFormat="1" ht="12.75">
      <c r="A99" s="5">
        <v>3631740</v>
      </c>
      <c r="B99" s="51">
        <v>472506040000</v>
      </c>
      <c r="C99" s="5" t="s">
        <v>1668</v>
      </c>
      <c r="D99" s="5" t="s">
        <v>1669</v>
      </c>
      <c r="E99" s="5" t="s">
        <v>1670</v>
      </c>
      <c r="F99" s="52">
        <v>12197</v>
      </c>
      <c r="G99" s="53" t="s">
        <v>1842</v>
      </c>
      <c r="H99" s="5">
        <v>6073978785</v>
      </c>
      <c r="I99" s="54">
        <v>7</v>
      </c>
      <c r="J99" s="54" t="s">
        <v>1813</v>
      </c>
      <c r="K99" s="5" t="s">
        <v>1814</v>
      </c>
      <c r="L99" s="55" t="s">
        <v>1822</v>
      </c>
      <c r="M99" s="55">
        <v>435</v>
      </c>
      <c r="N99" s="55" t="s">
        <v>1814</v>
      </c>
      <c r="O99" s="55" t="s">
        <v>1813</v>
      </c>
      <c r="P99" s="56">
        <v>17.221135029</v>
      </c>
      <c r="Q99" s="5" t="s">
        <v>1814</v>
      </c>
      <c r="R99" s="5" t="s">
        <v>1813</v>
      </c>
      <c r="S99" s="5" t="s">
        <v>1813</v>
      </c>
      <c r="T99" s="5" t="s">
        <v>1814</v>
      </c>
      <c r="U99" s="55" t="s">
        <v>1814</v>
      </c>
      <c r="V99" s="55">
        <v>24583</v>
      </c>
      <c r="W99" s="55">
        <v>3697</v>
      </c>
      <c r="X99" s="55">
        <v>4010</v>
      </c>
      <c r="Y99" s="55">
        <v>1529</v>
      </c>
      <c r="Z99" s="5">
        <f t="shared" si="33"/>
        <v>1</v>
      </c>
      <c r="AA99" s="5">
        <f t="shared" si="34"/>
        <v>1</v>
      </c>
      <c r="AB99" s="5">
        <f t="shared" si="35"/>
        <v>0</v>
      </c>
      <c r="AC99" s="5">
        <f t="shared" si="36"/>
        <v>0</v>
      </c>
      <c r="AD99" s="5">
        <f t="shared" si="37"/>
        <v>0</v>
      </c>
      <c r="AE99" s="5">
        <f t="shared" si="38"/>
        <v>0</v>
      </c>
      <c r="AF99" s="57" t="str">
        <f t="shared" si="39"/>
        <v>SRSA</v>
      </c>
      <c r="AG99" s="57">
        <f t="shared" si="40"/>
        <v>0</v>
      </c>
      <c r="AH99" s="57">
        <f t="shared" si="41"/>
        <v>0</v>
      </c>
      <c r="AI99" s="5">
        <f t="shared" si="42"/>
        <v>1</v>
      </c>
      <c r="AJ99" s="5">
        <f t="shared" si="43"/>
        <v>0</v>
      </c>
      <c r="AK99" s="5">
        <f t="shared" si="44"/>
        <v>0</v>
      </c>
      <c r="AL99" s="5">
        <f t="shared" si="45"/>
        <v>0</v>
      </c>
      <c r="AM99" s="5">
        <f t="shared" si="46"/>
        <v>0</v>
      </c>
      <c r="AN99" s="5">
        <f t="shared" si="47"/>
        <v>0</v>
      </c>
      <c r="AO99" s="5">
        <f t="shared" si="48"/>
        <v>0</v>
      </c>
      <c r="AP99" s="58">
        <f t="shared" si="49"/>
        <v>33819</v>
      </c>
    </row>
    <row r="100" spans="1:42" s="5" customFormat="1" ht="12.75">
      <c r="A100" s="5">
        <v>3631860</v>
      </c>
      <c r="B100" s="51">
        <v>671002040000</v>
      </c>
      <c r="C100" s="5" t="s">
        <v>1676</v>
      </c>
      <c r="D100" s="5" t="s">
        <v>1677</v>
      </c>
      <c r="E100" s="5" t="s">
        <v>1678</v>
      </c>
      <c r="F100" s="52">
        <v>14591</v>
      </c>
      <c r="G100" s="53">
        <v>244</v>
      </c>
      <c r="H100" s="5">
        <v>5854956222</v>
      </c>
      <c r="I100" s="54">
        <v>7</v>
      </c>
      <c r="J100" s="54" t="s">
        <v>1813</v>
      </c>
      <c r="K100" s="5" t="s">
        <v>1814</v>
      </c>
      <c r="L100" s="55" t="s">
        <v>1822</v>
      </c>
      <c r="M100" s="55">
        <v>243</v>
      </c>
      <c r="N100" s="55" t="s">
        <v>1814</v>
      </c>
      <c r="O100" s="55" t="s">
        <v>1813</v>
      </c>
      <c r="P100" s="56">
        <v>3.75</v>
      </c>
      <c r="Q100" s="5" t="s">
        <v>1814</v>
      </c>
      <c r="R100" s="5" t="s">
        <v>1813</v>
      </c>
      <c r="S100" s="5" t="s">
        <v>1813</v>
      </c>
      <c r="T100" s="5" t="s">
        <v>1814</v>
      </c>
      <c r="U100" s="55" t="s">
        <v>1814</v>
      </c>
      <c r="V100" s="55">
        <v>18616</v>
      </c>
      <c r="W100" s="55">
        <v>2817</v>
      </c>
      <c r="X100" s="55">
        <v>2702</v>
      </c>
      <c r="Y100" s="55">
        <v>2500</v>
      </c>
      <c r="Z100" s="5">
        <f t="shared" si="33"/>
        <v>1</v>
      </c>
      <c r="AA100" s="5">
        <f t="shared" si="34"/>
        <v>1</v>
      </c>
      <c r="AB100" s="5">
        <f t="shared" si="35"/>
        <v>0</v>
      </c>
      <c r="AC100" s="5">
        <f t="shared" si="36"/>
        <v>0</v>
      </c>
      <c r="AD100" s="5">
        <f t="shared" si="37"/>
        <v>0</v>
      </c>
      <c r="AE100" s="5">
        <f t="shared" si="38"/>
        <v>0</v>
      </c>
      <c r="AF100" s="57" t="str">
        <f t="shared" si="39"/>
        <v>SRSA</v>
      </c>
      <c r="AG100" s="57">
        <f t="shared" si="40"/>
        <v>0</v>
      </c>
      <c r="AH100" s="57">
        <f t="shared" si="41"/>
        <v>0</v>
      </c>
      <c r="AI100" s="5">
        <f t="shared" si="42"/>
        <v>1</v>
      </c>
      <c r="AJ100" s="5">
        <f t="shared" si="43"/>
        <v>0</v>
      </c>
      <c r="AK100" s="5">
        <f t="shared" si="44"/>
        <v>0</v>
      </c>
      <c r="AL100" s="5">
        <f t="shared" si="45"/>
        <v>0</v>
      </c>
      <c r="AM100" s="5">
        <f t="shared" si="46"/>
        <v>0</v>
      </c>
      <c r="AN100" s="5">
        <f t="shared" si="47"/>
        <v>0</v>
      </c>
      <c r="AO100" s="5">
        <f t="shared" si="48"/>
        <v>0</v>
      </c>
      <c r="AP100" s="58">
        <f t="shared" si="49"/>
        <v>26635</v>
      </c>
    </row>
  </sheetData>
  <mergeCells count="1">
    <mergeCell ref="A3:N9"/>
  </mergeCells>
  <printOptions horizontalCentered="1"/>
  <pageMargins left="0" right="0" top="0.5" bottom="0.5" header="0.25" footer="0.25"/>
  <pageSetup fitToHeight="0" fitToWidth="1" horizontalDpi="600" verticalDpi="600" orientation="landscape" r:id="rId1"/>
  <headerFooter alignWithMargins="0">
    <oddHeader>&amp;CPage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O5285"/>
  <sheetViews>
    <sheetView zoomScale="75" zoomScaleNormal="75" workbookViewId="0" topLeftCell="A1">
      <pane ySplit="5" topLeftCell="BM6" activePane="bottomLeft" state="frozen"/>
      <selection pane="topLeft" activeCell="A1" sqref="A1"/>
      <selection pane="bottomLeft" activeCell="F1" sqref="F1:H16384"/>
    </sheetView>
  </sheetViews>
  <sheetFormatPr defaultColWidth="9.140625" defaultRowHeight="12.75"/>
  <cols>
    <col min="1" max="1" width="9.28125" style="38" customWidth="1"/>
    <col min="2" max="2" width="15.421875" style="2" customWidth="1"/>
    <col min="3" max="3" width="37.28125" style="0" customWidth="1"/>
    <col min="4" max="4" width="33.00390625" style="0" hidden="1" customWidth="1"/>
    <col min="5" max="5" width="14.8515625" style="0" customWidth="1"/>
    <col min="6" max="6" width="20.57421875" style="0" hidden="1" customWidth="1"/>
    <col min="7" max="7" width="17.7109375" style="3" hidden="1" customWidth="1"/>
    <col min="8" max="8" width="15.140625" style="0" hidden="1" customWidth="1"/>
    <col min="9" max="9" width="7.00390625" style="4" customWidth="1"/>
    <col min="10" max="10" width="6.421875" style="0" customWidth="1"/>
    <col min="11" max="11" width="5.421875" style="0" customWidth="1"/>
    <col min="12" max="12" width="6.421875" style="0" customWidth="1"/>
    <col min="13" max="13" width="6.7109375" style="0" customWidth="1"/>
    <col min="14" max="14" width="8.00390625" style="0" customWidth="1"/>
    <col min="15" max="15" width="6.8515625" style="5" customWidth="1"/>
    <col min="16" max="16" width="9.00390625" style="6" hidden="1" customWidth="1"/>
    <col min="17" max="17" width="7.28125" style="0" hidden="1" customWidth="1"/>
    <col min="18" max="18" width="6.140625" style="0" hidden="1" customWidth="1"/>
    <col min="19" max="19" width="6.8515625" style="0" hidden="1" customWidth="1"/>
    <col min="20" max="20" width="6.28125" style="0" hidden="1" customWidth="1"/>
    <col min="21" max="21" width="6.7109375" style="5" hidden="1" customWidth="1"/>
    <col min="22" max="22" width="6.140625" style="0" customWidth="1"/>
    <col min="23" max="23" width="6.28125" style="0" customWidth="1"/>
    <col min="24" max="24" width="6.7109375" style="0" customWidth="1"/>
    <col min="25" max="25" width="9.57421875" style="0" customWidth="1"/>
    <col min="26" max="26" width="9.28125" style="0" hidden="1" customWidth="1"/>
    <col min="27" max="41" width="0" style="0" hidden="1" customWidth="1"/>
  </cols>
  <sheetData>
    <row r="1" ht="12.75" customHeight="1">
      <c r="A1" s="1" t="s">
        <v>1768</v>
      </c>
    </row>
    <row r="2" ht="12.75" customHeight="1">
      <c r="A2" s="1" t="s">
        <v>1769</v>
      </c>
    </row>
    <row r="3" spans="1:26" ht="12.75">
      <c r="A3" s="7"/>
      <c r="B3" s="8"/>
      <c r="C3" s="9"/>
      <c r="D3" s="9"/>
      <c r="E3" s="9"/>
      <c r="F3" s="9"/>
      <c r="G3" s="10"/>
      <c r="H3" s="9"/>
      <c r="I3" s="11"/>
      <c r="J3" s="9"/>
      <c r="K3" s="9"/>
      <c r="L3" s="9"/>
      <c r="M3" s="9"/>
      <c r="N3" s="12"/>
      <c r="O3" s="12"/>
      <c r="P3" s="13"/>
      <c r="Q3" s="9"/>
      <c r="R3" s="12"/>
      <c r="S3" s="9"/>
      <c r="T3" s="12"/>
      <c r="U3" s="12"/>
      <c r="V3" s="9"/>
      <c r="W3" s="9"/>
      <c r="X3" s="9"/>
      <c r="Y3" s="9"/>
      <c r="Z3" s="9"/>
    </row>
    <row r="4" spans="1:41" ht="196.5" customHeight="1">
      <c r="A4" s="48" t="s">
        <v>1770</v>
      </c>
      <c r="B4" s="49" t="s">
        <v>1771</v>
      </c>
      <c r="C4" s="50" t="s">
        <v>1772</v>
      </c>
      <c r="D4" s="14" t="s">
        <v>1773</v>
      </c>
      <c r="E4" s="14" t="s">
        <v>1774</v>
      </c>
      <c r="F4" s="14" t="s">
        <v>1775</v>
      </c>
      <c r="G4" s="15" t="s">
        <v>1776</v>
      </c>
      <c r="H4" s="14" t="s">
        <v>1777</v>
      </c>
      <c r="I4" s="16" t="s">
        <v>1778</v>
      </c>
      <c r="J4" s="16" t="s">
        <v>1779</v>
      </c>
      <c r="K4" s="17" t="s">
        <v>1780</v>
      </c>
      <c r="L4" s="18" t="s">
        <v>1781</v>
      </c>
      <c r="M4" s="19" t="s">
        <v>1782</v>
      </c>
      <c r="N4" s="18" t="s">
        <v>1783</v>
      </c>
      <c r="O4" s="18" t="s">
        <v>1784</v>
      </c>
      <c r="P4" s="20" t="s">
        <v>1785</v>
      </c>
      <c r="Q4" s="16" t="s">
        <v>1786</v>
      </c>
      <c r="R4" s="17" t="s">
        <v>1780</v>
      </c>
      <c r="S4" s="16" t="s">
        <v>1787</v>
      </c>
      <c r="T4" s="17" t="s">
        <v>1780</v>
      </c>
      <c r="U4" s="18" t="s">
        <v>1788</v>
      </c>
      <c r="V4" s="21" t="s">
        <v>1790</v>
      </c>
      <c r="W4" s="21" t="s">
        <v>1791</v>
      </c>
      <c r="X4" s="21" t="s">
        <v>1792</v>
      </c>
      <c r="Y4" s="21" t="s">
        <v>1793</v>
      </c>
      <c r="Z4" s="22" t="s">
        <v>1794</v>
      </c>
      <c r="AA4" s="22" t="s">
        <v>1795</v>
      </c>
      <c r="AB4" s="22" t="s">
        <v>1796</v>
      </c>
      <c r="AC4" s="22" t="s">
        <v>1797</v>
      </c>
      <c r="AD4" s="22" t="s">
        <v>1798</v>
      </c>
      <c r="AE4" s="22" t="s">
        <v>1799</v>
      </c>
      <c r="AF4" s="23" t="s">
        <v>1800</v>
      </c>
      <c r="AG4" s="23" t="s">
        <v>1801</v>
      </c>
      <c r="AH4" s="23" t="s">
        <v>1802</v>
      </c>
      <c r="AI4" s="22" t="s">
        <v>1803</v>
      </c>
      <c r="AJ4" s="22" t="s">
        <v>1804</v>
      </c>
      <c r="AK4" s="22" t="s">
        <v>1805</v>
      </c>
      <c r="AL4" s="22" t="s">
        <v>1806</v>
      </c>
      <c r="AM4" s="22" t="s">
        <v>1807</v>
      </c>
      <c r="AN4" s="22" t="s">
        <v>1808</v>
      </c>
      <c r="AO4" s="22" t="s">
        <v>1809</v>
      </c>
    </row>
    <row r="5" spans="1:34" s="32" customFormat="1" ht="13.5" thickBot="1">
      <c r="A5" s="24">
        <v>1</v>
      </c>
      <c r="B5" s="24">
        <v>2</v>
      </c>
      <c r="C5" s="25">
        <v>3</v>
      </c>
      <c r="D5" s="25"/>
      <c r="E5" s="25"/>
      <c r="F5" s="25"/>
      <c r="G5" s="26"/>
      <c r="H5" s="25"/>
      <c r="I5" s="27">
        <v>4</v>
      </c>
      <c r="J5" s="28">
        <v>5</v>
      </c>
      <c r="K5" s="28">
        <v>6</v>
      </c>
      <c r="L5" s="28">
        <v>7</v>
      </c>
      <c r="M5" s="28">
        <v>8</v>
      </c>
      <c r="N5" s="29">
        <v>9</v>
      </c>
      <c r="O5" s="29">
        <v>10</v>
      </c>
      <c r="P5" s="30">
        <v>11</v>
      </c>
      <c r="Q5" s="28">
        <v>12</v>
      </c>
      <c r="R5" s="31">
        <v>13</v>
      </c>
      <c r="S5" s="28">
        <v>14</v>
      </c>
      <c r="T5" s="31">
        <v>15</v>
      </c>
      <c r="U5" s="29">
        <v>16</v>
      </c>
      <c r="V5" s="28">
        <v>17</v>
      </c>
      <c r="W5" s="28">
        <v>18</v>
      </c>
      <c r="X5" s="28">
        <v>19</v>
      </c>
      <c r="Y5" s="28">
        <v>20</v>
      </c>
      <c r="Z5" s="25"/>
      <c r="AF5" s="33"/>
      <c r="AG5" s="33"/>
      <c r="AH5" s="33"/>
    </row>
    <row r="6" spans="1:41" ht="12.75">
      <c r="A6">
        <v>3602300</v>
      </c>
      <c r="B6" s="2">
        <v>660413020000</v>
      </c>
      <c r="C6" t="s">
        <v>1998</v>
      </c>
      <c r="D6" t="s">
        <v>1999</v>
      </c>
      <c r="E6" t="s">
        <v>2000</v>
      </c>
      <c r="F6" s="34">
        <v>10533</v>
      </c>
      <c r="G6" s="3">
        <v>1254</v>
      </c>
      <c r="H6">
        <v>9145917428</v>
      </c>
      <c r="I6" s="4">
        <v>3</v>
      </c>
      <c r="J6" s="4" t="s">
        <v>1814</v>
      </c>
      <c r="K6" t="s">
        <v>1814</v>
      </c>
      <c r="L6" s="35" t="s">
        <v>1894</v>
      </c>
      <c r="M6" s="35" t="s">
        <v>1894</v>
      </c>
      <c r="N6" s="35" t="s">
        <v>1814</v>
      </c>
      <c r="O6" s="35" t="s">
        <v>1814</v>
      </c>
      <c r="P6" s="36" t="s">
        <v>1895</v>
      </c>
      <c r="Q6" t="s">
        <v>1895</v>
      </c>
      <c r="R6" t="s">
        <v>1814</v>
      </c>
      <c r="S6" t="s">
        <v>1814</v>
      </c>
      <c r="T6" t="s">
        <v>1814</v>
      </c>
      <c r="U6" s="35"/>
      <c r="V6" s="35"/>
      <c r="W6" s="35"/>
      <c r="X6" s="35"/>
      <c r="Y6" s="35"/>
      <c r="Z6">
        <f aca="true" t="shared" si="0" ref="Z6:Z69">IF(OR(J6="YES",L6="YES"),1,0)</f>
        <v>0</v>
      </c>
      <c r="AA6">
        <f aca="true" t="shared" si="1" ref="AA6:AA69">IF(OR(M6&lt;600,N6="YES"),1,0)</f>
        <v>0</v>
      </c>
      <c r="AB6">
        <f aca="true" t="shared" si="2" ref="AB6:AB69">IF(AND(OR(J6="YES",L6="YES"),(Z6=0)),"Trouble",0)</f>
        <v>0</v>
      </c>
      <c r="AC6">
        <f aca="true" t="shared" si="3" ref="AC6:AC69">IF(AND(OR(M6&lt;600,N6="YES"),(AA6=0)),"Trouble",0)</f>
        <v>0</v>
      </c>
      <c r="AD6">
        <f aca="true" t="shared" si="4" ref="AD6:AD69">IF(AND(AND(J6="NO",L6="NO"),(O6="YES")),"Trouble",0)</f>
        <v>0</v>
      </c>
      <c r="AE6">
        <f aca="true" t="shared" si="5" ref="AE6:AE69">IF(AND(AND(M6&gt;=600,N6="NO"),(O6="YES")),"Trouble",0)</f>
        <v>0</v>
      </c>
      <c r="AF6" s="37">
        <f aca="true" t="shared" si="6" ref="AF6:AF69">IF(AND(Z6=1,AA6=1),"SRSA",0)</f>
        <v>0</v>
      </c>
      <c r="AG6" s="37">
        <f aca="true" t="shared" si="7" ref="AG6:AG69">IF(AND(AF6=0,O6="YES"),"Trouble",0)</f>
        <v>0</v>
      </c>
      <c r="AH6" s="37">
        <f aca="true" t="shared" si="8" ref="AH6:AH69">IF(AND(AF6="SRSA",O6="NO"),"Trouble",0)</f>
        <v>0</v>
      </c>
      <c r="AI6">
        <f aca="true" t="shared" si="9" ref="AI6:AI69">IF(S6="YES",1,0)</f>
        <v>0</v>
      </c>
      <c r="AJ6">
        <f aca="true" t="shared" si="10" ref="AJ6:AJ69">IF(P6&gt;=20,1,0)</f>
        <v>1</v>
      </c>
      <c r="AK6">
        <f aca="true" t="shared" si="11" ref="AK6:AK69">IF(AND(AI6=1,AJ6=1),"Initial",0)</f>
        <v>0</v>
      </c>
      <c r="AL6">
        <f aca="true" t="shared" si="12" ref="AL6:AL69">IF(AND(AF6="SRSA",AK6="Initial"),"SRSA",0)</f>
        <v>0</v>
      </c>
      <c r="AM6">
        <f aca="true" t="shared" si="13" ref="AM6:AM69">IF(AND(AK6="Initial",AL6=0),"RLIS",0)</f>
        <v>0</v>
      </c>
      <c r="AN6">
        <f aca="true" t="shared" si="14" ref="AN6:AN69">IF(AND(AM6=0,U6="YES"),"Trouble",0)</f>
        <v>0</v>
      </c>
      <c r="AO6">
        <f aca="true" t="shared" si="15" ref="AO6:AO69">IF(AND(U6="NO",AM6="RLIS"),"Trouble",0)</f>
        <v>0</v>
      </c>
    </row>
    <row r="7" spans="1:41" ht="12.75">
      <c r="A7">
        <v>3602370</v>
      </c>
      <c r="B7" s="2">
        <v>570101040000</v>
      </c>
      <c r="C7" t="s">
        <v>2008</v>
      </c>
      <c r="D7" t="s">
        <v>2009</v>
      </c>
      <c r="E7" t="s">
        <v>2010</v>
      </c>
      <c r="F7" s="34">
        <v>14801</v>
      </c>
      <c r="G7" s="3">
        <v>1398</v>
      </c>
      <c r="H7">
        <v>6073592244</v>
      </c>
      <c r="I7" s="4">
        <v>7</v>
      </c>
      <c r="J7" s="4" t="s">
        <v>1813</v>
      </c>
      <c r="K7" t="s">
        <v>1814</v>
      </c>
      <c r="L7" s="35" t="s">
        <v>1822</v>
      </c>
      <c r="M7" s="35">
        <v>1230</v>
      </c>
      <c r="N7" s="35" t="s">
        <v>1814</v>
      </c>
      <c r="O7" s="35" t="s">
        <v>1814</v>
      </c>
      <c r="P7" s="36">
        <v>25.955204216</v>
      </c>
      <c r="Q7" t="s">
        <v>1813</v>
      </c>
      <c r="R7" t="s">
        <v>1814</v>
      </c>
      <c r="S7" t="s">
        <v>1813</v>
      </c>
      <c r="T7" t="s">
        <v>1814</v>
      </c>
      <c r="U7" s="35" t="s">
        <v>1813</v>
      </c>
      <c r="V7" s="35"/>
      <c r="W7" s="35"/>
      <c r="X7" s="35"/>
      <c r="Y7" s="35"/>
      <c r="Z7">
        <f t="shared" si="0"/>
        <v>1</v>
      </c>
      <c r="AA7">
        <f t="shared" si="1"/>
        <v>0</v>
      </c>
      <c r="AB7">
        <f t="shared" si="2"/>
        <v>0</v>
      </c>
      <c r="AC7">
        <f t="shared" si="3"/>
        <v>0</v>
      </c>
      <c r="AD7">
        <f t="shared" si="4"/>
        <v>0</v>
      </c>
      <c r="AE7">
        <f t="shared" si="5"/>
        <v>0</v>
      </c>
      <c r="AF7" s="37">
        <f t="shared" si="6"/>
        <v>0</v>
      </c>
      <c r="AG7" s="37">
        <f t="shared" si="7"/>
        <v>0</v>
      </c>
      <c r="AH7" s="37">
        <f t="shared" si="8"/>
        <v>0</v>
      </c>
      <c r="AI7">
        <f t="shared" si="9"/>
        <v>1</v>
      </c>
      <c r="AJ7">
        <f t="shared" si="10"/>
        <v>1</v>
      </c>
      <c r="AK7" t="str">
        <f t="shared" si="11"/>
        <v>Initial</v>
      </c>
      <c r="AL7">
        <f t="shared" si="12"/>
        <v>0</v>
      </c>
      <c r="AM7" t="str">
        <f t="shared" si="13"/>
        <v>RLIS</v>
      </c>
      <c r="AN7">
        <f t="shared" si="14"/>
        <v>0</v>
      </c>
      <c r="AO7">
        <f t="shared" si="15"/>
        <v>0</v>
      </c>
    </row>
    <row r="8" spans="1:41" ht="12.75">
      <c r="A8">
        <v>3605040</v>
      </c>
      <c r="B8" s="2">
        <v>410401060000</v>
      </c>
      <c r="C8" t="s">
        <v>2169</v>
      </c>
      <c r="D8" t="s">
        <v>2170</v>
      </c>
      <c r="E8" t="s">
        <v>2171</v>
      </c>
      <c r="F8" s="34">
        <v>13309</v>
      </c>
      <c r="G8" s="3">
        <v>1200</v>
      </c>
      <c r="H8">
        <v>3159429200</v>
      </c>
      <c r="I8" s="4">
        <v>8</v>
      </c>
      <c r="J8" s="4" t="s">
        <v>1813</v>
      </c>
      <c r="K8" t="s">
        <v>1814</v>
      </c>
      <c r="L8" s="35" t="s">
        <v>1815</v>
      </c>
      <c r="M8" s="35">
        <v>1605</v>
      </c>
      <c r="N8" s="35" t="s">
        <v>1814</v>
      </c>
      <c r="O8" s="35" t="s">
        <v>1814</v>
      </c>
      <c r="P8" s="36">
        <v>15.713492504</v>
      </c>
      <c r="Q8" t="s">
        <v>1814</v>
      </c>
      <c r="R8" t="s">
        <v>1813</v>
      </c>
      <c r="S8" t="s">
        <v>1813</v>
      </c>
      <c r="T8" t="s">
        <v>1814</v>
      </c>
      <c r="U8" s="35" t="s">
        <v>1814</v>
      </c>
      <c r="V8" s="35"/>
      <c r="W8" s="35"/>
      <c r="X8" s="35"/>
      <c r="Y8" s="35"/>
      <c r="Z8">
        <f t="shared" si="0"/>
        <v>1</v>
      </c>
      <c r="AA8">
        <f t="shared" si="1"/>
        <v>0</v>
      </c>
      <c r="AB8">
        <f t="shared" si="2"/>
        <v>0</v>
      </c>
      <c r="AC8">
        <f t="shared" si="3"/>
        <v>0</v>
      </c>
      <c r="AD8">
        <f t="shared" si="4"/>
        <v>0</v>
      </c>
      <c r="AE8">
        <f t="shared" si="5"/>
        <v>0</v>
      </c>
      <c r="AF8" s="37">
        <f t="shared" si="6"/>
        <v>0</v>
      </c>
      <c r="AG8" s="37">
        <f t="shared" si="7"/>
        <v>0</v>
      </c>
      <c r="AH8" s="37">
        <f t="shared" si="8"/>
        <v>0</v>
      </c>
      <c r="AI8">
        <f t="shared" si="9"/>
        <v>1</v>
      </c>
      <c r="AJ8">
        <f t="shared" si="10"/>
        <v>0</v>
      </c>
      <c r="AK8">
        <f t="shared" si="11"/>
        <v>0</v>
      </c>
      <c r="AL8">
        <f t="shared" si="12"/>
        <v>0</v>
      </c>
      <c r="AM8">
        <f t="shared" si="13"/>
        <v>0</v>
      </c>
      <c r="AN8">
        <f t="shared" si="14"/>
        <v>0</v>
      </c>
      <c r="AO8">
        <f t="shared" si="15"/>
        <v>0</v>
      </c>
    </row>
    <row r="9" spans="1:41" ht="12.75">
      <c r="A9">
        <v>3602400</v>
      </c>
      <c r="B9" s="2">
        <v>80101040000</v>
      </c>
      <c r="C9" t="s">
        <v>2011</v>
      </c>
      <c r="D9" t="s">
        <v>2012</v>
      </c>
      <c r="E9" t="s">
        <v>2013</v>
      </c>
      <c r="F9" s="34">
        <v>13730</v>
      </c>
      <c r="G9" s="3">
        <v>5</v>
      </c>
      <c r="H9">
        <v>6076398229</v>
      </c>
      <c r="I9" s="4">
        <v>7</v>
      </c>
      <c r="J9" s="4" t="s">
        <v>1813</v>
      </c>
      <c r="K9" t="s">
        <v>1814</v>
      </c>
      <c r="L9" s="35" t="s">
        <v>1822</v>
      </c>
      <c r="M9" s="35">
        <v>667</v>
      </c>
      <c r="N9" s="35" t="s">
        <v>1814</v>
      </c>
      <c r="O9" s="35" t="s">
        <v>1814</v>
      </c>
      <c r="P9" s="36">
        <v>18.372379778</v>
      </c>
      <c r="Q9" t="s">
        <v>1814</v>
      </c>
      <c r="R9" t="s">
        <v>1814</v>
      </c>
      <c r="S9" t="s">
        <v>1813</v>
      </c>
      <c r="T9" t="s">
        <v>1814</v>
      </c>
      <c r="U9" s="35" t="s">
        <v>1814</v>
      </c>
      <c r="V9" s="35"/>
      <c r="W9" s="35"/>
      <c r="X9" s="35"/>
      <c r="Y9" s="35"/>
      <c r="Z9">
        <f t="shared" si="0"/>
        <v>1</v>
      </c>
      <c r="AA9">
        <f t="shared" si="1"/>
        <v>0</v>
      </c>
      <c r="AB9">
        <f t="shared" si="2"/>
        <v>0</v>
      </c>
      <c r="AC9">
        <f t="shared" si="3"/>
        <v>0</v>
      </c>
      <c r="AD9">
        <f t="shared" si="4"/>
        <v>0</v>
      </c>
      <c r="AE9">
        <f t="shared" si="5"/>
        <v>0</v>
      </c>
      <c r="AF9" s="37">
        <f t="shared" si="6"/>
        <v>0</v>
      </c>
      <c r="AG9" s="37">
        <f t="shared" si="7"/>
        <v>0</v>
      </c>
      <c r="AH9" s="37">
        <f t="shared" si="8"/>
        <v>0</v>
      </c>
      <c r="AI9">
        <f t="shared" si="9"/>
        <v>1</v>
      </c>
      <c r="AJ9">
        <f t="shared" si="10"/>
        <v>0</v>
      </c>
      <c r="AK9">
        <f t="shared" si="11"/>
        <v>0</v>
      </c>
      <c r="AL9">
        <f t="shared" si="12"/>
        <v>0</v>
      </c>
      <c r="AM9">
        <f t="shared" si="13"/>
        <v>0</v>
      </c>
      <c r="AN9">
        <f t="shared" si="14"/>
        <v>0</v>
      </c>
      <c r="AO9">
        <f t="shared" si="15"/>
        <v>0</v>
      </c>
    </row>
    <row r="10" spans="1:41" ht="12.75">
      <c r="A10">
        <v>3602430</v>
      </c>
      <c r="B10" s="2">
        <v>142101040000</v>
      </c>
      <c r="C10" t="s">
        <v>2014</v>
      </c>
      <c r="D10" t="s">
        <v>2015</v>
      </c>
      <c r="E10" t="s">
        <v>2016</v>
      </c>
      <c r="F10" s="34">
        <v>14001</v>
      </c>
      <c r="G10" s="3">
        <v>1197</v>
      </c>
      <c r="H10">
        <v>7165425532</v>
      </c>
      <c r="I10" s="4">
        <v>3</v>
      </c>
      <c r="J10" s="4" t="s">
        <v>1814</v>
      </c>
      <c r="K10" t="s">
        <v>1814</v>
      </c>
      <c r="L10" s="35" t="s">
        <v>1815</v>
      </c>
      <c r="M10" s="35">
        <v>1661</v>
      </c>
      <c r="N10" s="35" t="s">
        <v>1814</v>
      </c>
      <c r="O10" s="35" t="s">
        <v>1814</v>
      </c>
      <c r="P10" s="36">
        <v>6.0555555556</v>
      </c>
      <c r="Q10" t="s">
        <v>1814</v>
      </c>
      <c r="R10" t="s">
        <v>1814</v>
      </c>
      <c r="S10" t="s">
        <v>1814</v>
      </c>
      <c r="T10" t="s">
        <v>1814</v>
      </c>
      <c r="U10" s="35" t="s">
        <v>1814</v>
      </c>
      <c r="V10" s="35"/>
      <c r="W10" s="35"/>
      <c r="X10" s="35"/>
      <c r="Y10" s="35"/>
      <c r="Z10">
        <f t="shared" si="0"/>
        <v>0</v>
      </c>
      <c r="AA10">
        <f t="shared" si="1"/>
        <v>0</v>
      </c>
      <c r="AB10">
        <f t="shared" si="2"/>
        <v>0</v>
      </c>
      <c r="AC10">
        <f t="shared" si="3"/>
        <v>0</v>
      </c>
      <c r="AD10">
        <f t="shared" si="4"/>
        <v>0</v>
      </c>
      <c r="AE10">
        <f t="shared" si="5"/>
        <v>0</v>
      </c>
      <c r="AF10" s="37">
        <f t="shared" si="6"/>
        <v>0</v>
      </c>
      <c r="AG10" s="37">
        <f t="shared" si="7"/>
        <v>0</v>
      </c>
      <c r="AH10" s="37">
        <f t="shared" si="8"/>
        <v>0</v>
      </c>
      <c r="AI10">
        <f t="shared" si="9"/>
        <v>0</v>
      </c>
      <c r="AJ10">
        <f t="shared" si="10"/>
        <v>0</v>
      </c>
      <c r="AK10">
        <f t="shared" si="11"/>
        <v>0</v>
      </c>
      <c r="AL10">
        <f t="shared" si="12"/>
        <v>0</v>
      </c>
      <c r="AM10">
        <f t="shared" si="13"/>
        <v>0</v>
      </c>
      <c r="AN10">
        <f t="shared" si="14"/>
        <v>0</v>
      </c>
      <c r="AO10">
        <f t="shared" si="15"/>
        <v>0</v>
      </c>
    </row>
    <row r="11" spans="1:41" ht="12.75">
      <c r="A11">
        <v>3602460</v>
      </c>
      <c r="B11" s="2">
        <v>10100010000</v>
      </c>
      <c r="C11" t="s">
        <v>2017</v>
      </c>
      <c r="D11" t="s">
        <v>2018</v>
      </c>
      <c r="E11" t="s">
        <v>1910</v>
      </c>
      <c r="F11" s="34">
        <v>12207</v>
      </c>
      <c r="G11" s="3">
        <v>1099</v>
      </c>
      <c r="H11">
        <v>5184627200</v>
      </c>
      <c r="I11" s="4">
        <v>2</v>
      </c>
      <c r="J11" s="4" t="s">
        <v>1814</v>
      </c>
      <c r="K11" t="s">
        <v>1814</v>
      </c>
      <c r="L11" s="35" t="s">
        <v>1815</v>
      </c>
      <c r="M11" s="35">
        <v>9450</v>
      </c>
      <c r="N11" s="35" t="s">
        <v>1814</v>
      </c>
      <c r="O11" s="35" t="s">
        <v>1814</v>
      </c>
      <c r="P11" s="36">
        <v>31.33260314</v>
      </c>
      <c r="Q11" t="s">
        <v>1813</v>
      </c>
      <c r="R11" t="s">
        <v>1814</v>
      </c>
      <c r="S11" t="s">
        <v>1814</v>
      </c>
      <c r="T11" t="s">
        <v>1814</v>
      </c>
      <c r="U11" s="35" t="s">
        <v>1814</v>
      </c>
      <c r="V11" s="35"/>
      <c r="W11" s="35"/>
      <c r="X11" s="35"/>
      <c r="Y11" s="35"/>
      <c r="Z11">
        <f t="shared" si="0"/>
        <v>0</v>
      </c>
      <c r="AA11">
        <f t="shared" si="1"/>
        <v>0</v>
      </c>
      <c r="AB11">
        <f t="shared" si="2"/>
        <v>0</v>
      </c>
      <c r="AC11">
        <f t="shared" si="3"/>
        <v>0</v>
      </c>
      <c r="AD11">
        <f t="shared" si="4"/>
        <v>0</v>
      </c>
      <c r="AE11">
        <f t="shared" si="5"/>
        <v>0</v>
      </c>
      <c r="AF11" s="37">
        <f t="shared" si="6"/>
        <v>0</v>
      </c>
      <c r="AG11" s="37">
        <f t="shared" si="7"/>
        <v>0</v>
      </c>
      <c r="AH11" s="37">
        <f t="shared" si="8"/>
        <v>0</v>
      </c>
      <c r="AI11">
        <f t="shared" si="9"/>
        <v>0</v>
      </c>
      <c r="AJ11">
        <f t="shared" si="10"/>
        <v>1</v>
      </c>
      <c r="AK11">
        <f t="shared" si="11"/>
        <v>0</v>
      </c>
      <c r="AL11">
        <f t="shared" si="12"/>
        <v>0</v>
      </c>
      <c r="AM11">
        <f t="shared" si="13"/>
        <v>0</v>
      </c>
      <c r="AN11">
        <f t="shared" si="14"/>
        <v>0</v>
      </c>
      <c r="AO11">
        <f t="shared" si="15"/>
        <v>0</v>
      </c>
    </row>
    <row r="12" spans="1:41" ht="12.75">
      <c r="A12">
        <v>3602520</v>
      </c>
      <c r="B12" s="2">
        <v>450101060000</v>
      </c>
      <c r="C12" t="s">
        <v>2019</v>
      </c>
      <c r="D12" t="s">
        <v>2020</v>
      </c>
      <c r="E12" t="s">
        <v>2021</v>
      </c>
      <c r="F12" s="34">
        <v>14411</v>
      </c>
      <c r="G12" s="3">
        <v>1697</v>
      </c>
      <c r="H12">
        <v>5855892050</v>
      </c>
      <c r="I12" s="4">
        <v>4</v>
      </c>
      <c r="J12" s="4" t="s">
        <v>1814</v>
      </c>
      <c r="K12" t="s">
        <v>1814</v>
      </c>
      <c r="L12" s="35" t="s">
        <v>1815</v>
      </c>
      <c r="M12" s="35">
        <v>2539</v>
      </c>
      <c r="N12" s="35" t="s">
        <v>1814</v>
      </c>
      <c r="O12" s="35" t="s">
        <v>1814</v>
      </c>
      <c r="P12" s="36">
        <v>19.225543478</v>
      </c>
      <c r="Q12" t="s">
        <v>1814</v>
      </c>
      <c r="R12" t="s">
        <v>1814</v>
      </c>
      <c r="S12" t="s">
        <v>1814</v>
      </c>
      <c r="T12" t="s">
        <v>1814</v>
      </c>
      <c r="U12" s="35" t="s">
        <v>1814</v>
      </c>
      <c r="V12" s="35"/>
      <c r="W12" s="35"/>
      <c r="X12" s="35"/>
      <c r="Y12" s="35"/>
      <c r="Z12">
        <f t="shared" si="0"/>
        <v>0</v>
      </c>
      <c r="AA12">
        <f t="shared" si="1"/>
        <v>0</v>
      </c>
      <c r="AB12">
        <f t="shared" si="2"/>
        <v>0</v>
      </c>
      <c r="AC12">
        <f t="shared" si="3"/>
        <v>0</v>
      </c>
      <c r="AD12">
        <f t="shared" si="4"/>
        <v>0</v>
      </c>
      <c r="AE12">
        <f t="shared" si="5"/>
        <v>0</v>
      </c>
      <c r="AF12" s="37">
        <f t="shared" si="6"/>
        <v>0</v>
      </c>
      <c r="AG12" s="37">
        <f t="shared" si="7"/>
        <v>0</v>
      </c>
      <c r="AH12" s="37">
        <f t="shared" si="8"/>
        <v>0</v>
      </c>
      <c r="AI12">
        <f t="shared" si="9"/>
        <v>0</v>
      </c>
      <c r="AJ12">
        <f t="shared" si="10"/>
        <v>0</v>
      </c>
      <c r="AK12">
        <f t="shared" si="11"/>
        <v>0</v>
      </c>
      <c r="AL12">
        <f t="shared" si="12"/>
        <v>0</v>
      </c>
      <c r="AM12">
        <f t="shared" si="13"/>
        <v>0</v>
      </c>
      <c r="AN12">
        <f t="shared" si="14"/>
        <v>0</v>
      </c>
      <c r="AO12">
        <f t="shared" si="15"/>
        <v>0</v>
      </c>
    </row>
    <row r="13" spans="1:41" ht="12.75">
      <c r="A13">
        <v>3602550</v>
      </c>
      <c r="B13" s="2">
        <v>140101060000</v>
      </c>
      <c r="C13" t="s">
        <v>2022</v>
      </c>
      <c r="D13" t="s">
        <v>2023</v>
      </c>
      <c r="E13" t="s">
        <v>2024</v>
      </c>
      <c r="F13" s="34">
        <v>14004</v>
      </c>
      <c r="G13" s="3">
        <v>1099</v>
      </c>
      <c r="H13">
        <v>7169379116</v>
      </c>
      <c r="I13" s="4" t="s">
        <v>2025</v>
      </c>
      <c r="J13" s="4" t="s">
        <v>1814</v>
      </c>
      <c r="K13" t="s">
        <v>1814</v>
      </c>
      <c r="L13" s="35" t="s">
        <v>1815</v>
      </c>
      <c r="M13" s="35">
        <v>1993</v>
      </c>
      <c r="N13" s="35" t="s">
        <v>1814</v>
      </c>
      <c r="O13" s="35" t="s">
        <v>1814</v>
      </c>
      <c r="P13" s="36">
        <v>8.3628318584</v>
      </c>
      <c r="Q13" t="s">
        <v>1814</v>
      </c>
      <c r="R13" t="s">
        <v>1814</v>
      </c>
      <c r="S13" t="s">
        <v>1814</v>
      </c>
      <c r="T13" t="s">
        <v>1814</v>
      </c>
      <c r="U13" s="35" t="s">
        <v>1814</v>
      </c>
      <c r="V13" s="35"/>
      <c r="W13" s="35"/>
      <c r="X13" s="35"/>
      <c r="Y13" s="35"/>
      <c r="Z13">
        <f t="shared" si="0"/>
        <v>0</v>
      </c>
      <c r="AA13">
        <f t="shared" si="1"/>
        <v>0</v>
      </c>
      <c r="AB13">
        <f t="shared" si="2"/>
        <v>0</v>
      </c>
      <c r="AC13">
        <f t="shared" si="3"/>
        <v>0</v>
      </c>
      <c r="AD13">
        <f t="shared" si="4"/>
        <v>0</v>
      </c>
      <c r="AE13">
        <f t="shared" si="5"/>
        <v>0</v>
      </c>
      <c r="AF13" s="37">
        <f t="shared" si="6"/>
        <v>0</v>
      </c>
      <c r="AG13" s="37">
        <f t="shared" si="7"/>
        <v>0</v>
      </c>
      <c r="AH13" s="37">
        <f t="shared" si="8"/>
        <v>0</v>
      </c>
      <c r="AI13">
        <f t="shared" si="9"/>
        <v>0</v>
      </c>
      <c r="AJ13">
        <f t="shared" si="10"/>
        <v>0</v>
      </c>
      <c r="AK13">
        <f t="shared" si="11"/>
        <v>0</v>
      </c>
      <c r="AL13">
        <f t="shared" si="12"/>
        <v>0</v>
      </c>
      <c r="AM13">
        <f t="shared" si="13"/>
        <v>0</v>
      </c>
      <c r="AN13">
        <f t="shared" si="14"/>
        <v>0</v>
      </c>
      <c r="AO13">
        <f t="shared" si="15"/>
        <v>0</v>
      </c>
    </row>
    <row r="14" spans="1:41" ht="12.75">
      <c r="A14">
        <v>3602580</v>
      </c>
      <c r="B14" s="2">
        <v>180202040000</v>
      </c>
      <c r="C14" t="s">
        <v>2026</v>
      </c>
      <c r="D14" t="s">
        <v>2027</v>
      </c>
      <c r="E14" t="s">
        <v>2028</v>
      </c>
      <c r="F14" s="34">
        <v>14005</v>
      </c>
      <c r="G14" s="3">
        <v>9769</v>
      </c>
      <c r="H14">
        <v>5855911551</v>
      </c>
      <c r="I14" s="4">
        <v>8</v>
      </c>
      <c r="J14" s="4" t="s">
        <v>1813</v>
      </c>
      <c r="K14" t="s">
        <v>1814</v>
      </c>
      <c r="L14" s="35" t="s">
        <v>1815</v>
      </c>
      <c r="M14" s="35">
        <v>1022</v>
      </c>
      <c r="N14" s="35" t="s">
        <v>1814</v>
      </c>
      <c r="O14" s="35" t="s">
        <v>1814</v>
      </c>
      <c r="P14" s="36">
        <v>7.8448275862</v>
      </c>
      <c r="Q14" t="s">
        <v>1814</v>
      </c>
      <c r="R14" t="s">
        <v>1814</v>
      </c>
      <c r="S14" t="s">
        <v>1813</v>
      </c>
      <c r="T14" t="s">
        <v>1814</v>
      </c>
      <c r="U14" s="35" t="s">
        <v>1814</v>
      </c>
      <c r="V14" s="35"/>
      <c r="W14" s="35"/>
      <c r="X14" s="35"/>
      <c r="Y14" s="35"/>
      <c r="Z14">
        <f t="shared" si="0"/>
        <v>1</v>
      </c>
      <c r="AA14">
        <f t="shared" si="1"/>
        <v>0</v>
      </c>
      <c r="AB14">
        <f t="shared" si="2"/>
        <v>0</v>
      </c>
      <c r="AC14">
        <f t="shared" si="3"/>
        <v>0</v>
      </c>
      <c r="AD14">
        <f t="shared" si="4"/>
        <v>0</v>
      </c>
      <c r="AE14">
        <f t="shared" si="5"/>
        <v>0</v>
      </c>
      <c r="AF14" s="37">
        <f t="shared" si="6"/>
        <v>0</v>
      </c>
      <c r="AG14" s="37">
        <f t="shared" si="7"/>
        <v>0</v>
      </c>
      <c r="AH14" s="37">
        <f t="shared" si="8"/>
        <v>0</v>
      </c>
      <c r="AI14">
        <f t="shared" si="9"/>
        <v>1</v>
      </c>
      <c r="AJ14">
        <f t="shared" si="10"/>
        <v>0</v>
      </c>
      <c r="AK14">
        <f t="shared" si="11"/>
        <v>0</v>
      </c>
      <c r="AL14">
        <f t="shared" si="12"/>
        <v>0</v>
      </c>
      <c r="AM14">
        <f t="shared" si="13"/>
        <v>0</v>
      </c>
      <c r="AN14">
        <f t="shared" si="14"/>
        <v>0</v>
      </c>
      <c r="AO14">
        <f t="shared" si="15"/>
        <v>0</v>
      </c>
    </row>
    <row r="15" spans="1:41" ht="12.75">
      <c r="A15">
        <v>3602670</v>
      </c>
      <c r="B15" s="2">
        <v>220202040000</v>
      </c>
      <c r="C15" t="s">
        <v>2029</v>
      </c>
      <c r="D15" t="s">
        <v>2030</v>
      </c>
      <c r="E15" t="s">
        <v>2031</v>
      </c>
      <c r="F15" s="34">
        <v>13607</v>
      </c>
      <c r="G15" s="3">
        <v>1699</v>
      </c>
      <c r="H15">
        <v>3154829971</v>
      </c>
      <c r="I15" s="4">
        <v>7</v>
      </c>
      <c r="J15" s="4" t="s">
        <v>1813</v>
      </c>
      <c r="K15" t="s">
        <v>1814</v>
      </c>
      <c r="L15" s="35" t="s">
        <v>1822</v>
      </c>
      <c r="M15" s="35">
        <v>643</v>
      </c>
      <c r="N15" s="35" t="s">
        <v>1814</v>
      </c>
      <c r="O15" s="35" t="s">
        <v>1814</v>
      </c>
      <c r="P15" s="36">
        <v>21.944809461</v>
      </c>
      <c r="Q15" t="s">
        <v>1813</v>
      </c>
      <c r="R15" t="s">
        <v>1813</v>
      </c>
      <c r="S15" t="s">
        <v>1813</v>
      </c>
      <c r="T15" t="s">
        <v>1814</v>
      </c>
      <c r="U15" s="35" t="s">
        <v>1813</v>
      </c>
      <c r="V15" s="35"/>
      <c r="W15" s="35"/>
      <c r="X15" s="35"/>
      <c r="Y15" s="35"/>
      <c r="Z15">
        <f t="shared" si="0"/>
        <v>1</v>
      </c>
      <c r="AA15">
        <f t="shared" si="1"/>
        <v>0</v>
      </c>
      <c r="AB15">
        <f t="shared" si="2"/>
        <v>0</v>
      </c>
      <c r="AC15">
        <f t="shared" si="3"/>
        <v>0</v>
      </c>
      <c r="AD15">
        <f t="shared" si="4"/>
        <v>0</v>
      </c>
      <c r="AE15">
        <f t="shared" si="5"/>
        <v>0</v>
      </c>
      <c r="AF15" s="37">
        <f t="shared" si="6"/>
        <v>0</v>
      </c>
      <c r="AG15" s="37">
        <f t="shared" si="7"/>
        <v>0</v>
      </c>
      <c r="AH15" s="37">
        <f t="shared" si="8"/>
        <v>0</v>
      </c>
      <c r="AI15">
        <f t="shared" si="9"/>
        <v>1</v>
      </c>
      <c r="AJ15">
        <f t="shared" si="10"/>
        <v>1</v>
      </c>
      <c r="AK15" t="str">
        <f t="shared" si="11"/>
        <v>Initial</v>
      </c>
      <c r="AL15">
        <f t="shared" si="12"/>
        <v>0</v>
      </c>
      <c r="AM15" t="str">
        <f t="shared" si="13"/>
        <v>RLIS</v>
      </c>
      <c r="AN15">
        <f t="shared" si="14"/>
        <v>0</v>
      </c>
      <c r="AO15">
        <f t="shared" si="15"/>
        <v>0</v>
      </c>
    </row>
    <row r="16" spans="1:41" ht="12.75">
      <c r="A16">
        <v>3602700</v>
      </c>
      <c r="B16" s="2">
        <v>20101040000</v>
      </c>
      <c r="C16" t="s">
        <v>2032</v>
      </c>
      <c r="D16" t="s">
        <v>2033</v>
      </c>
      <c r="E16" t="s">
        <v>2034</v>
      </c>
      <c r="F16" s="34">
        <v>14804</v>
      </c>
      <c r="G16" s="3">
        <v>9716</v>
      </c>
      <c r="H16">
        <v>6072762981</v>
      </c>
      <c r="I16" s="4">
        <v>7</v>
      </c>
      <c r="J16" s="4" t="s">
        <v>1813</v>
      </c>
      <c r="K16" t="s">
        <v>1814</v>
      </c>
      <c r="L16" s="35" t="s">
        <v>1822</v>
      </c>
      <c r="M16" s="35">
        <v>714</v>
      </c>
      <c r="N16" s="35" t="s">
        <v>1814</v>
      </c>
      <c r="O16" s="35" t="s">
        <v>1814</v>
      </c>
      <c r="P16" s="36">
        <v>7.7777777778</v>
      </c>
      <c r="Q16" t="s">
        <v>1814</v>
      </c>
      <c r="R16" t="s">
        <v>1813</v>
      </c>
      <c r="S16" t="s">
        <v>1813</v>
      </c>
      <c r="T16" t="s">
        <v>1814</v>
      </c>
      <c r="U16" s="35" t="s">
        <v>1814</v>
      </c>
      <c r="V16" s="35"/>
      <c r="W16" s="35"/>
      <c r="X16" s="35"/>
      <c r="Y16" s="35"/>
      <c r="Z16">
        <f t="shared" si="0"/>
        <v>1</v>
      </c>
      <c r="AA16">
        <f t="shared" si="1"/>
        <v>0</v>
      </c>
      <c r="AB16">
        <f t="shared" si="2"/>
        <v>0</v>
      </c>
      <c r="AC16">
        <f t="shared" si="3"/>
        <v>0</v>
      </c>
      <c r="AD16">
        <f t="shared" si="4"/>
        <v>0</v>
      </c>
      <c r="AE16">
        <f t="shared" si="5"/>
        <v>0</v>
      </c>
      <c r="AF16" s="37">
        <f t="shared" si="6"/>
        <v>0</v>
      </c>
      <c r="AG16" s="37">
        <f t="shared" si="7"/>
        <v>0</v>
      </c>
      <c r="AH16" s="37">
        <f t="shared" si="8"/>
        <v>0</v>
      </c>
      <c r="AI16">
        <f t="shared" si="9"/>
        <v>1</v>
      </c>
      <c r="AJ16">
        <f t="shared" si="10"/>
        <v>0</v>
      </c>
      <c r="AK16">
        <f t="shared" si="11"/>
        <v>0</v>
      </c>
      <c r="AL16">
        <f t="shared" si="12"/>
        <v>0</v>
      </c>
      <c r="AM16">
        <f t="shared" si="13"/>
        <v>0</v>
      </c>
      <c r="AN16">
        <f t="shared" si="14"/>
        <v>0</v>
      </c>
      <c r="AO16">
        <f t="shared" si="15"/>
        <v>0</v>
      </c>
    </row>
    <row r="17" spans="1:41" ht="12.75">
      <c r="A17">
        <v>3600015</v>
      </c>
      <c r="B17" s="2">
        <v>40302060000</v>
      </c>
      <c r="C17" t="s">
        <v>1860</v>
      </c>
      <c r="D17" t="s">
        <v>1861</v>
      </c>
      <c r="E17" t="s">
        <v>1862</v>
      </c>
      <c r="F17" s="34">
        <v>14706</v>
      </c>
      <c r="G17" s="3">
        <v>1015</v>
      </c>
      <c r="H17">
        <v>7163730061</v>
      </c>
      <c r="I17" s="4" t="s">
        <v>1843</v>
      </c>
      <c r="J17" s="4" t="s">
        <v>1814</v>
      </c>
      <c r="K17" t="s">
        <v>1814</v>
      </c>
      <c r="L17" s="35" t="s">
        <v>1822</v>
      </c>
      <c r="M17" s="35">
        <v>1424</v>
      </c>
      <c r="N17" s="35" t="s">
        <v>1814</v>
      </c>
      <c r="O17" s="35" t="s">
        <v>1814</v>
      </c>
      <c r="P17" s="36">
        <v>7.9850280724</v>
      </c>
      <c r="Q17" t="s">
        <v>1814</v>
      </c>
      <c r="R17" t="s">
        <v>1814</v>
      </c>
      <c r="S17" t="s">
        <v>1813</v>
      </c>
      <c r="T17" t="s">
        <v>1814</v>
      </c>
      <c r="U17" s="35" t="s">
        <v>1814</v>
      </c>
      <c r="V17" s="35"/>
      <c r="W17" s="35"/>
      <c r="X17" s="35"/>
      <c r="Y17" s="35"/>
      <c r="Z17">
        <f t="shared" si="0"/>
        <v>0</v>
      </c>
      <c r="AA17">
        <f t="shared" si="1"/>
        <v>0</v>
      </c>
      <c r="AB17">
        <f t="shared" si="2"/>
        <v>0</v>
      </c>
      <c r="AC17">
        <f t="shared" si="3"/>
        <v>0</v>
      </c>
      <c r="AD17">
        <f t="shared" si="4"/>
        <v>0</v>
      </c>
      <c r="AE17">
        <f t="shared" si="5"/>
        <v>0</v>
      </c>
      <c r="AF17" s="37">
        <f t="shared" si="6"/>
        <v>0</v>
      </c>
      <c r="AG17" s="37">
        <f t="shared" si="7"/>
        <v>0</v>
      </c>
      <c r="AH17" s="37">
        <f t="shared" si="8"/>
        <v>0</v>
      </c>
      <c r="AI17">
        <f t="shared" si="9"/>
        <v>1</v>
      </c>
      <c r="AJ17">
        <f t="shared" si="10"/>
        <v>0</v>
      </c>
      <c r="AK17">
        <f t="shared" si="11"/>
        <v>0</v>
      </c>
      <c r="AL17">
        <f t="shared" si="12"/>
        <v>0</v>
      </c>
      <c r="AM17">
        <f t="shared" si="13"/>
        <v>0</v>
      </c>
      <c r="AN17">
        <f t="shared" si="14"/>
        <v>0</v>
      </c>
      <c r="AO17">
        <f t="shared" si="15"/>
        <v>0</v>
      </c>
    </row>
    <row r="18" spans="1:41" ht="12.75">
      <c r="A18">
        <v>3602820</v>
      </c>
      <c r="B18" s="2">
        <v>460102040000</v>
      </c>
      <c r="C18" t="s">
        <v>2038</v>
      </c>
      <c r="D18" t="s">
        <v>2039</v>
      </c>
      <c r="E18" t="s">
        <v>2040</v>
      </c>
      <c r="F18" s="34">
        <v>13131</v>
      </c>
      <c r="G18" s="3">
        <v>97</v>
      </c>
      <c r="H18">
        <v>3156255251</v>
      </c>
      <c r="I18" s="4">
        <v>8</v>
      </c>
      <c r="J18" s="4" t="s">
        <v>1813</v>
      </c>
      <c r="K18" t="s">
        <v>1814</v>
      </c>
      <c r="L18" s="35" t="s">
        <v>1815</v>
      </c>
      <c r="M18" s="35">
        <v>1618</v>
      </c>
      <c r="N18" s="35" t="s">
        <v>1814</v>
      </c>
      <c r="O18" s="35" t="s">
        <v>1814</v>
      </c>
      <c r="P18" s="36">
        <v>16.173245614</v>
      </c>
      <c r="Q18" t="s">
        <v>1814</v>
      </c>
      <c r="R18" t="s">
        <v>1813</v>
      </c>
      <c r="S18" t="s">
        <v>1813</v>
      </c>
      <c r="T18" t="s">
        <v>1814</v>
      </c>
      <c r="U18" s="35" t="s">
        <v>1814</v>
      </c>
      <c r="V18" s="35"/>
      <c r="W18" s="35"/>
      <c r="X18" s="35"/>
      <c r="Y18" s="35"/>
      <c r="Z18">
        <f t="shared" si="0"/>
        <v>1</v>
      </c>
      <c r="AA18">
        <f t="shared" si="1"/>
        <v>0</v>
      </c>
      <c r="AB18">
        <f t="shared" si="2"/>
        <v>0</v>
      </c>
      <c r="AC18">
        <f t="shared" si="3"/>
        <v>0</v>
      </c>
      <c r="AD18">
        <f t="shared" si="4"/>
        <v>0</v>
      </c>
      <c r="AE18">
        <f t="shared" si="5"/>
        <v>0</v>
      </c>
      <c r="AF18" s="37">
        <f t="shared" si="6"/>
        <v>0</v>
      </c>
      <c r="AG18" s="37">
        <f t="shared" si="7"/>
        <v>0</v>
      </c>
      <c r="AH18" s="37">
        <f t="shared" si="8"/>
        <v>0</v>
      </c>
      <c r="AI18">
        <f t="shared" si="9"/>
        <v>1</v>
      </c>
      <c r="AJ18">
        <f t="shared" si="10"/>
        <v>0</v>
      </c>
      <c r="AK18">
        <f t="shared" si="11"/>
        <v>0</v>
      </c>
      <c r="AL18">
        <f t="shared" si="12"/>
        <v>0</v>
      </c>
      <c r="AM18">
        <f t="shared" si="13"/>
        <v>0</v>
      </c>
      <c r="AN18">
        <f t="shared" si="14"/>
        <v>0</v>
      </c>
      <c r="AO18">
        <f t="shared" si="15"/>
        <v>0</v>
      </c>
    </row>
    <row r="19" spans="1:41" ht="12.75">
      <c r="A19">
        <v>3602880</v>
      </c>
      <c r="B19" s="2">
        <v>580303020000</v>
      </c>
      <c r="C19" t="s">
        <v>2041</v>
      </c>
      <c r="D19" t="s">
        <v>2042</v>
      </c>
      <c r="E19" t="s">
        <v>2043</v>
      </c>
      <c r="F19" s="34">
        <v>11930</v>
      </c>
      <c r="G19" s="3">
        <v>7062</v>
      </c>
      <c r="H19">
        <v>6312673572</v>
      </c>
      <c r="I19" s="4">
        <v>3</v>
      </c>
      <c r="J19" s="4" t="s">
        <v>1814</v>
      </c>
      <c r="K19" t="s">
        <v>1814</v>
      </c>
      <c r="L19" s="35" t="s">
        <v>1815</v>
      </c>
      <c r="M19" s="35">
        <v>99</v>
      </c>
      <c r="N19" s="35" t="s">
        <v>1814</v>
      </c>
      <c r="O19" s="35" t="s">
        <v>1814</v>
      </c>
      <c r="P19" s="36">
        <v>9.6446700508</v>
      </c>
      <c r="Q19" t="s">
        <v>1814</v>
      </c>
      <c r="R19" t="s">
        <v>1814</v>
      </c>
      <c r="S19" t="s">
        <v>1814</v>
      </c>
      <c r="T19" t="s">
        <v>1814</v>
      </c>
      <c r="U19" s="35" t="s">
        <v>1814</v>
      </c>
      <c r="V19" s="35"/>
      <c r="W19" s="35"/>
      <c r="X19" s="35"/>
      <c r="Y19" s="35"/>
      <c r="Z19">
        <f t="shared" si="0"/>
        <v>0</v>
      </c>
      <c r="AA19">
        <f t="shared" si="1"/>
        <v>1</v>
      </c>
      <c r="AB19">
        <f t="shared" si="2"/>
        <v>0</v>
      </c>
      <c r="AC19">
        <f t="shared" si="3"/>
        <v>0</v>
      </c>
      <c r="AD19">
        <f t="shared" si="4"/>
        <v>0</v>
      </c>
      <c r="AE19">
        <f t="shared" si="5"/>
        <v>0</v>
      </c>
      <c r="AF19" s="37">
        <f t="shared" si="6"/>
        <v>0</v>
      </c>
      <c r="AG19" s="37">
        <f t="shared" si="7"/>
        <v>0</v>
      </c>
      <c r="AH19" s="37">
        <f t="shared" si="8"/>
        <v>0</v>
      </c>
      <c r="AI19">
        <f t="shared" si="9"/>
        <v>0</v>
      </c>
      <c r="AJ19">
        <f t="shared" si="10"/>
        <v>0</v>
      </c>
      <c r="AK19">
        <f t="shared" si="11"/>
        <v>0</v>
      </c>
      <c r="AL19">
        <f t="shared" si="12"/>
        <v>0</v>
      </c>
      <c r="AM19">
        <f t="shared" si="13"/>
        <v>0</v>
      </c>
      <c r="AN19">
        <f t="shared" si="14"/>
        <v>0</v>
      </c>
      <c r="AO19">
        <f t="shared" si="15"/>
        <v>0</v>
      </c>
    </row>
    <row r="20" spans="1:41" ht="12.75">
      <c r="A20">
        <v>3600039</v>
      </c>
      <c r="B20" s="2">
        <v>310500860806</v>
      </c>
      <c r="C20" t="s">
        <v>1928</v>
      </c>
      <c r="D20" t="s">
        <v>1929</v>
      </c>
      <c r="E20" t="s">
        <v>1930</v>
      </c>
      <c r="F20" s="34">
        <v>10033</v>
      </c>
      <c r="G20" s="3" t="s">
        <v>1842</v>
      </c>
      <c r="H20">
        <v>2127815500</v>
      </c>
      <c r="I20" s="4">
        <v>1</v>
      </c>
      <c r="J20" s="4" t="s">
        <v>1814</v>
      </c>
      <c r="K20" t="s">
        <v>1890</v>
      </c>
      <c r="L20" s="35"/>
      <c r="M20" s="35" t="s">
        <v>1894</v>
      </c>
      <c r="N20" s="35" t="s">
        <v>1814</v>
      </c>
      <c r="O20" s="35" t="s">
        <v>1814</v>
      </c>
      <c r="P20" s="36" t="s">
        <v>1895</v>
      </c>
      <c r="Q20" t="s">
        <v>1895</v>
      </c>
      <c r="R20" t="s">
        <v>1890</v>
      </c>
      <c r="S20" t="s">
        <v>1814</v>
      </c>
      <c r="T20" t="s">
        <v>1890</v>
      </c>
      <c r="U20" s="35"/>
      <c r="V20" s="35"/>
      <c r="W20" s="35"/>
      <c r="X20" s="35"/>
      <c r="Y20" s="35"/>
      <c r="Z20">
        <f t="shared" si="0"/>
        <v>0</v>
      </c>
      <c r="AA20">
        <f t="shared" si="1"/>
        <v>0</v>
      </c>
      <c r="AB20">
        <f t="shared" si="2"/>
        <v>0</v>
      </c>
      <c r="AC20">
        <f t="shared" si="3"/>
        <v>0</v>
      </c>
      <c r="AD20">
        <f t="shared" si="4"/>
        <v>0</v>
      </c>
      <c r="AE20">
        <f t="shared" si="5"/>
        <v>0</v>
      </c>
      <c r="AF20" s="37">
        <f t="shared" si="6"/>
        <v>0</v>
      </c>
      <c r="AG20" s="37">
        <f t="shared" si="7"/>
        <v>0</v>
      </c>
      <c r="AH20" s="37">
        <f t="shared" si="8"/>
        <v>0</v>
      </c>
      <c r="AI20">
        <f t="shared" si="9"/>
        <v>0</v>
      </c>
      <c r="AJ20">
        <f t="shared" si="10"/>
        <v>1</v>
      </c>
      <c r="AK20">
        <f t="shared" si="11"/>
        <v>0</v>
      </c>
      <c r="AL20">
        <f t="shared" si="12"/>
        <v>0</v>
      </c>
      <c r="AM20">
        <f t="shared" si="13"/>
        <v>0</v>
      </c>
      <c r="AN20">
        <f t="shared" si="14"/>
        <v>0</v>
      </c>
      <c r="AO20">
        <f t="shared" si="15"/>
        <v>0</v>
      </c>
    </row>
    <row r="21" spans="1:41" ht="12.75">
      <c r="A21">
        <v>3602920</v>
      </c>
      <c r="B21" s="2">
        <v>140201060000</v>
      </c>
      <c r="C21" t="s">
        <v>2044</v>
      </c>
      <c r="D21" t="s">
        <v>2045</v>
      </c>
      <c r="E21" t="s">
        <v>2046</v>
      </c>
      <c r="F21" s="34">
        <v>14226</v>
      </c>
      <c r="G21" s="3">
        <v>4398</v>
      </c>
      <c r="H21">
        <v>7163623051</v>
      </c>
      <c r="I21" s="4">
        <v>3</v>
      </c>
      <c r="J21" s="4" t="s">
        <v>1814</v>
      </c>
      <c r="K21" t="s">
        <v>1814</v>
      </c>
      <c r="L21" s="35" t="s">
        <v>1815</v>
      </c>
      <c r="M21" s="35">
        <v>3062</v>
      </c>
      <c r="N21" s="35" t="s">
        <v>1814</v>
      </c>
      <c r="O21" s="35" t="s">
        <v>1814</v>
      </c>
      <c r="P21" s="36">
        <v>6.9282344177</v>
      </c>
      <c r="Q21" t="s">
        <v>1814</v>
      </c>
      <c r="R21" t="s">
        <v>1814</v>
      </c>
      <c r="S21" t="s">
        <v>1814</v>
      </c>
      <c r="T21" t="s">
        <v>1814</v>
      </c>
      <c r="U21" s="35" t="s">
        <v>1814</v>
      </c>
      <c r="V21" s="35"/>
      <c r="W21" s="35"/>
      <c r="X21" s="35"/>
      <c r="Y21" s="35"/>
      <c r="Z21">
        <f t="shared" si="0"/>
        <v>0</v>
      </c>
      <c r="AA21">
        <f t="shared" si="1"/>
        <v>0</v>
      </c>
      <c r="AB21">
        <f t="shared" si="2"/>
        <v>0</v>
      </c>
      <c r="AC21">
        <f t="shared" si="3"/>
        <v>0</v>
      </c>
      <c r="AD21">
        <f t="shared" si="4"/>
        <v>0</v>
      </c>
      <c r="AE21">
        <f t="shared" si="5"/>
        <v>0</v>
      </c>
      <c r="AF21" s="37">
        <f t="shared" si="6"/>
        <v>0</v>
      </c>
      <c r="AG21" s="37">
        <f t="shared" si="7"/>
        <v>0</v>
      </c>
      <c r="AH21" s="37">
        <f t="shared" si="8"/>
        <v>0</v>
      </c>
      <c r="AI21">
        <f t="shared" si="9"/>
        <v>0</v>
      </c>
      <c r="AJ21">
        <f t="shared" si="10"/>
        <v>0</v>
      </c>
      <c r="AK21">
        <f t="shared" si="11"/>
        <v>0</v>
      </c>
      <c r="AL21">
        <f t="shared" si="12"/>
        <v>0</v>
      </c>
      <c r="AM21">
        <f t="shared" si="13"/>
        <v>0</v>
      </c>
      <c r="AN21">
        <f t="shared" si="14"/>
        <v>0</v>
      </c>
      <c r="AO21">
        <f t="shared" si="15"/>
        <v>0</v>
      </c>
    </row>
    <row r="22" spans="1:41" ht="12.75">
      <c r="A22">
        <v>3602940</v>
      </c>
      <c r="B22" s="2">
        <v>580106030000</v>
      </c>
      <c r="C22" t="s">
        <v>2047</v>
      </c>
      <c r="D22" t="s">
        <v>2048</v>
      </c>
      <c r="E22" t="s">
        <v>2049</v>
      </c>
      <c r="F22" s="34">
        <v>11701</v>
      </c>
      <c r="G22" s="3">
        <v>3195</v>
      </c>
      <c r="H22">
        <v>6315986507</v>
      </c>
      <c r="I22" s="4">
        <v>3</v>
      </c>
      <c r="J22" s="4" t="s">
        <v>1814</v>
      </c>
      <c r="K22" t="s">
        <v>1814</v>
      </c>
      <c r="L22" s="35" t="s">
        <v>1815</v>
      </c>
      <c r="M22" s="35">
        <v>3011</v>
      </c>
      <c r="N22" s="35" t="s">
        <v>1814</v>
      </c>
      <c r="O22" s="35" t="s">
        <v>1814</v>
      </c>
      <c r="P22" s="36">
        <v>12.306714679</v>
      </c>
      <c r="Q22" t="s">
        <v>1814</v>
      </c>
      <c r="R22" t="s">
        <v>1814</v>
      </c>
      <c r="S22" t="s">
        <v>1814</v>
      </c>
      <c r="T22" t="s">
        <v>1814</v>
      </c>
      <c r="U22" s="35" t="s">
        <v>1814</v>
      </c>
      <c r="V22" s="35"/>
      <c r="W22" s="35"/>
      <c r="X22" s="35"/>
      <c r="Y22" s="35"/>
      <c r="Z22">
        <f t="shared" si="0"/>
        <v>0</v>
      </c>
      <c r="AA22">
        <f t="shared" si="1"/>
        <v>0</v>
      </c>
      <c r="AB22">
        <f t="shared" si="2"/>
        <v>0</v>
      </c>
      <c r="AC22">
        <f t="shared" si="3"/>
        <v>0</v>
      </c>
      <c r="AD22">
        <f t="shared" si="4"/>
        <v>0</v>
      </c>
      <c r="AE22">
        <f t="shared" si="5"/>
        <v>0</v>
      </c>
      <c r="AF22" s="37">
        <f t="shared" si="6"/>
        <v>0</v>
      </c>
      <c r="AG22" s="37">
        <f t="shared" si="7"/>
        <v>0</v>
      </c>
      <c r="AH22" s="37">
        <f t="shared" si="8"/>
        <v>0</v>
      </c>
      <c r="AI22">
        <f t="shared" si="9"/>
        <v>0</v>
      </c>
      <c r="AJ22">
        <f t="shared" si="10"/>
        <v>0</v>
      </c>
      <c r="AK22">
        <f t="shared" si="11"/>
        <v>0</v>
      </c>
      <c r="AL22">
        <f t="shared" si="12"/>
        <v>0</v>
      </c>
      <c r="AM22">
        <f t="shared" si="13"/>
        <v>0</v>
      </c>
      <c r="AN22">
        <f t="shared" si="14"/>
        <v>0</v>
      </c>
      <c r="AO22">
        <f t="shared" si="15"/>
        <v>0</v>
      </c>
    </row>
    <row r="23" spans="1:41" ht="12.75">
      <c r="A23">
        <v>3602970</v>
      </c>
      <c r="B23" s="2">
        <v>270100010000</v>
      </c>
      <c r="C23" t="s">
        <v>2050</v>
      </c>
      <c r="D23" t="s">
        <v>2051</v>
      </c>
      <c r="E23" t="s">
        <v>2052</v>
      </c>
      <c r="F23" s="34">
        <v>12010</v>
      </c>
      <c r="G23" s="3">
        <v>670</v>
      </c>
      <c r="H23">
        <v>5188435217</v>
      </c>
      <c r="I23" s="4">
        <v>4</v>
      </c>
      <c r="J23" s="4" t="s">
        <v>1814</v>
      </c>
      <c r="K23" t="s">
        <v>1814</v>
      </c>
      <c r="L23" s="35" t="s">
        <v>1815</v>
      </c>
      <c r="M23" s="35">
        <v>3310</v>
      </c>
      <c r="N23" s="35" t="s">
        <v>1814</v>
      </c>
      <c r="O23" s="35" t="s">
        <v>1814</v>
      </c>
      <c r="P23" s="36">
        <v>23.404255319</v>
      </c>
      <c r="Q23" t="s">
        <v>1813</v>
      </c>
      <c r="R23" t="s">
        <v>1814</v>
      </c>
      <c r="S23" t="s">
        <v>1814</v>
      </c>
      <c r="T23" t="s">
        <v>1814</v>
      </c>
      <c r="U23" s="35" t="s">
        <v>1814</v>
      </c>
      <c r="V23" s="35"/>
      <c r="W23" s="35"/>
      <c r="X23" s="35"/>
      <c r="Y23" s="35"/>
      <c r="Z23">
        <f t="shared" si="0"/>
        <v>0</v>
      </c>
      <c r="AA23">
        <f t="shared" si="1"/>
        <v>0</v>
      </c>
      <c r="AB23">
        <f t="shared" si="2"/>
        <v>0</v>
      </c>
      <c r="AC23">
        <f t="shared" si="3"/>
        <v>0</v>
      </c>
      <c r="AD23">
        <f t="shared" si="4"/>
        <v>0</v>
      </c>
      <c r="AE23">
        <f t="shared" si="5"/>
        <v>0</v>
      </c>
      <c r="AF23" s="37">
        <f t="shared" si="6"/>
        <v>0</v>
      </c>
      <c r="AG23" s="37">
        <f t="shared" si="7"/>
        <v>0</v>
      </c>
      <c r="AH23" s="37">
        <f t="shared" si="8"/>
        <v>0</v>
      </c>
      <c r="AI23">
        <f t="shared" si="9"/>
        <v>0</v>
      </c>
      <c r="AJ23">
        <f t="shared" si="10"/>
        <v>1</v>
      </c>
      <c r="AK23">
        <f t="shared" si="11"/>
        <v>0</v>
      </c>
      <c r="AL23">
        <f t="shared" si="12"/>
        <v>0</v>
      </c>
      <c r="AM23">
        <f t="shared" si="13"/>
        <v>0</v>
      </c>
      <c r="AN23">
        <f t="shared" si="14"/>
        <v>0</v>
      </c>
      <c r="AO23">
        <f t="shared" si="15"/>
        <v>0</v>
      </c>
    </row>
    <row r="24" spans="1:41" ht="12.75">
      <c r="A24">
        <v>3603000</v>
      </c>
      <c r="B24" s="2">
        <v>120102040000</v>
      </c>
      <c r="C24" t="s">
        <v>2053</v>
      </c>
      <c r="D24" t="s">
        <v>2054</v>
      </c>
      <c r="E24" t="s">
        <v>2055</v>
      </c>
      <c r="F24" s="34">
        <v>13731</v>
      </c>
      <c r="G24" s="3">
        <v>248</v>
      </c>
      <c r="H24">
        <v>8456763167</v>
      </c>
      <c r="I24" s="4">
        <v>7</v>
      </c>
      <c r="J24" s="4" t="s">
        <v>1813</v>
      </c>
      <c r="K24" t="s">
        <v>1814</v>
      </c>
      <c r="L24" s="35" t="s">
        <v>1822</v>
      </c>
      <c r="M24" s="35">
        <v>153</v>
      </c>
      <c r="N24" s="35" t="s">
        <v>1814</v>
      </c>
      <c r="O24" s="35" t="s">
        <v>1813</v>
      </c>
      <c r="P24" s="36">
        <v>12.359550562</v>
      </c>
      <c r="Q24" t="s">
        <v>1814</v>
      </c>
      <c r="R24" t="s">
        <v>1813</v>
      </c>
      <c r="S24" t="s">
        <v>1813</v>
      </c>
      <c r="T24" t="s">
        <v>1814</v>
      </c>
      <c r="U24" s="35" t="s">
        <v>1814</v>
      </c>
      <c r="V24" s="35">
        <v>10228</v>
      </c>
      <c r="W24" s="35">
        <v>1379</v>
      </c>
      <c r="X24" s="35">
        <v>1463</v>
      </c>
      <c r="Y24" s="35">
        <v>1391</v>
      </c>
      <c r="Z24">
        <f t="shared" si="0"/>
        <v>1</v>
      </c>
      <c r="AA24">
        <f t="shared" si="1"/>
        <v>1</v>
      </c>
      <c r="AB24">
        <f t="shared" si="2"/>
        <v>0</v>
      </c>
      <c r="AC24">
        <f t="shared" si="3"/>
        <v>0</v>
      </c>
      <c r="AD24">
        <f t="shared" si="4"/>
        <v>0</v>
      </c>
      <c r="AE24">
        <f t="shared" si="5"/>
        <v>0</v>
      </c>
      <c r="AF24" s="37" t="str">
        <f t="shared" si="6"/>
        <v>SRSA</v>
      </c>
      <c r="AG24" s="37">
        <f t="shared" si="7"/>
        <v>0</v>
      </c>
      <c r="AH24" s="37">
        <f t="shared" si="8"/>
        <v>0</v>
      </c>
      <c r="AI24">
        <f t="shared" si="9"/>
        <v>1</v>
      </c>
      <c r="AJ24">
        <f t="shared" si="10"/>
        <v>0</v>
      </c>
      <c r="AK24">
        <f t="shared" si="11"/>
        <v>0</v>
      </c>
      <c r="AL24">
        <f t="shared" si="12"/>
        <v>0</v>
      </c>
      <c r="AM24">
        <f t="shared" si="13"/>
        <v>0</v>
      </c>
      <c r="AN24">
        <f t="shared" si="14"/>
        <v>0</v>
      </c>
      <c r="AO24">
        <f t="shared" si="15"/>
        <v>0</v>
      </c>
    </row>
    <row r="25" spans="1:41" ht="12.75">
      <c r="A25">
        <v>3603030</v>
      </c>
      <c r="B25" s="2">
        <v>20601040000</v>
      </c>
      <c r="C25" t="s">
        <v>2056</v>
      </c>
      <c r="D25" t="s">
        <v>2057</v>
      </c>
      <c r="E25" t="s">
        <v>2058</v>
      </c>
      <c r="F25" s="34">
        <v>14806</v>
      </c>
      <c r="G25" s="3">
        <v>508</v>
      </c>
      <c r="H25">
        <v>6074788491</v>
      </c>
      <c r="I25" s="4">
        <v>7</v>
      </c>
      <c r="J25" s="4" t="s">
        <v>1813</v>
      </c>
      <c r="K25" t="s">
        <v>1814</v>
      </c>
      <c r="L25" s="35" t="s">
        <v>1822</v>
      </c>
      <c r="M25" s="35">
        <v>369</v>
      </c>
      <c r="N25" s="35" t="s">
        <v>1814</v>
      </c>
      <c r="O25" s="35" t="s">
        <v>1813</v>
      </c>
      <c r="P25" s="36">
        <v>18.284424379</v>
      </c>
      <c r="Q25" t="s">
        <v>1814</v>
      </c>
      <c r="R25" t="s">
        <v>1813</v>
      </c>
      <c r="S25" t="s">
        <v>1813</v>
      </c>
      <c r="T25" t="s">
        <v>1814</v>
      </c>
      <c r="U25" s="35" t="s">
        <v>1814</v>
      </c>
      <c r="V25" s="35">
        <v>25267</v>
      </c>
      <c r="W25" s="35">
        <v>3741</v>
      </c>
      <c r="X25" s="35">
        <v>3758</v>
      </c>
      <c r="Y25" s="35">
        <v>3467</v>
      </c>
      <c r="Z25">
        <f t="shared" si="0"/>
        <v>1</v>
      </c>
      <c r="AA25">
        <f t="shared" si="1"/>
        <v>1</v>
      </c>
      <c r="AB25">
        <f t="shared" si="2"/>
        <v>0</v>
      </c>
      <c r="AC25">
        <f t="shared" si="3"/>
        <v>0</v>
      </c>
      <c r="AD25">
        <f t="shared" si="4"/>
        <v>0</v>
      </c>
      <c r="AE25">
        <f t="shared" si="5"/>
        <v>0</v>
      </c>
      <c r="AF25" s="37" t="str">
        <f t="shared" si="6"/>
        <v>SRSA</v>
      </c>
      <c r="AG25" s="37">
        <f t="shared" si="7"/>
        <v>0</v>
      </c>
      <c r="AH25" s="37">
        <f t="shared" si="8"/>
        <v>0</v>
      </c>
      <c r="AI25">
        <f t="shared" si="9"/>
        <v>1</v>
      </c>
      <c r="AJ25">
        <f t="shared" si="10"/>
        <v>0</v>
      </c>
      <c r="AK25">
        <f t="shared" si="11"/>
        <v>0</v>
      </c>
      <c r="AL25">
        <f t="shared" si="12"/>
        <v>0</v>
      </c>
      <c r="AM25">
        <f t="shared" si="13"/>
        <v>0</v>
      </c>
      <c r="AN25">
        <f t="shared" si="14"/>
        <v>0</v>
      </c>
      <c r="AO25">
        <f t="shared" si="15"/>
        <v>0</v>
      </c>
    </row>
    <row r="26" spans="1:41" ht="12.75">
      <c r="A26">
        <v>3603180</v>
      </c>
      <c r="B26" s="2">
        <v>660405030000</v>
      </c>
      <c r="C26" t="s">
        <v>2062</v>
      </c>
      <c r="D26" t="s">
        <v>2063</v>
      </c>
      <c r="E26" t="s">
        <v>2064</v>
      </c>
      <c r="F26" s="34">
        <v>10502</v>
      </c>
      <c r="G26" s="3">
        <v>1410</v>
      </c>
      <c r="H26">
        <v>9146936300</v>
      </c>
      <c r="I26" s="4">
        <v>3</v>
      </c>
      <c r="J26" s="4" t="s">
        <v>1814</v>
      </c>
      <c r="K26" t="s">
        <v>1814</v>
      </c>
      <c r="L26" s="35" t="s">
        <v>1815</v>
      </c>
      <c r="M26" s="35">
        <v>2109</v>
      </c>
      <c r="N26" s="35" t="s">
        <v>1814</v>
      </c>
      <c r="O26" s="35" t="s">
        <v>1814</v>
      </c>
      <c r="P26" s="36">
        <v>3.1145184475</v>
      </c>
      <c r="Q26" t="s">
        <v>1814</v>
      </c>
      <c r="R26" t="s">
        <v>1814</v>
      </c>
      <c r="S26" t="s">
        <v>1814</v>
      </c>
      <c r="T26" t="s">
        <v>1814</v>
      </c>
      <c r="U26" s="35" t="s">
        <v>1814</v>
      </c>
      <c r="V26" s="35"/>
      <c r="W26" s="35"/>
      <c r="X26" s="35"/>
      <c r="Y26" s="35"/>
      <c r="Z26">
        <f t="shared" si="0"/>
        <v>0</v>
      </c>
      <c r="AA26">
        <f t="shared" si="1"/>
        <v>0</v>
      </c>
      <c r="AB26">
        <f t="shared" si="2"/>
        <v>0</v>
      </c>
      <c r="AC26">
        <f t="shared" si="3"/>
        <v>0</v>
      </c>
      <c r="AD26">
        <f t="shared" si="4"/>
        <v>0</v>
      </c>
      <c r="AE26">
        <f t="shared" si="5"/>
        <v>0</v>
      </c>
      <c r="AF26" s="37">
        <f t="shared" si="6"/>
        <v>0</v>
      </c>
      <c r="AG26" s="37">
        <f t="shared" si="7"/>
        <v>0</v>
      </c>
      <c r="AH26" s="37">
        <f t="shared" si="8"/>
        <v>0</v>
      </c>
      <c r="AI26">
        <f t="shared" si="9"/>
        <v>0</v>
      </c>
      <c r="AJ26">
        <f t="shared" si="10"/>
        <v>0</v>
      </c>
      <c r="AK26">
        <f t="shared" si="11"/>
        <v>0</v>
      </c>
      <c r="AL26">
        <f t="shared" si="12"/>
        <v>0</v>
      </c>
      <c r="AM26">
        <f t="shared" si="13"/>
        <v>0</v>
      </c>
      <c r="AN26">
        <f t="shared" si="14"/>
        <v>0</v>
      </c>
      <c r="AO26">
        <f t="shared" si="15"/>
        <v>0</v>
      </c>
    </row>
    <row r="27" spans="1:41" ht="12.75">
      <c r="A27">
        <v>3603210</v>
      </c>
      <c r="B27" s="2">
        <v>640101040000</v>
      </c>
      <c r="C27" t="s">
        <v>2065</v>
      </c>
      <c r="D27" t="s">
        <v>2066</v>
      </c>
      <c r="E27" t="s">
        <v>2067</v>
      </c>
      <c r="F27" s="34">
        <v>12809</v>
      </c>
      <c r="G27" s="3">
        <v>67</v>
      </c>
      <c r="H27">
        <v>5186388243</v>
      </c>
      <c r="I27" s="4">
        <v>8</v>
      </c>
      <c r="J27" s="4" t="s">
        <v>1813</v>
      </c>
      <c r="K27" t="s">
        <v>1814</v>
      </c>
      <c r="L27" s="35" t="s">
        <v>1815</v>
      </c>
      <c r="M27" s="35">
        <v>759</v>
      </c>
      <c r="N27" s="35" t="s">
        <v>1814</v>
      </c>
      <c r="O27" s="35" t="s">
        <v>1814</v>
      </c>
      <c r="P27" s="36">
        <v>14.814814815</v>
      </c>
      <c r="Q27" t="s">
        <v>1814</v>
      </c>
      <c r="R27" t="s">
        <v>1814</v>
      </c>
      <c r="S27" t="s">
        <v>1813</v>
      </c>
      <c r="T27" t="s">
        <v>1814</v>
      </c>
      <c r="U27" s="35" t="s">
        <v>1814</v>
      </c>
      <c r="V27" s="35"/>
      <c r="W27" s="35"/>
      <c r="X27" s="35"/>
      <c r="Y27" s="35"/>
      <c r="Z27">
        <f t="shared" si="0"/>
        <v>1</v>
      </c>
      <c r="AA27">
        <f t="shared" si="1"/>
        <v>0</v>
      </c>
      <c r="AB27">
        <f t="shared" si="2"/>
        <v>0</v>
      </c>
      <c r="AC27">
        <f t="shared" si="3"/>
        <v>0</v>
      </c>
      <c r="AD27">
        <f t="shared" si="4"/>
        <v>0</v>
      </c>
      <c r="AE27">
        <f t="shared" si="5"/>
        <v>0</v>
      </c>
      <c r="AF27" s="37">
        <f t="shared" si="6"/>
        <v>0</v>
      </c>
      <c r="AG27" s="37">
        <f t="shared" si="7"/>
        <v>0</v>
      </c>
      <c r="AH27" s="37">
        <f t="shared" si="8"/>
        <v>0</v>
      </c>
      <c r="AI27">
        <f t="shared" si="9"/>
        <v>1</v>
      </c>
      <c r="AJ27">
        <f t="shared" si="10"/>
        <v>0</v>
      </c>
      <c r="AK27">
        <f t="shared" si="11"/>
        <v>0</v>
      </c>
      <c r="AL27">
        <f t="shared" si="12"/>
        <v>0</v>
      </c>
      <c r="AM27">
        <f t="shared" si="13"/>
        <v>0</v>
      </c>
      <c r="AN27">
        <f t="shared" si="14"/>
        <v>0</v>
      </c>
      <c r="AO27">
        <f t="shared" si="15"/>
        <v>0</v>
      </c>
    </row>
    <row r="28" spans="1:41" ht="12.75">
      <c r="A28">
        <v>3600040</v>
      </c>
      <c r="B28" s="2">
        <v>491700860034</v>
      </c>
      <c r="C28" t="s">
        <v>1931</v>
      </c>
      <c r="D28" t="s">
        <v>1932</v>
      </c>
      <c r="E28" t="s">
        <v>1933</v>
      </c>
      <c r="F28" s="34">
        <v>12180</v>
      </c>
      <c r="G28" s="3" t="s">
        <v>1842</v>
      </c>
      <c r="H28">
        <v>5182716956</v>
      </c>
      <c r="I28" s="4">
        <v>2</v>
      </c>
      <c r="J28" s="4" t="s">
        <v>1814</v>
      </c>
      <c r="K28" t="s">
        <v>1890</v>
      </c>
      <c r="L28" s="35"/>
      <c r="M28" s="35" t="s">
        <v>1894</v>
      </c>
      <c r="N28" s="35" t="s">
        <v>1814</v>
      </c>
      <c r="O28" s="35" t="s">
        <v>1814</v>
      </c>
      <c r="P28" s="36" t="s">
        <v>1895</v>
      </c>
      <c r="Q28" t="s">
        <v>1895</v>
      </c>
      <c r="R28" t="s">
        <v>1890</v>
      </c>
      <c r="S28" t="s">
        <v>1814</v>
      </c>
      <c r="T28" t="s">
        <v>1890</v>
      </c>
      <c r="U28" s="35"/>
      <c r="V28" s="35"/>
      <c r="W28" s="35"/>
      <c r="X28" s="35"/>
      <c r="Y28" s="35"/>
      <c r="Z28">
        <f t="shared" si="0"/>
        <v>0</v>
      </c>
      <c r="AA28">
        <f t="shared" si="1"/>
        <v>0</v>
      </c>
      <c r="AB28">
        <f t="shared" si="2"/>
        <v>0</v>
      </c>
      <c r="AC28">
        <f t="shared" si="3"/>
        <v>0</v>
      </c>
      <c r="AD28">
        <f t="shared" si="4"/>
        <v>0</v>
      </c>
      <c r="AE28">
        <f t="shared" si="5"/>
        <v>0</v>
      </c>
      <c r="AF28" s="37">
        <f t="shared" si="6"/>
        <v>0</v>
      </c>
      <c r="AG28" s="37">
        <f t="shared" si="7"/>
        <v>0</v>
      </c>
      <c r="AH28" s="37">
        <f t="shared" si="8"/>
        <v>0</v>
      </c>
      <c r="AI28">
        <f t="shared" si="9"/>
        <v>0</v>
      </c>
      <c r="AJ28">
        <f t="shared" si="10"/>
        <v>1</v>
      </c>
      <c r="AK28">
        <f t="shared" si="11"/>
        <v>0</v>
      </c>
      <c r="AL28">
        <f t="shared" si="12"/>
        <v>0</v>
      </c>
      <c r="AM28">
        <f t="shared" si="13"/>
        <v>0</v>
      </c>
      <c r="AN28">
        <f t="shared" si="14"/>
        <v>0</v>
      </c>
      <c r="AO28">
        <f t="shared" si="15"/>
        <v>0</v>
      </c>
    </row>
    <row r="29" spans="1:41" ht="12.75">
      <c r="A29">
        <v>3603240</v>
      </c>
      <c r="B29" s="2">
        <v>571901040000</v>
      </c>
      <c r="C29" t="s">
        <v>2068</v>
      </c>
      <c r="D29" t="s">
        <v>2069</v>
      </c>
      <c r="E29" t="s">
        <v>2070</v>
      </c>
      <c r="F29" s="34">
        <v>14807</v>
      </c>
      <c r="G29" s="3">
        <v>70</v>
      </c>
      <c r="H29">
        <v>6072957471</v>
      </c>
      <c r="I29" s="4">
        <v>7</v>
      </c>
      <c r="J29" s="4" t="s">
        <v>1813</v>
      </c>
      <c r="K29" t="s">
        <v>1814</v>
      </c>
      <c r="L29" s="35" t="s">
        <v>1822</v>
      </c>
      <c r="M29" s="35">
        <v>621</v>
      </c>
      <c r="N29" s="35" t="s">
        <v>1814</v>
      </c>
      <c r="O29" s="35" t="s">
        <v>1814</v>
      </c>
      <c r="P29" s="36">
        <v>12.717770035</v>
      </c>
      <c r="Q29" t="s">
        <v>1814</v>
      </c>
      <c r="R29" t="s">
        <v>1814</v>
      </c>
      <c r="S29" t="s">
        <v>1813</v>
      </c>
      <c r="T29" t="s">
        <v>1814</v>
      </c>
      <c r="U29" s="35" t="s">
        <v>1814</v>
      </c>
      <c r="V29" s="35"/>
      <c r="W29" s="35"/>
      <c r="X29" s="35"/>
      <c r="Y29" s="35"/>
      <c r="Z29">
        <f t="shared" si="0"/>
        <v>1</v>
      </c>
      <c r="AA29">
        <f t="shared" si="1"/>
        <v>0</v>
      </c>
      <c r="AB29">
        <f t="shared" si="2"/>
        <v>0</v>
      </c>
      <c r="AC29">
        <f t="shared" si="3"/>
        <v>0</v>
      </c>
      <c r="AD29">
        <f t="shared" si="4"/>
        <v>0</v>
      </c>
      <c r="AE29">
        <f t="shared" si="5"/>
        <v>0</v>
      </c>
      <c r="AF29" s="37">
        <f t="shared" si="6"/>
        <v>0</v>
      </c>
      <c r="AG29" s="37">
        <f t="shared" si="7"/>
        <v>0</v>
      </c>
      <c r="AH29" s="37">
        <f t="shared" si="8"/>
        <v>0</v>
      </c>
      <c r="AI29">
        <f t="shared" si="9"/>
        <v>1</v>
      </c>
      <c r="AJ29">
        <f t="shared" si="10"/>
        <v>0</v>
      </c>
      <c r="AK29">
        <f t="shared" si="11"/>
        <v>0</v>
      </c>
      <c r="AL29">
        <f t="shared" si="12"/>
        <v>0</v>
      </c>
      <c r="AM29">
        <f t="shared" si="13"/>
        <v>0</v>
      </c>
      <c r="AN29">
        <f t="shared" si="14"/>
        <v>0</v>
      </c>
      <c r="AO29">
        <f t="shared" si="15"/>
        <v>0</v>
      </c>
    </row>
    <row r="30" spans="1:41" ht="12.75">
      <c r="A30">
        <v>3603270</v>
      </c>
      <c r="B30" s="2">
        <v>131601060000</v>
      </c>
      <c r="C30" t="s">
        <v>2071</v>
      </c>
      <c r="D30" t="s">
        <v>2072</v>
      </c>
      <c r="E30" t="s">
        <v>2073</v>
      </c>
      <c r="F30" s="34">
        <v>12603</v>
      </c>
      <c r="G30" s="3" t="s">
        <v>1842</v>
      </c>
      <c r="H30">
        <v>8454864460</v>
      </c>
      <c r="I30" s="4" t="s">
        <v>2025</v>
      </c>
      <c r="J30" s="4" t="s">
        <v>1814</v>
      </c>
      <c r="K30" t="s">
        <v>1814</v>
      </c>
      <c r="L30" s="35" t="s">
        <v>1815</v>
      </c>
      <c r="M30" s="35">
        <v>8978</v>
      </c>
      <c r="N30" s="35" t="s">
        <v>1814</v>
      </c>
      <c r="O30" s="35" t="s">
        <v>1814</v>
      </c>
      <c r="P30" s="36">
        <v>6.3961224102</v>
      </c>
      <c r="Q30" t="s">
        <v>1814</v>
      </c>
      <c r="R30" t="s">
        <v>1814</v>
      </c>
      <c r="S30" t="s">
        <v>1814</v>
      </c>
      <c r="T30" t="s">
        <v>1814</v>
      </c>
      <c r="U30" s="35" t="s">
        <v>1814</v>
      </c>
      <c r="V30" s="35"/>
      <c r="W30" s="35"/>
      <c r="X30" s="35"/>
      <c r="Y30" s="35"/>
      <c r="Z30">
        <f t="shared" si="0"/>
        <v>0</v>
      </c>
      <c r="AA30">
        <f t="shared" si="1"/>
        <v>0</v>
      </c>
      <c r="AB30">
        <f t="shared" si="2"/>
        <v>0</v>
      </c>
      <c r="AC30">
        <f t="shared" si="3"/>
        <v>0</v>
      </c>
      <c r="AD30">
        <f t="shared" si="4"/>
        <v>0</v>
      </c>
      <c r="AE30">
        <f t="shared" si="5"/>
        <v>0</v>
      </c>
      <c r="AF30" s="37">
        <f t="shared" si="6"/>
        <v>0</v>
      </c>
      <c r="AG30" s="37">
        <f t="shared" si="7"/>
        <v>0</v>
      </c>
      <c r="AH30" s="37">
        <f t="shared" si="8"/>
        <v>0</v>
      </c>
      <c r="AI30">
        <f t="shared" si="9"/>
        <v>0</v>
      </c>
      <c r="AJ30">
        <f t="shared" si="10"/>
        <v>0</v>
      </c>
      <c r="AK30">
        <f t="shared" si="11"/>
        <v>0</v>
      </c>
      <c r="AL30">
        <f t="shared" si="12"/>
        <v>0</v>
      </c>
      <c r="AM30">
        <f t="shared" si="13"/>
        <v>0</v>
      </c>
      <c r="AN30">
        <f t="shared" si="14"/>
        <v>0</v>
      </c>
      <c r="AO30">
        <f t="shared" si="15"/>
        <v>0</v>
      </c>
    </row>
    <row r="31" spans="1:41" ht="12.75">
      <c r="A31">
        <v>3603420</v>
      </c>
      <c r="B31" s="2">
        <v>670201060000</v>
      </c>
      <c r="C31" t="s">
        <v>2074</v>
      </c>
      <c r="D31" t="s">
        <v>2075</v>
      </c>
      <c r="E31" t="s">
        <v>2076</v>
      </c>
      <c r="F31" s="34">
        <v>14011</v>
      </c>
      <c r="G31" s="3">
        <v>9699</v>
      </c>
      <c r="H31">
        <v>5855910400</v>
      </c>
      <c r="I31" s="4" t="s">
        <v>1843</v>
      </c>
      <c r="J31" s="4" t="s">
        <v>1814</v>
      </c>
      <c r="K31" t="s">
        <v>1814</v>
      </c>
      <c r="L31" s="35" t="s">
        <v>1822</v>
      </c>
      <c r="M31" s="35">
        <v>1769</v>
      </c>
      <c r="N31" s="35" t="s">
        <v>1814</v>
      </c>
      <c r="O31" s="35" t="s">
        <v>1814</v>
      </c>
      <c r="P31" s="36">
        <v>11.845325502</v>
      </c>
      <c r="Q31" t="s">
        <v>1814</v>
      </c>
      <c r="R31" t="s">
        <v>1814</v>
      </c>
      <c r="S31" t="s">
        <v>1813</v>
      </c>
      <c r="T31" t="s">
        <v>1814</v>
      </c>
      <c r="U31" s="35" t="s">
        <v>1814</v>
      </c>
      <c r="V31" s="35"/>
      <c r="W31" s="35"/>
      <c r="X31" s="35"/>
      <c r="Y31" s="35"/>
      <c r="Z31">
        <f t="shared" si="0"/>
        <v>0</v>
      </c>
      <c r="AA31">
        <f t="shared" si="1"/>
        <v>0</v>
      </c>
      <c r="AB31">
        <f t="shared" si="2"/>
        <v>0</v>
      </c>
      <c r="AC31">
        <f t="shared" si="3"/>
        <v>0</v>
      </c>
      <c r="AD31">
        <f t="shared" si="4"/>
        <v>0</v>
      </c>
      <c r="AE31">
        <f t="shared" si="5"/>
        <v>0</v>
      </c>
      <c r="AF31" s="37">
        <f t="shared" si="6"/>
        <v>0</v>
      </c>
      <c r="AG31" s="37">
        <f t="shared" si="7"/>
        <v>0</v>
      </c>
      <c r="AH31" s="37">
        <f t="shared" si="8"/>
        <v>0</v>
      </c>
      <c r="AI31">
        <f t="shared" si="9"/>
        <v>1</v>
      </c>
      <c r="AJ31">
        <f t="shared" si="10"/>
        <v>0</v>
      </c>
      <c r="AK31">
        <f t="shared" si="11"/>
        <v>0</v>
      </c>
      <c r="AL31">
        <f t="shared" si="12"/>
        <v>0</v>
      </c>
      <c r="AM31">
        <f t="shared" si="13"/>
        <v>0</v>
      </c>
      <c r="AN31">
        <f t="shared" si="14"/>
        <v>0</v>
      </c>
      <c r="AO31">
        <f t="shared" si="15"/>
        <v>0</v>
      </c>
    </row>
    <row r="32" spans="1:41" ht="12.75">
      <c r="A32">
        <v>3603480</v>
      </c>
      <c r="B32" s="2">
        <v>50100010000</v>
      </c>
      <c r="C32" t="s">
        <v>2077</v>
      </c>
      <c r="D32" t="s">
        <v>2078</v>
      </c>
      <c r="E32" t="s">
        <v>2079</v>
      </c>
      <c r="F32" s="34">
        <v>13021</v>
      </c>
      <c r="G32" s="3">
        <v>4698</v>
      </c>
      <c r="H32">
        <v>3152558835</v>
      </c>
      <c r="I32" s="4" t="s">
        <v>2080</v>
      </c>
      <c r="J32" s="4" t="s">
        <v>1814</v>
      </c>
      <c r="K32" t="s">
        <v>1814</v>
      </c>
      <c r="L32" s="35" t="s">
        <v>1815</v>
      </c>
      <c r="M32" s="35">
        <v>4605</v>
      </c>
      <c r="N32" s="35" t="s">
        <v>1814</v>
      </c>
      <c r="O32" s="35" t="s">
        <v>1814</v>
      </c>
      <c r="P32" s="36">
        <v>20.50144977</v>
      </c>
      <c r="Q32" t="s">
        <v>1813</v>
      </c>
      <c r="R32" t="s">
        <v>1814</v>
      </c>
      <c r="S32" t="s">
        <v>1814</v>
      </c>
      <c r="T32" t="s">
        <v>1814</v>
      </c>
      <c r="U32" s="35" t="s">
        <v>1814</v>
      </c>
      <c r="V32" s="35"/>
      <c r="W32" s="35"/>
      <c r="X32" s="35"/>
      <c r="Y32" s="35"/>
      <c r="Z32">
        <f t="shared" si="0"/>
        <v>0</v>
      </c>
      <c r="AA32">
        <f t="shared" si="1"/>
        <v>0</v>
      </c>
      <c r="AB32">
        <f t="shared" si="2"/>
        <v>0</v>
      </c>
      <c r="AC32">
        <f t="shared" si="3"/>
        <v>0</v>
      </c>
      <c r="AD32">
        <f t="shared" si="4"/>
        <v>0</v>
      </c>
      <c r="AE32">
        <f t="shared" si="5"/>
        <v>0</v>
      </c>
      <c r="AF32" s="37">
        <f t="shared" si="6"/>
        <v>0</v>
      </c>
      <c r="AG32" s="37">
        <f t="shared" si="7"/>
        <v>0</v>
      </c>
      <c r="AH32" s="37">
        <f t="shared" si="8"/>
        <v>0</v>
      </c>
      <c r="AI32">
        <f t="shared" si="9"/>
        <v>0</v>
      </c>
      <c r="AJ32">
        <f t="shared" si="10"/>
        <v>1</v>
      </c>
      <c r="AK32">
        <f t="shared" si="11"/>
        <v>0</v>
      </c>
      <c r="AL32">
        <f t="shared" si="12"/>
        <v>0</v>
      </c>
      <c r="AM32">
        <f t="shared" si="13"/>
        <v>0</v>
      </c>
      <c r="AN32">
        <f t="shared" si="14"/>
        <v>0</v>
      </c>
      <c r="AO32">
        <f t="shared" si="15"/>
        <v>0</v>
      </c>
    </row>
    <row r="33" spans="1:41" ht="12.75">
      <c r="A33">
        <v>3616170</v>
      </c>
      <c r="B33" s="2">
        <v>90201040000</v>
      </c>
      <c r="C33" t="s">
        <v>620</v>
      </c>
      <c r="D33" t="s">
        <v>621</v>
      </c>
      <c r="E33" t="s">
        <v>622</v>
      </c>
      <c r="F33" s="34">
        <v>12924</v>
      </c>
      <c r="G33" s="3">
        <v>4244</v>
      </c>
      <c r="H33">
        <v>5188342845</v>
      </c>
      <c r="I33" s="4" t="s">
        <v>1843</v>
      </c>
      <c r="J33" s="4" t="s">
        <v>1814</v>
      </c>
      <c r="K33" t="s">
        <v>1814</v>
      </c>
      <c r="L33" s="35" t="s">
        <v>1822</v>
      </c>
      <c r="M33" s="35">
        <v>1388</v>
      </c>
      <c r="N33" s="35" t="s">
        <v>1814</v>
      </c>
      <c r="O33" s="35" t="s">
        <v>1814</v>
      </c>
      <c r="P33" s="36">
        <v>17.677053824</v>
      </c>
      <c r="Q33" t="s">
        <v>1814</v>
      </c>
      <c r="R33" t="s">
        <v>1813</v>
      </c>
      <c r="S33" t="s">
        <v>1813</v>
      </c>
      <c r="T33" t="s">
        <v>1814</v>
      </c>
      <c r="U33" s="35" t="s">
        <v>1814</v>
      </c>
      <c r="V33" s="35"/>
      <c r="W33" s="35"/>
      <c r="X33" s="35"/>
      <c r="Y33" s="35"/>
      <c r="Z33">
        <f t="shared" si="0"/>
        <v>0</v>
      </c>
      <c r="AA33">
        <f t="shared" si="1"/>
        <v>0</v>
      </c>
      <c r="AB33">
        <f t="shared" si="2"/>
        <v>0</v>
      </c>
      <c r="AC33">
        <f t="shared" si="3"/>
        <v>0</v>
      </c>
      <c r="AD33">
        <f t="shared" si="4"/>
        <v>0</v>
      </c>
      <c r="AE33">
        <f t="shared" si="5"/>
        <v>0</v>
      </c>
      <c r="AF33" s="37">
        <f t="shared" si="6"/>
        <v>0</v>
      </c>
      <c r="AG33" s="37">
        <f t="shared" si="7"/>
        <v>0</v>
      </c>
      <c r="AH33" s="37">
        <f t="shared" si="8"/>
        <v>0</v>
      </c>
      <c r="AI33">
        <f t="shared" si="9"/>
        <v>1</v>
      </c>
      <c r="AJ33">
        <f t="shared" si="10"/>
        <v>0</v>
      </c>
      <c r="AK33">
        <f t="shared" si="11"/>
        <v>0</v>
      </c>
      <c r="AL33">
        <f t="shared" si="12"/>
        <v>0</v>
      </c>
      <c r="AM33">
        <f t="shared" si="13"/>
        <v>0</v>
      </c>
      <c r="AN33">
        <f t="shared" si="14"/>
        <v>0</v>
      </c>
      <c r="AO33">
        <f t="shared" si="15"/>
        <v>0</v>
      </c>
    </row>
    <row r="34" spans="1:41" ht="12.75">
      <c r="A34">
        <v>3600034</v>
      </c>
      <c r="B34" s="2">
        <v>101300860028</v>
      </c>
      <c r="C34" t="s">
        <v>1914</v>
      </c>
      <c r="D34" t="s">
        <v>1915</v>
      </c>
      <c r="E34" t="s">
        <v>1916</v>
      </c>
      <c r="F34" s="34">
        <v>12534</v>
      </c>
      <c r="G34" s="3" t="s">
        <v>1842</v>
      </c>
      <c r="H34">
        <v>5188228540</v>
      </c>
      <c r="I34" s="4">
        <v>7</v>
      </c>
      <c r="J34" s="4" t="s">
        <v>1813</v>
      </c>
      <c r="K34" t="s">
        <v>1890</v>
      </c>
      <c r="L34" s="35"/>
      <c r="M34" s="35" t="s">
        <v>1894</v>
      </c>
      <c r="N34" s="35" t="s">
        <v>1814</v>
      </c>
      <c r="O34" s="35" t="s">
        <v>1917</v>
      </c>
      <c r="P34" s="36" t="s">
        <v>1895</v>
      </c>
      <c r="Q34" t="s">
        <v>1895</v>
      </c>
      <c r="R34" t="s">
        <v>1890</v>
      </c>
      <c r="S34" t="s">
        <v>1813</v>
      </c>
      <c r="T34" t="s">
        <v>1890</v>
      </c>
      <c r="U34" s="35" t="s">
        <v>1918</v>
      </c>
      <c r="V34" s="35"/>
      <c r="W34" s="35"/>
      <c r="X34" s="35"/>
      <c r="Y34" s="35"/>
      <c r="Z34">
        <f t="shared" si="0"/>
        <v>1</v>
      </c>
      <c r="AA34">
        <f t="shared" si="1"/>
        <v>0</v>
      </c>
      <c r="AB34">
        <f t="shared" si="2"/>
        <v>0</v>
      </c>
      <c r="AC34">
        <f t="shared" si="3"/>
        <v>0</v>
      </c>
      <c r="AD34">
        <f t="shared" si="4"/>
        <v>0</v>
      </c>
      <c r="AE34">
        <f t="shared" si="5"/>
        <v>0</v>
      </c>
      <c r="AF34" s="37">
        <f t="shared" si="6"/>
        <v>0</v>
      </c>
      <c r="AG34" s="37">
        <f t="shared" si="7"/>
        <v>0</v>
      </c>
      <c r="AH34" s="37">
        <f t="shared" si="8"/>
        <v>0</v>
      </c>
      <c r="AI34">
        <f t="shared" si="9"/>
        <v>1</v>
      </c>
      <c r="AJ34">
        <f t="shared" si="10"/>
        <v>1</v>
      </c>
      <c r="AK34" t="str">
        <f t="shared" si="11"/>
        <v>Initial</v>
      </c>
      <c r="AL34">
        <f t="shared" si="12"/>
        <v>0</v>
      </c>
      <c r="AM34" t="str">
        <f t="shared" si="13"/>
        <v>RLIS</v>
      </c>
      <c r="AN34">
        <f t="shared" si="14"/>
        <v>0</v>
      </c>
      <c r="AO34">
        <f t="shared" si="15"/>
        <v>0</v>
      </c>
    </row>
    <row r="35" spans="1:41" ht="12.75">
      <c r="A35">
        <v>3600016</v>
      </c>
      <c r="B35" s="2">
        <v>491302060000</v>
      </c>
      <c r="C35" t="s">
        <v>1863</v>
      </c>
      <c r="D35" t="s">
        <v>1864</v>
      </c>
      <c r="E35" t="s">
        <v>1865</v>
      </c>
      <c r="F35" s="34">
        <v>12018</v>
      </c>
      <c r="G35" s="3">
        <v>9798</v>
      </c>
      <c r="H35">
        <v>5186747055</v>
      </c>
      <c r="I35" s="4" t="s">
        <v>1847</v>
      </c>
      <c r="J35" s="4" t="s">
        <v>1814</v>
      </c>
      <c r="K35" t="s">
        <v>1814</v>
      </c>
      <c r="L35" s="35" t="s">
        <v>1815</v>
      </c>
      <c r="M35" s="35">
        <v>3283</v>
      </c>
      <c r="N35" s="35" t="s">
        <v>1814</v>
      </c>
      <c r="O35" s="35" t="s">
        <v>1814</v>
      </c>
      <c r="P35" s="36">
        <v>4.8343291689</v>
      </c>
      <c r="Q35" t="s">
        <v>1814</v>
      </c>
      <c r="R35" t="s">
        <v>1814</v>
      </c>
      <c r="S35" t="s">
        <v>1814</v>
      </c>
      <c r="T35" t="s">
        <v>1814</v>
      </c>
      <c r="U35" s="35" t="s">
        <v>1814</v>
      </c>
      <c r="V35" s="35"/>
      <c r="W35" s="35"/>
      <c r="X35" s="35"/>
      <c r="Y35" s="35"/>
      <c r="Z35">
        <f t="shared" si="0"/>
        <v>0</v>
      </c>
      <c r="AA35">
        <f t="shared" si="1"/>
        <v>0</v>
      </c>
      <c r="AB35">
        <f t="shared" si="2"/>
        <v>0</v>
      </c>
      <c r="AC35">
        <f t="shared" si="3"/>
        <v>0</v>
      </c>
      <c r="AD35">
        <f t="shared" si="4"/>
        <v>0</v>
      </c>
      <c r="AE35">
        <f t="shared" si="5"/>
        <v>0</v>
      </c>
      <c r="AF35" s="37">
        <f t="shared" si="6"/>
        <v>0</v>
      </c>
      <c r="AG35" s="37">
        <f t="shared" si="7"/>
        <v>0</v>
      </c>
      <c r="AH35" s="37">
        <f t="shared" si="8"/>
        <v>0</v>
      </c>
      <c r="AI35">
        <f t="shared" si="9"/>
        <v>0</v>
      </c>
      <c r="AJ35">
        <f t="shared" si="10"/>
        <v>0</v>
      </c>
      <c r="AK35">
        <f t="shared" si="11"/>
        <v>0</v>
      </c>
      <c r="AL35">
        <f t="shared" si="12"/>
        <v>0</v>
      </c>
      <c r="AM35">
        <f t="shared" si="13"/>
        <v>0</v>
      </c>
      <c r="AN35">
        <f t="shared" si="14"/>
        <v>0</v>
      </c>
      <c r="AO35">
        <f t="shared" si="15"/>
        <v>0</v>
      </c>
    </row>
    <row r="36" spans="1:41" ht="12.75">
      <c r="A36">
        <v>3603630</v>
      </c>
      <c r="B36" s="2">
        <v>570201040000</v>
      </c>
      <c r="C36" t="s">
        <v>2081</v>
      </c>
      <c r="D36" t="s">
        <v>2082</v>
      </c>
      <c r="E36" t="s">
        <v>2083</v>
      </c>
      <c r="F36" s="34">
        <v>14809</v>
      </c>
      <c r="G36" s="3">
        <v>517</v>
      </c>
      <c r="H36">
        <v>6075662221</v>
      </c>
      <c r="I36" s="4">
        <v>7</v>
      </c>
      <c r="J36" s="4" t="s">
        <v>1813</v>
      </c>
      <c r="K36" t="s">
        <v>1814</v>
      </c>
      <c r="L36" s="35" t="s">
        <v>1822</v>
      </c>
      <c r="M36" s="35">
        <v>684</v>
      </c>
      <c r="N36" s="35" t="s">
        <v>1814</v>
      </c>
      <c r="O36" s="35" t="s">
        <v>1814</v>
      </c>
      <c r="P36" s="36">
        <v>22.547914318</v>
      </c>
      <c r="Q36" t="s">
        <v>1813</v>
      </c>
      <c r="R36" t="s">
        <v>1814</v>
      </c>
      <c r="S36" t="s">
        <v>1813</v>
      </c>
      <c r="T36" t="s">
        <v>1814</v>
      </c>
      <c r="U36" s="35" t="s">
        <v>1813</v>
      </c>
      <c r="V36" s="35"/>
      <c r="W36" s="35"/>
      <c r="X36" s="35"/>
      <c r="Y36" s="35"/>
      <c r="Z36">
        <f t="shared" si="0"/>
        <v>1</v>
      </c>
      <c r="AA36">
        <f t="shared" si="1"/>
        <v>0</v>
      </c>
      <c r="AB36">
        <f t="shared" si="2"/>
        <v>0</v>
      </c>
      <c r="AC36">
        <f t="shared" si="3"/>
        <v>0</v>
      </c>
      <c r="AD36">
        <f t="shared" si="4"/>
        <v>0</v>
      </c>
      <c r="AE36">
        <f t="shared" si="5"/>
        <v>0</v>
      </c>
      <c r="AF36" s="37">
        <f t="shared" si="6"/>
        <v>0</v>
      </c>
      <c r="AG36" s="37">
        <f t="shared" si="7"/>
        <v>0</v>
      </c>
      <c r="AH36" s="37">
        <f t="shared" si="8"/>
        <v>0</v>
      </c>
      <c r="AI36">
        <f t="shared" si="9"/>
        <v>1</v>
      </c>
      <c r="AJ36">
        <f t="shared" si="10"/>
        <v>1</v>
      </c>
      <c r="AK36" t="str">
        <f t="shared" si="11"/>
        <v>Initial</v>
      </c>
      <c r="AL36">
        <f t="shared" si="12"/>
        <v>0</v>
      </c>
      <c r="AM36" t="str">
        <f t="shared" si="13"/>
        <v>RLIS</v>
      </c>
      <c r="AN36">
        <f t="shared" si="14"/>
        <v>0</v>
      </c>
      <c r="AO36">
        <f t="shared" si="15"/>
        <v>0</v>
      </c>
    </row>
    <row r="37" spans="1:41" ht="12.75">
      <c r="A37">
        <v>3603660</v>
      </c>
      <c r="B37" s="2">
        <v>240101040000</v>
      </c>
      <c r="C37" t="s">
        <v>2084</v>
      </c>
      <c r="D37" t="s">
        <v>2085</v>
      </c>
      <c r="E37" t="s">
        <v>2086</v>
      </c>
      <c r="F37" s="34">
        <v>14414</v>
      </c>
      <c r="G37" s="3">
        <v>1495</v>
      </c>
      <c r="H37">
        <v>5852262455</v>
      </c>
      <c r="I37" s="4">
        <v>4</v>
      </c>
      <c r="J37" s="4" t="s">
        <v>1814</v>
      </c>
      <c r="K37" t="s">
        <v>1814</v>
      </c>
      <c r="L37" s="35" t="s">
        <v>1815</v>
      </c>
      <c r="M37" s="35">
        <v>1146</v>
      </c>
      <c r="N37" s="35" t="s">
        <v>1814</v>
      </c>
      <c r="O37" s="35" t="s">
        <v>1814</v>
      </c>
      <c r="P37" s="36">
        <v>12.067640277</v>
      </c>
      <c r="Q37" t="s">
        <v>1814</v>
      </c>
      <c r="R37" t="s">
        <v>1814</v>
      </c>
      <c r="S37" t="s">
        <v>1814</v>
      </c>
      <c r="T37" t="s">
        <v>1814</v>
      </c>
      <c r="U37" s="35" t="s">
        <v>1814</v>
      </c>
      <c r="V37" s="35"/>
      <c r="W37" s="35"/>
      <c r="X37" s="35"/>
      <c r="Y37" s="35"/>
      <c r="Z37">
        <f t="shared" si="0"/>
        <v>0</v>
      </c>
      <c r="AA37">
        <f t="shared" si="1"/>
        <v>0</v>
      </c>
      <c r="AB37">
        <f t="shared" si="2"/>
        <v>0</v>
      </c>
      <c r="AC37">
        <f t="shared" si="3"/>
        <v>0</v>
      </c>
      <c r="AD37">
        <f t="shared" si="4"/>
        <v>0</v>
      </c>
      <c r="AE37">
        <f t="shared" si="5"/>
        <v>0</v>
      </c>
      <c r="AF37" s="37">
        <f t="shared" si="6"/>
        <v>0</v>
      </c>
      <c r="AG37" s="37">
        <f t="shared" si="7"/>
        <v>0</v>
      </c>
      <c r="AH37" s="37">
        <f t="shared" si="8"/>
        <v>0</v>
      </c>
      <c r="AI37">
        <f t="shared" si="9"/>
        <v>0</v>
      </c>
      <c r="AJ37">
        <f t="shared" si="10"/>
        <v>0</v>
      </c>
      <c r="AK37">
        <f t="shared" si="11"/>
        <v>0</v>
      </c>
      <c r="AL37">
        <f t="shared" si="12"/>
        <v>0</v>
      </c>
      <c r="AM37">
        <f t="shared" si="13"/>
        <v>0</v>
      </c>
      <c r="AN37">
        <f t="shared" si="14"/>
        <v>0</v>
      </c>
      <c r="AO37">
        <f t="shared" si="15"/>
        <v>0</v>
      </c>
    </row>
    <row r="38" spans="1:41" ht="12.75">
      <c r="A38">
        <v>3603720</v>
      </c>
      <c r="B38" s="2">
        <v>580101030000</v>
      </c>
      <c r="C38" t="s">
        <v>2087</v>
      </c>
      <c r="D38" t="s">
        <v>2088</v>
      </c>
      <c r="E38" t="s">
        <v>2089</v>
      </c>
      <c r="F38" s="34">
        <v>11702</v>
      </c>
      <c r="G38" s="3">
        <v>2221</v>
      </c>
      <c r="H38">
        <v>6318937925</v>
      </c>
      <c r="I38" s="4">
        <v>3</v>
      </c>
      <c r="J38" s="4" t="s">
        <v>1814</v>
      </c>
      <c r="K38" t="s">
        <v>1814</v>
      </c>
      <c r="L38" s="35" t="s">
        <v>1815</v>
      </c>
      <c r="M38" s="35">
        <v>1971</v>
      </c>
      <c r="N38" s="35" t="s">
        <v>1814</v>
      </c>
      <c r="O38" s="35" t="s">
        <v>1814</v>
      </c>
      <c r="P38" s="36">
        <v>4.3119266055</v>
      </c>
      <c r="Q38" t="s">
        <v>1814</v>
      </c>
      <c r="R38" t="s">
        <v>1814</v>
      </c>
      <c r="S38" t="s">
        <v>1814</v>
      </c>
      <c r="T38" t="s">
        <v>1814</v>
      </c>
      <c r="U38" s="35" t="s">
        <v>1814</v>
      </c>
      <c r="V38" s="35"/>
      <c r="W38" s="35"/>
      <c r="X38" s="35"/>
      <c r="Y38" s="35"/>
      <c r="Z38">
        <f t="shared" si="0"/>
        <v>0</v>
      </c>
      <c r="AA38">
        <f t="shared" si="1"/>
        <v>0</v>
      </c>
      <c r="AB38">
        <f t="shared" si="2"/>
        <v>0</v>
      </c>
      <c r="AC38">
        <f t="shared" si="3"/>
        <v>0</v>
      </c>
      <c r="AD38">
        <f t="shared" si="4"/>
        <v>0</v>
      </c>
      <c r="AE38">
        <f t="shared" si="5"/>
        <v>0</v>
      </c>
      <c r="AF38" s="37">
        <f t="shared" si="6"/>
        <v>0</v>
      </c>
      <c r="AG38" s="37">
        <f t="shared" si="7"/>
        <v>0</v>
      </c>
      <c r="AH38" s="37">
        <f t="shared" si="8"/>
        <v>0</v>
      </c>
      <c r="AI38">
        <f t="shared" si="9"/>
        <v>0</v>
      </c>
      <c r="AJ38">
        <f t="shared" si="10"/>
        <v>0</v>
      </c>
      <c r="AK38">
        <f t="shared" si="11"/>
        <v>0</v>
      </c>
      <c r="AL38">
        <f t="shared" si="12"/>
        <v>0</v>
      </c>
      <c r="AM38">
        <f t="shared" si="13"/>
        <v>0</v>
      </c>
      <c r="AN38">
        <f t="shared" si="14"/>
        <v>0</v>
      </c>
      <c r="AO38">
        <f t="shared" si="15"/>
        <v>0</v>
      </c>
    </row>
    <row r="39" spans="1:41" ht="12.75">
      <c r="A39">
        <v>3603810</v>
      </c>
      <c r="B39" s="2">
        <v>80201040000</v>
      </c>
      <c r="C39" t="s">
        <v>2090</v>
      </c>
      <c r="D39" t="s">
        <v>2091</v>
      </c>
      <c r="E39" t="s">
        <v>2092</v>
      </c>
      <c r="F39" s="34">
        <v>13733</v>
      </c>
      <c r="G39" s="3">
        <v>1097</v>
      </c>
      <c r="H39">
        <v>6079676321</v>
      </c>
      <c r="I39" s="4" t="s">
        <v>1843</v>
      </c>
      <c r="J39" s="4" t="s">
        <v>1814</v>
      </c>
      <c r="K39" t="s">
        <v>1814</v>
      </c>
      <c r="L39" s="35" t="s">
        <v>1822</v>
      </c>
      <c r="M39" s="35">
        <v>1022</v>
      </c>
      <c r="N39" s="35" t="s">
        <v>1814</v>
      </c>
      <c r="O39" s="35" t="s">
        <v>1814</v>
      </c>
      <c r="P39" s="36">
        <v>13.59223301</v>
      </c>
      <c r="Q39" t="s">
        <v>1814</v>
      </c>
      <c r="R39" t="s">
        <v>1813</v>
      </c>
      <c r="S39" t="s">
        <v>1813</v>
      </c>
      <c r="T39" t="s">
        <v>1814</v>
      </c>
      <c r="U39" s="35" t="s">
        <v>1814</v>
      </c>
      <c r="V39" s="35"/>
      <c r="W39" s="35"/>
      <c r="X39" s="35"/>
      <c r="Y39" s="35"/>
      <c r="Z39">
        <f t="shared" si="0"/>
        <v>0</v>
      </c>
      <c r="AA39">
        <f t="shared" si="1"/>
        <v>0</v>
      </c>
      <c r="AB39">
        <f t="shared" si="2"/>
        <v>0</v>
      </c>
      <c r="AC39">
        <f t="shared" si="3"/>
        <v>0</v>
      </c>
      <c r="AD39">
        <f t="shared" si="4"/>
        <v>0</v>
      </c>
      <c r="AE39">
        <f t="shared" si="5"/>
        <v>0</v>
      </c>
      <c r="AF39" s="37">
        <f t="shared" si="6"/>
        <v>0</v>
      </c>
      <c r="AG39" s="37">
        <f t="shared" si="7"/>
        <v>0</v>
      </c>
      <c r="AH39" s="37">
        <f t="shared" si="8"/>
        <v>0</v>
      </c>
      <c r="AI39">
        <f t="shared" si="9"/>
        <v>1</v>
      </c>
      <c r="AJ39">
        <f t="shared" si="10"/>
        <v>0</v>
      </c>
      <c r="AK39">
        <f t="shared" si="11"/>
        <v>0</v>
      </c>
      <c r="AL39">
        <f t="shared" si="12"/>
        <v>0</v>
      </c>
      <c r="AM39">
        <f t="shared" si="13"/>
        <v>0</v>
      </c>
      <c r="AN39">
        <f t="shared" si="14"/>
        <v>0</v>
      </c>
      <c r="AO39">
        <f t="shared" si="15"/>
        <v>0</v>
      </c>
    </row>
    <row r="40" spans="1:41" ht="12.75">
      <c r="A40">
        <v>3603840</v>
      </c>
      <c r="B40" s="2">
        <v>280210030000</v>
      </c>
      <c r="C40" t="s">
        <v>2093</v>
      </c>
      <c r="D40" t="s">
        <v>2094</v>
      </c>
      <c r="E40" t="s">
        <v>2095</v>
      </c>
      <c r="F40" s="34">
        <v>11510</v>
      </c>
      <c r="G40" s="3">
        <v>4798</v>
      </c>
      <c r="H40">
        <v>5163779271</v>
      </c>
      <c r="I40" s="4">
        <v>3</v>
      </c>
      <c r="J40" s="4" t="s">
        <v>1814</v>
      </c>
      <c r="K40" t="s">
        <v>1814</v>
      </c>
      <c r="L40" s="35" t="s">
        <v>1815</v>
      </c>
      <c r="M40" s="35">
        <v>5186</v>
      </c>
      <c r="N40" s="35" t="s">
        <v>1814</v>
      </c>
      <c r="O40" s="35" t="s">
        <v>1814</v>
      </c>
      <c r="P40" s="36">
        <v>7.1576598119</v>
      </c>
      <c r="Q40" t="s">
        <v>1814</v>
      </c>
      <c r="R40" t="s">
        <v>1814</v>
      </c>
      <c r="S40" t="s">
        <v>1814</v>
      </c>
      <c r="T40" t="s">
        <v>1814</v>
      </c>
      <c r="U40" s="35" t="s">
        <v>1814</v>
      </c>
      <c r="V40" s="35"/>
      <c r="W40" s="35"/>
      <c r="X40" s="35"/>
      <c r="Y40" s="35"/>
      <c r="Z40">
        <f t="shared" si="0"/>
        <v>0</v>
      </c>
      <c r="AA40">
        <f t="shared" si="1"/>
        <v>0</v>
      </c>
      <c r="AB40">
        <f t="shared" si="2"/>
        <v>0</v>
      </c>
      <c r="AC40">
        <f t="shared" si="3"/>
        <v>0</v>
      </c>
      <c r="AD40">
        <f t="shared" si="4"/>
        <v>0</v>
      </c>
      <c r="AE40">
        <f t="shared" si="5"/>
        <v>0</v>
      </c>
      <c r="AF40" s="37">
        <f t="shared" si="6"/>
        <v>0</v>
      </c>
      <c r="AG40" s="37">
        <f t="shared" si="7"/>
        <v>0</v>
      </c>
      <c r="AH40" s="37">
        <f t="shared" si="8"/>
        <v>0</v>
      </c>
      <c r="AI40">
        <f t="shared" si="9"/>
        <v>0</v>
      </c>
      <c r="AJ40">
        <f t="shared" si="10"/>
        <v>0</v>
      </c>
      <c r="AK40">
        <f t="shared" si="11"/>
        <v>0</v>
      </c>
      <c r="AL40">
        <f t="shared" si="12"/>
        <v>0</v>
      </c>
      <c r="AM40">
        <f t="shared" si="13"/>
        <v>0</v>
      </c>
      <c r="AN40">
        <f t="shared" si="14"/>
        <v>0</v>
      </c>
      <c r="AO40">
        <f t="shared" si="15"/>
        <v>0</v>
      </c>
    </row>
    <row r="41" spans="1:41" ht="12.75">
      <c r="A41">
        <v>3603870</v>
      </c>
      <c r="B41" s="2">
        <v>420901060000</v>
      </c>
      <c r="C41" t="s">
        <v>2096</v>
      </c>
      <c r="D41" t="s">
        <v>2097</v>
      </c>
      <c r="E41" t="s">
        <v>2098</v>
      </c>
      <c r="F41" s="34">
        <v>13027</v>
      </c>
      <c r="G41" s="3">
        <v>2480</v>
      </c>
      <c r="H41">
        <v>3156386043</v>
      </c>
      <c r="I41" s="4" t="s">
        <v>1847</v>
      </c>
      <c r="J41" s="4" t="s">
        <v>1814</v>
      </c>
      <c r="K41" t="s">
        <v>1814</v>
      </c>
      <c r="L41" s="35" t="s">
        <v>1815</v>
      </c>
      <c r="M41" s="35">
        <v>5358</v>
      </c>
      <c r="N41" s="35" t="s">
        <v>1814</v>
      </c>
      <c r="O41" s="35" t="s">
        <v>1814</v>
      </c>
      <c r="P41" s="36">
        <v>6.1806411837</v>
      </c>
      <c r="Q41" t="s">
        <v>1814</v>
      </c>
      <c r="R41" t="s">
        <v>1814</v>
      </c>
      <c r="S41" t="s">
        <v>1814</v>
      </c>
      <c r="T41" t="s">
        <v>1814</v>
      </c>
      <c r="U41" s="35" t="s">
        <v>1814</v>
      </c>
      <c r="V41" s="35"/>
      <c r="W41" s="35"/>
      <c r="X41" s="35"/>
      <c r="Y41" s="35"/>
      <c r="Z41">
        <f t="shared" si="0"/>
        <v>0</v>
      </c>
      <c r="AA41">
        <f t="shared" si="1"/>
        <v>0</v>
      </c>
      <c r="AB41">
        <f t="shared" si="2"/>
        <v>0</v>
      </c>
      <c r="AC41">
        <f t="shared" si="3"/>
        <v>0</v>
      </c>
      <c r="AD41">
        <f t="shared" si="4"/>
        <v>0</v>
      </c>
      <c r="AE41">
        <f t="shared" si="5"/>
        <v>0</v>
      </c>
      <c r="AF41" s="37">
        <f t="shared" si="6"/>
        <v>0</v>
      </c>
      <c r="AG41" s="37">
        <f t="shared" si="7"/>
        <v>0</v>
      </c>
      <c r="AH41" s="37">
        <f t="shared" si="8"/>
        <v>0</v>
      </c>
      <c r="AI41">
        <f t="shared" si="9"/>
        <v>0</v>
      </c>
      <c r="AJ41">
        <f t="shared" si="10"/>
        <v>0</v>
      </c>
      <c r="AK41">
        <f t="shared" si="11"/>
        <v>0</v>
      </c>
      <c r="AL41">
        <f t="shared" si="12"/>
        <v>0</v>
      </c>
      <c r="AM41">
        <f t="shared" si="13"/>
        <v>0</v>
      </c>
      <c r="AN41">
        <f t="shared" si="14"/>
        <v>0</v>
      </c>
      <c r="AO41">
        <f t="shared" si="15"/>
        <v>0</v>
      </c>
    </row>
    <row r="42" spans="1:41" ht="12.75">
      <c r="A42">
        <v>3603930</v>
      </c>
      <c r="B42" s="2">
        <v>521301060000</v>
      </c>
      <c r="C42" t="s">
        <v>2099</v>
      </c>
      <c r="D42" t="s">
        <v>2100</v>
      </c>
      <c r="E42" t="s">
        <v>2101</v>
      </c>
      <c r="F42" s="34">
        <v>12020</v>
      </c>
      <c r="G42" s="3">
        <v>1599</v>
      </c>
      <c r="H42">
        <v>5188847195</v>
      </c>
      <c r="I42" s="4" t="s">
        <v>1847</v>
      </c>
      <c r="J42" s="4" t="s">
        <v>1814</v>
      </c>
      <c r="K42" t="s">
        <v>1814</v>
      </c>
      <c r="L42" s="35" t="s">
        <v>1815</v>
      </c>
      <c r="M42" s="35">
        <v>4033</v>
      </c>
      <c r="N42" s="35" t="s">
        <v>1814</v>
      </c>
      <c r="O42" s="35" t="s">
        <v>1814</v>
      </c>
      <c r="P42" s="36">
        <v>13.294040602</v>
      </c>
      <c r="Q42" t="s">
        <v>1814</v>
      </c>
      <c r="R42" t="s">
        <v>1814</v>
      </c>
      <c r="S42" t="s">
        <v>1814</v>
      </c>
      <c r="T42" t="s">
        <v>1814</v>
      </c>
      <c r="U42" s="35" t="s">
        <v>1814</v>
      </c>
      <c r="V42" s="35"/>
      <c r="W42" s="35"/>
      <c r="X42" s="35"/>
      <c r="Y42" s="35"/>
      <c r="Z42">
        <f t="shared" si="0"/>
        <v>0</v>
      </c>
      <c r="AA42">
        <f t="shared" si="1"/>
        <v>0</v>
      </c>
      <c r="AB42">
        <f t="shared" si="2"/>
        <v>0</v>
      </c>
      <c r="AC42">
        <f t="shared" si="3"/>
        <v>0</v>
      </c>
      <c r="AD42">
        <f t="shared" si="4"/>
        <v>0</v>
      </c>
      <c r="AE42">
        <f t="shared" si="5"/>
        <v>0</v>
      </c>
      <c r="AF42" s="37">
        <f t="shared" si="6"/>
        <v>0</v>
      </c>
      <c r="AG42" s="37">
        <f t="shared" si="7"/>
        <v>0</v>
      </c>
      <c r="AH42" s="37">
        <f t="shared" si="8"/>
        <v>0</v>
      </c>
      <c r="AI42">
        <f t="shared" si="9"/>
        <v>0</v>
      </c>
      <c r="AJ42">
        <f t="shared" si="10"/>
        <v>0</v>
      </c>
      <c r="AK42">
        <f t="shared" si="11"/>
        <v>0</v>
      </c>
      <c r="AL42">
        <f t="shared" si="12"/>
        <v>0</v>
      </c>
      <c r="AM42">
        <f t="shared" si="13"/>
        <v>0</v>
      </c>
      <c r="AN42">
        <f t="shared" si="14"/>
        <v>0</v>
      </c>
      <c r="AO42">
        <f t="shared" si="15"/>
        <v>0</v>
      </c>
    </row>
    <row r="43" spans="1:41" ht="12.75">
      <c r="A43">
        <v>3603960</v>
      </c>
      <c r="B43" s="2">
        <v>401301040000</v>
      </c>
      <c r="C43" t="s">
        <v>2102</v>
      </c>
      <c r="D43" t="s">
        <v>2103</v>
      </c>
      <c r="E43" t="s">
        <v>2104</v>
      </c>
      <c r="F43" s="34">
        <v>14012</v>
      </c>
      <c r="G43" s="3">
        <v>328</v>
      </c>
      <c r="H43">
        <v>7167953832</v>
      </c>
      <c r="I43" s="4">
        <v>8</v>
      </c>
      <c r="J43" s="4" t="s">
        <v>1813</v>
      </c>
      <c r="K43" t="s">
        <v>1814</v>
      </c>
      <c r="L43" s="35" t="s">
        <v>1815</v>
      </c>
      <c r="M43" s="35">
        <v>1049</v>
      </c>
      <c r="N43" s="35" t="s">
        <v>1814</v>
      </c>
      <c r="O43" s="35" t="s">
        <v>1814</v>
      </c>
      <c r="P43" s="36">
        <v>17.838765009</v>
      </c>
      <c r="Q43" t="s">
        <v>1814</v>
      </c>
      <c r="R43" t="s">
        <v>1814</v>
      </c>
      <c r="S43" t="s">
        <v>1813</v>
      </c>
      <c r="T43" t="s">
        <v>1814</v>
      </c>
      <c r="U43" s="35" t="s">
        <v>1814</v>
      </c>
      <c r="V43" s="35"/>
      <c r="W43" s="35"/>
      <c r="X43" s="35"/>
      <c r="Y43" s="35"/>
      <c r="Z43">
        <f t="shared" si="0"/>
        <v>1</v>
      </c>
      <c r="AA43">
        <f t="shared" si="1"/>
        <v>0</v>
      </c>
      <c r="AB43">
        <f t="shared" si="2"/>
        <v>0</v>
      </c>
      <c r="AC43">
        <f t="shared" si="3"/>
        <v>0</v>
      </c>
      <c r="AD43">
        <f t="shared" si="4"/>
        <v>0</v>
      </c>
      <c r="AE43">
        <f t="shared" si="5"/>
        <v>0</v>
      </c>
      <c r="AF43" s="37">
        <f t="shared" si="6"/>
        <v>0</v>
      </c>
      <c r="AG43" s="37">
        <f t="shared" si="7"/>
        <v>0</v>
      </c>
      <c r="AH43" s="37">
        <f t="shared" si="8"/>
        <v>0</v>
      </c>
      <c r="AI43">
        <f t="shared" si="9"/>
        <v>1</v>
      </c>
      <c r="AJ43">
        <f t="shared" si="10"/>
        <v>0</v>
      </c>
      <c r="AK43">
        <f t="shared" si="11"/>
        <v>0</v>
      </c>
      <c r="AL43">
        <f t="shared" si="12"/>
        <v>0</v>
      </c>
      <c r="AM43">
        <f t="shared" si="13"/>
        <v>0</v>
      </c>
      <c r="AN43">
        <f t="shared" si="14"/>
        <v>0</v>
      </c>
      <c r="AO43">
        <f t="shared" si="15"/>
        <v>0</v>
      </c>
    </row>
    <row r="44" spans="1:41" ht="12.75">
      <c r="A44">
        <v>3603990</v>
      </c>
      <c r="B44" s="2">
        <v>180300010000</v>
      </c>
      <c r="C44" t="s">
        <v>2105</v>
      </c>
      <c r="D44" t="s">
        <v>2106</v>
      </c>
      <c r="E44" t="s">
        <v>2107</v>
      </c>
      <c r="F44" s="34">
        <v>14021</v>
      </c>
      <c r="G44" s="3">
        <v>677</v>
      </c>
      <c r="H44">
        <v>5853432480</v>
      </c>
      <c r="I44" s="4">
        <v>4</v>
      </c>
      <c r="J44" s="4" t="s">
        <v>1814</v>
      </c>
      <c r="K44" t="s">
        <v>1814</v>
      </c>
      <c r="L44" s="35" t="s">
        <v>1815</v>
      </c>
      <c r="M44" s="35">
        <v>2596</v>
      </c>
      <c r="N44" s="35" t="s">
        <v>1814</v>
      </c>
      <c r="O44" s="35" t="s">
        <v>1814</v>
      </c>
      <c r="P44" s="36">
        <v>20.260278024</v>
      </c>
      <c r="Q44" t="s">
        <v>1813</v>
      </c>
      <c r="R44" t="s">
        <v>1813</v>
      </c>
      <c r="S44" t="s">
        <v>1814</v>
      </c>
      <c r="T44" t="s">
        <v>1814</v>
      </c>
      <c r="U44" s="35" t="s">
        <v>1814</v>
      </c>
      <c r="V44" s="35"/>
      <c r="W44" s="35"/>
      <c r="X44" s="35"/>
      <c r="Y44" s="35"/>
      <c r="Z44">
        <f t="shared" si="0"/>
        <v>0</v>
      </c>
      <c r="AA44">
        <f t="shared" si="1"/>
        <v>0</v>
      </c>
      <c r="AB44">
        <f t="shared" si="2"/>
        <v>0</v>
      </c>
      <c r="AC44">
        <f t="shared" si="3"/>
        <v>0</v>
      </c>
      <c r="AD44">
        <f t="shared" si="4"/>
        <v>0</v>
      </c>
      <c r="AE44">
        <f t="shared" si="5"/>
        <v>0</v>
      </c>
      <c r="AF44" s="37">
        <f t="shared" si="6"/>
        <v>0</v>
      </c>
      <c r="AG44" s="37">
        <f t="shared" si="7"/>
        <v>0</v>
      </c>
      <c r="AH44" s="37">
        <f t="shared" si="8"/>
        <v>0</v>
      </c>
      <c r="AI44">
        <f t="shared" si="9"/>
        <v>0</v>
      </c>
      <c r="AJ44">
        <f t="shared" si="10"/>
        <v>1</v>
      </c>
      <c r="AK44">
        <f t="shared" si="11"/>
        <v>0</v>
      </c>
      <c r="AL44">
        <f t="shared" si="12"/>
        <v>0</v>
      </c>
      <c r="AM44">
        <f t="shared" si="13"/>
        <v>0</v>
      </c>
      <c r="AN44">
        <f t="shared" si="14"/>
        <v>0</v>
      </c>
      <c r="AO44">
        <f t="shared" si="15"/>
        <v>0</v>
      </c>
    </row>
    <row r="45" spans="1:41" ht="12.75">
      <c r="A45">
        <v>3604050</v>
      </c>
      <c r="B45" s="2">
        <v>570302060000</v>
      </c>
      <c r="C45" t="s">
        <v>2108</v>
      </c>
      <c r="D45" t="s">
        <v>2109</v>
      </c>
      <c r="E45" t="s">
        <v>2110</v>
      </c>
      <c r="F45" s="34">
        <v>14810</v>
      </c>
      <c r="G45" s="3">
        <v>1107</v>
      </c>
      <c r="H45">
        <v>6077763301</v>
      </c>
      <c r="I45" s="4">
        <v>6</v>
      </c>
      <c r="J45" s="4" t="s">
        <v>1814</v>
      </c>
      <c r="K45" t="s">
        <v>1814</v>
      </c>
      <c r="L45" s="35" t="s">
        <v>1822</v>
      </c>
      <c r="M45" s="35">
        <v>1886</v>
      </c>
      <c r="N45" s="35" t="s">
        <v>1814</v>
      </c>
      <c r="O45" s="35" t="s">
        <v>1814</v>
      </c>
      <c r="P45" s="36">
        <v>19.23454367</v>
      </c>
      <c r="Q45" t="s">
        <v>1814</v>
      </c>
      <c r="R45" t="s">
        <v>1813</v>
      </c>
      <c r="S45" t="s">
        <v>1813</v>
      </c>
      <c r="T45" t="s">
        <v>1814</v>
      </c>
      <c r="U45" s="35" t="s">
        <v>1814</v>
      </c>
      <c r="V45" s="35"/>
      <c r="W45" s="35"/>
      <c r="X45" s="35"/>
      <c r="Y45" s="35"/>
      <c r="Z45">
        <f t="shared" si="0"/>
        <v>0</v>
      </c>
      <c r="AA45">
        <f t="shared" si="1"/>
        <v>0</v>
      </c>
      <c r="AB45">
        <f t="shared" si="2"/>
        <v>0</v>
      </c>
      <c r="AC45">
        <f t="shared" si="3"/>
        <v>0</v>
      </c>
      <c r="AD45">
        <f t="shared" si="4"/>
        <v>0</v>
      </c>
      <c r="AE45">
        <f t="shared" si="5"/>
        <v>0</v>
      </c>
      <c r="AF45" s="37">
        <f t="shared" si="6"/>
        <v>0</v>
      </c>
      <c r="AG45" s="37">
        <f t="shared" si="7"/>
        <v>0</v>
      </c>
      <c r="AH45" s="37">
        <f t="shared" si="8"/>
        <v>0</v>
      </c>
      <c r="AI45">
        <f t="shared" si="9"/>
        <v>1</v>
      </c>
      <c r="AJ45">
        <f t="shared" si="10"/>
        <v>0</v>
      </c>
      <c r="AK45">
        <f t="shared" si="11"/>
        <v>0</v>
      </c>
      <c r="AL45">
        <f t="shared" si="12"/>
        <v>0</v>
      </c>
      <c r="AM45">
        <f t="shared" si="13"/>
        <v>0</v>
      </c>
      <c r="AN45">
        <f t="shared" si="14"/>
        <v>0</v>
      </c>
      <c r="AO45">
        <f t="shared" si="15"/>
        <v>0</v>
      </c>
    </row>
    <row r="46" spans="1:41" ht="12.75">
      <c r="A46">
        <v>3604080</v>
      </c>
      <c r="B46" s="2">
        <v>580501030000</v>
      </c>
      <c r="C46" t="s">
        <v>2111</v>
      </c>
      <c r="D46" t="s">
        <v>2112</v>
      </c>
      <c r="E46" t="s">
        <v>2113</v>
      </c>
      <c r="F46" s="34">
        <v>11706</v>
      </c>
      <c r="G46" s="3">
        <v>6696</v>
      </c>
      <c r="H46">
        <v>6319681117</v>
      </c>
      <c r="I46" s="4">
        <v>3</v>
      </c>
      <c r="J46" s="4" t="s">
        <v>1814</v>
      </c>
      <c r="K46" t="s">
        <v>1814</v>
      </c>
      <c r="L46" s="35" t="s">
        <v>1815</v>
      </c>
      <c r="M46" s="35">
        <v>5325</v>
      </c>
      <c r="N46" s="35" t="s">
        <v>1814</v>
      </c>
      <c r="O46" s="35" t="s">
        <v>1814</v>
      </c>
      <c r="P46" s="36">
        <v>18.403802032</v>
      </c>
      <c r="Q46" t="s">
        <v>1814</v>
      </c>
      <c r="R46" t="s">
        <v>1814</v>
      </c>
      <c r="S46" t="s">
        <v>1814</v>
      </c>
      <c r="T46" t="s">
        <v>1814</v>
      </c>
      <c r="U46" s="35" t="s">
        <v>1814</v>
      </c>
      <c r="V46" s="35"/>
      <c r="W46" s="35"/>
      <c r="X46" s="35"/>
      <c r="Y46" s="35"/>
      <c r="Z46">
        <f t="shared" si="0"/>
        <v>0</v>
      </c>
      <c r="AA46">
        <f t="shared" si="1"/>
        <v>0</v>
      </c>
      <c r="AB46">
        <f t="shared" si="2"/>
        <v>0</v>
      </c>
      <c r="AC46">
        <f t="shared" si="3"/>
        <v>0</v>
      </c>
      <c r="AD46">
        <f t="shared" si="4"/>
        <v>0</v>
      </c>
      <c r="AE46">
        <f t="shared" si="5"/>
        <v>0</v>
      </c>
      <c r="AF46" s="37">
        <f t="shared" si="6"/>
        <v>0</v>
      </c>
      <c r="AG46" s="37">
        <f t="shared" si="7"/>
        <v>0</v>
      </c>
      <c r="AH46" s="37">
        <f t="shared" si="8"/>
        <v>0</v>
      </c>
      <c r="AI46">
        <f t="shared" si="9"/>
        <v>0</v>
      </c>
      <c r="AJ46">
        <f t="shared" si="10"/>
        <v>0</v>
      </c>
      <c r="AK46">
        <f t="shared" si="11"/>
        <v>0</v>
      </c>
      <c r="AL46">
        <f t="shared" si="12"/>
        <v>0</v>
      </c>
      <c r="AM46">
        <f t="shared" si="13"/>
        <v>0</v>
      </c>
      <c r="AN46">
        <f t="shared" si="14"/>
        <v>0</v>
      </c>
      <c r="AO46">
        <f t="shared" si="15"/>
        <v>0</v>
      </c>
    </row>
    <row r="47" spans="1:41" ht="12.75">
      <c r="A47">
        <v>3604110</v>
      </c>
      <c r="B47" s="2">
        <v>580505020000</v>
      </c>
      <c r="C47" t="s">
        <v>2114</v>
      </c>
      <c r="D47" t="s">
        <v>2115</v>
      </c>
      <c r="E47" t="s">
        <v>2116</v>
      </c>
      <c r="F47" s="34">
        <v>11705</v>
      </c>
      <c r="G47" s="3">
        <v>1799</v>
      </c>
      <c r="H47">
        <v>6314727860</v>
      </c>
      <c r="I47" s="4">
        <v>3</v>
      </c>
      <c r="J47" s="4" t="s">
        <v>1814</v>
      </c>
      <c r="K47" t="s">
        <v>1814</v>
      </c>
      <c r="L47" s="35" t="s">
        <v>1815</v>
      </c>
      <c r="M47" s="35">
        <v>2309</v>
      </c>
      <c r="N47" s="35" t="s">
        <v>1814</v>
      </c>
      <c r="O47" s="35" t="s">
        <v>1814</v>
      </c>
      <c r="P47" s="36">
        <v>1.5285599356</v>
      </c>
      <c r="Q47" t="s">
        <v>1814</v>
      </c>
      <c r="R47" t="s">
        <v>1814</v>
      </c>
      <c r="S47" t="s">
        <v>1814</v>
      </c>
      <c r="T47" t="s">
        <v>1814</v>
      </c>
      <c r="U47" s="35" t="s">
        <v>1814</v>
      </c>
      <c r="V47" s="35"/>
      <c r="W47" s="35"/>
      <c r="X47" s="35"/>
      <c r="Y47" s="35"/>
      <c r="Z47">
        <f t="shared" si="0"/>
        <v>0</v>
      </c>
      <c r="AA47">
        <f t="shared" si="1"/>
        <v>0</v>
      </c>
      <c r="AB47">
        <f t="shared" si="2"/>
        <v>0</v>
      </c>
      <c r="AC47">
        <f t="shared" si="3"/>
        <v>0</v>
      </c>
      <c r="AD47">
        <f t="shared" si="4"/>
        <v>0</v>
      </c>
      <c r="AE47">
        <f t="shared" si="5"/>
        <v>0</v>
      </c>
      <c r="AF47" s="37">
        <f t="shared" si="6"/>
        <v>0</v>
      </c>
      <c r="AG47" s="37">
        <f t="shared" si="7"/>
        <v>0</v>
      </c>
      <c r="AH47" s="37">
        <f t="shared" si="8"/>
        <v>0</v>
      </c>
      <c r="AI47">
        <f t="shared" si="9"/>
        <v>0</v>
      </c>
      <c r="AJ47">
        <f t="shared" si="10"/>
        <v>0</v>
      </c>
      <c r="AK47">
        <f t="shared" si="11"/>
        <v>0</v>
      </c>
      <c r="AL47">
        <f t="shared" si="12"/>
        <v>0</v>
      </c>
      <c r="AM47">
        <f t="shared" si="13"/>
        <v>0</v>
      </c>
      <c r="AN47">
        <f t="shared" si="14"/>
        <v>0</v>
      </c>
      <c r="AO47">
        <f t="shared" si="15"/>
        <v>0</v>
      </c>
    </row>
    <row r="48" spans="1:41" ht="12.75">
      <c r="A48">
        <v>3604140</v>
      </c>
      <c r="B48" s="2">
        <v>130200010000</v>
      </c>
      <c r="C48" t="s">
        <v>2117</v>
      </c>
      <c r="D48" t="s">
        <v>2118</v>
      </c>
      <c r="E48" t="s">
        <v>2119</v>
      </c>
      <c r="F48" s="34">
        <v>12508</v>
      </c>
      <c r="G48" s="3">
        <v>3994</v>
      </c>
      <c r="H48">
        <v>8458386900</v>
      </c>
      <c r="I48" s="4">
        <v>3</v>
      </c>
      <c r="J48" s="4" t="s">
        <v>1814</v>
      </c>
      <c r="K48" t="s">
        <v>1814</v>
      </c>
      <c r="L48" s="35" t="s">
        <v>1815</v>
      </c>
      <c r="M48" s="35">
        <v>3150</v>
      </c>
      <c r="N48" s="35" t="s">
        <v>1814</v>
      </c>
      <c r="O48" s="35" t="s">
        <v>1814</v>
      </c>
      <c r="P48" s="36">
        <v>17.86163522</v>
      </c>
      <c r="Q48" t="s">
        <v>1814</v>
      </c>
      <c r="R48" t="s">
        <v>1814</v>
      </c>
      <c r="S48" t="s">
        <v>1814</v>
      </c>
      <c r="T48" t="s">
        <v>1814</v>
      </c>
      <c r="U48" s="35" t="s">
        <v>1814</v>
      </c>
      <c r="V48" s="35"/>
      <c r="W48" s="35"/>
      <c r="X48" s="35"/>
      <c r="Y48" s="35"/>
      <c r="Z48">
        <f t="shared" si="0"/>
        <v>0</v>
      </c>
      <c r="AA48">
        <f t="shared" si="1"/>
        <v>0</v>
      </c>
      <c r="AB48">
        <f t="shared" si="2"/>
        <v>0</v>
      </c>
      <c r="AC48">
        <f t="shared" si="3"/>
        <v>0</v>
      </c>
      <c r="AD48">
        <f t="shared" si="4"/>
        <v>0</v>
      </c>
      <c r="AE48">
        <f t="shared" si="5"/>
        <v>0</v>
      </c>
      <c r="AF48" s="37">
        <f t="shared" si="6"/>
        <v>0</v>
      </c>
      <c r="AG48" s="37">
        <f t="shared" si="7"/>
        <v>0</v>
      </c>
      <c r="AH48" s="37">
        <f t="shared" si="8"/>
        <v>0</v>
      </c>
      <c r="AI48">
        <f t="shared" si="9"/>
        <v>0</v>
      </c>
      <c r="AJ48">
        <f t="shared" si="10"/>
        <v>0</v>
      </c>
      <c r="AK48">
        <f t="shared" si="11"/>
        <v>0</v>
      </c>
      <c r="AL48">
        <f t="shared" si="12"/>
        <v>0</v>
      </c>
      <c r="AM48">
        <f t="shared" si="13"/>
        <v>0</v>
      </c>
      <c r="AN48">
        <f t="shared" si="14"/>
        <v>0</v>
      </c>
      <c r="AO48">
        <f t="shared" si="15"/>
        <v>0</v>
      </c>
    </row>
    <row r="49" spans="1:41" ht="12.75">
      <c r="A49">
        <v>3604200</v>
      </c>
      <c r="B49" s="2">
        <v>231301040000</v>
      </c>
      <c r="C49" t="s">
        <v>2120</v>
      </c>
      <c r="D49" t="s">
        <v>2121</v>
      </c>
      <c r="E49" t="s">
        <v>2122</v>
      </c>
      <c r="F49" s="34">
        <v>13305</v>
      </c>
      <c r="G49" s="3">
        <v>179</v>
      </c>
      <c r="H49">
        <v>3153461211</v>
      </c>
      <c r="I49" s="4">
        <v>6</v>
      </c>
      <c r="J49" s="4" t="s">
        <v>1814</v>
      </c>
      <c r="K49" t="s">
        <v>1814</v>
      </c>
      <c r="L49" s="35" t="s">
        <v>1822</v>
      </c>
      <c r="M49" s="35">
        <v>1024</v>
      </c>
      <c r="N49" s="35" t="s">
        <v>1814</v>
      </c>
      <c r="O49" s="35" t="s">
        <v>1814</v>
      </c>
      <c r="P49" s="36">
        <v>16.41221374</v>
      </c>
      <c r="Q49" t="s">
        <v>1814</v>
      </c>
      <c r="R49" t="s">
        <v>1814</v>
      </c>
      <c r="S49" t="s">
        <v>1813</v>
      </c>
      <c r="T49" t="s">
        <v>1814</v>
      </c>
      <c r="U49" s="35" t="s">
        <v>1814</v>
      </c>
      <c r="V49" s="35"/>
      <c r="W49" s="35"/>
      <c r="X49" s="35"/>
      <c r="Y49" s="35"/>
      <c r="Z49">
        <f t="shared" si="0"/>
        <v>0</v>
      </c>
      <c r="AA49">
        <f t="shared" si="1"/>
        <v>0</v>
      </c>
      <c r="AB49">
        <f t="shared" si="2"/>
        <v>0</v>
      </c>
      <c r="AC49">
        <f t="shared" si="3"/>
        <v>0</v>
      </c>
      <c r="AD49">
        <f t="shared" si="4"/>
        <v>0</v>
      </c>
      <c r="AE49">
        <f t="shared" si="5"/>
        <v>0</v>
      </c>
      <c r="AF49" s="37">
        <f t="shared" si="6"/>
        <v>0</v>
      </c>
      <c r="AG49" s="37">
        <f t="shared" si="7"/>
        <v>0</v>
      </c>
      <c r="AH49" s="37">
        <f t="shared" si="8"/>
        <v>0</v>
      </c>
      <c r="AI49">
        <f t="shared" si="9"/>
        <v>1</v>
      </c>
      <c r="AJ49">
        <f t="shared" si="10"/>
        <v>0</v>
      </c>
      <c r="AK49">
        <f t="shared" si="11"/>
        <v>0</v>
      </c>
      <c r="AL49">
        <f t="shared" si="12"/>
        <v>0</v>
      </c>
      <c r="AM49">
        <f t="shared" si="13"/>
        <v>0</v>
      </c>
      <c r="AN49">
        <f t="shared" si="14"/>
        <v>0</v>
      </c>
      <c r="AO49">
        <f t="shared" si="15"/>
        <v>0</v>
      </c>
    </row>
    <row r="50" spans="1:41" ht="12.75">
      <c r="A50">
        <v>3619950</v>
      </c>
      <c r="B50" s="2">
        <v>660102060000</v>
      </c>
      <c r="C50" t="s">
        <v>885</v>
      </c>
      <c r="D50" t="s">
        <v>886</v>
      </c>
      <c r="E50" t="s">
        <v>887</v>
      </c>
      <c r="F50" s="34">
        <v>10549</v>
      </c>
      <c r="G50" s="3">
        <v>180</v>
      </c>
      <c r="H50">
        <v>9142416010</v>
      </c>
      <c r="I50" s="4" t="s">
        <v>2025</v>
      </c>
      <c r="J50" s="4" t="s">
        <v>1814</v>
      </c>
      <c r="K50" t="s">
        <v>1814</v>
      </c>
      <c r="L50" s="35" t="s">
        <v>1815</v>
      </c>
      <c r="M50" s="35">
        <v>3773</v>
      </c>
      <c r="N50" s="35" t="s">
        <v>1814</v>
      </c>
      <c r="O50" s="35" t="s">
        <v>1814</v>
      </c>
      <c r="P50" s="36">
        <v>6.125</v>
      </c>
      <c r="Q50" t="s">
        <v>1814</v>
      </c>
      <c r="R50" t="s">
        <v>1814</v>
      </c>
      <c r="S50" t="s">
        <v>1814</v>
      </c>
      <c r="T50" t="s">
        <v>1814</v>
      </c>
      <c r="U50" s="35" t="s">
        <v>1814</v>
      </c>
      <c r="V50" s="35"/>
      <c r="W50" s="35"/>
      <c r="X50" s="35"/>
      <c r="Y50" s="35"/>
      <c r="Z50">
        <f t="shared" si="0"/>
        <v>0</v>
      </c>
      <c r="AA50">
        <f t="shared" si="1"/>
        <v>0</v>
      </c>
      <c r="AB50">
        <f t="shared" si="2"/>
        <v>0</v>
      </c>
      <c r="AC50">
        <f t="shared" si="3"/>
        <v>0</v>
      </c>
      <c r="AD50">
        <f t="shared" si="4"/>
        <v>0</v>
      </c>
      <c r="AE50">
        <f t="shared" si="5"/>
        <v>0</v>
      </c>
      <c r="AF50" s="37">
        <f t="shared" si="6"/>
        <v>0</v>
      </c>
      <c r="AG50" s="37">
        <f t="shared" si="7"/>
        <v>0</v>
      </c>
      <c r="AH50" s="37">
        <f t="shared" si="8"/>
        <v>0</v>
      </c>
      <c r="AI50">
        <f t="shared" si="9"/>
        <v>0</v>
      </c>
      <c r="AJ50">
        <f t="shared" si="10"/>
        <v>0</v>
      </c>
      <c r="AK50">
        <f t="shared" si="11"/>
        <v>0</v>
      </c>
      <c r="AL50">
        <f t="shared" si="12"/>
        <v>0</v>
      </c>
      <c r="AM50">
        <f t="shared" si="13"/>
        <v>0</v>
      </c>
      <c r="AN50">
        <f t="shared" si="14"/>
        <v>0</v>
      </c>
      <c r="AO50">
        <f t="shared" si="15"/>
        <v>0</v>
      </c>
    </row>
    <row r="51" spans="1:41" ht="12.75">
      <c r="A51">
        <v>3604290</v>
      </c>
      <c r="B51" s="2">
        <v>90301060000</v>
      </c>
      <c r="C51" t="s">
        <v>2123</v>
      </c>
      <c r="D51" t="s">
        <v>2124</v>
      </c>
      <c r="E51" t="s">
        <v>2125</v>
      </c>
      <c r="F51" s="34">
        <v>12901</v>
      </c>
      <c r="G51" s="3">
        <v>829</v>
      </c>
      <c r="H51">
        <v>5185638250</v>
      </c>
      <c r="I51" s="4" t="s">
        <v>1843</v>
      </c>
      <c r="J51" s="4" t="s">
        <v>1814</v>
      </c>
      <c r="K51" t="s">
        <v>1814</v>
      </c>
      <c r="L51" s="35" t="s">
        <v>1822</v>
      </c>
      <c r="M51" s="35">
        <v>2049</v>
      </c>
      <c r="N51" s="35" t="s">
        <v>1814</v>
      </c>
      <c r="O51" s="35" t="s">
        <v>1814</v>
      </c>
      <c r="P51" s="36">
        <v>17.644742024</v>
      </c>
      <c r="Q51" t="s">
        <v>1814</v>
      </c>
      <c r="R51" t="s">
        <v>1814</v>
      </c>
      <c r="S51" t="s">
        <v>1813</v>
      </c>
      <c r="T51" t="s">
        <v>1814</v>
      </c>
      <c r="U51" s="35" t="s">
        <v>1814</v>
      </c>
      <c r="V51" s="35"/>
      <c r="W51" s="35"/>
      <c r="X51" s="35"/>
      <c r="Y51" s="35"/>
      <c r="Z51">
        <f t="shared" si="0"/>
        <v>0</v>
      </c>
      <c r="AA51">
        <f t="shared" si="1"/>
        <v>0</v>
      </c>
      <c r="AB51">
        <f t="shared" si="2"/>
        <v>0</v>
      </c>
      <c r="AC51">
        <f t="shared" si="3"/>
        <v>0</v>
      </c>
      <c r="AD51">
        <f t="shared" si="4"/>
        <v>0</v>
      </c>
      <c r="AE51">
        <f t="shared" si="5"/>
        <v>0</v>
      </c>
      <c r="AF51" s="37">
        <f t="shared" si="6"/>
        <v>0</v>
      </c>
      <c r="AG51" s="37">
        <f t="shared" si="7"/>
        <v>0</v>
      </c>
      <c r="AH51" s="37">
        <f t="shared" si="8"/>
        <v>0</v>
      </c>
      <c r="AI51">
        <f t="shared" si="9"/>
        <v>1</v>
      </c>
      <c r="AJ51">
        <f t="shared" si="10"/>
        <v>0</v>
      </c>
      <c r="AK51">
        <f t="shared" si="11"/>
        <v>0</v>
      </c>
      <c r="AL51">
        <f t="shared" si="12"/>
        <v>0</v>
      </c>
      <c r="AM51">
        <f t="shared" si="13"/>
        <v>0</v>
      </c>
      <c r="AN51">
        <f t="shared" si="14"/>
        <v>0</v>
      </c>
      <c r="AO51">
        <f t="shared" si="15"/>
        <v>0</v>
      </c>
    </row>
    <row r="52" spans="1:41" ht="12.75">
      <c r="A52">
        <v>3600041</v>
      </c>
      <c r="B52" s="2">
        <v>331400860825</v>
      </c>
      <c r="C52" t="s">
        <v>1934</v>
      </c>
      <c r="D52" t="s">
        <v>1935</v>
      </c>
      <c r="E52" t="s">
        <v>1930</v>
      </c>
      <c r="F52" s="34">
        <v>10022</v>
      </c>
      <c r="G52" s="3" t="s">
        <v>1842</v>
      </c>
      <c r="H52">
        <v>2127509320</v>
      </c>
      <c r="I52" s="4">
        <v>1</v>
      </c>
      <c r="J52" s="4" t="s">
        <v>1814</v>
      </c>
      <c r="K52" t="s">
        <v>1890</v>
      </c>
      <c r="L52" s="35"/>
      <c r="M52" s="35" t="s">
        <v>1894</v>
      </c>
      <c r="N52" s="35" t="s">
        <v>1814</v>
      </c>
      <c r="O52" s="35" t="s">
        <v>1814</v>
      </c>
      <c r="P52" s="36" t="s">
        <v>1895</v>
      </c>
      <c r="Q52" t="s">
        <v>1895</v>
      </c>
      <c r="R52" t="s">
        <v>1890</v>
      </c>
      <c r="S52" t="s">
        <v>1814</v>
      </c>
      <c r="T52" t="s">
        <v>1890</v>
      </c>
      <c r="U52" s="35"/>
      <c r="V52" s="35"/>
      <c r="W52" s="35"/>
      <c r="X52" s="35"/>
      <c r="Y52" s="35"/>
      <c r="Z52">
        <f t="shared" si="0"/>
        <v>0</v>
      </c>
      <c r="AA52">
        <f t="shared" si="1"/>
        <v>0</v>
      </c>
      <c r="AB52">
        <f t="shared" si="2"/>
        <v>0</v>
      </c>
      <c r="AC52">
        <f t="shared" si="3"/>
        <v>0</v>
      </c>
      <c r="AD52">
        <f t="shared" si="4"/>
        <v>0</v>
      </c>
      <c r="AE52">
        <f t="shared" si="5"/>
        <v>0</v>
      </c>
      <c r="AF52" s="37">
        <f t="shared" si="6"/>
        <v>0</v>
      </c>
      <c r="AG52" s="37">
        <f t="shared" si="7"/>
        <v>0</v>
      </c>
      <c r="AH52" s="37">
        <f t="shared" si="8"/>
        <v>0</v>
      </c>
      <c r="AI52">
        <f t="shared" si="9"/>
        <v>0</v>
      </c>
      <c r="AJ52">
        <f t="shared" si="10"/>
        <v>1</v>
      </c>
      <c r="AK52">
        <f t="shared" si="11"/>
        <v>0</v>
      </c>
      <c r="AL52">
        <f t="shared" si="12"/>
        <v>0</v>
      </c>
      <c r="AM52">
        <f t="shared" si="13"/>
        <v>0</v>
      </c>
      <c r="AN52">
        <f t="shared" si="14"/>
        <v>0</v>
      </c>
      <c r="AO52">
        <f t="shared" si="15"/>
        <v>0</v>
      </c>
    </row>
    <row r="53" spans="1:41" ht="12.75">
      <c r="A53">
        <v>3604350</v>
      </c>
      <c r="B53" s="2">
        <v>20801040000</v>
      </c>
      <c r="C53" t="s">
        <v>2126</v>
      </c>
      <c r="D53" t="s">
        <v>2127</v>
      </c>
      <c r="E53" t="s">
        <v>2128</v>
      </c>
      <c r="F53" s="34">
        <v>14711</v>
      </c>
      <c r="G53" s="3">
        <v>336</v>
      </c>
      <c r="H53">
        <v>7163652646</v>
      </c>
      <c r="I53" s="4">
        <v>7</v>
      </c>
      <c r="J53" s="4" t="s">
        <v>1813</v>
      </c>
      <c r="K53" t="s">
        <v>1814</v>
      </c>
      <c r="L53" s="35" t="s">
        <v>1822</v>
      </c>
      <c r="M53" s="35">
        <v>454</v>
      </c>
      <c r="N53" s="35" t="s">
        <v>1814</v>
      </c>
      <c r="O53" s="35" t="s">
        <v>1813</v>
      </c>
      <c r="P53" s="36">
        <v>31.300160514</v>
      </c>
      <c r="Q53" t="s">
        <v>1813</v>
      </c>
      <c r="R53" t="s">
        <v>1814</v>
      </c>
      <c r="S53" t="s">
        <v>1813</v>
      </c>
      <c r="T53" t="s">
        <v>1814</v>
      </c>
      <c r="U53" s="35" t="s">
        <v>1814</v>
      </c>
      <c r="V53" s="35">
        <v>33582</v>
      </c>
      <c r="W53" s="35">
        <v>5252</v>
      </c>
      <c r="X53" s="35">
        <v>5093</v>
      </c>
      <c r="Y53" s="35">
        <v>4577</v>
      </c>
      <c r="Z53">
        <f t="shared" si="0"/>
        <v>1</v>
      </c>
      <c r="AA53">
        <f t="shared" si="1"/>
        <v>1</v>
      </c>
      <c r="AB53">
        <f t="shared" si="2"/>
        <v>0</v>
      </c>
      <c r="AC53">
        <f t="shared" si="3"/>
        <v>0</v>
      </c>
      <c r="AD53">
        <f t="shared" si="4"/>
        <v>0</v>
      </c>
      <c r="AE53">
        <f t="shared" si="5"/>
        <v>0</v>
      </c>
      <c r="AF53" s="37" t="str">
        <f t="shared" si="6"/>
        <v>SRSA</v>
      </c>
      <c r="AG53" s="37">
        <f t="shared" si="7"/>
        <v>0</v>
      </c>
      <c r="AH53" s="37">
        <f t="shared" si="8"/>
        <v>0</v>
      </c>
      <c r="AI53">
        <f t="shared" si="9"/>
        <v>1</v>
      </c>
      <c r="AJ53">
        <f t="shared" si="10"/>
        <v>1</v>
      </c>
      <c r="AK53" t="str">
        <f t="shared" si="11"/>
        <v>Initial</v>
      </c>
      <c r="AL53" t="str">
        <f t="shared" si="12"/>
        <v>SRSA</v>
      </c>
      <c r="AM53">
        <f t="shared" si="13"/>
        <v>0</v>
      </c>
      <c r="AN53">
        <f t="shared" si="14"/>
        <v>0</v>
      </c>
      <c r="AO53">
        <f t="shared" si="15"/>
        <v>0</v>
      </c>
    </row>
    <row r="54" spans="1:41" ht="12.75">
      <c r="A54">
        <v>3604370</v>
      </c>
      <c r="B54" s="2">
        <v>220909040000</v>
      </c>
      <c r="C54" t="s">
        <v>2129</v>
      </c>
      <c r="D54" t="s">
        <v>2130</v>
      </c>
      <c r="E54" t="s">
        <v>2131</v>
      </c>
      <c r="F54" s="34">
        <v>13611</v>
      </c>
      <c r="G54" s="3">
        <v>158</v>
      </c>
      <c r="H54">
        <v>3158465411</v>
      </c>
      <c r="I54" s="4">
        <v>6</v>
      </c>
      <c r="J54" s="4" t="s">
        <v>1814</v>
      </c>
      <c r="K54" t="s">
        <v>1814</v>
      </c>
      <c r="L54" s="35" t="s">
        <v>1822</v>
      </c>
      <c r="M54" s="35">
        <v>580</v>
      </c>
      <c r="N54" s="35" t="s">
        <v>1814</v>
      </c>
      <c r="O54" s="35" t="s">
        <v>1814</v>
      </c>
      <c r="P54" s="36">
        <v>20.202020202</v>
      </c>
      <c r="Q54" t="s">
        <v>1813</v>
      </c>
      <c r="R54" t="s">
        <v>1814</v>
      </c>
      <c r="S54" t="s">
        <v>1813</v>
      </c>
      <c r="T54" t="s">
        <v>1814</v>
      </c>
      <c r="U54" s="35" t="s">
        <v>1813</v>
      </c>
      <c r="V54" s="35"/>
      <c r="W54" s="35"/>
      <c r="X54" s="35"/>
      <c r="Y54" s="35"/>
      <c r="Z54">
        <f t="shared" si="0"/>
        <v>0</v>
      </c>
      <c r="AA54">
        <f t="shared" si="1"/>
        <v>1</v>
      </c>
      <c r="AB54">
        <f t="shared" si="2"/>
        <v>0</v>
      </c>
      <c r="AC54">
        <f t="shared" si="3"/>
        <v>0</v>
      </c>
      <c r="AD54">
        <f t="shared" si="4"/>
        <v>0</v>
      </c>
      <c r="AE54">
        <f t="shared" si="5"/>
        <v>0</v>
      </c>
      <c r="AF54" s="37">
        <f t="shared" si="6"/>
        <v>0</v>
      </c>
      <c r="AG54" s="37">
        <f t="shared" si="7"/>
        <v>0</v>
      </c>
      <c r="AH54" s="37">
        <f t="shared" si="8"/>
        <v>0</v>
      </c>
      <c r="AI54">
        <f t="shared" si="9"/>
        <v>1</v>
      </c>
      <c r="AJ54">
        <f t="shared" si="10"/>
        <v>1</v>
      </c>
      <c r="AK54" t="str">
        <f t="shared" si="11"/>
        <v>Initial</v>
      </c>
      <c r="AL54">
        <f t="shared" si="12"/>
        <v>0</v>
      </c>
      <c r="AM54" t="str">
        <f t="shared" si="13"/>
        <v>RLIS</v>
      </c>
      <c r="AN54">
        <f t="shared" si="14"/>
        <v>0</v>
      </c>
      <c r="AO54">
        <f t="shared" si="15"/>
        <v>0</v>
      </c>
    </row>
    <row r="55" spans="1:41" ht="12.75">
      <c r="A55">
        <v>3604410</v>
      </c>
      <c r="B55" s="2">
        <v>280207020000</v>
      </c>
      <c r="C55" t="s">
        <v>2132</v>
      </c>
      <c r="D55" t="s">
        <v>2133</v>
      </c>
      <c r="E55" t="s">
        <v>2134</v>
      </c>
      <c r="F55" s="34">
        <v>11710</v>
      </c>
      <c r="G55" s="3">
        <v>5099</v>
      </c>
      <c r="H55">
        <v>5166792909</v>
      </c>
      <c r="I55" s="4">
        <v>3</v>
      </c>
      <c r="J55" s="4" t="s">
        <v>1814</v>
      </c>
      <c r="K55" t="s">
        <v>1814</v>
      </c>
      <c r="L55" s="35" t="s">
        <v>1815</v>
      </c>
      <c r="M55" s="35">
        <v>1220</v>
      </c>
      <c r="N55" s="35" t="s">
        <v>1814</v>
      </c>
      <c r="O55" s="35" t="s">
        <v>1814</v>
      </c>
      <c r="P55" s="36">
        <v>4.7908232119</v>
      </c>
      <c r="Q55" t="s">
        <v>1814</v>
      </c>
      <c r="R55" t="s">
        <v>1814</v>
      </c>
      <c r="S55" t="s">
        <v>1814</v>
      </c>
      <c r="T55" t="s">
        <v>1814</v>
      </c>
      <c r="U55" s="35" t="s">
        <v>1814</v>
      </c>
      <c r="V55" s="35"/>
      <c r="W55" s="35"/>
      <c r="X55" s="35"/>
      <c r="Y55" s="35"/>
      <c r="Z55">
        <f t="shared" si="0"/>
        <v>0</v>
      </c>
      <c r="AA55">
        <f t="shared" si="1"/>
        <v>0</v>
      </c>
      <c r="AB55">
        <f t="shared" si="2"/>
        <v>0</v>
      </c>
      <c r="AC55">
        <f t="shared" si="3"/>
        <v>0</v>
      </c>
      <c r="AD55">
        <f t="shared" si="4"/>
        <v>0</v>
      </c>
      <c r="AE55">
        <f t="shared" si="5"/>
        <v>0</v>
      </c>
      <c r="AF55" s="37">
        <f t="shared" si="6"/>
        <v>0</v>
      </c>
      <c r="AG55" s="37">
        <f t="shared" si="7"/>
        <v>0</v>
      </c>
      <c r="AH55" s="37">
        <f t="shared" si="8"/>
        <v>0</v>
      </c>
      <c r="AI55">
        <f t="shared" si="9"/>
        <v>0</v>
      </c>
      <c r="AJ55">
        <f t="shared" si="10"/>
        <v>0</v>
      </c>
      <c r="AK55">
        <f t="shared" si="11"/>
        <v>0</v>
      </c>
      <c r="AL55">
        <f t="shared" si="12"/>
        <v>0</v>
      </c>
      <c r="AM55">
        <f t="shared" si="13"/>
        <v>0</v>
      </c>
      <c r="AN55">
        <f t="shared" si="14"/>
        <v>0</v>
      </c>
      <c r="AO55">
        <f t="shared" si="15"/>
        <v>0</v>
      </c>
    </row>
    <row r="56" spans="1:41" ht="12.75">
      <c r="A56">
        <v>3619020</v>
      </c>
      <c r="B56" s="2">
        <v>280253070000</v>
      </c>
      <c r="C56" t="s">
        <v>816</v>
      </c>
      <c r="D56" t="s">
        <v>817</v>
      </c>
      <c r="E56" t="s">
        <v>818</v>
      </c>
      <c r="F56" s="34">
        <v>11566</v>
      </c>
      <c r="G56" s="3">
        <v>9998</v>
      </c>
      <c r="H56">
        <v>5169921001</v>
      </c>
      <c r="I56" s="4">
        <v>3</v>
      </c>
      <c r="J56" s="4" t="s">
        <v>1814</v>
      </c>
      <c r="K56" t="s">
        <v>1814</v>
      </c>
      <c r="L56" s="35" t="s">
        <v>1815</v>
      </c>
      <c r="M56" s="35">
        <v>5211</v>
      </c>
      <c r="N56" s="35" t="s">
        <v>1814</v>
      </c>
      <c r="O56" s="35" t="s">
        <v>1814</v>
      </c>
      <c r="P56" s="36">
        <v>4.3106651802</v>
      </c>
      <c r="Q56" t="s">
        <v>1814</v>
      </c>
      <c r="R56" t="s">
        <v>1814</v>
      </c>
      <c r="S56" t="s">
        <v>1814</v>
      </c>
      <c r="T56" t="s">
        <v>1814</v>
      </c>
      <c r="U56" s="35" t="s">
        <v>1814</v>
      </c>
      <c r="V56" s="35"/>
      <c r="W56" s="35"/>
      <c r="X56" s="35"/>
      <c r="Y56" s="35"/>
      <c r="Z56">
        <f t="shared" si="0"/>
        <v>0</v>
      </c>
      <c r="AA56">
        <f t="shared" si="1"/>
        <v>0</v>
      </c>
      <c r="AB56">
        <f t="shared" si="2"/>
        <v>0</v>
      </c>
      <c r="AC56">
        <f t="shared" si="3"/>
        <v>0</v>
      </c>
      <c r="AD56">
        <f t="shared" si="4"/>
        <v>0</v>
      </c>
      <c r="AE56">
        <f t="shared" si="5"/>
        <v>0</v>
      </c>
      <c r="AF56" s="37">
        <f t="shared" si="6"/>
        <v>0</v>
      </c>
      <c r="AG56" s="37">
        <f t="shared" si="7"/>
        <v>0</v>
      </c>
      <c r="AH56" s="37">
        <f t="shared" si="8"/>
        <v>0</v>
      </c>
      <c r="AI56">
        <f t="shared" si="9"/>
        <v>0</v>
      </c>
      <c r="AJ56">
        <f t="shared" si="10"/>
        <v>0</v>
      </c>
      <c r="AK56">
        <f t="shared" si="11"/>
        <v>0</v>
      </c>
      <c r="AL56">
        <f t="shared" si="12"/>
        <v>0</v>
      </c>
      <c r="AM56">
        <f t="shared" si="13"/>
        <v>0</v>
      </c>
      <c r="AN56">
        <f t="shared" si="14"/>
        <v>0</v>
      </c>
      <c r="AO56">
        <f t="shared" si="15"/>
        <v>0</v>
      </c>
    </row>
    <row r="57" spans="1:41" ht="12.75">
      <c r="A57">
        <v>3604530</v>
      </c>
      <c r="B57" s="2">
        <v>61001040000</v>
      </c>
      <c r="C57" t="s">
        <v>2135</v>
      </c>
      <c r="D57" t="s">
        <v>2136</v>
      </c>
      <c r="E57" t="s">
        <v>2137</v>
      </c>
      <c r="F57" s="34">
        <v>14712</v>
      </c>
      <c r="G57" s="3">
        <v>468</v>
      </c>
      <c r="H57">
        <v>7163862375</v>
      </c>
      <c r="I57" s="4">
        <v>8</v>
      </c>
      <c r="J57" s="4" t="s">
        <v>1813</v>
      </c>
      <c r="K57" t="s">
        <v>1814</v>
      </c>
      <c r="L57" s="35" t="s">
        <v>1815</v>
      </c>
      <c r="M57" s="35">
        <v>860</v>
      </c>
      <c r="N57" s="35" t="s">
        <v>1814</v>
      </c>
      <c r="O57" s="35" t="s">
        <v>1814</v>
      </c>
      <c r="P57" s="36">
        <v>12.698412698</v>
      </c>
      <c r="Q57" t="s">
        <v>1814</v>
      </c>
      <c r="R57" t="s">
        <v>1814</v>
      </c>
      <c r="S57" t="s">
        <v>1813</v>
      </c>
      <c r="T57" t="s">
        <v>1814</v>
      </c>
      <c r="U57" s="35" t="s">
        <v>1814</v>
      </c>
      <c r="V57" s="35"/>
      <c r="W57" s="35"/>
      <c r="X57" s="35"/>
      <c r="Y57" s="35"/>
      <c r="Z57">
        <f t="shared" si="0"/>
        <v>1</v>
      </c>
      <c r="AA57">
        <f t="shared" si="1"/>
        <v>0</v>
      </c>
      <c r="AB57">
        <f t="shared" si="2"/>
        <v>0</v>
      </c>
      <c r="AC57">
        <f t="shared" si="3"/>
        <v>0</v>
      </c>
      <c r="AD57">
        <f t="shared" si="4"/>
        <v>0</v>
      </c>
      <c r="AE57">
        <f t="shared" si="5"/>
        <v>0</v>
      </c>
      <c r="AF57" s="37">
        <f t="shared" si="6"/>
        <v>0</v>
      </c>
      <c r="AG57" s="37">
        <f t="shared" si="7"/>
        <v>0</v>
      </c>
      <c r="AH57" s="37">
        <f t="shared" si="8"/>
        <v>0</v>
      </c>
      <c r="AI57">
        <f t="shared" si="9"/>
        <v>1</v>
      </c>
      <c r="AJ57">
        <f t="shared" si="10"/>
        <v>0</v>
      </c>
      <c r="AK57">
        <f t="shared" si="11"/>
        <v>0</v>
      </c>
      <c r="AL57">
        <f t="shared" si="12"/>
        <v>0</v>
      </c>
      <c r="AM57">
        <f t="shared" si="13"/>
        <v>0</v>
      </c>
      <c r="AN57">
        <f t="shared" si="14"/>
        <v>0</v>
      </c>
      <c r="AO57">
        <f t="shared" si="15"/>
        <v>0</v>
      </c>
    </row>
    <row r="58" spans="1:41" ht="12.75">
      <c r="A58">
        <v>3604590</v>
      </c>
      <c r="B58" s="2">
        <v>100308020000</v>
      </c>
      <c r="C58" t="s">
        <v>2138</v>
      </c>
      <c r="D58" t="s">
        <v>2139</v>
      </c>
      <c r="E58" t="s">
        <v>2140</v>
      </c>
      <c r="F58" s="34">
        <v>12029</v>
      </c>
      <c r="G58" s="3">
        <v>370</v>
      </c>
      <c r="H58">
        <v>5187813500</v>
      </c>
      <c r="I58" s="4">
        <v>7</v>
      </c>
      <c r="J58" s="4" t="s">
        <v>1813</v>
      </c>
      <c r="K58" t="s">
        <v>1814</v>
      </c>
      <c r="L58" s="35" t="s">
        <v>1894</v>
      </c>
      <c r="M58" s="35" t="s">
        <v>1894</v>
      </c>
      <c r="N58" s="35" t="s">
        <v>1814</v>
      </c>
      <c r="O58" s="35" t="s">
        <v>1894</v>
      </c>
      <c r="P58" s="36" t="s">
        <v>1895</v>
      </c>
      <c r="Q58" t="s">
        <v>1895</v>
      </c>
      <c r="R58" t="s">
        <v>1813</v>
      </c>
      <c r="S58" t="s">
        <v>1813</v>
      </c>
      <c r="T58" t="s">
        <v>1814</v>
      </c>
      <c r="U58" s="35" t="s">
        <v>1894</v>
      </c>
      <c r="V58" s="35"/>
      <c r="W58" s="35"/>
      <c r="X58" s="35"/>
      <c r="Y58" s="35"/>
      <c r="Z58">
        <f t="shared" si="0"/>
        <v>1</v>
      </c>
      <c r="AA58">
        <f t="shared" si="1"/>
        <v>0</v>
      </c>
      <c r="AB58">
        <f t="shared" si="2"/>
        <v>0</v>
      </c>
      <c r="AC58">
        <f t="shared" si="3"/>
        <v>0</v>
      </c>
      <c r="AD58">
        <f t="shared" si="4"/>
        <v>0</v>
      </c>
      <c r="AE58">
        <f t="shared" si="5"/>
        <v>0</v>
      </c>
      <c r="AF58" s="37">
        <f t="shared" si="6"/>
        <v>0</v>
      </c>
      <c r="AG58" s="37">
        <f t="shared" si="7"/>
        <v>0</v>
      </c>
      <c r="AH58" s="37">
        <f t="shared" si="8"/>
        <v>0</v>
      </c>
      <c r="AI58">
        <f t="shared" si="9"/>
        <v>1</v>
      </c>
      <c r="AJ58">
        <f t="shared" si="10"/>
        <v>1</v>
      </c>
      <c r="AK58" t="str">
        <f t="shared" si="11"/>
        <v>Initial</v>
      </c>
      <c r="AL58">
        <f t="shared" si="12"/>
        <v>0</v>
      </c>
      <c r="AM58" t="str">
        <f t="shared" si="13"/>
        <v>RLIS</v>
      </c>
      <c r="AN58">
        <f t="shared" si="14"/>
        <v>0</v>
      </c>
      <c r="AO58">
        <f t="shared" si="15"/>
        <v>0</v>
      </c>
    </row>
    <row r="59" spans="1:41" ht="12.75">
      <c r="A59">
        <v>3604620</v>
      </c>
      <c r="B59" s="2">
        <v>490101040000</v>
      </c>
      <c r="C59" t="s">
        <v>2141</v>
      </c>
      <c r="D59" t="s">
        <v>2142</v>
      </c>
      <c r="E59" t="s">
        <v>2143</v>
      </c>
      <c r="F59" s="34">
        <v>12022</v>
      </c>
      <c r="G59" s="3">
        <v>259</v>
      </c>
      <c r="H59">
        <v>5186582690</v>
      </c>
      <c r="I59" s="4">
        <v>8</v>
      </c>
      <c r="J59" s="4" t="s">
        <v>1813</v>
      </c>
      <c r="K59" t="s">
        <v>1813</v>
      </c>
      <c r="L59" s="35" t="s">
        <v>1815</v>
      </c>
      <c r="M59" s="35">
        <v>1018</v>
      </c>
      <c r="N59" s="35" t="s">
        <v>1814</v>
      </c>
      <c r="O59" s="35" t="s">
        <v>1814</v>
      </c>
      <c r="P59" s="36">
        <v>17.22306525</v>
      </c>
      <c r="Q59" t="s">
        <v>1814</v>
      </c>
      <c r="R59" t="s">
        <v>1813</v>
      </c>
      <c r="S59" t="s">
        <v>1813</v>
      </c>
      <c r="T59" t="s">
        <v>1813</v>
      </c>
      <c r="U59" s="35" t="s">
        <v>1814</v>
      </c>
      <c r="V59" s="35"/>
      <c r="W59" s="35"/>
      <c r="X59" s="35"/>
      <c r="Y59" s="35"/>
      <c r="Z59">
        <f t="shared" si="0"/>
        <v>1</v>
      </c>
      <c r="AA59">
        <f t="shared" si="1"/>
        <v>0</v>
      </c>
      <c r="AB59">
        <f t="shared" si="2"/>
        <v>0</v>
      </c>
      <c r="AC59">
        <f t="shared" si="3"/>
        <v>0</v>
      </c>
      <c r="AD59">
        <f t="shared" si="4"/>
        <v>0</v>
      </c>
      <c r="AE59">
        <f t="shared" si="5"/>
        <v>0</v>
      </c>
      <c r="AF59" s="37">
        <f t="shared" si="6"/>
        <v>0</v>
      </c>
      <c r="AG59" s="37">
        <f t="shared" si="7"/>
        <v>0</v>
      </c>
      <c r="AH59" s="37">
        <f t="shared" si="8"/>
        <v>0</v>
      </c>
      <c r="AI59">
        <f t="shared" si="9"/>
        <v>1</v>
      </c>
      <c r="AJ59">
        <f t="shared" si="10"/>
        <v>0</v>
      </c>
      <c r="AK59">
        <f t="shared" si="11"/>
        <v>0</v>
      </c>
      <c r="AL59">
        <f t="shared" si="12"/>
        <v>0</v>
      </c>
      <c r="AM59">
        <f t="shared" si="13"/>
        <v>0</v>
      </c>
      <c r="AN59">
        <f t="shared" si="14"/>
        <v>0</v>
      </c>
      <c r="AO59">
        <f t="shared" si="15"/>
        <v>0</v>
      </c>
    </row>
    <row r="60" spans="1:41" ht="12.75">
      <c r="A60">
        <v>3604650</v>
      </c>
      <c r="B60" s="2">
        <v>10201040000</v>
      </c>
      <c r="C60" t="s">
        <v>2144</v>
      </c>
      <c r="D60" t="s">
        <v>2145</v>
      </c>
      <c r="E60" t="s">
        <v>2146</v>
      </c>
      <c r="F60" s="34">
        <v>12023</v>
      </c>
      <c r="G60" s="3">
        <v>2926</v>
      </c>
      <c r="H60">
        <v>5188721293</v>
      </c>
      <c r="I60" s="4" t="s">
        <v>2147</v>
      </c>
      <c r="J60" s="4" t="s">
        <v>1813</v>
      </c>
      <c r="K60" t="s">
        <v>1814</v>
      </c>
      <c r="L60" s="35" t="s">
        <v>1815</v>
      </c>
      <c r="M60" s="35">
        <v>1127</v>
      </c>
      <c r="N60" s="35" t="s">
        <v>1814</v>
      </c>
      <c r="O60" s="35" t="s">
        <v>1814</v>
      </c>
      <c r="P60" s="36">
        <v>9.6225018505</v>
      </c>
      <c r="Q60" t="s">
        <v>1814</v>
      </c>
      <c r="R60" t="s">
        <v>1814</v>
      </c>
      <c r="S60" t="s">
        <v>1813</v>
      </c>
      <c r="T60" t="s">
        <v>1814</v>
      </c>
      <c r="U60" s="35" t="s">
        <v>1814</v>
      </c>
      <c r="V60" s="35"/>
      <c r="W60" s="35"/>
      <c r="X60" s="35"/>
      <c r="Y60" s="35"/>
      <c r="Z60">
        <f t="shared" si="0"/>
        <v>1</v>
      </c>
      <c r="AA60">
        <f t="shared" si="1"/>
        <v>0</v>
      </c>
      <c r="AB60">
        <f t="shared" si="2"/>
        <v>0</v>
      </c>
      <c r="AC60">
        <f t="shared" si="3"/>
        <v>0</v>
      </c>
      <c r="AD60">
        <f t="shared" si="4"/>
        <v>0</v>
      </c>
      <c r="AE60">
        <f t="shared" si="5"/>
        <v>0</v>
      </c>
      <c r="AF60" s="37">
        <f t="shared" si="6"/>
        <v>0</v>
      </c>
      <c r="AG60" s="37">
        <f t="shared" si="7"/>
        <v>0</v>
      </c>
      <c r="AH60" s="37">
        <f t="shared" si="8"/>
        <v>0</v>
      </c>
      <c r="AI60">
        <f t="shared" si="9"/>
        <v>1</v>
      </c>
      <c r="AJ60">
        <f t="shared" si="10"/>
        <v>0</v>
      </c>
      <c r="AK60">
        <f t="shared" si="11"/>
        <v>0</v>
      </c>
      <c r="AL60">
        <f t="shared" si="12"/>
        <v>0</v>
      </c>
      <c r="AM60">
        <f t="shared" si="13"/>
        <v>0</v>
      </c>
      <c r="AN60">
        <f t="shared" si="14"/>
        <v>0</v>
      </c>
      <c r="AO60">
        <f t="shared" si="15"/>
        <v>0</v>
      </c>
    </row>
    <row r="61" spans="1:41" ht="12.75">
      <c r="A61">
        <v>3604710</v>
      </c>
      <c r="B61" s="2">
        <v>10306060000</v>
      </c>
      <c r="C61" t="s">
        <v>2148</v>
      </c>
      <c r="D61" t="s">
        <v>2149</v>
      </c>
      <c r="E61" t="s">
        <v>2150</v>
      </c>
      <c r="F61" s="34">
        <v>12054</v>
      </c>
      <c r="G61" s="3">
        <v>3297</v>
      </c>
      <c r="H61">
        <v>5184397098</v>
      </c>
      <c r="I61" s="4" t="s">
        <v>1847</v>
      </c>
      <c r="J61" s="4" t="s">
        <v>1814</v>
      </c>
      <c r="K61" t="s">
        <v>1814</v>
      </c>
      <c r="L61" s="35" t="s">
        <v>1815</v>
      </c>
      <c r="M61" s="35">
        <v>4630</v>
      </c>
      <c r="N61" s="35" t="s">
        <v>1814</v>
      </c>
      <c r="O61" s="35" t="s">
        <v>1814</v>
      </c>
      <c r="P61" s="36">
        <v>4.0115648717</v>
      </c>
      <c r="Q61" t="s">
        <v>1814</v>
      </c>
      <c r="R61" t="s">
        <v>1814</v>
      </c>
      <c r="S61" t="s">
        <v>1814</v>
      </c>
      <c r="T61" t="s">
        <v>1814</v>
      </c>
      <c r="U61" s="35" t="s">
        <v>1814</v>
      </c>
      <c r="V61" s="35"/>
      <c r="W61" s="35"/>
      <c r="X61" s="35"/>
      <c r="Y61" s="35"/>
      <c r="Z61">
        <f t="shared" si="0"/>
        <v>0</v>
      </c>
      <c r="AA61">
        <f t="shared" si="1"/>
        <v>0</v>
      </c>
      <c r="AB61">
        <f t="shared" si="2"/>
        <v>0</v>
      </c>
      <c r="AC61">
        <f t="shared" si="3"/>
        <v>0</v>
      </c>
      <c r="AD61">
        <f t="shared" si="4"/>
        <v>0</v>
      </c>
      <c r="AE61">
        <f t="shared" si="5"/>
        <v>0</v>
      </c>
      <c r="AF61" s="37">
        <f t="shared" si="6"/>
        <v>0</v>
      </c>
      <c r="AG61" s="37">
        <f t="shared" si="7"/>
        <v>0</v>
      </c>
      <c r="AH61" s="37">
        <f t="shared" si="8"/>
        <v>0</v>
      </c>
      <c r="AI61">
        <f t="shared" si="9"/>
        <v>0</v>
      </c>
      <c r="AJ61">
        <f t="shared" si="10"/>
        <v>0</v>
      </c>
      <c r="AK61">
        <f t="shared" si="11"/>
        <v>0</v>
      </c>
      <c r="AL61">
        <f t="shared" si="12"/>
        <v>0</v>
      </c>
      <c r="AM61">
        <f t="shared" si="13"/>
        <v>0</v>
      </c>
      <c r="AN61">
        <f t="shared" si="14"/>
        <v>0</v>
      </c>
      <c r="AO61">
        <f t="shared" si="15"/>
        <v>0</v>
      </c>
    </row>
    <row r="62" spans="1:41" ht="12.75">
      <c r="A62">
        <v>3604740</v>
      </c>
      <c r="B62" s="2">
        <v>280521030000</v>
      </c>
      <c r="C62" t="s">
        <v>2151</v>
      </c>
      <c r="D62" t="s">
        <v>2152</v>
      </c>
      <c r="E62" t="s">
        <v>2153</v>
      </c>
      <c r="F62" s="34">
        <v>11714</v>
      </c>
      <c r="G62" s="3">
        <v>1596</v>
      </c>
      <c r="H62">
        <v>5167333700</v>
      </c>
      <c r="I62" s="4">
        <v>3</v>
      </c>
      <c r="J62" s="4" t="s">
        <v>1814</v>
      </c>
      <c r="K62" t="s">
        <v>1814</v>
      </c>
      <c r="L62" s="35" t="s">
        <v>1815</v>
      </c>
      <c r="M62" s="35">
        <v>2680</v>
      </c>
      <c r="N62" s="35" t="s">
        <v>1814</v>
      </c>
      <c r="O62" s="35" t="s">
        <v>1814</v>
      </c>
      <c r="P62" s="36">
        <v>6.9221260816</v>
      </c>
      <c r="Q62" t="s">
        <v>1814</v>
      </c>
      <c r="R62" t="s">
        <v>1814</v>
      </c>
      <c r="S62" t="s">
        <v>1814</v>
      </c>
      <c r="T62" t="s">
        <v>1814</v>
      </c>
      <c r="U62" s="35" t="s">
        <v>1814</v>
      </c>
      <c r="V62" s="35"/>
      <c r="W62" s="35"/>
      <c r="X62" s="35"/>
      <c r="Y62" s="35"/>
      <c r="Z62">
        <f t="shared" si="0"/>
        <v>0</v>
      </c>
      <c r="AA62">
        <f t="shared" si="1"/>
        <v>0</v>
      </c>
      <c r="AB62">
        <f t="shared" si="2"/>
        <v>0</v>
      </c>
      <c r="AC62">
        <f t="shared" si="3"/>
        <v>0</v>
      </c>
      <c r="AD62">
        <f t="shared" si="4"/>
        <v>0</v>
      </c>
      <c r="AE62">
        <f t="shared" si="5"/>
        <v>0</v>
      </c>
      <c r="AF62" s="37">
        <f t="shared" si="6"/>
        <v>0</v>
      </c>
      <c r="AG62" s="37">
        <f t="shared" si="7"/>
        <v>0</v>
      </c>
      <c r="AH62" s="37">
        <f t="shared" si="8"/>
        <v>0</v>
      </c>
      <c r="AI62">
        <f t="shared" si="9"/>
        <v>0</v>
      </c>
      <c r="AJ62">
        <f t="shared" si="10"/>
        <v>0</v>
      </c>
      <c r="AK62">
        <f t="shared" si="11"/>
        <v>0</v>
      </c>
      <c r="AL62">
        <f t="shared" si="12"/>
        <v>0</v>
      </c>
      <c r="AM62">
        <f t="shared" si="13"/>
        <v>0</v>
      </c>
      <c r="AN62">
        <f t="shared" si="14"/>
        <v>0</v>
      </c>
      <c r="AO62">
        <f t="shared" si="15"/>
        <v>0</v>
      </c>
    </row>
    <row r="63" spans="1:41" ht="12.75">
      <c r="A63">
        <v>3604870</v>
      </c>
      <c r="B63" s="2">
        <v>30200010000</v>
      </c>
      <c r="C63" t="s">
        <v>2160</v>
      </c>
      <c r="D63" t="s">
        <v>2161</v>
      </c>
      <c r="E63" t="s">
        <v>2162</v>
      </c>
      <c r="F63" s="34">
        <v>13901</v>
      </c>
      <c r="G63" s="3">
        <v>2126</v>
      </c>
      <c r="H63">
        <v>6077628100</v>
      </c>
      <c r="I63" s="4">
        <v>2</v>
      </c>
      <c r="J63" s="4" t="s">
        <v>1814</v>
      </c>
      <c r="K63" t="s">
        <v>1814</v>
      </c>
      <c r="L63" s="35" t="s">
        <v>1815</v>
      </c>
      <c r="M63" s="35">
        <v>5813</v>
      </c>
      <c r="N63" s="35" t="s">
        <v>1814</v>
      </c>
      <c r="O63" s="35" t="s">
        <v>1814</v>
      </c>
      <c r="P63" s="36">
        <v>31.675427955</v>
      </c>
      <c r="Q63" t="s">
        <v>1813</v>
      </c>
      <c r="R63" t="s">
        <v>1814</v>
      </c>
      <c r="S63" t="s">
        <v>1814</v>
      </c>
      <c r="T63" t="s">
        <v>1814</v>
      </c>
      <c r="U63" s="35" t="s">
        <v>1814</v>
      </c>
      <c r="V63" s="35"/>
      <c r="W63" s="35"/>
      <c r="X63" s="35"/>
      <c r="Y63" s="35"/>
      <c r="Z63">
        <f t="shared" si="0"/>
        <v>0</v>
      </c>
      <c r="AA63">
        <f t="shared" si="1"/>
        <v>0</v>
      </c>
      <c r="AB63">
        <f t="shared" si="2"/>
        <v>0</v>
      </c>
      <c r="AC63">
        <f t="shared" si="3"/>
        <v>0</v>
      </c>
      <c r="AD63">
        <f t="shared" si="4"/>
        <v>0</v>
      </c>
      <c r="AE63">
        <f t="shared" si="5"/>
        <v>0</v>
      </c>
      <c r="AF63" s="37">
        <f t="shared" si="6"/>
        <v>0</v>
      </c>
      <c r="AG63" s="37">
        <f t="shared" si="7"/>
        <v>0</v>
      </c>
      <c r="AH63" s="37">
        <f t="shared" si="8"/>
        <v>0</v>
      </c>
      <c r="AI63">
        <f t="shared" si="9"/>
        <v>0</v>
      </c>
      <c r="AJ63">
        <f t="shared" si="10"/>
        <v>1</v>
      </c>
      <c r="AK63">
        <f t="shared" si="11"/>
        <v>0</v>
      </c>
      <c r="AL63">
        <f t="shared" si="12"/>
        <v>0</v>
      </c>
      <c r="AM63">
        <f t="shared" si="13"/>
        <v>0</v>
      </c>
      <c r="AN63">
        <f t="shared" si="14"/>
        <v>0</v>
      </c>
      <c r="AO63">
        <f t="shared" si="15"/>
        <v>0</v>
      </c>
    </row>
    <row r="64" spans="1:41" ht="12.75">
      <c r="A64">
        <v>3624630</v>
      </c>
      <c r="B64" s="2">
        <v>661905020000</v>
      </c>
      <c r="C64" t="s">
        <v>1219</v>
      </c>
      <c r="D64" t="s">
        <v>1220</v>
      </c>
      <c r="E64" t="s">
        <v>1221</v>
      </c>
      <c r="F64" s="34">
        <v>10573</v>
      </c>
      <c r="G64" s="3">
        <v>1105</v>
      </c>
      <c r="H64">
        <v>9149373600</v>
      </c>
      <c r="I64" s="4">
        <v>3</v>
      </c>
      <c r="J64" s="4" t="s">
        <v>1814</v>
      </c>
      <c r="K64" t="s">
        <v>1814</v>
      </c>
      <c r="L64" s="35" t="s">
        <v>1815</v>
      </c>
      <c r="M64" s="35">
        <v>1242</v>
      </c>
      <c r="N64" s="35" t="s">
        <v>1814</v>
      </c>
      <c r="O64" s="35" t="s">
        <v>1814</v>
      </c>
      <c r="P64" s="36">
        <v>1.75</v>
      </c>
      <c r="Q64" t="s">
        <v>1814</v>
      </c>
      <c r="R64" t="s">
        <v>1814</v>
      </c>
      <c r="S64" t="s">
        <v>1814</v>
      </c>
      <c r="T64" t="s">
        <v>1814</v>
      </c>
      <c r="U64" s="35" t="s">
        <v>1814</v>
      </c>
      <c r="V64" s="35"/>
      <c r="W64" s="35"/>
      <c r="X64" s="35"/>
      <c r="Y64" s="35"/>
      <c r="Z64">
        <f t="shared" si="0"/>
        <v>0</v>
      </c>
      <c r="AA64">
        <f t="shared" si="1"/>
        <v>0</v>
      </c>
      <c r="AB64">
        <f t="shared" si="2"/>
        <v>0</v>
      </c>
      <c r="AC64">
        <f t="shared" si="3"/>
        <v>0</v>
      </c>
      <c r="AD64">
        <f t="shared" si="4"/>
        <v>0</v>
      </c>
      <c r="AE64">
        <f t="shared" si="5"/>
        <v>0</v>
      </c>
      <c r="AF64" s="37">
        <f t="shared" si="6"/>
        <v>0</v>
      </c>
      <c r="AG64" s="37">
        <f t="shared" si="7"/>
        <v>0</v>
      </c>
      <c r="AH64" s="37">
        <f t="shared" si="8"/>
        <v>0</v>
      </c>
      <c r="AI64">
        <f t="shared" si="9"/>
        <v>0</v>
      </c>
      <c r="AJ64">
        <f t="shared" si="10"/>
        <v>0</v>
      </c>
      <c r="AK64">
        <f t="shared" si="11"/>
        <v>0</v>
      </c>
      <c r="AL64">
        <f t="shared" si="12"/>
        <v>0</v>
      </c>
      <c r="AM64">
        <f t="shared" si="13"/>
        <v>0</v>
      </c>
      <c r="AN64">
        <f t="shared" si="14"/>
        <v>0</v>
      </c>
      <c r="AO64">
        <f t="shared" si="15"/>
        <v>0</v>
      </c>
    </row>
    <row r="65" spans="1:41" ht="12.75">
      <c r="A65">
        <v>3680100</v>
      </c>
      <c r="B65" s="2">
        <v>19000000000</v>
      </c>
      <c r="C65" t="s">
        <v>1691</v>
      </c>
      <c r="D65" t="s">
        <v>1692</v>
      </c>
      <c r="E65" t="s">
        <v>1910</v>
      </c>
      <c r="F65" s="34">
        <v>12205</v>
      </c>
      <c r="G65" s="3" t="s">
        <v>1842</v>
      </c>
      <c r="H65">
        <v>5184569215</v>
      </c>
      <c r="I65" s="4">
        <v>4</v>
      </c>
      <c r="J65" s="4" t="s">
        <v>1814</v>
      </c>
      <c r="K65" t="s">
        <v>1814</v>
      </c>
      <c r="L65" s="35" t="s">
        <v>1894</v>
      </c>
      <c r="M65" s="35" t="s">
        <v>1894</v>
      </c>
      <c r="N65" s="35" t="s">
        <v>1894</v>
      </c>
      <c r="O65" s="35" t="s">
        <v>1894</v>
      </c>
      <c r="P65" s="36" t="s">
        <v>1895</v>
      </c>
      <c r="Q65" t="s">
        <v>1895</v>
      </c>
      <c r="R65" t="s">
        <v>1814</v>
      </c>
      <c r="S65" t="s">
        <v>1814</v>
      </c>
      <c r="T65" t="s">
        <v>1814</v>
      </c>
      <c r="U65" s="35"/>
      <c r="V65" s="35"/>
      <c r="W65" s="35"/>
      <c r="X65" s="35"/>
      <c r="Y65" s="35"/>
      <c r="Z65">
        <f t="shared" si="0"/>
        <v>0</v>
      </c>
      <c r="AA65">
        <f t="shared" si="1"/>
        <v>0</v>
      </c>
      <c r="AB65">
        <f t="shared" si="2"/>
        <v>0</v>
      </c>
      <c r="AC65">
        <f t="shared" si="3"/>
        <v>0</v>
      </c>
      <c r="AD65">
        <f t="shared" si="4"/>
        <v>0</v>
      </c>
      <c r="AE65">
        <f t="shared" si="5"/>
        <v>0</v>
      </c>
      <c r="AF65" s="37">
        <f t="shared" si="6"/>
        <v>0</v>
      </c>
      <c r="AG65" s="37">
        <f t="shared" si="7"/>
        <v>0</v>
      </c>
      <c r="AH65" s="37">
        <f t="shared" si="8"/>
        <v>0</v>
      </c>
      <c r="AI65">
        <f t="shared" si="9"/>
        <v>0</v>
      </c>
      <c r="AJ65">
        <f t="shared" si="10"/>
        <v>1</v>
      </c>
      <c r="AK65">
        <f t="shared" si="11"/>
        <v>0</v>
      </c>
      <c r="AL65">
        <f t="shared" si="12"/>
        <v>0</v>
      </c>
      <c r="AM65">
        <f t="shared" si="13"/>
        <v>0</v>
      </c>
      <c r="AN65">
        <f t="shared" si="14"/>
        <v>0</v>
      </c>
      <c r="AO65">
        <f t="shared" si="15"/>
        <v>0</v>
      </c>
    </row>
    <row r="66" spans="1:41" ht="12.75">
      <c r="A66">
        <v>3680140</v>
      </c>
      <c r="B66" s="2">
        <v>39000000000</v>
      </c>
      <c r="C66" t="s">
        <v>1693</v>
      </c>
      <c r="D66" t="s">
        <v>1694</v>
      </c>
      <c r="E66" t="s">
        <v>2162</v>
      </c>
      <c r="F66" s="34">
        <v>13905</v>
      </c>
      <c r="G66" s="3" t="s">
        <v>1842</v>
      </c>
      <c r="H66">
        <v>6077633309</v>
      </c>
      <c r="I66" s="4">
        <v>4</v>
      </c>
      <c r="J66" s="4" t="s">
        <v>1814</v>
      </c>
      <c r="K66" t="s">
        <v>1814</v>
      </c>
      <c r="L66" s="35" t="s">
        <v>1894</v>
      </c>
      <c r="M66" s="35" t="s">
        <v>1894</v>
      </c>
      <c r="N66" s="35" t="s">
        <v>1894</v>
      </c>
      <c r="O66" s="35" t="s">
        <v>1894</v>
      </c>
      <c r="P66" s="36" t="s">
        <v>1895</v>
      </c>
      <c r="Q66" t="s">
        <v>1895</v>
      </c>
      <c r="R66" t="s">
        <v>1814</v>
      </c>
      <c r="S66" t="s">
        <v>1814</v>
      </c>
      <c r="T66" t="s">
        <v>1814</v>
      </c>
      <c r="U66" s="35"/>
      <c r="V66" s="35"/>
      <c r="W66" s="35"/>
      <c r="X66" s="35"/>
      <c r="Y66" s="35"/>
      <c r="Z66">
        <f t="shared" si="0"/>
        <v>0</v>
      </c>
      <c r="AA66">
        <f t="shared" si="1"/>
        <v>0</v>
      </c>
      <c r="AB66">
        <f t="shared" si="2"/>
        <v>0</v>
      </c>
      <c r="AC66">
        <f t="shared" si="3"/>
        <v>0</v>
      </c>
      <c r="AD66">
        <f t="shared" si="4"/>
        <v>0</v>
      </c>
      <c r="AE66">
        <f t="shared" si="5"/>
        <v>0</v>
      </c>
      <c r="AF66" s="37">
        <f t="shared" si="6"/>
        <v>0</v>
      </c>
      <c r="AG66" s="37">
        <f t="shared" si="7"/>
        <v>0</v>
      </c>
      <c r="AH66" s="37">
        <f t="shared" si="8"/>
        <v>0</v>
      </c>
      <c r="AI66">
        <f t="shared" si="9"/>
        <v>0</v>
      </c>
      <c r="AJ66">
        <f t="shared" si="10"/>
        <v>1</v>
      </c>
      <c r="AK66">
        <f t="shared" si="11"/>
        <v>0</v>
      </c>
      <c r="AL66">
        <f t="shared" si="12"/>
        <v>0</v>
      </c>
      <c r="AM66">
        <f t="shared" si="13"/>
        <v>0</v>
      </c>
      <c r="AN66">
        <f t="shared" si="14"/>
        <v>0</v>
      </c>
      <c r="AO66">
        <f t="shared" si="15"/>
        <v>0</v>
      </c>
    </row>
    <row r="67" spans="1:41" ht="12.75">
      <c r="A67">
        <v>3680150</v>
      </c>
      <c r="B67" s="2">
        <v>49000000000</v>
      </c>
      <c r="C67" t="s">
        <v>1695</v>
      </c>
      <c r="D67" t="s">
        <v>1696</v>
      </c>
      <c r="E67" t="s">
        <v>1023</v>
      </c>
      <c r="F67" s="34">
        <v>14760</v>
      </c>
      <c r="G67" s="3" t="s">
        <v>1842</v>
      </c>
      <c r="H67">
        <v>7163768200</v>
      </c>
      <c r="I67" s="4">
        <v>7</v>
      </c>
      <c r="J67" s="4" t="s">
        <v>1813</v>
      </c>
      <c r="K67" t="s">
        <v>1814</v>
      </c>
      <c r="L67" s="35" t="s">
        <v>1894</v>
      </c>
      <c r="M67" s="35" t="s">
        <v>1894</v>
      </c>
      <c r="N67" s="35" t="s">
        <v>1894</v>
      </c>
      <c r="O67" s="35" t="s">
        <v>1894</v>
      </c>
      <c r="P67" s="36" t="s">
        <v>1895</v>
      </c>
      <c r="Q67" t="s">
        <v>1895</v>
      </c>
      <c r="R67" t="s">
        <v>1814</v>
      </c>
      <c r="S67" t="s">
        <v>1813</v>
      </c>
      <c r="T67" t="s">
        <v>1814</v>
      </c>
      <c r="U67" s="35"/>
      <c r="V67" s="35"/>
      <c r="W67" s="35"/>
      <c r="X67" s="35"/>
      <c r="Y67" s="35"/>
      <c r="Z67">
        <f t="shared" si="0"/>
        <v>1</v>
      </c>
      <c r="AA67">
        <f t="shared" si="1"/>
        <v>0</v>
      </c>
      <c r="AB67">
        <f t="shared" si="2"/>
        <v>0</v>
      </c>
      <c r="AC67">
        <f t="shared" si="3"/>
        <v>0</v>
      </c>
      <c r="AD67">
        <f t="shared" si="4"/>
        <v>0</v>
      </c>
      <c r="AE67">
        <f t="shared" si="5"/>
        <v>0</v>
      </c>
      <c r="AF67" s="37">
        <f t="shared" si="6"/>
        <v>0</v>
      </c>
      <c r="AG67" s="37">
        <f t="shared" si="7"/>
        <v>0</v>
      </c>
      <c r="AH67" s="37">
        <f t="shared" si="8"/>
        <v>0</v>
      </c>
      <c r="AI67">
        <f t="shared" si="9"/>
        <v>1</v>
      </c>
      <c r="AJ67">
        <f t="shared" si="10"/>
        <v>1</v>
      </c>
      <c r="AK67" t="str">
        <f t="shared" si="11"/>
        <v>Initial</v>
      </c>
      <c r="AL67">
        <f t="shared" si="12"/>
        <v>0</v>
      </c>
      <c r="AM67" t="str">
        <f t="shared" si="13"/>
        <v>RLIS</v>
      </c>
      <c r="AN67">
        <f t="shared" si="14"/>
        <v>0</v>
      </c>
      <c r="AO67">
        <f t="shared" si="15"/>
        <v>0</v>
      </c>
    </row>
    <row r="68" spans="1:41" ht="12.75">
      <c r="A68">
        <v>3680180</v>
      </c>
      <c r="B68" s="2">
        <v>59000000000</v>
      </c>
      <c r="C68" t="s">
        <v>1697</v>
      </c>
      <c r="D68" t="s">
        <v>1698</v>
      </c>
      <c r="E68" t="s">
        <v>2079</v>
      </c>
      <c r="F68" s="34">
        <v>13021</v>
      </c>
      <c r="G68" s="3" t="s">
        <v>1842</v>
      </c>
      <c r="H68">
        <v>3152530361</v>
      </c>
      <c r="I68" s="4">
        <v>2</v>
      </c>
      <c r="J68" s="4" t="s">
        <v>1814</v>
      </c>
      <c r="K68" t="s">
        <v>1814</v>
      </c>
      <c r="L68" s="35" t="s">
        <v>1894</v>
      </c>
      <c r="M68" s="35" t="s">
        <v>1894</v>
      </c>
      <c r="N68" s="35" t="s">
        <v>1894</v>
      </c>
      <c r="O68" s="35" t="s">
        <v>1894</v>
      </c>
      <c r="P68" s="36" t="s">
        <v>1895</v>
      </c>
      <c r="Q68" t="s">
        <v>1895</v>
      </c>
      <c r="R68" t="s">
        <v>1814</v>
      </c>
      <c r="S68" t="s">
        <v>1814</v>
      </c>
      <c r="T68" t="s">
        <v>1814</v>
      </c>
      <c r="U68" s="35"/>
      <c r="V68" s="35"/>
      <c r="W68" s="35"/>
      <c r="X68" s="35"/>
      <c r="Y68" s="35"/>
      <c r="Z68">
        <f t="shared" si="0"/>
        <v>0</v>
      </c>
      <c r="AA68">
        <f t="shared" si="1"/>
        <v>0</v>
      </c>
      <c r="AB68">
        <f t="shared" si="2"/>
        <v>0</v>
      </c>
      <c r="AC68">
        <f t="shared" si="3"/>
        <v>0</v>
      </c>
      <c r="AD68">
        <f t="shared" si="4"/>
        <v>0</v>
      </c>
      <c r="AE68">
        <f t="shared" si="5"/>
        <v>0</v>
      </c>
      <c r="AF68" s="37">
        <f t="shared" si="6"/>
        <v>0</v>
      </c>
      <c r="AG68" s="37">
        <f t="shared" si="7"/>
        <v>0</v>
      </c>
      <c r="AH68" s="37">
        <f t="shared" si="8"/>
        <v>0</v>
      </c>
      <c r="AI68">
        <f t="shared" si="9"/>
        <v>0</v>
      </c>
      <c r="AJ68">
        <f t="shared" si="10"/>
        <v>1</v>
      </c>
      <c r="AK68">
        <f t="shared" si="11"/>
        <v>0</v>
      </c>
      <c r="AL68">
        <f t="shared" si="12"/>
        <v>0</v>
      </c>
      <c r="AM68">
        <f t="shared" si="13"/>
        <v>0</v>
      </c>
      <c r="AN68">
        <f t="shared" si="14"/>
        <v>0</v>
      </c>
      <c r="AO68">
        <f t="shared" si="15"/>
        <v>0</v>
      </c>
    </row>
    <row r="69" spans="1:41" ht="12.75">
      <c r="A69">
        <v>3680220</v>
      </c>
      <c r="B69" s="2">
        <v>99000000000</v>
      </c>
      <c r="C69" t="s">
        <v>1699</v>
      </c>
      <c r="D69" t="s">
        <v>1700</v>
      </c>
      <c r="E69" t="s">
        <v>2125</v>
      </c>
      <c r="F69" s="34">
        <v>12901</v>
      </c>
      <c r="G69" s="3" t="s">
        <v>1842</v>
      </c>
      <c r="H69">
        <v>5185610100</v>
      </c>
      <c r="I69" s="4">
        <v>6</v>
      </c>
      <c r="J69" s="4" t="s">
        <v>1814</v>
      </c>
      <c r="K69" t="s">
        <v>1814</v>
      </c>
      <c r="L69" s="35" t="s">
        <v>1894</v>
      </c>
      <c r="M69" s="35" t="s">
        <v>1894</v>
      </c>
      <c r="N69" s="35" t="s">
        <v>1894</v>
      </c>
      <c r="O69" s="35" t="s">
        <v>1894</v>
      </c>
      <c r="P69" s="36" t="s">
        <v>1895</v>
      </c>
      <c r="Q69" t="s">
        <v>1895</v>
      </c>
      <c r="R69" t="s">
        <v>1814</v>
      </c>
      <c r="S69" t="s">
        <v>1813</v>
      </c>
      <c r="T69" t="s">
        <v>1814</v>
      </c>
      <c r="U69" s="35"/>
      <c r="V69" s="35"/>
      <c r="W69" s="35"/>
      <c r="X69" s="35"/>
      <c r="Y69" s="35"/>
      <c r="Z69">
        <f t="shared" si="0"/>
        <v>0</v>
      </c>
      <c r="AA69">
        <f t="shared" si="1"/>
        <v>0</v>
      </c>
      <c r="AB69">
        <f t="shared" si="2"/>
        <v>0</v>
      </c>
      <c r="AC69">
        <f t="shared" si="3"/>
        <v>0</v>
      </c>
      <c r="AD69">
        <f t="shared" si="4"/>
        <v>0</v>
      </c>
      <c r="AE69">
        <f t="shared" si="5"/>
        <v>0</v>
      </c>
      <c r="AF69" s="37">
        <f t="shared" si="6"/>
        <v>0</v>
      </c>
      <c r="AG69" s="37">
        <f t="shared" si="7"/>
        <v>0</v>
      </c>
      <c r="AH69" s="37">
        <f t="shared" si="8"/>
        <v>0</v>
      </c>
      <c r="AI69">
        <f t="shared" si="9"/>
        <v>1</v>
      </c>
      <c r="AJ69">
        <f t="shared" si="10"/>
        <v>1</v>
      </c>
      <c r="AK69" t="str">
        <f t="shared" si="11"/>
        <v>Initial</v>
      </c>
      <c r="AL69">
        <f t="shared" si="12"/>
        <v>0</v>
      </c>
      <c r="AM69" t="str">
        <f t="shared" si="13"/>
        <v>RLIS</v>
      </c>
      <c r="AN69">
        <f t="shared" si="14"/>
        <v>0</v>
      </c>
      <c r="AO69">
        <f t="shared" si="15"/>
        <v>0</v>
      </c>
    </row>
    <row r="70" spans="1:41" ht="12.75">
      <c r="A70">
        <v>3680260</v>
      </c>
      <c r="B70" s="2">
        <v>129000000000</v>
      </c>
      <c r="C70" t="s">
        <v>1701</v>
      </c>
      <c r="D70" t="s">
        <v>1702</v>
      </c>
      <c r="E70" t="s">
        <v>996</v>
      </c>
      <c r="F70" s="34">
        <v>13815</v>
      </c>
      <c r="G70" s="3">
        <v>3554</v>
      </c>
      <c r="H70">
        <v>6073351233</v>
      </c>
      <c r="I70" s="4">
        <v>6</v>
      </c>
      <c r="J70" s="4" t="s">
        <v>1814</v>
      </c>
      <c r="K70" t="s">
        <v>1814</v>
      </c>
      <c r="L70" s="35" t="s">
        <v>1894</v>
      </c>
      <c r="M70" s="35" t="s">
        <v>1894</v>
      </c>
      <c r="N70" s="35" t="s">
        <v>1894</v>
      </c>
      <c r="O70" s="35" t="s">
        <v>1894</v>
      </c>
      <c r="P70" s="36" t="s">
        <v>1895</v>
      </c>
      <c r="Q70" t="s">
        <v>1895</v>
      </c>
      <c r="R70" t="s">
        <v>1814</v>
      </c>
      <c r="S70" t="s">
        <v>1813</v>
      </c>
      <c r="T70" t="s">
        <v>1814</v>
      </c>
      <c r="U70" s="35"/>
      <c r="V70" s="35"/>
      <c r="W70" s="35"/>
      <c r="X70" s="35"/>
      <c r="Y70" s="35"/>
      <c r="Z70">
        <f aca="true" t="shared" si="16" ref="Z70:Z133">IF(OR(J70="YES",L70="YES"),1,0)</f>
        <v>0</v>
      </c>
      <c r="AA70">
        <f aca="true" t="shared" si="17" ref="AA70:AA133">IF(OR(M70&lt;600,N70="YES"),1,0)</f>
        <v>0</v>
      </c>
      <c r="AB70">
        <f aca="true" t="shared" si="18" ref="AB70:AB133">IF(AND(OR(J70="YES",L70="YES"),(Z70=0)),"Trouble",0)</f>
        <v>0</v>
      </c>
      <c r="AC70">
        <f aca="true" t="shared" si="19" ref="AC70:AC133">IF(AND(OR(M70&lt;600,N70="YES"),(AA70=0)),"Trouble",0)</f>
        <v>0</v>
      </c>
      <c r="AD70">
        <f aca="true" t="shared" si="20" ref="AD70:AD133">IF(AND(AND(J70="NO",L70="NO"),(O70="YES")),"Trouble",0)</f>
        <v>0</v>
      </c>
      <c r="AE70">
        <f aca="true" t="shared" si="21" ref="AE70:AE133">IF(AND(AND(M70&gt;=600,N70="NO"),(O70="YES")),"Trouble",0)</f>
        <v>0</v>
      </c>
      <c r="AF70" s="37">
        <f aca="true" t="shared" si="22" ref="AF70:AF133">IF(AND(Z70=1,AA70=1),"SRSA",0)</f>
        <v>0</v>
      </c>
      <c r="AG70" s="37">
        <f aca="true" t="shared" si="23" ref="AG70:AG133">IF(AND(AF70=0,O70="YES"),"Trouble",0)</f>
        <v>0</v>
      </c>
      <c r="AH70" s="37">
        <f aca="true" t="shared" si="24" ref="AH70:AH133">IF(AND(AF70="SRSA",O70="NO"),"Trouble",0)</f>
        <v>0</v>
      </c>
      <c r="AI70">
        <f aca="true" t="shared" si="25" ref="AI70:AI133">IF(S70="YES",1,0)</f>
        <v>1</v>
      </c>
      <c r="AJ70">
        <f aca="true" t="shared" si="26" ref="AJ70:AJ133">IF(P70&gt;=20,1,0)</f>
        <v>1</v>
      </c>
      <c r="AK70" t="str">
        <f aca="true" t="shared" si="27" ref="AK70:AK133">IF(AND(AI70=1,AJ70=1),"Initial",0)</f>
        <v>Initial</v>
      </c>
      <c r="AL70">
        <f aca="true" t="shared" si="28" ref="AL70:AL133">IF(AND(AF70="SRSA",AK70="Initial"),"SRSA",0)</f>
        <v>0</v>
      </c>
      <c r="AM70" t="str">
        <f aca="true" t="shared" si="29" ref="AM70:AM133">IF(AND(AK70="Initial",AL70=0),"RLIS",0)</f>
        <v>RLIS</v>
      </c>
      <c r="AN70">
        <f aca="true" t="shared" si="30" ref="AN70:AN133">IF(AND(AM70=0,U70="YES"),"Trouble",0)</f>
        <v>0</v>
      </c>
      <c r="AO70">
        <f aca="true" t="shared" si="31" ref="AO70:AO133">IF(AND(U70="NO",AM70="RLIS"),"Trouble",0)</f>
        <v>0</v>
      </c>
    </row>
    <row r="71" spans="1:41" ht="12.75">
      <c r="A71">
        <v>3680280</v>
      </c>
      <c r="B71" s="2">
        <v>139000000000</v>
      </c>
      <c r="C71" t="s">
        <v>1703</v>
      </c>
      <c r="D71" t="s">
        <v>1704</v>
      </c>
      <c r="E71" t="s">
        <v>2073</v>
      </c>
      <c r="F71" s="34">
        <v>12601</v>
      </c>
      <c r="G71" s="3" t="s">
        <v>1842</v>
      </c>
      <c r="H71">
        <v>8454864800</v>
      </c>
      <c r="I71" s="4">
        <v>2</v>
      </c>
      <c r="J71" s="4" t="s">
        <v>1814</v>
      </c>
      <c r="K71" t="s">
        <v>1814</v>
      </c>
      <c r="L71" s="35" t="s">
        <v>1894</v>
      </c>
      <c r="M71" s="35" t="s">
        <v>1894</v>
      </c>
      <c r="N71" s="35" t="s">
        <v>1894</v>
      </c>
      <c r="O71" s="35" t="s">
        <v>1894</v>
      </c>
      <c r="P71" s="36" t="s">
        <v>1895</v>
      </c>
      <c r="Q71" t="s">
        <v>1895</v>
      </c>
      <c r="R71" t="s">
        <v>1814</v>
      </c>
      <c r="S71" t="s">
        <v>1814</v>
      </c>
      <c r="T71" t="s">
        <v>1814</v>
      </c>
      <c r="U71" s="35"/>
      <c r="V71" s="35"/>
      <c r="W71" s="35"/>
      <c r="X71" s="35"/>
      <c r="Y71" s="35"/>
      <c r="Z71">
        <f t="shared" si="16"/>
        <v>0</v>
      </c>
      <c r="AA71">
        <f t="shared" si="17"/>
        <v>0</v>
      </c>
      <c r="AB71">
        <f t="shared" si="18"/>
        <v>0</v>
      </c>
      <c r="AC71">
        <f t="shared" si="19"/>
        <v>0</v>
      </c>
      <c r="AD71">
        <f t="shared" si="20"/>
        <v>0</v>
      </c>
      <c r="AE71">
        <f t="shared" si="21"/>
        <v>0</v>
      </c>
      <c r="AF71" s="37">
        <f t="shared" si="22"/>
        <v>0</v>
      </c>
      <c r="AG71" s="37">
        <f t="shared" si="23"/>
        <v>0</v>
      </c>
      <c r="AH71" s="37">
        <f t="shared" si="24"/>
        <v>0</v>
      </c>
      <c r="AI71">
        <f t="shared" si="25"/>
        <v>0</v>
      </c>
      <c r="AJ71">
        <f t="shared" si="26"/>
        <v>1</v>
      </c>
      <c r="AK71">
        <f t="shared" si="27"/>
        <v>0</v>
      </c>
      <c r="AL71">
        <f t="shared" si="28"/>
        <v>0</v>
      </c>
      <c r="AM71">
        <f t="shared" si="29"/>
        <v>0</v>
      </c>
      <c r="AN71">
        <f t="shared" si="30"/>
        <v>0</v>
      </c>
      <c r="AO71">
        <f t="shared" si="31"/>
        <v>0</v>
      </c>
    </row>
    <row r="72" spans="1:41" ht="12.75">
      <c r="A72">
        <v>3680820</v>
      </c>
      <c r="B72" s="2">
        <v>589100000000</v>
      </c>
      <c r="C72" t="s">
        <v>1754</v>
      </c>
      <c r="D72" t="s">
        <v>1755</v>
      </c>
      <c r="E72" t="s">
        <v>1080</v>
      </c>
      <c r="F72" s="34">
        <v>11772</v>
      </c>
      <c r="G72" s="3" t="s">
        <v>1842</v>
      </c>
      <c r="H72">
        <v>6312892200</v>
      </c>
      <c r="I72" s="4">
        <v>3</v>
      </c>
      <c r="J72" s="4" t="s">
        <v>1814</v>
      </c>
      <c r="K72" t="s">
        <v>1814</v>
      </c>
      <c r="L72" s="35" t="s">
        <v>1894</v>
      </c>
      <c r="M72" s="35" t="s">
        <v>1894</v>
      </c>
      <c r="N72" s="35" t="s">
        <v>1894</v>
      </c>
      <c r="O72" s="35" t="s">
        <v>1894</v>
      </c>
      <c r="P72" s="36" t="s">
        <v>1895</v>
      </c>
      <c r="Q72" t="s">
        <v>1895</v>
      </c>
      <c r="R72" t="s">
        <v>1814</v>
      </c>
      <c r="S72" t="s">
        <v>1814</v>
      </c>
      <c r="T72" t="s">
        <v>1814</v>
      </c>
      <c r="U72" s="35"/>
      <c r="V72" s="35"/>
      <c r="W72" s="35"/>
      <c r="X72" s="35"/>
      <c r="Y72" s="35"/>
      <c r="Z72">
        <f t="shared" si="16"/>
        <v>0</v>
      </c>
      <c r="AA72">
        <f t="shared" si="17"/>
        <v>0</v>
      </c>
      <c r="AB72">
        <f t="shared" si="18"/>
        <v>0</v>
      </c>
      <c r="AC72">
        <f t="shared" si="19"/>
        <v>0</v>
      </c>
      <c r="AD72">
        <f t="shared" si="20"/>
        <v>0</v>
      </c>
      <c r="AE72">
        <f t="shared" si="21"/>
        <v>0</v>
      </c>
      <c r="AF72" s="37">
        <f t="shared" si="22"/>
        <v>0</v>
      </c>
      <c r="AG72" s="37">
        <f t="shared" si="23"/>
        <v>0</v>
      </c>
      <c r="AH72" s="37">
        <f t="shared" si="24"/>
        <v>0</v>
      </c>
      <c r="AI72">
        <f t="shared" si="25"/>
        <v>0</v>
      </c>
      <c r="AJ72">
        <f t="shared" si="26"/>
        <v>1</v>
      </c>
      <c r="AK72">
        <f t="shared" si="27"/>
        <v>0</v>
      </c>
      <c r="AL72">
        <f t="shared" si="28"/>
        <v>0</v>
      </c>
      <c r="AM72">
        <f t="shared" si="29"/>
        <v>0</v>
      </c>
      <c r="AN72">
        <f t="shared" si="30"/>
        <v>0</v>
      </c>
      <c r="AO72">
        <f t="shared" si="31"/>
        <v>0</v>
      </c>
    </row>
    <row r="73" spans="1:41" ht="12.75">
      <c r="A73">
        <v>3680300</v>
      </c>
      <c r="B73" s="2">
        <v>149100000000</v>
      </c>
      <c r="C73" t="s">
        <v>1705</v>
      </c>
      <c r="D73" t="s">
        <v>1706</v>
      </c>
      <c r="E73" t="s">
        <v>1606</v>
      </c>
      <c r="F73" s="34">
        <v>14224</v>
      </c>
      <c r="G73" s="3">
        <v>1892</v>
      </c>
      <c r="H73">
        <v>7168217001</v>
      </c>
      <c r="I73" s="4">
        <v>3</v>
      </c>
      <c r="J73" s="4" t="s">
        <v>1814</v>
      </c>
      <c r="K73" t="s">
        <v>1814</v>
      </c>
      <c r="L73" s="35" t="s">
        <v>1894</v>
      </c>
      <c r="M73" s="35" t="s">
        <v>1894</v>
      </c>
      <c r="N73" s="35" t="s">
        <v>1894</v>
      </c>
      <c r="O73" s="35" t="s">
        <v>1894</v>
      </c>
      <c r="P73" s="36" t="s">
        <v>1895</v>
      </c>
      <c r="Q73" t="s">
        <v>1895</v>
      </c>
      <c r="R73" t="s">
        <v>1814</v>
      </c>
      <c r="S73" t="s">
        <v>1814</v>
      </c>
      <c r="T73" t="s">
        <v>1814</v>
      </c>
      <c r="U73" s="35"/>
      <c r="V73" s="35"/>
      <c r="W73" s="35"/>
      <c r="X73" s="35"/>
      <c r="Y73" s="35"/>
      <c r="Z73">
        <f t="shared" si="16"/>
        <v>0</v>
      </c>
      <c r="AA73">
        <f t="shared" si="17"/>
        <v>0</v>
      </c>
      <c r="AB73">
        <f t="shared" si="18"/>
        <v>0</v>
      </c>
      <c r="AC73">
        <f t="shared" si="19"/>
        <v>0</v>
      </c>
      <c r="AD73">
        <f t="shared" si="20"/>
        <v>0</v>
      </c>
      <c r="AE73">
        <f t="shared" si="21"/>
        <v>0</v>
      </c>
      <c r="AF73" s="37">
        <f t="shared" si="22"/>
        <v>0</v>
      </c>
      <c r="AG73" s="37">
        <f t="shared" si="23"/>
        <v>0</v>
      </c>
      <c r="AH73" s="37">
        <f t="shared" si="24"/>
        <v>0</v>
      </c>
      <c r="AI73">
        <f t="shared" si="25"/>
        <v>0</v>
      </c>
      <c r="AJ73">
        <f t="shared" si="26"/>
        <v>1</v>
      </c>
      <c r="AK73">
        <f t="shared" si="27"/>
        <v>0</v>
      </c>
      <c r="AL73">
        <f t="shared" si="28"/>
        <v>0</v>
      </c>
      <c r="AM73">
        <f t="shared" si="29"/>
        <v>0</v>
      </c>
      <c r="AN73">
        <f t="shared" si="30"/>
        <v>0</v>
      </c>
      <c r="AO73">
        <f t="shared" si="31"/>
        <v>0</v>
      </c>
    </row>
    <row r="74" spans="1:41" ht="12.75">
      <c r="A74">
        <v>3680320</v>
      </c>
      <c r="B74" s="2">
        <v>149200000000</v>
      </c>
      <c r="C74" t="s">
        <v>1707</v>
      </c>
      <c r="D74" t="s">
        <v>1708</v>
      </c>
      <c r="E74" t="s">
        <v>653</v>
      </c>
      <c r="F74" s="34">
        <v>14006</v>
      </c>
      <c r="G74" s="3" t="s">
        <v>1842</v>
      </c>
      <c r="H74">
        <v>7165494454</v>
      </c>
      <c r="I74" s="4">
        <v>8</v>
      </c>
      <c r="J74" s="4" t="s">
        <v>1813</v>
      </c>
      <c r="K74" t="s">
        <v>1814</v>
      </c>
      <c r="L74" s="35" t="s">
        <v>1894</v>
      </c>
      <c r="M74" s="35" t="s">
        <v>1894</v>
      </c>
      <c r="N74" s="35" t="s">
        <v>1894</v>
      </c>
      <c r="O74" s="35" t="s">
        <v>1894</v>
      </c>
      <c r="P74" s="36" t="s">
        <v>1895</v>
      </c>
      <c r="Q74" t="s">
        <v>1895</v>
      </c>
      <c r="R74" t="s">
        <v>1814</v>
      </c>
      <c r="S74" t="s">
        <v>1813</v>
      </c>
      <c r="T74" t="s">
        <v>1814</v>
      </c>
      <c r="U74" s="35"/>
      <c r="V74" s="35"/>
      <c r="W74" s="35"/>
      <c r="X74" s="35"/>
      <c r="Y74" s="35"/>
      <c r="Z74">
        <f t="shared" si="16"/>
        <v>1</v>
      </c>
      <c r="AA74">
        <f t="shared" si="17"/>
        <v>0</v>
      </c>
      <c r="AB74">
        <f t="shared" si="18"/>
        <v>0</v>
      </c>
      <c r="AC74">
        <f t="shared" si="19"/>
        <v>0</v>
      </c>
      <c r="AD74">
        <f t="shared" si="20"/>
        <v>0</v>
      </c>
      <c r="AE74">
        <f t="shared" si="21"/>
        <v>0</v>
      </c>
      <c r="AF74" s="37">
        <f t="shared" si="22"/>
        <v>0</v>
      </c>
      <c r="AG74" s="37">
        <f t="shared" si="23"/>
        <v>0</v>
      </c>
      <c r="AH74" s="37">
        <f t="shared" si="24"/>
        <v>0</v>
      </c>
      <c r="AI74">
        <f t="shared" si="25"/>
        <v>1</v>
      </c>
      <c r="AJ74">
        <f t="shared" si="26"/>
        <v>1</v>
      </c>
      <c r="AK74" t="str">
        <f t="shared" si="27"/>
        <v>Initial</v>
      </c>
      <c r="AL74">
        <f t="shared" si="28"/>
        <v>0</v>
      </c>
      <c r="AM74" t="str">
        <f t="shared" si="29"/>
        <v>RLIS</v>
      </c>
      <c r="AN74">
        <f t="shared" si="30"/>
        <v>0</v>
      </c>
      <c r="AO74">
        <f t="shared" si="31"/>
        <v>0</v>
      </c>
    </row>
    <row r="75" spans="1:41" ht="12.75">
      <c r="A75">
        <v>3680340</v>
      </c>
      <c r="B75" s="2">
        <v>169000000000</v>
      </c>
      <c r="C75" t="s">
        <v>1709</v>
      </c>
      <c r="D75" t="s">
        <v>1710</v>
      </c>
      <c r="E75" t="s">
        <v>758</v>
      </c>
      <c r="F75" s="34">
        <v>12953</v>
      </c>
      <c r="G75" s="3" t="s">
        <v>1842</v>
      </c>
      <c r="H75">
        <v>5184836420</v>
      </c>
      <c r="I75" s="4">
        <v>6</v>
      </c>
      <c r="J75" s="4" t="s">
        <v>1814</v>
      </c>
      <c r="K75" t="s">
        <v>1814</v>
      </c>
      <c r="L75" s="35" t="s">
        <v>1894</v>
      </c>
      <c r="M75" s="35" t="s">
        <v>1894</v>
      </c>
      <c r="N75" s="35" t="s">
        <v>1894</v>
      </c>
      <c r="O75" s="35" t="s">
        <v>1894</v>
      </c>
      <c r="P75" s="36" t="s">
        <v>1895</v>
      </c>
      <c r="Q75" t="s">
        <v>1895</v>
      </c>
      <c r="R75" t="s">
        <v>1814</v>
      </c>
      <c r="S75" t="s">
        <v>1813</v>
      </c>
      <c r="T75" t="s">
        <v>1814</v>
      </c>
      <c r="U75" s="35"/>
      <c r="V75" s="35"/>
      <c r="W75" s="35"/>
      <c r="X75" s="35"/>
      <c r="Y75" s="35"/>
      <c r="Z75">
        <f t="shared" si="16"/>
        <v>0</v>
      </c>
      <c r="AA75">
        <f t="shared" si="17"/>
        <v>0</v>
      </c>
      <c r="AB75">
        <f t="shared" si="18"/>
        <v>0</v>
      </c>
      <c r="AC75">
        <f t="shared" si="19"/>
        <v>0</v>
      </c>
      <c r="AD75">
        <f t="shared" si="20"/>
        <v>0</v>
      </c>
      <c r="AE75">
        <f t="shared" si="21"/>
        <v>0</v>
      </c>
      <c r="AF75" s="37">
        <f t="shared" si="22"/>
        <v>0</v>
      </c>
      <c r="AG75" s="37">
        <f t="shared" si="23"/>
        <v>0</v>
      </c>
      <c r="AH75" s="37">
        <f t="shared" si="24"/>
        <v>0</v>
      </c>
      <c r="AI75">
        <f t="shared" si="25"/>
        <v>1</v>
      </c>
      <c r="AJ75">
        <f t="shared" si="26"/>
        <v>1</v>
      </c>
      <c r="AK75" t="str">
        <f t="shared" si="27"/>
        <v>Initial</v>
      </c>
      <c r="AL75">
        <f t="shared" si="28"/>
        <v>0</v>
      </c>
      <c r="AM75" t="str">
        <f t="shared" si="29"/>
        <v>RLIS</v>
      </c>
      <c r="AN75">
        <f t="shared" si="30"/>
        <v>0</v>
      </c>
      <c r="AO75">
        <f t="shared" si="31"/>
        <v>0</v>
      </c>
    </row>
    <row r="76" spans="1:41" ht="12.75">
      <c r="A76">
        <v>3680460</v>
      </c>
      <c r="B76" s="2">
        <v>249000000000</v>
      </c>
      <c r="C76" t="s">
        <v>1719</v>
      </c>
      <c r="D76" t="s">
        <v>1720</v>
      </c>
      <c r="E76" t="s">
        <v>676</v>
      </c>
      <c r="F76" s="34">
        <v>14482</v>
      </c>
      <c r="G76" s="3" t="s">
        <v>1842</v>
      </c>
      <c r="H76">
        <v>5856587905</v>
      </c>
      <c r="I76" s="4">
        <v>4</v>
      </c>
      <c r="J76" s="4" t="s">
        <v>1814</v>
      </c>
      <c r="K76" t="s">
        <v>1814</v>
      </c>
      <c r="L76" s="35" t="s">
        <v>1894</v>
      </c>
      <c r="M76" s="35" t="s">
        <v>1894</v>
      </c>
      <c r="N76" s="35" t="s">
        <v>1894</v>
      </c>
      <c r="O76" s="35" t="s">
        <v>1894</v>
      </c>
      <c r="P76" s="36" t="s">
        <v>1895</v>
      </c>
      <c r="Q76" t="s">
        <v>1895</v>
      </c>
      <c r="R76" t="s">
        <v>1814</v>
      </c>
      <c r="S76" t="s">
        <v>1814</v>
      </c>
      <c r="T76" t="s">
        <v>1814</v>
      </c>
      <c r="U76" s="35"/>
      <c r="V76" s="35"/>
      <c r="W76" s="35"/>
      <c r="X76" s="35"/>
      <c r="Y76" s="35"/>
      <c r="Z76">
        <f t="shared" si="16"/>
        <v>0</v>
      </c>
      <c r="AA76">
        <f t="shared" si="17"/>
        <v>0</v>
      </c>
      <c r="AB76">
        <f t="shared" si="18"/>
        <v>0</v>
      </c>
      <c r="AC76">
        <f t="shared" si="19"/>
        <v>0</v>
      </c>
      <c r="AD76">
        <f t="shared" si="20"/>
        <v>0</v>
      </c>
      <c r="AE76">
        <f t="shared" si="21"/>
        <v>0</v>
      </c>
      <c r="AF76" s="37">
        <f t="shared" si="22"/>
        <v>0</v>
      </c>
      <c r="AG76" s="37">
        <f t="shared" si="23"/>
        <v>0</v>
      </c>
      <c r="AH76" s="37">
        <f t="shared" si="24"/>
        <v>0</v>
      </c>
      <c r="AI76">
        <f t="shared" si="25"/>
        <v>0</v>
      </c>
      <c r="AJ76">
        <f t="shared" si="26"/>
        <v>1</v>
      </c>
      <c r="AK76">
        <f t="shared" si="27"/>
        <v>0</v>
      </c>
      <c r="AL76">
        <f t="shared" si="28"/>
        <v>0</v>
      </c>
      <c r="AM76">
        <f t="shared" si="29"/>
        <v>0</v>
      </c>
      <c r="AN76">
        <f t="shared" si="30"/>
        <v>0</v>
      </c>
      <c r="AO76">
        <f t="shared" si="31"/>
        <v>0</v>
      </c>
    </row>
    <row r="77" spans="1:41" ht="12.75">
      <c r="A77">
        <v>3680400</v>
      </c>
      <c r="B77" s="2">
        <v>209000000000</v>
      </c>
      <c r="C77" t="s">
        <v>1713</v>
      </c>
      <c r="D77" t="s">
        <v>1714</v>
      </c>
      <c r="E77" t="s">
        <v>610</v>
      </c>
      <c r="F77" s="34">
        <v>12095</v>
      </c>
      <c r="G77" s="3" t="s">
        <v>1842</v>
      </c>
      <c r="H77">
        <v>5187624634</v>
      </c>
      <c r="I77" s="4">
        <v>6</v>
      </c>
      <c r="J77" s="4" t="s">
        <v>1814</v>
      </c>
      <c r="K77" t="s">
        <v>1814</v>
      </c>
      <c r="L77" s="35" t="s">
        <v>1894</v>
      </c>
      <c r="M77" s="35" t="s">
        <v>1894</v>
      </c>
      <c r="N77" s="35" t="s">
        <v>1894</v>
      </c>
      <c r="O77" s="35" t="s">
        <v>1894</v>
      </c>
      <c r="P77" s="36" t="s">
        <v>1895</v>
      </c>
      <c r="Q77" t="s">
        <v>1895</v>
      </c>
      <c r="R77" t="s">
        <v>1814</v>
      </c>
      <c r="S77" t="s">
        <v>1813</v>
      </c>
      <c r="T77" t="s">
        <v>1814</v>
      </c>
      <c r="U77" s="35"/>
      <c r="V77" s="35"/>
      <c r="W77" s="35"/>
      <c r="X77" s="35"/>
      <c r="Y77" s="35"/>
      <c r="Z77">
        <f t="shared" si="16"/>
        <v>0</v>
      </c>
      <c r="AA77">
        <f t="shared" si="17"/>
        <v>0</v>
      </c>
      <c r="AB77">
        <f t="shared" si="18"/>
        <v>0</v>
      </c>
      <c r="AC77">
        <f t="shared" si="19"/>
        <v>0</v>
      </c>
      <c r="AD77">
        <f t="shared" si="20"/>
        <v>0</v>
      </c>
      <c r="AE77">
        <f t="shared" si="21"/>
        <v>0</v>
      </c>
      <c r="AF77" s="37">
        <f t="shared" si="22"/>
        <v>0</v>
      </c>
      <c r="AG77" s="37">
        <f t="shared" si="23"/>
        <v>0</v>
      </c>
      <c r="AH77" s="37">
        <f t="shared" si="24"/>
        <v>0</v>
      </c>
      <c r="AI77">
        <f t="shared" si="25"/>
        <v>1</v>
      </c>
      <c r="AJ77">
        <f t="shared" si="26"/>
        <v>1</v>
      </c>
      <c r="AK77" t="str">
        <f t="shared" si="27"/>
        <v>Initial</v>
      </c>
      <c r="AL77">
        <f t="shared" si="28"/>
        <v>0</v>
      </c>
      <c r="AM77" t="str">
        <f t="shared" si="29"/>
        <v>RLIS</v>
      </c>
      <c r="AN77">
        <f t="shared" si="30"/>
        <v>0</v>
      </c>
      <c r="AO77">
        <f t="shared" si="31"/>
        <v>0</v>
      </c>
    </row>
    <row r="78" spans="1:41" ht="12.75">
      <c r="A78">
        <v>3680420</v>
      </c>
      <c r="B78" s="2">
        <v>219000000000</v>
      </c>
      <c r="C78" t="s">
        <v>1715</v>
      </c>
      <c r="D78" t="s">
        <v>1716</v>
      </c>
      <c r="E78" t="s">
        <v>478</v>
      </c>
      <c r="F78" s="34">
        <v>13350</v>
      </c>
      <c r="G78" s="3" t="s">
        <v>1842</v>
      </c>
      <c r="H78">
        <v>3158672022</v>
      </c>
      <c r="I78" s="4">
        <v>4</v>
      </c>
      <c r="J78" s="4" t="s">
        <v>1814</v>
      </c>
      <c r="K78" t="s">
        <v>1814</v>
      </c>
      <c r="L78" s="35" t="s">
        <v>1894</v>
      </c>
      <c r="M78" s="35" t="s">
        <v>1894</v>
      </c>
      <c r="N78" s="35" t="s">
        <v>1894</v>
      </c>
      <c r="O78" s="35" t="s">
        <v>1894</v>
      </c>
      <c r="P78" s="36" t="s">
        <v>1895</v>
      </c>
      <c r="Q78" t="s">
        <v>1895</v>
      </c>
      <c r="R78" t="s">
        <v>1814</v>
      </c>
      <c r="S78" t="s">
        <v>1814</v>
      </c>
      <c r="T78" t="s">
        <v>1814</v>
      </c>
      <c r="U78" s="35"/>
      <c r="V78" s="35"/>
      <c r="W78" s="35"/>
      <c r="X78" s="35"/>
      <c r="Y78" s="35"/>
      <c r="Z78">
        <f t="shared" si="16"/>
        <v>0</v>
      </c>
      <c r="AA78">
        <f t="shared" si="17"/>
        <v>0</v>
      </c>
      <c r="AB78">
        <f t="shared" si="18"/>
        <v>0</v>
      </c>
      <c r="AC78">
        <f t="shared" si="19"/>
        <v>0</v>
      </c>
      <c r="AD78">
        <f t="shared" si="20"/>
        <v>0</v>
      </c>
      <c r="AE78">
        <f t="shared" si="21"/>
        <v>0</v>
      </c>
      <c r="AF78" s="37">
        <f t="shared" si="22"/>
        <v>0</v>
      </c>
      <c r="AG78" s="37">
        <f t="shared" si="23"/>
        <v>0</v>
      </c>
      <c r="AH78" s="37">
        <f t="shared" si="24"/>
        <v>0</v>
      </c>
      <c r="AI78">
        <f t="shared" si="25"/>
        <v>0</v>
      </c>
      <c r="AJ78">
        <f t="shared" si="26"/>
        <v>1</v>
      </c>
      <c r="AK78">
        <f t="shared" si="27"/>
        <v>0</v>
      </c>
      <c r="AL78">
        <f t="shared" si="28"/>
        <v>0</v>
      </c>
      <c r="AM78">
        <f t="shared" si="29"/>
        <v>0</v>
      </c>
      <c r="AN78">
        <f t="shared" si="30"/>
        <v>0</v>
      </c>
      <c r="AO78">
        <f t="shared" si="31"/>
        <v>0</v>
      </c>
    </row>
    <row r="79" spans="1:41" ht="12.75">
      <c r="A79">
        <v>3680440</v>
      </c>
      <c r="B79" s="2">
        <v>229000000000</v>
      </c>
      <c r="C79" t="s">
        <v>1717</v>
      </c>
      <c r="D79" t="s">
        <v>1718</v>
      </c>
      <c r="E79" t="s">
        <v>1556</v>
      </c>
      <c r="F79" s="34">
        <v>13601</v>
      </c>
      <c r="G79" s="3" t="s">
        <v>1842</v>
      </c>
      <c r="H79">
        <v>3157797010</v>
      </c>
      <c r="I79" s="4">
        <v>5</v>
      </c>
      <c r="J79" s="4" t="s">
        <v>1814</v>
      </c>
      <c r="K79" t="s">
        <v>1814</v>
      </c>
      <c r="L79" s="35" t="s">
        <v>1894</v>
      </c>
      <c r="M79" s="35" t="s">
        <v>1894</v>
      </c>
      <c r="N79" s="35" t="s">
        <v>1894</v>
      </c>
      <c r="O79" s="35" t="s">
        <v>1894</v>
      </c>
      <c r="P79" s="36" t="s">
        <v>1895</v>
      </c>
      <c r="Q79" t="s">
        <v>1895</v>
      </c>
      <c r="R79" t="s">
        <v>1814</v>
      </c>
      <c r="S79" t="s">
        <v>1814</v>
      </c>
      <c r="T79" t="s">
        <v>1814</v>
      </c>
      <c r="U79" s="35"/>
      <c r="V79" s="35"/>
      <c r="W79" s="35"/>
      <c r="X79" s="35"/>
      <c r="Y79" s="35"/>
      <c r="Z79">
        <f t="shared" si="16"/>
        <v>0</v>
      </c>
      <c r="AA79">
        <f t="shared" si="17"/>
        <v>0</v>
      </c>
      <c r="AB79">
        <f t="shared" si="18"/>
        <v>0</v>
      </c>
      <c r="AC79">
        <f t="shared" si="19"/>
        <v>0</v>
      </c>
      <c r="AD79">
        <f t="shared" si="20"/>
        <v>0</v>
      </c>
      <c r="AE79">
        <f t="shared" si="21"/>
        <v>0</v>
      </c>
      <c r="AF79" s="37">
        <f t="shared" si="22"/>
        <v>0</v>
      </c>
      <c r="AG79" s="37">
        <f t="shared" si="23"/>
        <v>0</v>
      </c>
      <c r="AH79" s="37">
        <f t="shared" si="24"/>
        <v>0</v>
      </c>
      <c r="AI79">
        <f t="shared" si="25"/>
        <v>0</v>
      </c>
      <c r="AJ79">
        <f t="shared" si="26"/>
        <v>1</v>
      </c>
      <c r="AK79">
        <f t="shared" si="27"/>
        <v>0</v>
      </c>
      <c r="AL79">
        <f t="shared" si="28"/>
        <v>0</v>
      </c>
      <c r="AM79">
        <f t="shared" si="29"/>
        <v>0</v>
      </c>
      <c r="AN79">
        <f t="shared" si="30"/>
        <v>0</v>
      </c>
      <c r="AO79">
        <f t="shared" si="31"/>
        <v>0</v>
      </c>
    </row>
    <row r="80" spans="1:41" ht="12.75">
      <c r="A80">
        <v>3680480</v>
      </c>
      <c r="B80" s="2">
        <v>259000000000</v>
      </c>
      <c r="C80" t="s">
        <v>1721</v>
      </c>
      <c r="D80" t="s">
        <v>1722</v>
      </c>
      <c r="E80" t="s">
        <v>1351</v>
      </c>
      <c r="F80" s="34">
        <v>13478</v>
      </c>
      <c r="G80" s="3">
        <v>168</v>
      </c>
      <c r="H80">
        <v>3153615500</v>
      </c>
      <c r="I80" s="4">
        <v>8</v>
      </c>
      <c r="J80" s="4" t="s">
        <v>1813</v>
      </c>
      <c r="K80" t="s">
        <v>1814</v>
      </c>
      <c r="L80" s="35" t="s">
        <v>1894</v>
      </c>
      <c r="M80" s="35" t="s">
        <v>1894</v>
      </c>
      <c r="N80" s="35" t="s">
        <v>1894</v>
      </c>
      <c r="O80" s="35" t="s">
        <v>1894</v>
      </c>
      <c r="P80" s="36" t="s">
        <v>1895</v>
      </c>
      <c r="Q80" t="s">
        <v>1895</v>
      </c>
      <c r="R80" t="s">
        <v>1814</v>
      </c>
      <c r="S80" t="s">
        <v>1813</v>
      </c>
      <c r="T80" t="s">
        <v>1814</v>
      </c>
      <c r="U80" s="35"/>
      <c r="V80" s="35"/>
      <c r="W80" s="35"/>
      <c r="X80" s="35"/>
      <c r="Y80" s="35"/>
      <c r="Z80">
        <f t="shared" si="16"/>
        <v>1</v>
      </c>
      <c r="AA80">
        <f t="shared" si="17"/>
        <v>0</v>
      </c>
      <c r="AB80">
        <f t="shared" si="18"/>
        <v>0</v>
      </c>
      <c r="AC80">
        <f t="shared" si="19"/>
        <v>0</v>
      </c>
      <c r="AD80">
        <f t="shared" si="20"/>
        <v>0</v>
      </c>
      <c r="AE80">
        <f t="shared" si="21"/>
        <v>0</v>
      </c>
      <c r="AF80" s="37">
        <f t="shared" si="22"/>
        <v>0</v>
      </c>
      <c r="AG80" s="37">
        <f t="shared" si="23"/>
        <v>0</v>
      </c>
      <c r="AH80" s="37">
        <f t="shared" si="24"/>
        <v>0</v>
      </c>
      <c r="AI80">
        <f t="shared" si="25"/>
        <v>1</v>
      </c>
      <c r="AJ80">
        <f t="shared" si="26"/>
        <v>1</v>
      </c>
      <c r="AK80" t="str">
        <f t="shared" si="27"/>
        <v>Initial</v>
      </c>
      <c r="AL80">
        <f t="shared" si="28"/>
        <v>0</v>
      </c>
      <c r="AM80" t="str">
        <f t="shared" si="29"/>
        <v>RLIS</v>
      </c>
      <c r="AN80">
        <f t="shared" si="30"/>
        <v>0</v>
      </c>
      <c r="AO80">
        <f t="shared" si="31"/>
        <v>0</v>
      </c>
    </row>
    <row r="81" spans="1:41" ht="12.75">
      <c r="A81">
        <v>3680500</v>
      </c>
      <c r="B81" s="2">
        <v>269100000000</v>
      </c>
      <c r="C81" t="s">
        <v>1723</v>
      </c>
      <c r="D81" t="s">
        <v>1724</v>
      </c>
      <c r="E81" t="s">
        <v>257</v>
      </c>
      <c r="F81" s="34">
        <v>14450</v>
      </c>
      <c r="G81" s="3" t="s">
        <v>1842</v>
      </c>
      <c r="H81">
        <v>5853832200</v>
      </c>
      <c r="I81" s="4">
        <v>4</v>
      </c>
      <c r="J81" s="4" t="s">
        <v>1814</v>
      </c>
      <c r="K81" t="s">
        <v>1814</v>
      </c>
      <c r="L81" s="35" t="s">
        <v>1894</v>
      </c>
      <c r="M81" s="35" t="s">
        <v>1894</v>
      </c>
      <c r="N81" s="35" t="s">
        <v>1894</v>
      </c>
      <c r="O81" s="35" t="s">
        <v>1894</v>
      </c>
      <c r="P81" s="36" t="s">
        <v>1895</v>
      </c>
      <c r="Q81" t="s">
        <v>1895</v>
      </c>
      <c r="R81" t="s">
        <v>1814</v>
      </c>
      <c r="S81" t="s">
        <v>1814</v>
      </c>
      <c r="T81" t="s">
        <v>1814</v>
      </c>
      <c r="U81" s="35"/>
      <c r="V81" s="35"/>
      <c r="W81" s="35"/>
      <c r="X81" s="35"/>
      <c r="Y81" s="35"/>
      <c r="Z81">
        <f t="shared" si="16"/>
        <v>0</v>
      </c>
      <c r="AA81">
        <f t="shared" si="17"/>
        <v>0</v>
      </c>
      <c r="AB81">
        <f t="shared" si="18"/>
        <v>0</v>
      </c>
      <c r="AC81">
        <f t="shared" si="19"/>
        <v>0</v>
      </c>
      <c r="AD81">
        <f t="shared" si="20"/>
        <v>0</v>
      </c>
      <c r="AE81">
        <f t="shared" si="21"/>
        <v>0</v>
      </c>
      <c r="AF81" s="37">
        <f t="shared" si="22"/>
        <v>0</v>
      </c>
      <c r="AG81" s="37">
        <f t="shared" si="23"/>
        <v>0</v>
      </c>
      <c r="AH81" s="37">
        <f t="shared" si="24"/>
        <v>0</v>
      </c>
      <c r="AI81">
        <f t="shared" si="25"/>
        <v>0</v>
      </c>
      <c r="AJ81">
        <f t="shared" si="26"/>
        <v>1</v>
      </c>
      <c r="AK81">
        <f t="shared" si="27"/>
        <v>0</v>
      </c>
      <c r="AL81">
        <f t="shared" si="28"/>
        <v>0</v>
      </c>
      <c r="AM81">
        <f t="shared" si="29"/>
        <v>0</v>
      </c>
      <c r="AN81">
        <f t="shared" si="30"/>
        <v>0</v>
      </c>
      <c r="AO81">
        <f t="shared" si="31"/>
        <v>0</v>
      </c>
    </row>
    <row r="82" spans="1:41" ht="12.75">
      <c r="A82">
        <v>3680520</v>
      </c>
      <c r="B82" s="2">
        <v>269200000000</v>
      </c>
      <c r="C82" t="s">
        <v>1725</v>
      </c>
      <c r="D82" t="s">
        <v>1726</v>
      </c>
      <c r="E82" t="s">
        <v>1412</v>
      </c>
      <c r="F82" s="34">
        <v>14559</v>
      </c>
      <c r="G82" s="3" t="s">
        <v>1842</v>
      </c>
      <c r="H82">
        <v>5853522410</v>
      </c>
      <c r="I82" s="4">
        <v>4</v>
      </c>
      <c r="J82" s="4" t="s">
        <v>1814</v>
      </c>
      <c r="K82" t="s">
        <v>1814</v>
      </c>
      <c r="L82" s="35" t="s">
        <v>1894</v>
      </c>
      <c r="M82" s="35" t="s">
        <v>1894</v>
      </c>
      <c r="N82" s="35" t="s">
        <v>1894</v>
      </c>
      <c r="O82" s="35" t="s">
        <v>1894</v>
      </c>
      <c r="P82" s="36" t="s">
        <v>1895</v>
      </c>
      <c r="Q82" t="s">
        <v>1895</v>
      </c>
      <c r="R82" t="s">
        <v>1814</v>
      </c>
      <c r="S82" t="s">
        <v>1814</v>
      </c>
      <c r="T82" t="s">
        <v>1814</v>
      </c>
      <c r="U82" s="35"/>
      <c r="V82" s="35"/>
      <c r="W82" s="35"/>
      <c r="X82" s="35"/>
      <c r="Y82" s="35"/>
      <c r="Z82">
        <f t="shared" si="16"/>
        <v>0</v>
      </c>
      <c r="AA82">
        <f t="shared" si="17"/>
        <v>0</v>
      </c>
      <c r="AB82">
        <f t="shared" si="18"/>
        <v>0</v>
      </c>
      <c r="AC82">
        <f t="shared" si="19"/>
        <v>0</v>
      </c>
      <c r="AD82">
        <f t="shared" si="20"/>
        <v>0</v>
      </c>
      <c r="AE82">
        <f t="shared" si="21"/>
        <v>0</v>
      </c>
      <c r="AF82" s="37">
        <f t="shared" si="22"/>
        <v>0</v>
      </c>
      <c r="AG82" s="37">
        <f t="shared" si="23"/>
        <v>0</v>
      </c>
      <c r="AH82" s="37">
        <f t="shared" si="24"/>
        <v>0</v>
      </c>
      <c r="AI82">
        <f t="shared" si="25"/>
        <v>0</v>
      </c>
      <c r="AJ82">
        <f t="shared" si="26"/>
        <v>1</v>
      </c>
      <c r="AK82">
        <f t="shared" si="27"/>
        <v>0</v>
      </c>
      <c r="AL82">
        <f t="shared" si="28"/>
        <v>0</v>
      </c>
      <c r="AM82">
        <f t="shared" si="29"/>
        <v>0</v>
      </c>
      <c r="AN82">
        <f t="shared" si="30"/>
        <v>0</v>
      </c>
      <c r="AO82">
        <f t="shared" si="31"/>
        <v>0</v>
      </c>
    </row>
    <row r="83" spans="1:41" ht="12.75">
      <c r="A83">
        <v>3680540</v>
      </c>
      <c r="B83" s="2">
        <v>289000000000</v>
      </c>
      <c r="C83" t="s">
        <v>1727</v>
      </c>
      <c r="D83" t="s">
        <v>1728</v>
      </c>
      <c r="E83" t="s">
        <v>328</v>
      </c>
      <c r="F83" s="34">
        <v>11530</v>
      </c>
      <c r="G83" s="3">
        <v>4757</v>
      </c>
      <c r="H83">
        <v>5163962200</v>
      </c>
      <c r="I83" s="4">
        <v>3</v>
      </c>
      <c r="J83" s="4" t="s">
        <v>1814</v>
      </c>
      <c r="K83" t="s">
        <v>1814</v>
      </c>
      <c r="L83" s="35" t="s">
        <v>1894</v>
      </c>
      <c r="M83" s="35" t="s">
        <v>1894</v>
      </c>
      <c r="N83" s="35" t="s">
        <v>1894</v>
      </c>
      <c r="O83" s="35" t="s">
        <v>1894</v>
      </c>
      <c r="P83" s="36" t="s">
        <v>1895</v>
      </c>
      <c r="Q83" t="s">
        <v>1895</v>
      </c>
      <c r="R83" t="s">
        <v>1814</v>
      </c>
      <c r="S83" t="s">
        <v>1814</v>
      </c>
      <c r="T83" t="s">
        <v>1814</v>
      </c>
      <c r="U83" s="35"/>
      <c r="V83" s="35"/>
      <c r="W83" s="35"/>
      <c r="X83" s="35"/>
      <c r="Y83" s="35"/>
      <c r="Z83">
        <f t="shared" si="16"/>
        <v>0</v>
      </c>
      <c r="AA83">
        <f t="shared" si="17"/>
        <v>0</v>
      </c>
      <c r="AB83">
        <f t="shared" si="18"/>
        <v>0</v>
      </c>
      <c r="AC83">
        <f t="shared" si="19"/>
        <v>0</v>
      </c>
      <c r="AD83">
        <f t="shared" si="20"/>
        <v>0</v>
      </c>
      <c r="AE83">
        <f t="shared" si="21"/>
        <v>0</v>
      </c>
      <c r="AF83" s="37">
        <f t="shared" si="22"/>
        <v>0</v>
      </c>
      <c r="AG83" s="37">
        <f t="shared" si="23"/>
        <v>0</v>
      </c>
      <c r="AH83" s="37">
        <f t="shared" si="24"/>
        <v>0</v>
      </c>
      <c r="AI83">
        <f t="shared" si="25"/>
        <v>0</v>
      </c>
      <c r="AJ83">
        <f t="shared" si="26"/>
        <v>1</v>
      </c>
      <c r="AK83">
        <f t="shared" si="27"/>
        <v>0</v>
      </c>
      <c r="AL83">
        <f t="shared" si="28"/>
        <v>0</v>
      </c>
      <c r="AM83">
        <f t="shared" si="29"/>
        <v>0</v>
      </c>
      <c r="AN83">
        <f t="shared" si="30"/>
        <v>0</v>
      </c>
      <c r="AO83">
        <f t="shared" si="31"/>
        <v>0</v>
      </c>
    </row>
    <row r="84" spans="1:41" ht="12.75">
      <c r="A84">
        <v>3680560</v>
      </c>
      <c r="B84" s="2">
        <v>419000000000</v>
      </c>
      <c r="C84" t="s">
        <v>1729</v>
      </c>
      <c r="D84" t="s">
        <v>1730</v>
      </c>
      <c r="E84" t="s">
        <v>913</v>
      </c>
      <c r="F84" s="34">
        <v>13413</v>
      </c>
      <c r="G84" s="3" t="s">
        <v>1842</v>
      </c>
      <c r="H84">
        <v>3157938561</v>
      </c>
      <c r="I84" s="4">
        <v>4</v>
      </c>
      <c r="J84" s="4" t="s">
        <v>1814</v>
      </c>
      <c r="K84" t="s">
        <v>1814</v>
      </c>
      <c r="L84" s="35" t="s">
        <v>1894</v>
      </c>
      <c r="M84" s="35" t="s">
        <v>1894</v>
      </c>
      <c r="N84" s="35" t="s">
        <v>1894</v>
      </c>
      <c r="O84" s="35" t="s">
        <v>1894</v>
      </c>
      <c r="P84" s="36" t="s">
        <v>1895</v>
      </c>
      <c r="Q84" t="s">
        <v>1895</v>
      </c>
      <c r="R84" t="s">
        <v>1814</v>
      </c>
      <c r="S84" t="s">
        <v>1814</v>
      </c>
      <c r="T84" t="s">
        <v>1814</v>
      </c>
      <c r="U84" s="35"/>
      <c r="V84" s="35"/>
      <c r="W84" s="35"/>
      <c r="X84" s="35"/>
      <c r="Y84" s="35"/>
      <c r="Z84">
        <f t="shared" si="16"/>
        <v>0</v>
      </c>
      <c r="AA84">
        <f t="shared" si="17"/>
        <v>0</v>
      </c>
      <c r="AB84">
        <f t="shared" si="18"/>
        <v>0</v>
      </c>
      <c r="AC84">
        <f t="shared" si="19"/>
        <v>0</v>
      </c>
      <c r="AD84">
        <f t="shared" si="20"/>
        <v>0</v>
      </c>
      <c r="AE84">
        <f t="shared" si="21"/>
        <v>0</v>
      </c>
      <c r="AF84" s="37">
        <f t="shared" si="22"/>
        <v>0</v>
      </c>
      <c r="AG84" s="37">
        <f t="shared" si="23"/>
        <v>0</v>
      </c>
      <c r="AH84" s="37">
        <f t="shared" si="24"/>
        <v>0</v>
      </c>
      <c r="AI84">
        <f t="shared" si="25"/>
        <v>0</v>
      </c>
      <c r="AJ84">
        <f t="shared" si="26"/>
        <v>1</v>
      </c>
      <c r="AK84">
        <f t="shared" si="27"/>
        <v>0</v>
      </c>
      <c r="AL84">
        <f t="shared" si="28"/>
        <v>0</v>
      </c>
      <c r="AM84">
        <f t="shared" si="29"/>
        <v>0</v>
      </c>
      <c r="AN84">
        <f t="shared" si="30"/>
        <v>0</v>
      </c>
      <c r="AO84">
        <f t="shared" si="31"/>
        <v>0</v>
      </c>
    </row>
    <row r="85" spans="1:41" ht="12.75">
      <c r="A85">
        <v>3680580</v>
      </c>
      <c r="B85" s="2">
        <v>429000000000</v>
      </c>
      <c r="C85" t="s">
        <v>1731</v>
      </c>
      <c r="D85" t="s">
        <v>1732</v>
      </c>
      <c r="E85" t="s">
        <v>1938</v>
      </c>
      <c r="F85" s="34">
        <v>13221</v>
      </c>
      <c r="G85" s="3" t="s">
        <v>1842</v>
      </c>
      <c r="H85">
        <v>3154332602</v>
      </c>
      <c r="I85" s="4">
        <v>4</v>
      </c>
      <c r="J85" s="4" t="s">
        <v>1814</v>
      </c>
      <c r="K85" t="s">
        <v>1814</v>
      </c>
      <c r="L85" s="35" t="s">
        <v>1894</v>
      </c>
      <c r="M85" s="35" t="s">
        <v>1894</v>
      </c>
      <c r="N85" s="35" t="s">
        <v>1894</v>
      </c>
      <c r="O85" s="35" t="s">
        <v>1894</v>
      </c>
      <c r="P85" s="36" t="s">
        <v>1895</v>
      </c>
      <c r="Q85" t="s">
        <v>1895</v>
      </c>
      <c r="R85" t="s">
        <v>1814</v>
      </c>
      <c r="S85" t="s">
        <v>1814</v>
      </c>
      <c r="T85" t="s">
        <v>1814</v>
      </c>
      <c r="U85" s="35"/>
      <c r="V85" s="35"/>
      <c r="W85" s="35"/>
      <c r="X85" s="35"/>
      <c r="Y85" s="35"/>
      <c r="Z85">
        <f t="shared" si="16"/>
        <v>0</v>
      </c>
      <c r="AA85">
        <f t="shared" si="17"/>
        <v>0</v>
      </c>
      <c r="AB85">
        <f t="shared" si="18"/>
        <v>0</v>
      </c>
      <c r="AC85">
        <f t="shared" si="19"/>
        <v>0</v>
      </c>
      <c r="AD85">
        <f t="shared" si="20"/>
        <v>0</v>
      </c>
      <c r="AE85">
        <f t="shared" si="21"/>
        <v>0</v>
      </c>
      <c r="AF85" s="37">
        <f t="shared" si="22"/>
        <v>0</v>
      </c>
      <c r="AG85" s="37">
        <f t="shared" si="23"/>
        <v>0</v>
      </c>
      <c r="AH85" s="37">
        <f t="shared" si="24"/>
        <v>0</v>
      </c>
      <c r="AI85">
        <f t="shared" si="25"/>
        <v>0</v>
      </c>
      <c r="AJ85">
        <f t="shared" si="26"/>
        <v>1</v>
      </c>
      <c r="AK85">
        <f t="shared" si="27"/>
        <v>0</v>
      </c>
      <c r="AL85">
        <f t="shared" si="28"/>
        <v>0</v>
      </c>
      <c r="AM85">
        <f t="shared" si="29"/>
        <v>0</v>
      </c>
      <c r="AN85">
        <f t="shared" si="30"/>
        <v>0</v>
      </c>
      <c r="AO85">
        <f t="shared" si="31"/>
        <v>0</v>
      </c>
    </row>
    <row r="86" spans="1:41" ht="12.75">
      <c r="A86">
        <v>3680600</v>
      </c>
      <c r="B86" s="2">
        <v>439000000000</v>
      </c>
      <c r="C86" t="s">
        <v>1733</v>
      </c>
      <c r="D86" t="s">
        <v>1734</v>
      </c>
      <c r="E86" t="s">
        <v>936</v>
      </c>
      <c r="F86" s="34">
        <v>14513</v>
      </c>
      <c r="G86" s="3">
        <v>1863</v>
      </c>
      <c r="H86">
        <v>3153227284</v>
      </c>
      <c r="I86" s="4">
        <v>4</v>
      </c>
      <c r="J86" s="4" t="s">
        <v>1814</v>
      </c>
      <c r="K86" t="s">
        <v>1814</v>
      </c>
      <c r="L86" s="35" t="s">
        <v>1894</v>
      </c>
      <c r="M86" s="35" t="s">
        <v>1894</v>
      </c>
      <c r="N86" s="35" t="s">
        <v>1894</v>
      </c>
      <c r="O86" s="35" t="s">
        <v>1894</v>
      </c>
      <c r="P86" s="36" t="s">
        <v>1895</v>
      </c>
      <c r="Q86" t="s">
        <v>1895</v>
      </c>
      <c r="R86" t="s">
        <v>1814</v>
      </c>
      <c r="S86" t="s">
        <v>1814</v>
      </c>
      <c r="T86" t="s">
        <v>1814</v>
      </c>
      <c r="U86" s="35"/>
      <c r="V86" s="35"/>
      <c r="W86" s="35"/>
      <c r="X86" s="35"/>
      <c r="Y86" s="35"/>
      <c r="Z86">
        <f t="shared" si="16"/>
        <v>0</v>
      </c>
      <c r="AA86">
        <f t="shared" si="17"/>
        <v>0</v>
      </c>
      <c r="AB86">
        <f t="shared" si="18"/>
        <v>0</v>
      </c>
      <c r="AC86">
        <f t="shared" si="19"/>
        <v>0</v>
      </c>
      <c r="AD86">
        <f t="shared" si="20"/>
        <v>0</v>
      </c>
      <c r="AE86">
        <f t="shared" si="21"/>
        <v>0</v>
      </c>
      <c r="AF86" s="37">
        <f t="shared" si="22"/>
        <v>0</v>
      </c>
      <c r="AG86" s="37">
        <f t="shared" si="23"/>
        <v>0</v>
      </c>
      <c r="AH86" s="37">
        <f t="shared" si="24"/>
        <v>0</v>
      </c>
      <c r="AI86">
        <f t="shared" si="25"/>
        <v>0</v>
      </c>
      <c r="AJ86">
        <f t="shared" si="26"/>
        <v>1</v>
      </c>
      <c r="AK86">
        <f t="shared" si="27"/>
        <v>0</v>
      </c>
      <c r="AL86">
        <f t="shared" si="28"/>
        <v>0</v>
      </c>
      <c r="AM86">
        <f t="shared" si="29"/>
        <v>0</v>
      </c>
      <c r="AN86">
        <f t="shared" si="30"/>
        <v>0</v>
      </c>
      <c r="AO86">
        <f t="shared" si="31"/>
        <v>0</v>
      </c>
    </row>
    <row r="87" spans="1:41" ht="12.75">
      <c r="A87">
        <v>3680620</v>
      </c>
      <c r="B87" s="2">
        <v>449000000000</v>
      </c>
      <c r="C87" t="s">
        <v>1735</v>
      </c>
      <c r="D87" t="s">
        <v>1736</v>
      </c>
      <c r="E87" t="s">
        <v>362</v>
      </c>
      <c r="F87" s="34">
        <v>10924</v>
      </c>
      <c r="G87" s="3">
        <v>9777</v>
      </c>
      <c r="H87">
        <v>8452910110</v>
      </c>
      <c r="I87" s="4">
        <v>8</v>
      </c>
      <c r="J87" s="4" t="s">
        <v>1813</v>
      </c>
      <c r="K87" t="s">
        <v>1814</v>
      </c>
      <c r="L87" s="35" t="s">
        <v>1894</v>
      </c>
      <c r="M87" s="35" t="s">
        <v>1894</v>
      </c>
      <c r="N87" s="35" t="s">
        <v>1894</v>
      </c>
      <c r="O87" s="35" t="s">
        <v>1894</v>
      </c>
      <c r="P87" s="36" t="s">
        <v>1895</v>
      </c>
      <c r="Q87" t="s">
        <v>1895</v>
      </c>
      <c r="R87" t="s">
        <v>1814</v>
      </c>
      <c r="S87" t="s">
        <v>1813</v>
      </c>
      <c r="T87" t="s">
        <v>1814</v>
      </c>
      <c r="U87" s="35"/>
      <c r="V87" s="35"/>
      <c r="W87" s="35"/>
      <c r="X87" s="35"/>
      <c r="Y87" s="35"/>
      <c r="Z87">
        <f t="shared" si="16"/>
        <v>1</v>
      </c>
      <c r="AA87">
        <f t="shared" si="17"/>
        <v>0</v>
      </c>
      <c r="AB87">
        <f t="shared" si="18"/>
        <v>0</v>
      </c>
      <c r="AC87">
        <f t="shared" si="19"/>
        <v>0</v>
      </c>
      <c r="AD87">
        <f t="shared" si="20"/>
        <v>0</v>
      </c>
      <c r="AE87">
        <f t="shared" si="21"/>
        <v>0</v>
      </c>
      <c r="AF87" s="37">
        <f t="shared" si="22"/>
        <v>0</v>
      </c>
      <c r="AG87" s="37">
        <f t="shared" si="23"/>
        <v>0</v>
      </c>
      <c r="AH87" s="37">
        <f t="shared" si="24"/>
        <v>0</v>
      </c>
      <c r="AI87">
        <f t="shared" si="25"/>
        <v>1</v>
      </c>
      <c r="AJ87">
        <f t="shared" si="26"/>
        <v>1</v>
      </c>
      <c r="AK87" t="str">
        <f t="shared" si="27"/>
        <v>Initial</v>
      </c>
      <c r="AL87">
        <f t="shared" si="28"/>
        <v>0</v>
      </c>
      <c r="AM87" t="str">
        <f t="shared" si="29"/>
        <v>RLIS</v>
      </c>
      <c r="AN87">
        <f t="shared" si="30"/>
        <v>0</v>
      </c>
      <c r="AO87">
        <f t="shared" si="31"/>
        <v>0</v>
      </c>
    </row>
    <row r="88" spans="1:41" ht="12.75">
      <c r="A88">
        <v>3680640</v>
      </c>
      <c r="B88" s="2">
        <v>459000000000</v>
      </c>
      <c r="C88" t="s">
        <v>1737</v>
      </c>
      <c r="D88" t="s">
        <v>1738</v>
      </c>
      <c r="E88" t="s">
        <v>812</v>
      </c>
      <c r="F88" s="34">
        <v>14103</v>
      </c>
      <c r="G88" s="3" t="s">
        <v>1842</v>
      </c>
      <c r="H88">
        <v>5858367510</v>
      </c>
      <c r="I88" s="4">
        <v>8</v>
      </c>
      <c r="J88" s="4" t="s">
        <v>1813</v>
      </c>
      <c r="K88" t="s">
        <v>1814</v>
      </c>
      <c r="L88" s="35" t="s">
        <v>1894</v>
      </c>
      <c r="M88" s="35" t="s">
        <v>1894</v>
      </c>
      <c r="N88" s="35" t="s">
        <v>1894</v>
      </c>
      <c r="O88" s="35" t="s">
        <v>1894</v>
      </c>
      <c r="P88" s="36" t="s">
        <v>1895</v>
      </c>
      <c r="Q88" t="s">
        <v>1895</v>
      </c>
      <c r="R88" t="s">
        <v>1814</v>
      </c>
      <c r="S88" t="s">
        <v>1813</v>
      </c>
      <c r="T88" t="s">
        <v>1814</v>
      </c>
      <c r="U88" s="35"/>
      <c r="V88" s="35"/>
      <c r="W88" s="35"/>
      <c r="X88" s="35"/>
      <c r="Y88" s="35"/>
      <c r="Z88">
        <f t="shared" si="16"/>
        <v>1</v>
      </c>
      <c r="AA88">
        <f t="shared" si="17"/>
        <v>0</v>
      </c>
      <c r="AB88">
        <f t="shared" si="18"/>
        <v>0</v>
      </c>
      <c r="AC88">
        <f t="shared" si="19"/>
        <v>0</v>
      </c>
      <c r="AD88">
        <f t="shared" si="20"/>
        <v>0</v>
      </c>
      <c r="AE88">
        <f t="shared" si="21"/>
        <v>0</v>
      </c>
      <c r="AF88" s="37">
        <f t="shared" si="22"/>
        <v>0</v>
      </c>
      <c r="AG88" s="37">
        <f t="shared" si="23"/>
        <v>0</v>
      </c>
      <c r="AH88" s="37">
        <f t="shared" si="24"/>
        <v>0</v>
      </c>
      <c r="AI88">
        <f t="shared" si="25"/>
        <v>1</v>
      </c>
      <c r="AJ88">
        <f t="shared" si="26"/>
        <v>1</v>
      </c>
      <c r="AK88" t="str">
        <f t="shared" si="27"/>
        <v>Initial</v>
      </c>
      <c r="AL88">
        <f t="shared" si="28"/>
        <v>0</v>
      </c>
      <c r="AM88" t="str">
        <f t="shared" si="29"/>
        <v>RLIS</v>
      </c>
      <c r="AN88">
        <f t="shared" si="30"/>
        <v>0</v>
      </c>
      <c r="AO88">
        <f t="shared" si="31"/>
        <v>0</v>
      </c>
    </row>
    <row r="89" spans="1:41" ht="12.75">
      <c r="A89">
        <v>3680660</v>
      </c>
      <c r="B89" s="2">
        <v>469000000000</v>
      </c>
      <c r="C89" t="s">
        <v>1739</v>
      </c>
      <c r="D89" t="s">
        <v>1740</v>
      </c>
      <c r="E89" t="s">
        <v>824</v>
      </c>
      <c r="F89" s="34">
        <v>13114</v>
      </c>
      <c r="G89" s="3" t="s">
        <v>1842</v>
      </c>
      <c r="H89">
        <v>3159634222</v>
      </c>
      <c r="I89" s="4">
        <v>8</v>
      </c>
      <c r="J89" s="4" t="s">
        <v>1813</v>
      </c>
      <c r="K89" t="s">
        <v>1814</v>
      </c>
      <c r="L89" s="35" t="s">
        <v>1894</v>
      </c>
      <c r="M89" s="35" t="s">
        <v>1894</v>
      </c>
      <c r="N89" s="35" t="s">
        <v>1894</v>
      </c>
      <c r="O89" s="35" t="s">
        <v>1894</v>
      </c>
      <c r="P89" s="36" t="s">
        <v>1895</v>
      </c>
      <c r="Q89" t="s">
        <v>1895</v>
      </c>
      <c r="R89" t="s">
        <v>1814</v>
      </c>
      <c r="S89" t="s">
        <v>1813</v>
      </c>
      <c r="T89" t="s">
        <v>1814</v>
      </c>
      <c r="U89" s="35"/>
      <c r="V89" s="35"/>
      <c r="W89" s="35"/>
      <c r="X89" s="35"/>
      <c r="Y89" s="35"/>
      <c r="Z89">
        <f t="shared" si="16"/>
        <v>1</v>
      </c>
      <c r="AA89">
        <f t="shared" si="17"/>
        <v>0</v>
      </c>
      <c r="AB89">
        <f t="shared" si="18"/>
        <v>0</v>
      </c>
      <c r="AC89">
        <f t="shared" si="19"/>
        <v>0</v>
      </c>
      <c r="AD89">
        <f t="shared" si="20"/>
        <v>0</v>
      </c>
      <c r="AE89">
        <f t="shared" si="21"/>
        <v>0</v>
      </c>
      <c r="AF89" s="37">
        <f t="shared" si="22"/>
        <v>0</v>
      </c>
      <c r="AG89" s="37">
        <f t="shared" si="23"/>
        <v>0</v>
      </c>
      <c r="AH89" s="37">
        <f t="shared" si="24"/>
        <v>0</v>
      </c>
      <c r="AI89">
        <f t="shared" si="25"/>
        <v>1</v>
      </c>
      <c r="AJ89">
        <f t="shared" si="26"/>
        <v>1</v>
      </c>
      <c r="AK89" t="str">
        <f t="shared" si="27"/>
        <v>Initial</v>
      </c>
      <c r="AL89">
        <f t="shared" si="28"/>
        <v>0</v>
      </c>
      <c r="AM89" t="str">
        <f t="shared" si="29"/>
        <v>RLIS</v>
      </c>
      <c r="AN89">
        <f t="shared" si="30"/>
        <v>0</v>
      </c>
      <c r="AO89">
        <f t="shared" si="31"/>
        <v>0</v>
      </c>
    </row>
    <row r="90" spans="1:41" ht="12.75">
      <c r="A90">
        <v>3680380</v>
      </c>
      <c r="B90" s="2">
        <v>199000000000</v>
      </c>
      <c r="C90" t="s">
        <v>1711</v>
      </c>
      <c r="D90" t="s">
        <v>1712</v>
      </c>
      <c r="E90" t="s">
        <v>1430</v>
      </c>
      <c r="F90" s="34">
        <v>12167</v>
      </c>
      <c r="G90" s="3" t="s">
        <v>1842</v>
      </c>
      <c r="H90">
        <v>6076521209</v>
      </c>
      <c r="I90" s="4">
        <v>7</v>
      </c>
      <c r="J90" s="4" t="s">
        <v>1813</v>
      </c>
      <c r="K90" t="s">
        <v>1814</v>
      </c>
      <c r="L90" s="35" t="s">
        <v>1894</v>
      </c>
      <c r="M90" s="35" t="s">
        <v>1894</v>
      </c>
      <c r="N90" s="35" t="s">
        <v>1894</v>
      </c>
      <c r="O90" s="35" t="s">
        <v>1894</v>
      </c>
      <c r="P90" s="36" t="s">
        <v>1895</v>
      </c>
      <c r="Q90" t="s">
        <v>1895</v>
      </c>
      <c r="R90" t="s">
        <v>1814</v>
      </c>
      <c r="S90" t="s">
        <v>1813</v>
      </c>
      <c r="T90" t="s">
        <v>1814</v>
      </c>
      <c r="U90" s="35"/>
      <c r="V90" s="35"/>
      <c r="W90" s="35"/>
      <c r="X90" s="35"/>
      <c r="Y90" s="35"/>
      <c r="Z90">
        <f t="shared" si="16"/>
        <v>1</v>
      </c>
      <c r="AA90">
        <f t="shared" si="17"/>
        <v>0</v>
      </c>
      <c r="AB90">
        <f t="shared" si="18"/>
        <v>0</v>
      </c>
      <c r="AC90">
        <f t="shared" si="19"/>
        <v>0</v>
      </c>
      <c r="AD90">
        <f t="shared" si="20"/>
        <v>0</v>
      </c>
      <c r="AE90">
        <f t="shared" si="21"/>
        <v>0</v>
      </c>
      <c r="AF90" s="37">
        <f t="shared" si="22"/>
        <v>0</v>
      </c>
      <c r="AG90" s="37">
        <f t="shared" si="23"/>
        <v>0</v>
      </c>
      <c r="AH90" s="37">
        <f t="shared" si="24"/>
        <v>0</v>
      </c>
      <c r="AI90">
        <f t="shared" si="25"/>
        <v>1</v>
      </c>
      <c r="AJ90">
        <f t="shared" si="26"/>
        <v>1</v>
      </c>
      <c r="AK90" t="str">
        <f t="shared" si="27"/>
        <v>Initial</v>
      </c>
      <c r="AL90">
        <f t="shared" si="28"/>
        <v>0</v>
      </c>
      <c r="AM90" t="str">
        <f t="shared" si="29"/>
        <v>RLIS</v>
      </c>
      <c r="AN90">
        <f t="shared" si="30"/>
        <v>0</v>
      </c>
      <c r="AO90">
        <f t="shared" si="31"/>
        <v>0</v>
      </c>
    </row>
    <row r="91" spans="1:41" ht="12.75">
      <c r="A91">
        <v>3680680</v>
      </c>
      <c r="B91" s="2">
        <v>489000000000</v>
      </c>
      <c r="C91" t="s">
        <v>1741</v>
      </c>
      <c r="D91" t="s">
        <v>1742</v>
      </c>
      <c r="E91" t="s">
        <v>1687</v>
      </c>
      <c r="F91" s="34">
        <v>10598</v>
      </c>
      <c r="G91" s="3">
        <v>4399</v>
      </c>
      <c r="H91">
        <v>8452482300</v>
      </c>
      <c r="I91" s="4">
        <v>8</v>
      </c>
      <c r="J91" s="4" t="s">
        <v>1813</v>
      </c>
      <c r="K91" t="s">
        <v>1814</v>
      </c>
      <c r="L91" s="35" t="s">
        <v>1894</v>
      </c>
      <c r="M91" s="35" t="s">
        <v>1894</v>
      </c>
      <c r="N91" s="35" t="s">
        <v>1894</v>
      </c>
      <c r="O91" s="35" t="s">
        <v>1894</v>
      </c>
      <c r="P91" s="36" t="s">
        <v>1895</v>
      </c>
      <c r="Q91" t="s">
        <v>1895</v>
      </c>
      <c r="R91" t="s">
        <v>1814</v>
      </c>
      <c r="S91" t="s">
        <v>1813</v>
      </c>
      <c r="T91" t="s">
        <v>1814</v>
      </c>
      <c r="U91" s="35"/>
      <c r="V91" s="35"/>
      <c r="W91" s="35"/>
      <c r="X91" s="35"/>
      <c r="Y91" s="35"/>
      <c r="Z91">
        <f t="shared" si="16"/>
        <v>1</v>
      </c>
      <c r="AA91">
        <f t="shared" si="17"/>
        <v>0</v>
      </c>
      <c r="AB91">
        <f t="shared" si="18"/>
        <v>0</v>
      </c>
      <c r="AC91">
        <f t="shared" si="19"/>
        <v>0</v>
      </c>
      <c r="AD91">
        <f t="shared" si="20"/>
        <v>0</v>
      </c>
      <c r="AE91">
        <f t="shared" si="21"/>
        <v>0</v>
      </c>
      <c r="AF91" s="37">
        <f t="shared" si="22"/>
        <v>0</v>
      </c>
      <c r="AG91" s="37">
        <f t="shared" si="23"/>
        <v>0</v>
      </c>
      <c r="AH91" s="37">
        <f t="shared" si="24"/>
        <v>0</v>
      </c>
      <c r="AI91">
        <f t="shared" si="25"/>
        <v>1</v>
      </c>
      <c r="AJ91">
        <f t="shared" si="26"/>
        <v>1</v>
      </c>
      <c r="AK91" t="str">
        <f t="shared" si="27"/>
        <v>Initial</v>
      </c>
      <c r="AL91">
        <f t="shared" si="28"/>
        <v>0</v>
      </c>
      <c r="AM91" t="str">
        <f t="shared" si="29"/>
        <v>RLIS</v>
      </c>
      <c r="AN91">
        <f t="shared" si="30"/>
        <v>0</v>
      </c>
      <c r="AO91">
        <f t="shared" si="31"/>
        <v>0</v>
      </c>
    </row>
    <row r="92" spans="1:41" ht="12.75">
      <c r="A92">
        <v>3680700</v>
      </c>
      <c r="B92" s="2">
        <v>499000000000</v>
      </c>
      <c r="C92" t="s">
        <v>1743</v>
      </c>
      <c r="D92" t="s">
        <v>1744</v>
      </c>
      <c r="E92" t="s">
        <v>1309</v>
      </c>
      <c r="F92" s="34">
        <v>12033</v>
      </c>
      <c r="G92" s="3" t="s">
        <v>1842</v>
      </c>
      <c r="H92">
        <v>5184778771</v>
      </c>
      <c r="I92" s="4">
        <v>4</v>
      </c>
      <c r="J92" s="4" t="s">
        <v>1814</v>
      </c>
      <c r="K92" t="s">
        <v>1813</v>
      </c>
      <c r="L92" s="35" t="s">
        <v>1894</v>
      </c>
      <c r="M92" s="35" t="s">
        <v>1894</v>
      </c>
      <c r="N92" s="35" t="s">
        <v>1894</v>
      </c>
      <c r="O92" s="35" t="s">
        <v>1894</v>
      </c>
      <c r="P92" s="36" t="s">
        <v>1895</v>
      </c>
      <c r="Q92" t="s">
        <v>1895</v>
      </c>
      <c r="R92" t="s">
        <v>1814</v>
      </c>
      <c r="S92" t="s">
        <v>1814</v>
      </c>
      <c r="T92" t="s">
        <v>1813</v>
      </c>
      <c r="U92" s="35"/>
      <c r="V92" s="35"/>
      <c r="W92" s="35"/>
      <c r="X92" s="35"/>
      <c r="Y92" s="35"/>
      <c r="Z92">
        <f t="shared" si="16"/>
        <v>0</v>
      </c>
      <c r="AA92">
        <f t="shared" si="17"/>
        <v>0</v>
      </c>
      <c r="AB92">
        <f t="shared" si="18"/>
        <v>0</v>
      </c>
      <c r="AC92">
        <f t="shared" si="19"/>
        <v>0</v>
      </c>
      <c r="AD92">
        <f t="shared" si="20"/>
        <v>0</v>
      </c>
      <c r="AE92">
        <f t="shared" si="21"/>
        <v>0</v>
      </c>
      <c r="AF92" s="37">
        <f t="shared" si="22"/>
        <v>0</v>
      </c>
      <c r="AG92" s="37">
        <f t="shared" si="23"/>
        <v>0</v>
      </c>
      <c r="AH92" s="37">
        <f t="shared" si="24"/>
        <v>0</v>
      </c>
      <c r="AI92">
        <f t="shared" si="25"/>
        <v>0</v>
      </c>
      <c r="AJ92">
        <f t="shared" si="26"/>
        <v>1</v>
      </c>
      <c r="AK92">
        <f t="shared" si="27"/>
        <v>0</v>
      </c>
      <c r="AL92">
        <f t="shared" si="28"/>
        <v>0</v>
      </c>
      <c r="AM92">
        <f t="shared" si="29"/>
        <v>0</v>
      </c>
      <c r="AN92">
        <f t="shared" si="30"/>
        <v>0</v>
      </c>
      <c r="AO92">
        <f t="shared" si="31"/>
        <v>0</v>
      </c>
    </row>
    <row r="93" spans="1:41" ht="12.75">
      <c r="A93">
        <v>3680720</v>
      </c>
      <c r="B93" s="2">
        <v>509000000000</v>
      </c>
      <c r="C93" t="s">
        <v>1745</v>
      </c>
      <c r="D93" t="s">
        <v>1746</v>
      </c>
      <c r="E93" t="s">
        <v>1747</v>
      </c>
      <c r="F93" s="34">
        <v>10994</v>
      </c>
      <c r="G93" s="3" t="s">
        <v>1842</v>
      </c>
      <c r="H93">
        <v>8456274701</v>
      </c>
      <c r="I93" s="4">
        <v>3</v>
      </c>
      <c r="J93" s="4" t="s">
        <v>1814</v>
      </c>
      <c r="K93" t="s">
        <v>1814</v>
      </c>
      <c r="L93" s="35" t="s">
        <v>1894</v>
      </c>
      <c r="M93" s="35" t="s">
        <v>1894</v>
      </c>
      <c r="N93" s="35" t="s">
        <v>1894</v>
      </c>
      <c r="O93" s="35" t="s">
        <v>1894</v>
      </c>
      <c r="P93" s="36" t="s">
        <v>1895</v>
      </c>
      <c r="Q93" t="s">
        <v>1895</v>
      </c>
      <c r="R93" t="s">
        <v>1814</v>
      </c>
      <c r="S93" t="s">
        <v>1814</v>
      </c>
      <c r="T93" t="s">
        <v>1814</v>
      </c>
      <c r="U93" s="35"/>
      <c r="V93" s="35"/>
      <c r="W93" s="35"/>
      <c r="X93" s="35"/>
      <c r="Y93" s="35"/>
      <c r="Z93">
        <f t="shared" si="16"/>
        <v>0</v>
      </c>
      <c r="AA93">
        <f t="shared" si="17"/>
        <v>0</v>
      </c>
      <c r="AB93">
        <f t="shared" si="18"/>
        <v>0</v>
      </c>
      <c r="AC93">
        <f t="shared" si="19"/>
        <v>0</v>
      </c>
      <c r="AD93">
        <f t="shared" si="20"/>
        <v>0</v>
      </c>
      <c r="AE93">
        <f t="shared" si="21"/>
        <v>0</v>
      </c>
      <c r="AF93" s="37">
        <f t="shared" si="22"/>
        <v>0</v>
      </c>
      <c r="AG93" s="37">
        <f t="shared" si="23"/>
        <v>0</v>
      </c>
      <c r="AH93" s="37">
        <f t="shared" si="24"/>
        <v>0</v>
      </c>
      <c r="AI93">
        <f t="shared" si="25"/>
        <v>0</v>
      </c>
      <c r="AJ93">
        <f t="shared" si="26"/>
        <v>1</v>
      </c>
      <c r="AK93">
        <f t="shared" si="27"/>
        <v>0</v>
      </c>
      <c r="AL93">
        <f t="shared" si="28"/>
        <v>0</v>
      </c>
      <c r="AM93">
        <f t="shared" si="29"/>
        <v>0</v>
      </c>
      <c r="AN93">
        <f t="shared" si="30"/>
        <v>0</v>
      </c>
      <c r="AO93">
        <f t="shared" si="31"/>
        <v>0</v>
      </c>
    </row>
    <row r="94" spans="1:41" ht="12.75">
      <c r="A94">
        <v>3680780</v>
      </c>
      <c r="B94" s="2">
        <v>559000000000</v>
      </c>
      <c r="C94" t="s">
        <v>1750</v>
      </c>
      <c r="D94" t="s">
        <v>1751</v>
      </c>
      <c r="E94" t="s">
        <v>235</v>
      </c>
      <c r="F94" s="34">
        <v>14903</v>
      </c>
      <c r="G94" s="3" t="s">
        <v>1842</v>
      </c>
      <c r="H94">
        <v>6077393581</v>
      </c>
      <c r="I94" s="4">
        <v>8</v>
      </c>
      <c r="J94" s="4" t="s">
        <v>1813</v>
      </c>
      <c r="K94" t="s">
        <v>1814</v>
      </c>
      <c r="L94" s="35" t="s">
        <v>1894</v>
      </c>
      <c r="M94" s="35" t="s">
        <v>1894</v>
      </c>
      <c r="N94" s="35" t="s">
        <v>1894</v>
      </c>
      <c r="O94" s="35" t="s">
        <v>1894</v>
      </c>
      <c r="P94" s="36" t="s">
        <v>1895</v>
      </c>
      <c r="Q94" t="s">
        <v>1895</v>
      </c>
      <c r="R94" t="s">
        <v>1814</v>
      </c>
      <c r="S94" t="s">
        <v>1813</v>
      </c>
      <c r="T94" t="s">
        <v>1814</v>
      </c>
      <c r="U94" s="35"/>
      <c r="V94" s="35"/>
      <c r="W94" s="35"/>
      <c r="X94" s="35"/>
      <c r="Y94" s="35"/>
      <c r="Z94">
        <f t="shared" si="16"/>
        <v>1</v>
      </c>
      <c r="AA94">
        <f t="shared" si="17"/>
        <v>0</v>
      </c>
      <c r="AB94">
        <f t="shared" si="18"/>
        <v>0</v>
      </c>
      <c r="AC94">
        <f t="shared" si="19"/>
        <v>0</v>
      </c>
      <c r="AD94">
        <f t="shared" si="20"/>
        <v>0</v>
      </c>
      <c r="AE94">
        <f t="shared" si="21"/>
        <v>0</v>
      </c>
      <c r="AF94" s="37">
        <f t="shared" si="22"/>
        <v>0</v>
      </c>
      <c r="AG94" s="37">
        <f t="shared" si="23"/>
        <v>0</v>
      </c>
      <c r="AH94" s="37">
        <f t="shared" si="24"/>
        <v>0</v>
      </c>
      <c r="AI94">
        <f t="shared" si="25"/>
        <v>1</v>
      </c>
      <c r="AJ94">
        <f t="shared" si="26"/>
        <v>1</v>
      </c>
      <c r="AK94" t="str">
        <f t="shared" si="27"/>
        <v>Initial</v>
      </c>
      <c r="AL94">
        <f t="shared" si="28"/>
        <v>0</v>
      </c>
      <c r="AM94" t="str">
        <f t="shared" si="29"/>
        <v>RLIS</v>
      </c>
      <c r="AN94">
        <f t="shared" si="30"/>
        <v>0</v>
      </c>
      <c r="AO94">
        <f t="shared" si="31"/>
        <v>0</v>
      </c>
    </row>
    <row r="95" spans="1:41" ht="12.75">
      <c r="A95">
        <v>3680960</v>
      </c>
      <c r="B95" s="2">
        <v>669000000000</v>
      </c>
      <c r="C95" t="s">
        <v>1766</v>
      </c>
      <c r="D95" t="s">
        <v>1767</v>
      </c>
      <c r="E95" t="s">
        <v>1221</v>
      </c>
      <c r="F95" s="34">
        <v>10573</v>
      </c>
      <c r="G95" s="3" t="s">
        <v>1842</v>
      </c>
      <c r="H95">
        <v>9149373820</v>
      </c>
      <c r="I95" s="4">
        <v>3</v>
      </c>
      <c r="J95" s="4" t="s">
        <v>1814</v>
      </c>
      <c r="K95" t="s">
        <v>1814</v>
      </c>
      <c r="L95" s="35" t="s">
        <v>1894</v>
      </c>
      <c r="M95" s="35" t="s">
        <v>1894</v>
      </c>
      <c r="N95" s="35" t="s">
        <v>1894</v>
      </c>
      <c r="O95" s="35" t="s">
        <v>1894</v>
      </c>
      <c r="P95" s="36" t="s">
        <v>1895</v>
      </c>
      <c r="Q95" t="s">
        <v>1895</v>
      </c>
      <c r="R95" t="s">
        <v>1814</v>
      </c>
      <c r="S95" t="s">
        <v>1814</v>
      </c>
      <c r="T95" t="s">
        <v>1814</v>
      </c>
      <c r="U95" s="35"/>
      <c r="V95" s="35"/>
      <c r="W95" s="35"/>
      <c r="X95" s="35"/>
      <c r="Y95" s="35"/>
      <c r="Z95">
        <f t="shared" si="16"/>
        <v>0</v>
      </c>
      <c r="AA95">
        <f t="shared" si="17"/>
        <v>0</v>
      </c>
      <c r="AB95">
        <f t="shared" si="18"/>
        <v>0</v>
      </c>
      <c r="AC95">
        <f t="shared" si="19"/>
        <v>0</v>
      </c>
      <c r="AD95">
        <f t="shared" si="20"/>
        <v>0</v>
      </c>
      <c r="AE95">
        <f t="shared" si="21"/>
        <v>0</v>
      </c>
      <c r="AF95" s="37">
        <f t="shared" si="22"/>
        <v>0</v>
      </c>
      <c r="AG95" s="37">
        <f t="shared" si="23"/>
        <v>0</v>
      </c>
      <c r="AH95" s="37">
        <f t="shared" si="24"/>
        <v>0</v>
      </c>
      <c r="AI95">
        <f t="shared" si="25"/>
        <v>0</v>
      </c>
      <c r="AJ95">
        <f t="shared" si="26"/>
        <v>1</v>
      </c>
      <c r="AK95">
        <f t="shared" si="27"/>
        <v>0</v>
      </c>
      <c r="AL95">
        <f t="shared" si="28"/>
        <v>0</v>
      </c>
      <c r="AM95">
        <f t="shared" si="29"/>
        <v>0</v>
      </c>
      <c r="AN95">
        <f t="shared" si="30"/>
        <v>0</v>
      </c>
      <c r="AO95">
        <f t="shared" si="31"/>
        <v>0</v>
      </c>
    </row>
    <row r="96" spans="1:41" ht="12.75">
      <c r="A96">
        <v>3680740</v>
      </c>
      <c r="B96" s="2">
        <v>519000000000</v>
      </c>
      <c r="C96" t="s">
        <v>1748</v>
      </c>
      <c r="D96" t="s">
        <v>1749</v>
      </c>
      <c r="E96" t="s">
        <v>2249</v>
      </c>
      <c r="F96" s="34">
        <v>13617</v>
      </c>
      <c r="G96" s="3" t="s">
        <v>1842</v>
      </c>
      <c r="H96">
        <v>3153864504</v>
      </c>
      <c r="I96" s="4">
        <v>6</v>
      </c>
      <c r="J96" s="4" t="s">
        <v>1814</v>
      </c>
      <c r="K96" t="s">
        <v>1814</v>
      </c>
      <c r="L96" s="35" t="s">
        <v>1894</v>
      </c>
      <c r="M96" s="35" t="s">
        <v>1894</v>
      </c>
      <c r="N96" s="35" t="s">
        <v>1894</v>
      </c>
      <c r="O96" s="35" t="s">
        <v>1894</v>
      </c>
      <c r="P96" s="36" t="s">
        <v>1895</v>
      </c>
      <c r="Q96" t="s">
        <v>1895</v>
      </c>
      <c r="R96" t="s">
        <v>1814</v>
      </c>
      <c r="S96" t="s">
        <v>1813</v>
      </c>
      <c r="T96" t="s">
        <v>1814</v>
      </c>
      <c r="U96" s="35"/>
      <c r="V96" s="35"/>
      <c r="W96" s="35"/>
      <c r="X96" s="35"/>
      <c r="Y96" s="35"/>
      <c r="Z96">
        <f t="shared" si="16"/>
        <v>0</v>
      </c>
      <c r="AA96">
        <f t="shared" si="17"/>
        <v>0</v>
      </c>
      <c r="AB96">
        <f t="shared" si="18"/>
        <v>0</v>
      </c>
      <c r="AC96">
        <f t="shared" si="19"/>
        <v>0</v>
      </c>
      <c r="AD96">
        <f t="shared" si="20"/>
        <v>0</v>
      </c>
      <c r="AE96">
        <f t="shared" si="21"/>
        <v>0</v>
      </c>
      <c r="AF96" s="37">
        <f t="shared" si="22"/>
        <v>0</v>
      </c>
      <c r="AG96" s="37">
        <f t="shared" si="23"/>
        <v>0</v>
      </c>
      <c r="AH96" s="37">
        <f t="shared" si="24"/>
        <v>0</v>
      </c>
      <c r="AI96">
        <f t="shared" si="25"/>
        <v>1</v>
      </c>
      <c r="AJ96">
        <f t="shared" si="26"/>
        <v>1</v>
      </c>
      <c r="AK96" t="str">
        <f t="shared" si="27"/>
        <v>Initial</v>
      </c>
      <c r="AL96">
        <f t="shared" si="28"/>
        <v>0</v>
      </c>
      <c r="AM96" t="str">
        <f t="shared" si="29"/>
        <v>RLIS</v>
      </c>
      <c r="AN96">
        <f t="shared" si="30"/>
        <v>0</v>
      </c>
      <c r="AO96">
        <f t="shared" si="31"/>
        <v>0</v>
      </c>
    </row>
    <row r="97" spans="1:41" ht="12.75">
      <c r="A97">
        <v>3680800</v>
      </c>
      <c r="B97" s="2">
        <v>579000000000</v>
      </c>
      <c r="C97" t="s">
        <v>1752</v>
      </c>
      <c r="D97" t="s">
        <v>1753</v>
      </c>
      <c r="E97" t="s">
        <v>529</v>
      </c>
      <c r="F97" s="34">
        <v>14843</v>
      </c>
      <c r="G97" s="3">
        <v>586</v>
      </c>
      <c r="H97">
        <v>6073247880</v>
      </c>
      <c r="I97" s="4">
        <v>6</v>
      </c>
      <c r="J97" s="4" t="s">
        <v>1814</v>
      </c>
      <c r="K97" t="s">
        <v>1814</v>
      </c>
      <c r="L97" s="35" t="s">
        <v>1894</v>
      </c>
      <c r="M97" s="35" t="s">
        <v>1894</v>
      </c>
      <c r="N97" s="35" t="s">
        <v>1894</v>
      </c>
      <c r="O97" s="35" t="s">
        <v>1894</v>
      </c>
      <c r="P97" s="36" t="s">
        <v>1895</v>
      </c>
      <c r="Q97" t="s">
        <v>1895</v>
      </c>
      <c r="R97" t="s">
        <v>1814</v>
      </c>
      <c r="S97" t="s">
        <v>1813</v>
      </c>
      <c r="T97" t="s">
        <v>1814</v>
      </c>
      <c r="U97" s="35"/>
      <c r="V97" s="35"/>
      <c r="W97" s="35"/>
      <c r="X97" s="35"/>
      <c r="Y97" s="35"/>
      <c r="Z97">
        <f t="shared" si="16"/>
        <v>0</v>
      </c>
      <c r="AA97">
        <f t="shared" si="17"/>
        <v>0</v>
      </c>
      <c r="AB97">
        <f t="shared" si="18"/>
        <v>0</v>
      </c>
      <c r="AC97">
        <f t="shared" si="19"/>
        <v>0</v>
      </c>
      <c r="AD97">
        <f t="shared" si="20"/>
        <v>0</v>
      </c>
      <c r="AE97">
        <f t="shared" si="21"/>
        <v>0</v>
      </c>
      <c r="AF97" s="37">
        <f t="shared" si="22"/>
        <v>0</v>
      </c>
      <c r="AG97" s="37">
        <f t="shared" si="23"/>
        <v>0</v>
      </c>
      <c r="AH97" s="37">
        <f t="shared" si="24"/>
        <v>0</v>
      </c>
      <c r="AI97">
        <f t="shared" si="25"/>
        <v>1</v>
      </c>
      <c r="AJ97">
        <f t="shared" si="26"/>
        <v>1</v>
      </c>
      <c r="AK97" t="str">
        <f t="shared" si="27"/>
        <v>Initial</v>
      </c>
      <c r="AL97">
        <f t="shared" si="28"/>
        <v>0</v>
      </c>
      <c r="AM97" t="str">
        <f t="shared" si="29"/>
        <v>RLIS</v>
      </c>
      <c r="AN97">
        <f t="shared" si="30"/>
        <v>0</v>
      </c>
      <c r="AO97">
        <f t="shared" si="31"/>
        <v>0</v>
      </c>
    </row>
    <row r="98" spans="1:41" ht="12.75">
      <c r="A98">
        <v>3680880</v>
      </c>
      <c r="B98" s="2">
        <v>599000000000</v>
      </c>
      <c r="C98" t="s">
        <v>1758</v>
      </c>
      <c r="D98" t="s">
        <v>1759</v>
      </c>
      <c r="E98" t="s">
        <v>693</v>
      </c>
      <c r="F98" s="34">
        <v>12754</v>
      </c>
      <c r="G98" s="3">
        <v>2908</v>
      </c>
      <c r="H98">
        <v>8452920082</v>
      </c>
      <c r="I98" s="4">
        <v>6</v>
      </c>
      <c r="J98" s="4" t="s">
        <v>1814</v>
      </c>
      <c r="K98" t="s">
        <v>1814</v>
      </c>
      <c r="L98" s="35" t="s">
        <v>1894</v>
      </c>
      <c r="M98" s="35" t="s">
        <v>1894</v>
      </c>
      <c r="N98" s="35" t="s">
        <v>1894</v>
      </c>
      <c r="O98" s="35" t="s">
        <v>1894</v>
      </c>
      <c r="P98" s="36" t="s">
        <v>1895</v>
      </c>
      <c r="Q98" t="s">
        <v>1895</v>
      </c>
      <c r="R98" t="s">
        <v>1814</v>
      </c>
      <c r="S98" t="s">
        <v>1813</v>
      </c>
      <c r="T98" t="s">
        <v>1814</v>
      </c>
      <c r="U98" s="35"/>
      <c r="V98" s="35"/>
      <c r="W98" s="35"/>
      <c r="X98" s="35"/>
      <c r="Y98" s="35"/>
      <c r="Z98">
        <f t="shared" si="16"/>
        <v>0</v>
      </c>
      <c r="AA98">
        <f t="shared" si="17"/>
        <v>0</v>
      </c>
      <c r="AB98">
        <f t="shared" si="18"/>
        <v>0</v>
      </c>
      <c r="AC98">
        <f t="shared" si="19"/>
        <v>0</v>
      </c>
      <c r="AD98">
        <f t="shared" si="20"/>
        <v>0</v>
      </c>
      <c r="AE98">
        <f t="shared" si="21"/>
        <v>0</v>
      </c>
      <c r="AF98" s="37">
        <f t="shared" si="22"/>
        <v>0</v>
      </c>
      <c r="AG98" s="37">
        <f t="shared" si="23"/>
        <v>0</v>
      </c>
      <c r="AH98" s="37">
        <f t="shared" si="24"/>
        <v>0</v>
      </c>
      <c r="AI98">
        <f t="shared" si="25"/>
        <v>1</v>
      </c>
      <c r="AJ98">
        <f t="shared" si="26"/>
        <v>1</v>
      </c>
      <c r="AK98" t="str">
        <f t="shared" si="27"/>
        <v>Initial</v>
      </c>
      <c r="AL98">
        <f t="shared" si="28"/>
        <v>0</v>
      </c>
      <c r="AM98" t="str">
        <f t="shared" si="29"/>
        <v>RLIS</v>
      </c>
      <c r="AN98">
        <f t="shared" si="30"/>
        <v>0</v>
      </c>
      <c r="AO98">
        <f t="shared" si="31"/>
        <v>0</v>
      </c>
    </row>
    <row r="99" spans="1:41" ht="12.75">
      <c r="A99">
        <v>3680900</v>
      </c>
      <c r="B99" s="2">
        <v>619000000000</v>
      </c>
      <c r="C99" t="s">
        <v>1760</v>
      </c>
      <c r="D99" t="s">
        <v>1761</v>
      </c>
      <c r="E99" t="s">
        <v>588</v>
      </c>
      <c r="F99" s="34">
        <v>14850</v>
      </c>
      <c r="G99" s="3" t="s">
        <v>1842</v>
      </c>
      <c r="H99">
        <v>6072571551</v>
      </c>
      <c r="I99" s="4">
        <v>7</v>
      </c>
      <c r="J99" s="4" t="s">
        <v>1813</v>
      </c>
      <c r="K99" t="s">
        <v>1814</v>
      </c>
      <c r="L99" s="35" t="s">
        <v>1894</v>
      </c>
      <c r="M99" s="35" t="s">
        <v>1894</v>
      </c>
      <c r="N99" s="35" t="s">
        <v>1894</v>
      </c>
      <c r="O99" s="35" t="s">
        <v>1894</v>
      </c>
      <c r="P99" s="36" t="s">
        <v>1895</v>
      </c>
      <c r="Q99" t="s">
        <v>1895</v>
      </c>
      <c r="R99" t="s">
        <v>1814</v>
      </c>
      <c r="S99" t="s">
        <v>1813</v>
      </c>
      <c r="T99" t="s">
        <v>1814</v>
      </c>
      <c r="U99" s="35"/>
      <c r="V99" s="35"/>
      <c r="W99" s="35"/>
      <c r="X99" s="35"/>
      <c r="Y99" s="35"/>
      <c r="Z99">
        <f t="shared" si="16"/>
        <v>1</v>
      </c>
      <c r="AA99">
        <f t="shared" si="17"/>
        <v>0</v>
      </c>
      <c r="AB99">
        <f t="shared" si="18"/>
        <v>0</v>
      </c>
      <c r="AC99">
        <f t="shared" si="19"/>
        <v>0</v>
      </c>
      <c r="AD99">
        <f t="shared" si="20"/>
        <v>0</v>
      </c>
      <c r="AE99">
        <f t="shared" si="21"/>
        <v>0</v>
      </c>
      <c r="AF99" s="37">
        <f t="shared" si="22"/>
        <v>0</v>
      </c>
      <c r="AG99" s="37">
        <f t="shared" si="23"/>
        <v>0</v>
      </c>
      <c r="AH99" s="37">
        <f t="shared" si="24"/>
        <v>0</v>
      </c>
      <c r="AI99">
        <f t="shared" si="25"/>
        <v>1</v>
      </c>
      <c r="AJ99">
        <f t="shared" si="26"/>
        <v>1</v>
      </c>
      <c r="AK99" t="str">
        <f t="shared" si="27"/>
        <v>Initial</v>
      </c>
      <c r="AL99">
        <f t="shared" si="28"/>
        <v>0</v>
      </c>
      <c r="AM99" t="str">
        <f t="shared" si="29"/>
        <v>RLIS</v>
      </c>
      <c r="AN99">
        <f t="shared" si="30"/>
        <v>0</v>
      </c>
      <c r="AO99">
        <f t="shared" si="31"/>
        <v>0</v>
      </c>
    </row>
    <row r="100" spans="1:41" ht="12.75">
      <c r="A100">
        <v>3680920</v>
      </c>
      <c r="B100" s="2">
        <v>629000000000</v>
      </c>
      <c r="C100" t="s">
        <v>1762</v>
      </c>
      <c r="D100" t="s">
        <v>1763</v>
      </c>
      <c r="E100" t="s">
        <v>921</v>
      </c>
      <c r="F100" s="34">
        <v>12561</v>
      </c>
      <c r="G100" s="3" t="s">
        <v>1842</v>
      </c>
      <c r="H100">
        <v>8452553040</v>
      </c>
      <c r="I100" s="4">
        <v>6</v>
      </c>
      <c r="J100" s="4" t="s">
        <v>1814</v>
      </c>
      <c r="K100" t="s">
        <v>1814</v>
      </c>
      <c r="L100" s="35" t="s">
        <v>1894</v>
      </c>
      <c r="M100" s="35" t="s">
        <v>1894</v>
      </c>
      <c r="N100" s="35" t="s">
        <v>1894</v>
      </c>
      <c r="O100" s="35" t="s">
        <v>1894</v>
      </c>
      <c r="P100" s="36" t="s">
        <v>1895</v>
      </c>
      <c r="Q100" t="s">
        <v>1895</v>
      </c>
      <c r="R100" t="s">
        <v>1814</v>
      </c>
      <c r="S100" t="s">
        <v>1813</v>
      </c>
      <c r="T100" t="s">
        <v>1814</v>
      </c>
      <c r="U100" s="35"/>
      <c r="V100" s="35"/>
      <c r="W100" s="35"/>
      <c r="X100" s="35"/>
      <c r="Y100" s="35"/>
      <c r="Z100">
        <f t="shared" si="16"/>
        <v>0</v>
      </c>
      <c r="AA100">
        <f t="shared" si="17"/>
        <v>0</v>
      </c>
      <c r="AB100">
        <f t="shared" si="18"/>
        <v>0</v>
      </c>
      <c r="AC100">
        <f t="shared" si="19"/>
        <v>0</v>
      </c>
      <c r="AD100">
        <f t="shared" si="20"/>
        <v>0</v>
      </c>
      <c r="AE100">
        <f t="shared" si="21"/>
        <v>0</v>
      </c>
      <c r="AF100" s="37">
        <f t="shared" si="22"/>
        <v>0</v>
      </c>
      <c r="AG100" s="37">
        <f t="shared" si="23"/>
        <v>0</v>
      </c>
      <c r="AH100" s="37">
        <f t="shared" si="24"/>
        <v>0</v>
      </c>
      <c r="AI100">
        <f t="shared" si="25"/>
        <v>1</v>
      </c>
      <c r="AJ100">
        <f t="shared" si="26"/>
        <v>1</v>
      </c>
      <c r="AK100" t="str">
        <f t="shared" si="27"/>
        <v>Initial</v>
      </c>
      <c r="AL100">
        <f t="shared" si="28"/>
        <v>0</v>
      </c>
      <c r="AM100" t="str">
        <f t="shared" si="29"/>
        <v>RLIS</v>
      </c>
      <c r="AN100">
        <f t="shared" si="30"/>
        <v>0</v>
      </c>
      <c r="AO100">
        <f t="shared" si="31"/>
        <v>0</v>
      </c>
    </row>
    <row r="101" spans="1:41" ht="12.75">
      <c r="A101">
        <v>3680940</v>
      </c>
      <c r="B101" s="2">
        <v>649000000000</v>
      </c>
      <c r="C101" t="s">
        <v>1764</v>
      </c>
      <c r="D101" t="s">
        <v>1765</v>
      </c>
      <c r="E101" t="s">
        <v>541</v>
      </c>
      <c r="F101" s="34">
        <v>12839</v>
      </c>
      <c r="G101" s="3">
        <v>1415</v>
      </c>
      <c r="H101">
        <v>5187463310</v>
      </c>
      <c r="I101" s="4">
        <v>4</v>
      </c>
      <c r="J101" s="4" t="s">
        <v>1814</v>
      </c>
      <c r="K101" t="s">
        <v>1814</v>
      </c>
      <c r="L101" s="35" t="s">
        <v>1894</v>
      </c>
      <c r="M101" s="35" t="s">
        <v>1894</v>
      </c>
      <c r="N101" s="35" t="s">
        <v>1894</v>
      </c>
      <c r="O101" s="35" t="s">
        <v>1894</v>
      </c>
      <c r="P101" s="36" t="s">
        <v>1895</v>
      </c>
      <c r="Q101" t="s">
        <v>1895</v>
      </c>
      <c r="R101" t="s">
        <v>1814</v>
      </c>
      <c r="S101" t="s">
        <v>1814</v>
      </c>
      <c r="T101" t="s">
        <v>1814</v>
      </c>
      <c r="U101" s="35"/>
      <c r="V101" s="35"/>
      <c r="W101" s="35"/>
      <c r="X101" s="35"/>
      <c r="Y101" s="35"/>
      <c r="Z101">
        <f t="shared" si="16"/>
        <v>0</v>
      </c>
      <c r="AA101">
        <f t="shared" si="17"/>
        <v>0</v>
      </c>
      <c r="AB101">
        <f t="shared" si="18"/>
        <v>0</v>
      </c>
      <c r="AC101">
        <f t="shared" si="19"/>
        <v>0</v>
      </c>
      <c r="AD101">
        <f t="shared" si="20"/>
        <v>0</v>
      </c>
      <c r="AE101">
        <f t="shared" si="21"/>
        <v>0</v>
      </c>
      <c r="AF101" s="37">
        <f t="shared" si="22"/>
        <v>0</v>
      </c>
      <c r="AG101" s="37">
        <f t="shared" si="23"/>
        <v>0</v>
      </c>
      <c r="AH101" s="37">
        <f t="shared" si="24"/>
        <v>0</v>
      </c>
      <c r="AI101">
        <f t="shared" si="25"/>
        <v>0</v>
      </c>
      <c r="AJ101">
        <f t="shared" si="26"/>
        <v>1</v>
      </c>
      <c r="AK101">
        <f t="shared" si="27"/>
        <v>0</v>
      </c>
      <c r="AL101">
        <f t="shared" si="28"/>
        <v>0</v>
      </c>
      <c r="AM101">
        <f t="shared" si="29"/>
        <v>0</v>
      </c>
      <c r="AN101">
        <f t="shared" si="30"/>
        <v>0</v>
      </c>
      <c r="AO101">
        <f t="shared" si="31"/>
        <v>0</v>
      </c>
    </row>
    <row r="102" spans="1:41" ht="12.75">
      <c r="A102">
        <v>3680860</v>
      </c>
      <c r="B102" s="2">
        <v>589300000000</v>
      </c>
      <c r="C102" t="s">
        <v>1756</v>
      </c>
      <c r="D102" t="s">
        <v>1757</v>
      </c>
      <c r="E102" t="s">
        <v>423</v>
      </c>
      <c r="F102" s="34">
        <v>11746</v>
      </c>
      <c r="G102" s="3" t="s">
        <v>1842</v>
      </c>
      <c r="H102">
        <v>6315494900</v>
      </c>
      <c r="I102" s="4">
        <v>3</v>
      </c>
      <c r="J102" s="4" t="s">
        <v>1814</v>
      </c>
      <c r="K102" t="s">
        <v>1814</v>
      </c>
      <c r="L102" s="35" t="s">
        <v>1894</v>
      </c>
      <c r="M102" s="35" t="s">
        <v>1894</v>
      </c>
      <c r="N102" s="35" t="s">
        <v>1894</v>
      </c>
      <c r="O102" s="35" t="s">
        <v>1894</v>
      </c>
      <c r="P102" s="36" t="s">
        <v>1895</v>
      </c>
      <c r="Q102" t="s">
        <v>1895</v>
      </c>
      <c r="R102" t="s">
        <v>1814</v>
      </c>
      <c r="S102" t="s">
        <v>1814</v>
      </c>
      <c r="T102" t="s">
        <v>1814</v>
      </c>
      <c r="U102" s="35"/>
      <c r="V102" s="35"/>
      <c r="W102" s="35"/>
      <c r="X102" s="35"/>
      <c r="Y102" s="35"/>
      <c r="Z102">
        <f t="shared" si="16"/>
        <v>0</v>
      </c>
      <c r="AA102">
        <f t="shared" si="17"/>
        <v>0</v>
      </c>
      <c r="AB102">
        <f t="shared" si="18"/>
        <v>0</v>
      </c>
      <c r="AC102">
        <f t="shared" si="19"/>
        <v>0</v>
      </c>
      <c r="AD102">
        <f t="shared" si="20"/>
        <v>0</v>
      </c>
      <c r="AE102">
        <f t="shared" si="21"/>
        <v>0</v>
      </c>
      <c r="AF102" s="37">
        <f t="shared" si="22"/>
        <v>0</v>
      </c>
      <c r="AG102" s="37">
        <f t="shared" si="23"/>
        <v>0</v>
      </c>
      <c r="AH102" s="37">
        <f t="shared" si="24"/>
        <v>0</v>
      </c>
      <c r="AI102">
        <f t="shared" si="25"/>
        <v>0</v>
      </c>
      <c r="AJ102">
        <f t="shared" si="26"/>
        <v>1</v>
      </c>
      <c r="AK102">
        <f t="shared" si="27"/>
        <v>0</v>
      </c>
      <c r="AL102">
        <f t="shared" si="28"/>
        <v>0</v>
      </c>
      <c r="AM102">
        <f t="shared" si="29"/>
        <v>0</v>
      </c>
      <c r="AN102">
        <f t="shared" si="30"/>
        <v>0</v>
      </c>
      <c r="AO102">
        <f t="shared" si="31"/>
        <v>0</v>
      </c>
    </row>
    <row r="103" spans="1:41" ht="12.75">
      <c r="A103">
        <v>3600012</v>
      </c>
      <c r="B103" s="2">
        <v>22902040000</v>
      </c>
      <c r="C103" t="s">
        <v>1851</v>
      </c>
      <c r="D103" t="s">
        <v>1852</v>
      </c>
      <c r="E103" t="s">
        <v>1853</v>
      </c>
      <c r="F103" s="34">
        <v>14715</v>
      </c>
      <c r="G103" s="3">
        <v>1235</v>
      </c>
      <c r="H103">
        <v>7169282561</v>
      </c>
      <c r="I103" s="4">
        <v>7</v>
      </c>
      <c r="J103" s="4" t="s">
        <v>1813</v>
      </c>
      <c r="K103" t="s">
        <v>1814</v>
      </c>
      <c r="L103" s="35" t="s">
        <v>1822</v>
      </c>
      <c r="M103" s="35">
        <v>914</v>
      </c>
      <c r="N103" s="35" t="s">
        <v>1814</v>
      </c>
      <c r="O103" s="35" t="s">
        <v>1814</v>
      </c>
      <c r="P103" s="36">
        <v>25.162488394</v>
      </c>
      <c r="Q103" t="s">
        <v>1813</v>
      </c>
      <c r="R103" t="s">
        <v>1814</v>
      </c>
      <c r="S103" t="s">
        <v>1813</v>
      </c>
      <c r="T103" t="s">
        <v>1814</v>
      </c>
      <c r="U103" s="35" t="s">
        <v>1813</v>
      </c>
      <c r="V103" s="35"/>
      <c r="W103" s="35"/>
      <c r="X103" s="35"/>
      <c r="Y103" s="35"/>
      <c r="Z103">
        <f t="shared" si="16"/>
        <v>1</v>
      </c>
      <c r="AA103">
        <f t="shared" si="17"/>
        <v>0</v>
      </c>
      <c r="AB103">
        <f t="shared" si="18"/>
        <v>0</v>
      </c>
      <c r="AC103">
        <f t="shared" si="19"/>
        <v>0</v>
      </c>
      <c r="AD103">
        <f t="shared" si="20"/>
        <v>0</v>
      </c>
      <c r="AE103">
        <f t="shared" si="21"/>
        <v>0</v>
      </c>
      <c r="AF103" s="37">
        <f t="shared" si="22"/>
        <v>0</v>
      </c>
      <c r="AG103" s="37">
        <f t="shared" si="23"/>
        <v>0</v>
      </c>
      <c r="AH103" s="37">
        <f t="shared" si="24"/>
        <v>0</v>
      </c>
      <c r="AI103">
        <f t="shared" si="25"/>
        <v>1</v>
      </c>
      <c r="AJ103">
        <f t="shared" si="26"/>
        <v>1</v>
      </c>
      <c r="AK103" t="str">
        <f t="shared" si="27"/>
        <v>Initial</v>
      </c>
      <c r="AL103">
        <f t="shared" si="28"/>
        <v>0</v>
      </c>
      <c r="AM103" t="str">
        <f t="shared" si="29"/>
        <v>RLIS</v>
      </c>
      <c r="AN103">
        <f t="shared" si="30"/>
        <v>0</v>
      </c>
      <c r="AO103">
        <f t="shared" si="31"/>
        <v>0</v>
      </c>
    </row>
    <row r="104" spans="1:41" ht="12.75">
      <c r="A104">
        <v>3605010</v>
      </c>
      <c r="B104" s="2">
        <v>630101040000</v>
      </c>
      <c r="C104" t="s">
        <v>2166</v>
      </c>
      <c r="D104" t="s">
        <v>2167</v>
      </c>
      <c r="E104" t="s">
        <v>2168</v>
      </c>
      <c r="F104" s="34">
        <v>12814</v>
      </c>
      <c r="G104" s="3">
        <v>120</v>
      </c>
      <c r="H104">
        <v>5186442400</v>
      </c>
      <c r="I104" s="4">
        <v>8</v>
      </c>
      <c r="J104" s="4" t="s">
        <v>1813</v>
      </c>
      <c r="K104" t="s">
        <v>1814</v>
      </c>
      <c r="L104" s="35" t="s">
        <v>1815</v>
      </c>
      <c r="M104" s="35">
        <v>267</v>
      </c>
      <c r="N104" s="35" t="s">
        <v>1814</v>
      </c>
      <c r="O104" s="35" t="s">
        <v>1813</v>
      </c>
      <c r="P104" s="36">
        <v>7.3170731707</v>
      </c>
      <c r="Q104" t="s">
        <v>1814</v>
      </c>
      <c r="R104" t="s">
        <v>1813</v>
      </c>
      <c r="S104" t="s">
        <v>1813</v>
      </c>
      <c r="T104" t="s">
        <v>1814</v>
      </c>
      <c r="U104" s="35" t="s">
        <v>1814</v>
      </c>
      <c r="V104" s="35">
        <v>14619</v>
      </c>
      <c r="W104" s="35">
        <v>2463</v>
      </c>
      <c r="X104" s="35">
        <v>2426</v>
      </c>
      <c r="Y104" s="35">
        <v>914</v>
      </c>
      <c r="Z104">
        <f t="shared" si="16"/>
        <v>1</v>
      </c>
      <c r="AA104">
        <f t="shared" si="17"/>
        <v>1</v>
      </c>
      <c r="AB104">
        <f t="shared" si="18"/>
        <v>0</v>
      </c>
      <c r="AC104">
        <f t="shared" si="19"/>
        <v>0</v>
      </c>
      <c r="AD104">
        <f t="shared" si="20"/>
        <v>0</v>
      </c>
      <c r="AE104">
        <f t="shared" si="21"/>
        <v>0</v>
      </c>
      <c r="AF104" s="37" t="str">
        <f t="shared" si="22"/>
        <v>SRSA</v>
      </c>
      <c r="AG104" s="37">
        <f t="shared" si="23"/>
        <v>0</v>
      </c>
      <c r="AH104" s="37">
        <f t="shared" si="24"/>
        <v>0</v>
      </c>
      <c r="AI104">
        <f t="shared" si="25"/>
        <v>1</v>
      </c>
      <c r="AJ104">
        <f t="shared" si="26"/>
        <v>0</v>
      </c>
      <c r="AK104">
        <f t="shared" si="27"/>
        <v>0</v>
      </c>
      <c r="AL104">
        <f t="shared" si="28"/>
        <v>0</v>
      </c>
      <c r="AM104">
        <f t="shared" si="29"/>
        <v>0</v>
      </c>
      <c r="AN104">
        <f t="shared" si="30"/>
        <v>0</v>
      </c>
      <c r="AO104">
        <f t="shared" si="31"/>
        <v>0</v>
      </c>
    </row>
    <row r="105" spans="1:41" ht="12.75">
      <c r="A105">
        <v>3605220</v>
      </c>
      <c r="B105" s="2">
        <v>570401040000</v>
      </c>
      <c r="C105" t="s">
        <v>2172</v>
      </c>
      <c r="D105" t="s">
        <v>2173</v>
      </c>
      <c r="E105" t="s">
        <v>2174</v>
      </c>
      <c r="F105" s="34">
        <v>14815</v>
      </c>
      <c r="G105" s="3">
        <v>9602</v>
      </c>
      <c r="H105">
        <v>6075834616</v>
      </c>
      <c r="I105" s="4">
        <v>7</v>
      </c>
      <c r="J105" s="4" t="s">
        <v>1813</v>
      </c>
      <c r="K105" t="s">
        <v>1814</v>
      </c>
      <c r="L105" s="35" t="s">
        <v>1822</v>
      </c>
      <c r="M105" s="35">
        <v>299</v>
      </c>
      <c r="N105" s="35" t="s">
        <v>1814</v>
      </c>
      <c r="O105" s="35" t="s">
        <v>1813</v>
      </c>
      <c r="P105" s="36">
        <v>19.523809524</v>
      </c>
      <c r="Q105" t="s">
        <v>1814</v>
      </c>
      <c r="R105" t="s">
        <v>1813</v>
      </c>
      <c r="S105" t="s">
        <v>1813</v>
      </c>
      <c r="T105" t="s">
        <v>1814</v>
      </c>
      <c r="U105" s="35" t="s">
        <v>1814</v>
      </c>
      <c r="V105" s="35">
        <v>20553</v>
      </c>
      <c r="W105" s="35">
        <v>3225</v>
      </c>
      <c r="X105" s="35">
        <v>3092</v>
      </c>
      <c r="Y105" s="35">
        <v>2775</v>
      </c>
      <c r="Z105">
        <f t="shared" si="16"/>
        <v>1</v>
      </c>
      <c r="AA105">
        <f t="shared" si="17"/>
        <v>1</v>
      </c>
      <c r="AB105">
        <f t="shared" si="18"/>
        <v>0</v>
      </c>
      <c r="AC105">
        <f t="shared" si="19"/>
        <v>0</v>
      </c>
      <c r="AD105">
        <f t="shared" si="20"/>
        <v>0</v>
      </c>
      <c r="AE105">
        <f t="shared" si="21"/>
        <v>0</v>
      </c>
      <c r="AF105" s="37" t="str">
        <f t="shared" si="22"/>
        <v>SRSA</v>
      </c>
      <c r="AG105" s="37">
        <f t="shared" si="23"/>
        <v>0</v>
      </c>
      <c r="AH105" s="37">
        <f t="shared" si="24"/>
        <v>0</v>
      </c>
      <c r="AI105">
        <f t="shared" si="25"/>
        <v>1</v>
      </c>
      <c r="AJ105">
        <f t="shared" si="26"/>
        <v>0</v>
      </c>
      <c r="AK105">
        <f t="shared" si="27"/>
        <v>0</v>
      </c>
      <c r="AL105">
        <f t="shared" si="28"/>
        <v>0</v>
      </c>
      <c r="AM105">
        <f t="shared" si="29"/>
        <v>0</v>
      </c>
      <c r="AN105">
        <f t="shared" si="30"/>
        <v>0</v>
      </c>
      <c r="AO105">
        <f t="shared" si="31"/>
        <v>0</v>
      </c>
    </row>
    <row r="106" spans="1:41" ht="12.75">
      <c r="A106">
        <v>3627960</v>
      </c>
      <c r="B106" s="2">
        <v>510101040000</v>
      </c>
      <c r="C106" t="s">
        <v>1420</v>
      </c>
      <c r="D106" t="s">
        <v>1421</v>
      </c>
      <c r="E106" t="s">
        <v>1422</v>
      </c>
      <c r="F106" s="34">
        <v>13613</v>
      </c>
      <c r="G106" s="3">
        <v>307</v>
      </c>
      <c r="H106">
        <v>3153895131</v>
      </c>
      <c r="I106" s="4">
        <v>7</v>
      </c>
      <c r="J106" s="4" t="s">
        <v>1813</v>
      </c>
      <c r="K106" t="s">
        <v>1814</v>
      </c>
      <c r="L106" s="35" t="s">
        <v>1822</v>
      </c>
      <c r="M106" s="35">
        <v>1035</v>
      </c>
      <c r="N106" s="35" t="s">
        <v>1814</v>
      </c>
      <c r="O106" s="35" t="s">
        <v>1814</v>
      </c>
      <c r="P106" s="36">
        <v>23.104371097</v>
      </c>
      <c r="Q106" t="s">
        <v>1813</v>
      </c>
      <c r="R106" t="s">
        <v>1814</v>
      </c>
      <c r="S106" t="s">
        <v>1813</v>
      </c>
      <c r="T106" t="s">
        <v>1814</v>
      </c>
      <c r="U106" s="35" t="s">
        <v>1813</v>
      </c>
      <c r="V106" s="35"/>
      <c r="W106" s="35"/>
      <c r="X106" s="35"/>
      <c r="Y106" s="35"/>
      <c r="Z106">
        <f t="shared" si="16"/>
        <v>1</v>
      </c>
      <c r="AA106">
        <f t="shared" si="17"/>
        <v>0</v>
      </c>
      <c r="AB106">
        <f t="shared" si="18"/>
        <v>0</v>
      </c>
      <c r="AC106">
        <f t="shared" si="19"/>
        <v>0</v>
      </c>
      <c r="AD106">
        <f t="shared" si="20"/>
        <v>0</v>
      </c>
      <c r="AE106">
        <f t="shared" si="21"/>
        <v>0</v>
      </c>
      <c r="AF106" s="37">
        <f t="shared" si="22"/>
        <v>0</v>
      </c>
      <c r="AG106" s="37">
        <f t="shared" si="23"/>
        <v>0</v>
      </c>
      <c r="AH106" s="37">
        <f t="shared" si="24"/>
        <v>0</v>
      </c>
      <c r="AI106">
        <f t="shared" si="25"/>
        <v>1</v>
      </c>
      <c r="AJ106">
        <f t="shared" si="26"/>
        <v>1</v>
      </c>
      <c r="AK106" t="str">
        <f t="shared" si="27"/>
        <v>Initial</v>
      </c>
      <c r="AL106">
        <f t="shared" si="28"/>
        <v>0</v>
      </c>
      <c r="AM106" t="str">
        <f t="shared" si="29"/>
        <v>RLIS</v>
      </c>
      <c r="AN106">
        <f t="shared" si="30"/>
        <v>0</v>
      </c>
      <c r="AO106">
        <f t="shared" si="31"/>
        <v>0</v>
      </c>
    </row>
    <row r="107" spans="1:41" ht="12.75">
      <c r="A107">
        <v>3605280</v>
      </c>
      <c r="B107" s="2">
        <v>580512030000</v>
      </c>
      <c r="C107" t="s">
        <v>2175</v>
      </c>
      <c r="D107" t="s">
        <v>2176</v>
      </c>
      <c r="E107" t="s">
        <v>2177</v>
      </c>
      <c r="F107" s="34">
        <v>11717</v>
      </c>
      <c r="G107" s="3">
        <v>6198</v>
      </c>
      <c r="H107">
        <v>6314342325</v>
      </c>
      <c r="I107" s="4">
        <v>3</v>
      </c>
      <c r="J107" s="4" t="s">
        <v>1814</v>
      </c>
      <c r="K107" t="s">
        <v>1814</v>
      </c>
      <c r="L107" s="35" t="s">
        <v>1815</v>
      </c>
      <c r="M107" s="35">
        <v>15258</v>
      </c>
      <c r="N107" s="35" t="s">
        <v>1814</v>
      </c>
      <c r="O107" s="35" t="s">
        <v>1814</v>
      </c>
      <c r="P107" s="36">
        <v>15.802750916</v>
      </c>
      <c r="Q107" t="s">
        <v>1814</v>
      </c>
      <c r="R107" t="s">
        <v>1814</v>
      </c>
      <c r="S107" t="s">
        <v>1814</v>
      </c>
      <c r="T107" t="s">
        <v>1814</v>
      </c>
      <c r="U107" s="35" t="s">
        <v>1814</v>
      </c>
      <c r="V107" s="35"/>
      <c r="W107" s="35"/>
      <c r="X107" s="35"/>
      <c r="Y107" s="35"/>
      <c r="Z107">
        <f t="shared" si="16"/>
        <v>0</v>
      </c>
      <c r="AA107">
        <f t="shared" si="17"/>
        <v>0</v>
      </c>
      <c r="AB107">
        <f t="shared" si="18"/>
        <v>0</v>
      </c>
      <c r="AC107">
        <f t="shared" si="19"/>
        <v>0</v>
      </c>
      <c r="AD107">
        <f t="shared" si="20"/>
        <v>0</v>
      </c>
      <c r="AE107">
        <f t="shared" si="21"/>
        <v>0</v>
      </c>
      <c r="AF107" s="37">
        <f t="shared" si="22"/>
        <v>0</v>
      </c>
      <c r="AG107" s="37">
        <f t="shared" si="23"/>
        <v>0</v>
      </c>
      <c r="AH107" s="37">
        <f t="shared" si="24"/>
        <v>0</v>
      </c>
      <c r="AI107">
        <f t="shared" si="25"/>
        <v>0</v>
      </c>
      <c r="AJ107">
        <f t="shared" si="26"/>
        <v>0</v>
      </c>
      <c r="AK107">
        <f t="shared" si="27"/>
        <v>0</v>
      </c>
      <c r="AL107">
        <f t="shared" si="28"/>
        <v>0</v>
      </c>
      <c r="AM107">
        <f t="shared" si="29"/>
        <v>0</v>
      </c>
      <c r="AN107">
        <f t="shared" si="30"/>
        <v>0</v>
      </c>
      <c r="AO107">
        <f t="shared" si="31"/>
        <v>0</v>
      </c>
    </row>
    <row r="108" spans="1:41" ht="12.75">
      <c r="A108">
        <v>3605310</v>
      </c>
      <c r="B108" s="2">
        <v>480601060000</v>
      </c>
      <c r="C108" t="s">
        <v>2178</v>
      </c>
      <c r="D108" t="s">
        <v>2179</v>
      </c>
      <c r="E108" t="s">
        <v>2180</v>
      </c>
      <c r="F108" s="34">
        <v>10509</v>
      </c>
      <c r="G108" s="3">
        <v>9956</v>
      </c>
      <c r="H108">
        <v>8452798000</v>
      </c>
      <c r="I108" s="4">
        <v>8</v>
      </c>
      <c r="J108" s="4" t="s">
        <v>1813</v>
      </c>
      <c r="K108" t="s">
        <v>1814</v>
      </c>
      <c r="L108" s="35" t="s">
        <v>1815</v>
      </c>
      <c r="M108" s="35">
        <v>3242</v>
      </c>
      <c r="N108" s="35" t="s">
        <v>1814</v>
      </c>
      <c r="O108" s="35" t="s">
        <v>1814</v>
      </c>
      <c r="P108" s="36">
        <v>9.8143236074</v>
      </c>
      <c r="Q108" t="s">
        <v>1814</v>
      </c>
      <c r="R108" t="s">
        <v>1814</v>
      </c>
      <c r="S108" t="s">
        <v>1813</v>
      </c>
      <c r="T108" t="s">
        <v>1814</v>
      </c>
      <c r="U108" s="35" t="s">
        <v>1814</v>
      </c>
      <c r="V108" s="35"/>
      <c r="W108" s="35"/>
      <c r="X108" s="35"/>
      <c r="Y108" s="35"/>
      <c r="Z108">
        <f t="shared" si="16"/>
        <v>1</v>
      </c>
      <c r="AA108">
        <f t="shared" si="17"/>
        <v>0</v>
      </c>
      <c r="AB108">
        <f t="shared" si="18"/>
        <v>0</v>
      </c>
      <c r="AC108">
        <f t="shared" si="19"/>
        <v>0</v>
      </c>
      <c r="AD108">
        <f t="shared" si="20"/>
        <v>0</v>
      </c>
      <c r="AE108">
        <f t="shared" si="21"/>
        <v>0</v>
      </c>
      <c r="AF108" s="37">
        <f t="shared" si="22"/>
        <v>0</v>
      </c>
      <c r="AG108" s="37">
        <f t="shared" si="23"/>
        <v>0</v>
      </c>
      <c r="AH108" s="37">
        <f t="shared" si="24"/>
        <v>0</v>
      </c>
      <c r="AI108">
        <f t="shared" si="25"/>
        <v>1</v>
      </c>
      <c r="AJ108">
        <f t="shared" si="26"/>
        <v>0</v>
      </c>
      <c r="AK108">
        <f t="shared" si="27"/>
        <v>0</v>
      </c>
      <c r="AL108">
        <f t="shared" si="28"/>
        <v>0</v>
      </c>
      <c r="AM108">
        <f t="shared" si="29"/>
        <v>0</v>
      </c>
      <c r="AN108">
        <f t="shared" si="30"/>
        <v>0</v>
      </c>
      <c r="AO108">
        <f t="shared" si="31"/>
        <v>0</v>
      </c>
    </row>
    <row r="109" spans="1:41" ht="12.75">
      <c r="A109">
        <v>3605340</v>
      </c>
      <c r="B109" s="2">
        <v>661402020000</v>
      </c>
      <c r="C109" t="s">
        <v>2181</v>
      </c>
      <c r="D109" t="s">
        <v>2182</v>
      </c>
      <c r="E109" t="s">
        <v>2183</v>
      </c>
      <c r="F109" s="34">
        <v>10510</v>
      </c>
      <c r="G109" s="3">
        <v>2221</v>
      </c>
      <c r="H109">
        <v>9149418880</v>
      </c>
      <c r="I109" s="4">
        <v>3</v>
      </c>
      <c r="J109" s="4" t="s">
        <v>1814</v>
      </c>
      <c r="K109" t="s">
        <v>1814</v>
      </c>
      <c r="L109" s="35" t="s">
        <v>1815</v>
      </c>
      <c r="M109" s="35">
        <v>1549</v>
      </c>
      <c r="N109" s="35" t="s">
        <v>1814</v>
      </c>
      <c r="O109" s="35" t="s">
        <v>1814</v>
      </c>
      <c r="P109" s="36">
        <v>1.5893197711</v>
      </c>
      <c r="Q109" t="s">
        <v>1814</v>
      </c>
      <c r="R109" t="s">
        <v>1814</v>
      </c>
      <c r="S109" t="s">
        <v>1814</v>
      </c>
      <c r="T109" t="s">
        <v>1814</v>
      </c>
      <c r="U109" s="35" t="s">
        <v>1814</v>
      </c>
      <c r="V109" s="35"/>
      <c r="W109" s="35"/>
      <c r="X109" s="35"/>
      <c r="Y109" s="35"/>
      <c r="Z109">
        <f t="shared" si="16"/>
        <v>0</v>
      </c>
      <c r="AA109">
        <f t="shared" si="17"/>
        <v>0</v>
      </c>
      <c r="AB109">
        <f t="shared" si="18"/>
        <v>0</v>
      </c>
      <c r="AC109">
        <f t="shared" si="19"/>
        <v>0</v>
      </c>
      <c r="AD109">
        <f t="shared" si="20"/>
        <v>0</v>
      </c>
      <c r="AE109">
        <f t="shared" si="21"/>
        <v>0</v>
      </c>
      <c r="AF109" s="37">
        <f t="shared" si="22"/>
        <v>0</v>
      </c>
      <c r="AG109" s="37">
        <f t="shared" si="23"/>
        <v>0</v>
      </c>
      <c r="AH109" s="37">
        <f t="shared" si="24"/>
        <v>0</v>
      </c>
      <c r="AI109">
        <f t="shared" si="25"/>
        <v>0</v>
      </c>
      <c r="AJ109">
        <f t="shared" si="26"/>
        <v>0</v>
      </c>
      <c r="AK109">
        <f t="shared" si="27"/>
        <v>0</v>
      </c>
      <c r="AL109">
        <f t="shared" si="28"/>
        <v>0</v>
      </c>
      <c r="AM109">
        <f t="shared" si="29"/>
        <v>0</v>
      </c>
      <c r="AN109">
        <f t="shared" si="30"/>
        <v>0</v>
      </c>
      <c r="AO109">
        <f t="shared" si="31"/>
        <v>0</v>
      </c>
    </row>
    <row r="110" spans="1:41" ht="12.75">
      <c r="A110">
        <v>3605370</v>
      </c>
      <c r="B110" s="2">
        <v>580909020000</v>
      </c>
      <c r="C110" t="s">
        <v>2184</v>
      </c>
      <c r="D110" t="s">
        <v>2185</v>
      </c>
      <c r="E110" t="s">
        <v>2186</v>
      </c>
      <c r="F110" s="34">
        <v>11932</v>
      </c>
      <c r="G110" s="3">
        <v>3021</v>
      </c>
      <c r="H110">
        <v>6315370271</v>
      </c>
      <c r="I110" s="4">
        <v>8</v>
      </c>
      <c r="J110" s="4" t="s">
        <v>1813</v>
      </c>
      <c r="K110" t="s">
        <v>1814</v>
      </c>
      <c r="L110" s="35" t="s">
        <v>1815</v>
      </c>
      <c r="M110" s="35">
        <v>144</v>
      </c>
      <c r="N110" s="35" t="s">
        <v>1814</v>
      </c>
      <c r="O110" s="35" t="s">
        <v>1813</v>
      </c>
      <c r="P110" s="36">
        <v>13.333333333</v>
      </c>
      <c r="Q110" t="s">
        <v>1814</v>
      </c>
      <c r="R110" t="s">
        <v>1814</v>
      </c>
      <c r="S110" t="s">
        <v>1813</v>
      </c>
      <c r="T110" t="s">
        <v>1814</v>
      </c>
      <c r="U110" s="35" t="s">
        <v>1814</v>
      </c>
      <c r="V110" s="35">
        <v>10034</v>
      </c>
      <c r="W110" s="35">
        <v>1654</v>
      </c>
      <c r="X110" s="35">
        <v>2196</v>
      </c>
      <c r="Y110" s="35">
        <v>681</v>
      </c>
      <c r="Z110">
        <f t="shared" si="16"/>
        <v>1</v>
      </c>
      <c r="AA110">
        <f t="shared" si="17"/>
        <v>1</v>
      </c>
      <c r="AB110">
        <f t="shared" si="18"/>
        <v>0</v>
      </c>
      <c r="AC110">
        <f t="shared" si="19"/>
        <v>0</v>
      </c>
      <c r="AD110">
        <f t="shared" si="20"/>
        <v>0</v>
      </c>
      <c r="AE110">
        <f t="shared" si="21"/>
        <v>0</v>
      </c>
      <c r="AF110" s="37" t="str">
        <f t="shared" si="22"/>
        <v>SRSA</v>
      </c>
      <c r="AG110" s="37">
        <f t="shared" si="23"/>
        <v>0</v>
      </c>
      <c r="AH110" s="37">
        <f t="shared" si="24"/>
        <v>0</v>
      </c>
      <c r="AI110">
        <f t="shared" si="25"/>
        <v>1</v>
      </c>
      <c r="AJ110">
        <f t="shared" si="26"/>
        <v>0</v>
      </c>
      <c r="AK110">
        <f t="shared" si="27"/>
        <v>0</v>
      </c>
      <c r="AL110">
        <f t="shared" si="28"/>
        <v>0</v>
      </c>
      <c r="AM110">
        <f t="shared" si="29"/>
        <v>0</v>
      </c>
      <c r="AN110">
        <f t="shared" si="30"/>
        <v>0</v>
      </c>
      <c r="AO110">
        <f t="shared" si="31"/>
        <v>0</v>
      </c>
    </row>
    <row r="111" spans="1:41" ht="12.75">
      <c r="A111">
        <v>3630930</v>
      </c>
      <c r="B111" s="2">
        <v>212001040000</v>
      </c>
      <c r="C111" t="s">
        <v>1610</v>
      </c>
      <c r="D111" t="s">
        <v>1611</v>
      </c>
      <c r="E111" t="s">
        <v>1612</v>
      </c>
      <c r="F111" s="34">
        <v>13491</v>
      </c>
      <c r="G111" s="3">
        <v>500</v>
      </c>
      <c r="H111">
        <v>3158226161</v>
      </c>
      <c r="I111" s="4" t="s">
        <v>2147</v>
      </c>
      <c r="J111" s="4" t="s">
        <v>1813</v>
      </c>
      <c r="K111" t="s">
        <v>1814</v>
      </c>
      <c r="L111" s="35" t="s">
        <v>1815</v>
      </c>
      <c r="M111" s="35">
        <v>1416</v>
      </c>
      <c r="N111" s="35" t="s">
        <v>1814</v>
      </c>
      <c r="O111" s="35" t="s">
        <v>1814</v>
      </c>
      <c r="P111" s="36">
        <v>16.07347876</v>
      </c>
      <c r="Q111" t="s">
        <v>1814</v>
      </c>
      <c r="R111" t="s">
        <v>1813</v>
      </c>
      <c r="S111" t="s">
        <v>1813</v>
      </c>
      <c r="T111" t="s">
        <v>1814</v>
      </c>
      <c r="U111" s="35" t="s">
        <v>1814</v>
      </c>
      <c r="V111" s="35"/>
      <c r="W111" s="35"/>
      <c r="X111" s="35"/>
      <c r="Y111" s="35"/>
      <c r="Z111">
        <f t="shared" si="16"/>
        <v>1</v>
      </c>
      <c r="AA111">
        <f t="shared" si="17"/>
        <v>0</v>
      </c>
      <c r="AB111">
        <f t="shared" si="18"/>
        <v>0</v>
      </c>
      <c r="AC111">
        <f t="shared" si="19"/>
        <v>0</v>
      </c>
      <c r="AD111">
        <f t="shared" si="20"/>
        <v>0</v>
      </c>
      <c r="AE111">
        <f t="shared" si="21"/>
        <v>0</v>
      </c>
      <c r="AF111" s="37">
        <f t="shared" si="22"/>
        <v>0</v>
      </c>
      <c r="AG111" s="37">
        <f t="shared" si="23"/>
        <v>0</v>
      </c>
      <c r="AH111" s="37">
        <f t="shared" si="24"/>
        <v>0</v>
      </c>
      <c r="AI111">
        <f t="shared" si="25"/>
        <v>1</v>
      </c>
      <c r="AJ111">
        <f t="shared" si="26"/>
        <v>0</v>
      </c>
      <c r="AK111">
        <f t="shared" si="27"/>
        <v>0</v>
      </c>
      <c r="AL111">
        <f t="shared" si="28"/>
        <v>0</v>
      </c>
      <c r="AM111">
        <f t="shared" si="29"/>
        <v>0</v>
      </c>
      <c r="AN111">
        <f t="shared" si="30"/>
        <v>0</v>
      </c>
      <c r="AO111">
        <f t="shared" si="31"/>
        <v>0</v>
      </c>
    </row>
    <row r="112" spans="1:41" ht="12.75">
      <c r="A112">
        <v>3600032</v>
      </c>
      <c r="B112" s="2">
        <v>10100860829</v>
      </c>
      <c r="C112" t="s">
        <v>1911</v>
      </c>
      <c r="D112" t="s">
        <v>1912</v>
      </c>
      <c r="E112" t="s">
        <v>1913</v>
      </c>
      <c r="F112" s="34">
        <v>12065</v>
      </c>
      <c r="G112" s="3" t="s">
        <v>1842</v>
      </c>
      <c r="H112">
        <v>5183832877</v>
      </c>
      <c r="I112" s="4">
        <v>4</v>
      </c>
      <c r="J112" s="4" t="s">
        <v>1814</v>
      </c>
      <c r="K112" t="s">
        <v>1890</v>
      </c>
      <c r="L112" s="35"/>
      <c r="M112" s="35" t="s">
        <v>1894</v>
      </c>
      <c r="N112" s="35" t="s">
        <v>1814</v>
      </c>
      <c r="O112" s="35" t="s">
        <v>1814</v>
      </c>
      <c r="P112" s="36" t="s">
        <v>1895</v>
      </c>
      <c r="Q112" t="s">
        <v>1895</v>
      </c>
      <c r="R112" t="s">
        <v>1890</v>
      </c>
      <c r="S112" t="s">
        <v>1814</v>
      </c>
      <c r="T112" t="s">
        <v>1890</v>
      </c>
      <c r="U112" s="35"/>
      <c r="V112" s="35"/>
      <c r="W112" s="35"/>
      <c r="X112" s="35"/>
      <c r="Y112" s="35"/>
      <c r="Z112">
        <f t="shared" si="16"/>
        <v>0</v>
      </c>
      <c r="AA112">
        <f t="shared" si="17"/>
        <v>0</v>
      </c>
      <c r="AB112">
        <f t="shared" si="18"/>
        <v>0</v>
      </c>
      <c r="AC112">
        <f t="shared" si="19"/>
        <v>0</v>
      </c>
      <c r="AD112">
        <f t="shared" si="20"/>
        <v>0</v>
      </c>
      <c r="AE112">
        <f t="shared" si="21"/>
        <v>0</v>
      </c>
      <c r="AF112" s="37">
        <f t="shared" si="22"/>
        <v>0</v>
      </c>
      <c r="AG112" s="37">
        <f t="shared" si="23"/>
        <v>0</v>
      </c>
      <c r="AH112" s="37">
        <f t="shared" si="24"/>
        <v>0</v>
      </c>
      <c r="AI112">
        <f t="shared" si="25"/>
        <v>0</v>
      </c>
      <c r="AJ112">
        <f t="shared" si="26"/>
        <v>1</v>
      </c>
      <c r="AK112">
        <f t="shared" si="27"/>
        <v>0</v>
      </c>
      <c r="AL112">
        <f t="shared" si="28"/>
        <v>0</v>
      </c>
      <c r="AM112">
        <f t="shared" si="29"/>
        <v>0</v>
      </c>
      <c r="AN112">
        <f t="shared" si="30"/>
        <v>0</v>
      </c>
      <c r="AO112">
        <f t="shared" si="31"/>
        <v>0</v>
      </c>
    </row>
    <row r="113" spans="1:41" ht="12.75">
      <c r="A113">
        <v>3600033</v>
      </c>
      <c r="B113" s="2">
        <v>10100860830</v>
      </c>
      <c r="C113" t="s">
        <v>1911</v>
      </c>
      <c r="D113" t="s">
        <v>1912</v>
      </c>
      <c r="E113" t="s">
        <v>1913</v>
      </c>
      <c r="F113" s="34">
        <v>12065</v>
      </c>
      <c r="G113" s="3" t="s">
        <v>1842</v>
      </c>
      <c r="H113">
        <v>5183832877</v>
      </c>
      <c r="I113" s="4">
        <v>4</v>
      </c>
      <c r="J113" s="4" t="s">
        <v>1814</v>
      </c>
      <c r="K113" t="s">
        <v>1890</v>
      </c>
      <c r="L113" s="35"/>
      <c r="M113" s="35" t="s">
        <v>1894</v>
      </c>
      <c r="N113" s="35" t="s">
        <v>1814</v>
      </c>
      <c r="O113" s="35" t="s">
        <v>1814</v>
      </c>
      <c r="P113" s="36" t="s">
        <v>1895</v>
      </c>
      <c r="Q113" t="s">
        <v>1895</v>
      </c>
      <c r="R113" t="s">
        <v>1890</v>
      </c>
      <c r="S113" t="s">
        <v>1814</v>
      </c>
      <c r="T113" t="s">
        <v>1890</v>
      </c>
      <c r="U113" s="35"/>
      <c r="V113" s="35"/>
      <c r="W113" s="35"/>
      <c r="X113" s="35"/>
      <c r="Y113" s="35"/>
      <c r="Z113">
        <f t="shared" si="16"/>
        <v>0</v>
      </c>
      <c r="AA113">
        <f t="shared" si="17"/>
        <v>0</v>
      </c>
      <c r="AB113">
        <f t="shared" si="18"/>
        <v>0</v>
      </c>
      <c r="AC113">
        <f t="shared" si="19"/>
        <v>0</v>
      </c>
      <c r="AD113">
        <f t="shared" si="20"/>
        <v>0</v>
      </c>
      <c r="AE113">
        <f t="shared" si="21"/>
        <v>0</v>
      </c>
      <c r="AF113" s="37">
        <f t="shared" si="22"/>
        <v>0</v>
      </c>
      <c r="AG113" s="37">
        <f t="shared" si="23"/>
        <v>0</v>
      </c>
      <c r="AH113" s="37">
        <f t="shared" si="24"/>
        <v>0</v>
      </c>
      <c r="AI113">
        <f t="shared" si="25"/>
        <v>0</v>
      </c>
      <c r="AJ113">
        <f t="shared" si="26"/>
        <v>1</v>
      </c>
      <c r="AK113">
        <f t="shared" si="27"/>
        <v>0</v>
      </c>
      <c r="AL113">
        <f t="shared" si="28"/>
        <v>0</v>
      </c>
      <c r="AM113">
        <f t="shared" si="29"/>
        <v>0</v>
      </c>
      <c r="AN113">
        <f t="shared" si="30"/>
        <v>0</v>
      </c>
      <c r="AO113">
        <f t="shared" si="31"/>
        <v>0</v>
      </c>
    </row>
    <row r="114" spans="1:41" ht="12.75">
      <c r="A114">
        <v>3605460</v>
      </c>
      <c r="B114" s="2">
        <v>260101060000</v>
      </c>
      <c r="C114" t="s">
        <v>2187</v>
      </c>
      <c r="D114" t="s">
        <v>2188</v>
      </c>
      <c r="E114" t="s">
        <v>1898</v>
      </c>
      <c r="F114" s="34">
        <v>14618</v>
      </c>
      <c r="G114" s="3">
        <v>2027</v>
      </c>
      <c r="H114">
        <v>5852425080</v>
      </c>
      <c r="I114" s="4">
        <v>4</v>
      </c>
      <c r="J114" s="4" t="s">
        <v>1814</v>
      </c>
      <c r="K114" t="s">
        <v>1814</v>
      </c>
      <c r="L114" s="35" t="s">
        <v>1815</v>
      </c>
      <c r="M114" s="35">
        <v>3312</v>
      </c>
      <c r="N114" s="35" t="s">
        <v>1814</v>
      </c>
      <c r="O114" s="35" t="s">
        <v>1814</v>
      </c>
      <c r="P114" s="36">
        <v>3.2041343669</v>
      </c>
      <c r="Q114" t="s">
        <v>1814</v>
      </c>
      <c r="R114" t="s">
        <v>1814</v>
      </c>
      <c r="S114" t="s">
        <v>1814</v>
      </c>
      <c r="T114" t="s">
        <v>1814</v>
      </c>
      <c r="U114" s="35" t="s">
        <v>1814</v>
      </c>
      <c r="V114" s="35"/>
      <c r="W114" s="35"/>
      <c r="X114" s="35"/>
      <c r="Y114" s="35"/>
      <c r="Z114">
        <f t="shared" si="16"/>
        <v>0</v>
      </c>
      <c r="AA114">
        <f t="shared" si="17"/>
        <v>0</v>
      </c>
      <c r="AB114">
        <f t="shared" si="18"/>
        <v>0</v>
      </c>
      <c r="AC114">
        <f t="shared" si="19"/>
        <v>0</v>
      </c>
      <c r="AD114">
        <f t="shared" si="20"/>
        <v>0</v>
      </c>
      <c r="AE114">
        <f t="shared" si="21"/>
        <v>0</v>
      </c>
      <c r="AF114" s="37">
        <f t="shared" si="22"/>
        <v>0</v>
      </c>
      <c r="AG114" s="37">
        <f t="shared" si="23"/>
        <v>0</v>
      </c>
      <c r="AH114" s="37">
        <f t="shared" si="24"/>
        <v>0</v>
      </c>
      <c r="AI114">
        <f t="shared" si="25"/>
        <v>0</v>
      </c>
      <c r="AJ114">
        <f t="shared" si="26"/>
        <v>0</v>
      </c>
      <c r="AK114">
        <f t="shared" si="27"/>
        <v>0</v>
      </c>
      <c r="AL114">
        <f t="shared" si="28"/>
        <v>0</v>
      </c>
      <c r="AM114">
        <f t="shared" si="29"/>
        <v>0</v>
      </c>
      <c r="AN114">
        <f t="shared" si="30"/>
        <v>0</v>
      </c>
      <c r="AO114">
        <f t="shared" si="31"/>
        <v>0</v>
      </c>
    </row>
    <row r="115" spans="1:41" ht="12.75">
      <c r="A115">
        <v>3600005</v>
      </c>
      <c r="B115" s="2">
        <v>171102040000</v>
      </c>
      <c r="C115" t="s">
        <v>1826</v>
      </c>
      <c r="D115" t="s">
        <v>1827</v>
      </c>
      <c r="E115" t="s">
        <v>1828</v>
      </c>
      <c r="F115" s="34">
        <v>12025</v>
      </c>
      <c r="G115" s="3">
        <v>9997</v>
      </c>
      <c r="H115">
        <v>5189542500</v>
      </c>
      <c r="I115" s="4" t="s">
        <v>1829</v>
      </c>
      <c r="J115" s="4" t="s">
        <v>1814</v>
      </c>
      <c r="K115" t="s">
        <v>1814</v>
      </c>
      <c r="L115" s="35" t="s">
        <v>1822</v>
      </c>
      <c r="M115" s="35">
        <v>1861</v>
      </c>
      <c r="N115" s="35" t="s">
        <v>1814</v>
      </c>
      <c r="O115" s="35" t="s">
        <v>1814</v>
      </c>
      <c r="P115" s="36">
        <v>3.1483015742</v>
      </c>
      <c r="Q115" t="s">
        <v>1814</v>
      </c>
      <c r="R115" t="s">
        <v>1814</v>
      </c>
      <c r="S115" t="s">
        <v>1814</v>
      </c>
      <c r="T115" t="s">
        <v>1814</v>
      </c>
      <c r="U115" s="35" t="s">
        <v>1814</v>
      </c>
      <c r="V115" s="35"/>
      <c r="W115" s="35"/>
      <c r="X115" s="35"/>
      <c r="Y115" s="35"/>
      <c r="Z115">
        <f t="shared" si="16"/>
        <v>0</v>
      </c>
      <c r="AA115">
        <f t="shared" si="17"/>
        <v>0</v>
      </c>
      <c r="AB115">
        <f t="shared" si="18"/>
        <v>0</v>
      </c>
      <c r="AC115">
        <f t="shared" si="19"/>
        <v>0</v>
      </c>
      <c r="AD115">
        <f t="shared" si="20"/>
        <v>0</v>
      </c>
      <c r="AE115">
        <f t="shared" si="21"/>
        <v>0</v>
      </c>
      <c r="AF115" s="37">
        <f t="shared" si="22"/>
        <v>0</v>
      </c>
      <c r="AG115" s="37">
        <f t="shared" si="23"/>
        <v>0</v>
      </c>
      <c r="AH115" s="37">
        <f t="shared" si="24"/>
        <v>0</v>
      </c>
      <c r="AI115">
        <f t="shared" si="25"/>
        <v>0</v>
      </c>
      <c r="AJ115">
        <f t="shared" si="26"/>
        <v>0</v>
      </c>
      <c r="AK115">
        <f t="shared" si="27"/>
        <v>0</v>
      </c>
      <c r="AL115">
        <f t="shared" si="28"/>
        <v>0</v>
      </c>
      <c r="AM115">
        <f t="shared" si="29"/>
        <v>0</v>
      </c>
      <c r="AN115">
        <f t="shared" si="30"/>
        <v>0</v>
      </c>
      <c r="AO115">
        <f t="shared" si="31"/>
        <v>0</v>
      </c>
    </row>
    <row r="116" spans="1:41" ht="12.75">
      <c r="A116">
        <v>3605580</v>
      </c>
      <c r="B116" s="2">
        <v>261801060000</v>
      </c>
      <c r="C116" t="s">
        <v>2191</v>
      </c>
      <c r="D116" t="s">
        <v>2192</v>
      </c>
      <c r="E116" t="s">
        <v>2193</v>
      </c>
      <c r="F116" s="34">
        <v>14420</v>
      </c>
      <c r="G116" s="3">
        <v>2296</v>
      </c>
      <c r="H116">
        <v>5856371810</v>
      </c>
      <c r="I116" s="4">
        <v>4</v>
      </c>
      <c r="J116" s="4" t="s">
        <v>1814</v>
      </c>
      <c r="K116" t="s">
        <v>1814</v>
      </c>
      <c r="L116" s="35" t="s">
        <v>1815</v>
      </c>
      <c r="M116" s="35">
        <v>4426</v>
      </c>
      <c r="N116" s="35" t="s">
        <v>1814</v>
      </c>
      <c r="O116" s="35" t="s">
        <v>1814</v>
      </c>
      <c r="P116" s="36">
        <v>6.6692516479</v>
      </c>
      <c r="Q116" t="s">
        <v>1814</v>
      </c>
      <c r="R116" t="s">
        <v>1814</v>
      </c>
      <c r="S116" t="s">
        <v>1814</v>
      </c>
      <c r="T116" t="s">
        <v>1814</v>
      </c>
      <c r="U116" s="35" t="s">
        <v>1814</v>
      </c>
      <c r="V116" s="35"/>
      <c r="W116" s="35"/>
      <c r="X116" s="35"/>
      <c r="Y116" s="35"/>
      <c r="Z116">
        <f t="shared" si="16"/>
        <v>0</v>
      </c>
      <c r="AA116">
        <f t="shared" si="17"/>
        <v>0</v>
      </c>
      <c r="AB116">
        <f t="shared" si="18"/>
        <v>0</v>
      </c>
      <c r="AC116">
        <f t="shared" si="19"/>
        <v>0</v>
      </c>
      <c r="AD116">
        <f t="shared" si="20"/>
        <v>0</v>
      </c>
      <c r="AE116">
        <f t="shared" si="21"/>
        <v>0</v>
      </c>
      <c r="AF116" s="37">
        <f t="shared" si="22"/>
        <v>0</v>
      </c>
      <c r="AG116" s="37">
        <f t="shared" si="23"/>
        <v>0</v>
      </c>
      <c r="AH116" s="37">
        <f t="shared" si="24"/>
        <v>0</v>
      </c>
      <c r="AI116">
        <f t="shared" si="25"/>
        <v>0</v>
      </c>
      <c r="AJ116">
        <f t="shared" si="26"/>
        <v>0</v>
      </c>
      <c r="AK116">
        <f t="shared" si="27"/>
        <v>0</v>
      </c>
      <c r="AL116">
        <f t="shared" si="28"/>
        <v>0</v>
      </c>
      <c r="AM116">
        <f t="shared" si="29"/>
        <v>0</v>
      </c>
      <c r="AN116">
        <f t="shared" si="30"/>
        <v>0</v>
      </c>
      <c r="AO116">
        <f t="shared" si="31"/>
        <v>0</v>
      </c>
    </row>
    <row r="117" spans="1:41" ht="12.75">
      <c r="A117">
        <v>3605610</v>
      </c>
      <c r="B117" s="2">
        <v>62301040000</v>
      </c>
      <c r="C117" t="s">
        <v>2194</v>
      </c>
      <c r="D117" t="s">
        <v>2195</v>
      </c>
      <c r="E117" t="s">
        <v>2196</v>
      </c>
      <c r="F117" s="34">
        <v>14716</v>
      </c>
      <c r="G117" s="3">
        <v>9779</v>
      </c>
      <c r="H117">
        <v>7167922131</v>
      </c>
      <c r="I117" s="4">
        <v>8</v>
      </c>
      <c r="J117" s="4" t="s">
        <v>1813</v>
      </c>
      <c r="K117" t="s">
        <v>1814</v>
      </c>
      <c r="L117" s="35" t="s">
        <v>1815</v>
      </c>
      <c r="M117" s="35">
        <v>753</v>
      </c>
      <c r="N117" s="35" t="s">
        <v>1814</v>
      </c>
      <c r="O117" s="35" t="s">
        <v>1814</v>
      </c>
      <c r="P117" s="36">
        <v>14.823261117</v>
      </c>
      <c r="Q117" t="s">
        <v>1814</v>
      </c>
      <c r="R117" t="s">
        <v>1813</v>
      </c>
      <c r="S117" t="s">
        <v>1813</v>
      </c>
      <c r="T117" t="s">
        <v>1814</v>
      </c>
      <c r="U117" s="35" t="s">
        <v>1814</v>
      </c>
      <c r="V117" s="35"/>
      <c r="W117" s="35"/>
      <c r="X117" s="35"/>
      <c r="Y117" s="35"/>
      <c r="Z117">
        <f t="shared" si="16"/>
        <v>1</v>
      </c>
      <c r="AA117">
        <f t="shared" si="17"/>
        <v>0</v>
      </c>
      <c r="AB117">
        <f t="shared" si="18"/>
        <v>0</v>
      </c>
      <c r="AC117">
        <f t="shared" si="19"/>
        <v>0</v>
      </c>
      <c r="AD117">
        <f t="shared" si="20"/>
        <v>0</v>
      </c>
      <c r="AE117">
        <f t="shared" si="21"/>
        <v>0</v>
      </c>
      <c r="AF117" s="37">
        <f t="shared" si="22"/>
        <v>0</v>
      </c>
      <c r="AG117" s="37">
        <f t="shared" si="23"/>
        <v>0</v>
      </c>
      <c r="AH117" s="37">
        <f t="shared" si="24"/>
        <v>0</v>
      </c>
      <c r="AI117">
        <f t="shared" si="25"/>
        <v>1</v>
      </c>
      <c r="AJ117">
        <f t="shared" si="26"/>
        <v>0</v>
      </c>
      <c r="AK117">
        <f t="shared" si="27"/>
        <v>0</v>
      </c>
      <c r="AL117">
        <f t="shared" si="28"/>
        <v>0</v>
      </c>
      <c r="AM117">
        <f t="shared" si="29"/>
        <v>0</v>
      </c>
      <c r="AN117">
        <f t="shared" si="30"/>
        <v>0</v>
      </c>
      <c r="AO117">
        <f t="shared" si="31"/>
        <v>0</v>
      </c>
    </row>
    <row r="118" spans="1:41" ht="12.75">
      <c r="A118">
        <v>3600063</v>
      </c>
      <c r="B118" s="2">
        <v>320800860846</v>
      </c>
      <c r="C118" t="s">
        <v>1981</v>
      </c>
      <c r="D118" t="s">
        <v>1982</v>
      </c>
      <c r="E118" t="s">
        <v>1951</v>
      </c>
      <c r="F118" s="34">
        <v>10474</v>
      </c>
      <c r="G118" s="3" t="s">
        <v>1842</v>
      </c>
      <c r="H118">
        <v>2129267549</v>
      </c>
      <c r="I118" s="4">
        <v>1</v>
      </c>
      <c r="J118" s="4" t="s">
        <v>1814</v>
      </c>
      <c r="K118" t="s">
        <v>1890</v>
      </c>
      <c r="L118" s="35"/>
      <c r="M118" s="35" t="s">
        <v>1894</v>
      </c>
      <c r="N118" s="35" t="s">
        <v>1814</v>
      </c>
      <c r="O118" s="35" t="s">
        <v>1814</v>
      </c>
      <c r="P118" s="36" t="s">
        <v>1895</v>
      </c>
      <c r="Q118" t="s">
        <v>1895</v>
      </c>
      <c r="R118" t="s">
        <v>1890</v>
      </c>
      <c r="S118" t="s">
        <v>1814</v>
      </c>
      <c r="T118" t="s">
        <v>1890</v>
      </c>
      <c r="U118" s="35"/>
      <c r="V118" s="35"/>
      <c r="W118" s="35"/>
      <c r="X118" s="35"/>
      <c r="Y118" s="35"/>
      <c r="Z118">
        <f t="shared" si="16"/>
        <v>0</v>
      </c>
      <c r="AA118">
        <f t="shared" si="17"/>
        <v>0</v>
      </c>
      <c r="AB118">
        <f t="shared" si="18"/>
        <v>0</v>
      </c>
      <c r="AC118">
        <f t="shared" si="19"/>
        <v>0</v>
      </c>
      <c r="AD118">
        <f t="shared" si="20"/>
        <v>0</v>
      </c>
      <c r="AE118">
        <f t="shared" si="21"/>
        <v>0</v>
      </c>
      <c r="AF118" s="37">
        <f t="shared" si="22"/>
        <v>0</v>
      </c>
      <c r="AG118" s="37">
        <f t="shared" si="23"/>
        <v>0</v>
      </c>
      <c r="AH118" s="37">
        <f t="shared" si="24"/>
        <v>0</v>
      </c>
      <c r="AI118">
        <f t="shared" si="25"/>
        <v>0</v>
      </c>
      <c r="AJ118">
        <f t="shared" si="26"/>
        <v>1</v>
      </c>
      <c r="AK118">
        <f t="shared" si="27"/>
        <v>0</v>
      </c>
      <c r="AL118">
        <f t="shared" si="28"/>
        <v>0</v>
      </c>
      <c r="AM118">
        <f t="shared" si="29"/>
        <v>0</v>
      </c>
      <c r="AN118">
        <f t="shared" si="30"/>
        <v>0</v>
      </c>
      <c r="AO118">
        <f t="shared" si="31"/>
        <v>0</v>
      </c>
    </row>
    <row r="119" spans="1:41" ht="12.75">
      <c r="A119">
        <v>3605640</v>
      </c>
      <c r="B119" s="2">
        <v>660303030000</v>
      </c>
      <c r="C119" t="s">
        <v>2197</v>
      </c>
      <c r="D119" t="s">
        <v>2198</v>
      </c>
      <c r="E119" t="s">
        <v>2199</v>
      </c>
      <c r="F119" s="34">
        <v>10708</v>
      </c>
      <c r="G119" s="3">
        <v>4829</v>
      </c>
      <c r="H119">
        <v>9143375600</v>
      </c>
      <c r="I119" s="4">
        <v>3</v>
      </c>
      <c r="J119" s="4" t="s">
        <v>1814</v>
      </c>
      <c r="K119" t="s">
        <v>1814</v>
      </c>
      <c r="L119" s="35" t="s">
        <v>1815</v>
      </c>
      <c r="M119" s="35">
        <v>1399</v>
      </c>
      <c r="N119" s="35" t="s">
        <v>1814</v>
      </c>
      <c r="O119" s="35" t="s">
        <v>1814</v>
      </c>
      <c r="P119" s="36">
        <v>0.9695290859</v>
      </c>
      <c r="Q119" t="s">
        <v>1814</v>
      </c>
      <c r="R119" t="s">
        <v>1814</v>
      </c>
      <c r="S119" t="s">
        <v>1814</v>
      </c>
      <c r="T119" t="s">
        <v>1814</v>
      </c>
      <c r="U119" s="35" t="s">
        <v>1814</v>
      </c>
      <c r="V119" s="35"/>
      <c r="W119" s="35"/>
      <c r="X119" s="35"/>
      <c r="Y119" s="35"/>
      <c r="Z119">
        <f t="shared" si="16"/>
        <v>0</v>
      </c>
      <c r="AA119">
        <f t="shared" si="17"/>
        <v>0</v>
      </c>
      <c r="AB119">
        <f t="shared" si="18"/>
        <v>0</v>
      </c>
      <c r="AC119">
        <f t="shared" si="19"/>
        <v>0</v>
      </c>
      <c r="AD119">
        <f t="shared" si="20"/>
        <v>0</v>
      </c>
      <c r="AE119">
        <f t="shared" si="21"/>
        <v>0</v>
      </c>
      <c r="AF119" s="37">
        <f t="shared" si="22"/>
        <v>0</v>
      </c>
      <c r="AG119" s="37">
        <f t="shared" si="23"/>
        <v>0</v>
      </c>
      <c r="AH119" s="37">
        <f t="shared" si="24"/>
        <v>0</v>
      </c>
      <c r="AI119">
        <f t="shared" si="25"/>
        <v>0</v>
      </c>
      <c r="AJ119">
        <f t="shared" si="26"/>
        <v>0</v>
      </c>
      <c r="AK119">
        <f t="shared" si="27"/>
        <v>0</v>
      </c>
      <c r="AL119">
        <f t="shared" si="28"/>
        <v>0</v>
      </c>
      <c r="AM119">
        <f t="shared" si="29"/>
        <v>0</v>
      </c>
      <c r="AN119">
        <f t="shared" si="30"/>
        <v>0</v>
      </c>
      <c r="AO119">
        <f t="shared" si="31"/>
        <v>0</v>
      </c>
    </row>
    <row r="120" spans="1:41" ht="12.75">
      <c r="A120">
        <v>3605670</v>
      </c>
      <c r="B120" s="2">
        <v>250109040000</v>
      </c>
      <c r="C120" t="s">
        <v>2200</v>
      </c>
      <c r="D120" t="s">
        <v>2201</v>
      </c>
      <c r="E120" t="s">
        <v>2202</v>
      </c>
      <c r="F120" s="34">
        <v>13314</v>
      </c>
      <c r="G120" s="3">
        <v>60</v>
      </c>
      <c r="H120">
        <v>3158993323</v>
      </c>
      <c r="I120" s="4">
        <v>8</v>
      </c>
      <c r="J120" s="4" t="s">
        <v>1813</v>
      </c>
      <c r="K120" t="s">
        <v>1814</v>
      </c>
      <c r="L120" s="35" t="s">
        <v>1815</v>
      </c>
      <c r="M120" s="35">
        <v>274</v>
      </c>
      <c r="N120" s="35" t="s">
        <v>1814</v>
      </c>
      <c r="O120" s="35" t="s">
        <v>1813</v>
      </c>
      <c r="P120" s="36">
        <v>27.931034483</v>
      </c>
      <c r="Q120" t="s">
        <v>1813</v>
      </c>
      <c r="R120" t="s">
        <v>1814</v>
      </c>
      <c r="S120" t="s">
        <v>1813</v>
      </c>
      <c r="T120" t="s">
        <v>1814</v>
      </c>
      <c r="U120" s="35" t="s">
        <v>1814</v>
      </c>
      <c r="V120" s="35">
        <v>22571</v>
      </c>
      <c r="W120" s="35">
        <v>3703</v>
      </c>
      <c r="X120" s="35">
        <v>3272</v>
      </c>
      <c r="Y120" s="35">
        <v>2923</v>
      </c>
      <c r="Z120">
        <f t="shared" si="16"/>
        <v>1</v>
      </c>
      <c r="AA120">
        <f t="shared" si="17"/>
        <v>1</v>
      </c>
      <c r="AB120">
        <f t="shared" si="18"/>
        <v>0</v>
      </c>
      <c r="AC120">
        <f t="shared" si="19"/>
        <v>0</v>
      </c>
      <c r="AD120">
        <f t="shared" si="20"/>
        <v>0</v>
      </c>
      <c r="AE120">
        <f t="shared" si="21"/>
        <v>0</v>
      </c>
      <c r="AF120" s="37" t="str">
        <f t="shared" si="22"/>
        <v>SRSA</v>
      </c>
      <c r="AG120" s="37">
        <f t="shared" si="23"/>
        <v>0</v>
      </c>
      <c r="AH120" s="37">
        <f t="shared" si="24"/>
        <v>0</v>
      </c>
      <c r="AI120">
        <f t="shared" si="25"/>
        <v>1</v>
      </c>
      <c r="AJ120">
        <f t="shared" si="26"/>
        <v>1</v>
      </c>
      <c r="AK120" t="str">
        <f t="shared" si="27"/>
        <v>Initial</v>
      </c>
      <c r="AL120" t="str">
        <f t="shared" si="28"/>
        <v>SRSA</v>
      </c>
      <c r="AM120">
        <f t="shared" si="29"/>
        <v>0</v>
      </c>
      <c r="AN120">
        <f t="shared" si="30"/>
        <v>0</v>
      </c>
      <c r="AO120">
        <f t="shared" si="31"/>
        <v>0</v>
      </c>
    </row>
    <row r="121" spans="1:41" ht="12.75">
      <c r="A121">
        <v>3615780</v>
      </c>
      <c r="B121" s="2">
        <v>580203020000</v>
      </c>
      <c r="C121" t="s">
        <v>596</v>
      </c>
      <c r="D121" t="s">
        <v>597</v>
      </c>
      <c r="E121" t="s">
        <v>598</v>
      </c>
      <c r="F121" s="34">
        <v>11776</v>
      </c>
      <c r="G121" s="3">
        <v>2999</v>
      </c>
      <c r="H121">
        <v>6314748105</v>
      </c>
      <c r="I121" s="4">
        <v>3</v>
      </c>
      <c r="J121" s="4" t="s">
        <v>1814</v>
      </c>
      <c r="K121" t="s">
        <v>1814</v>
      </c>
      <c r="L121" s="35" t="s">
        <v>1815</v>
      </c>
      <c r="M121" s="35">
        <v>3646</v>
      </c>
      <c r="N121" s="35" t="s">
        <v>1814</v>
      </c>
      <c r="O121" s="35" t="s">
        <v>1814</v>
      </c>
      <c r="P121" s="36">
        <v>4.9936948298</v>
      </c>
      <c r="Q121" t="s">
        <v>1814</v>
      </c>
      <c r="R121" t="s">
        <v>1814</v>
      </c>
      <c r="S121" t="s">
        <v>1814</v>
      </c>
      <c r="T121" t="s">
        <v>1814</v>
      </c>
      <c r="U121" s="35" t="s">
        <v>1814</v>
      </c>
      <c r="V121" s="35"/>
      <c r="W121" s="35"/>
      <c r="X121" s="35"/>
      <c r="Y121" s="35"/>
      <c r="Z121">
        <f t="shared" si="16"/>
        <v>0</v>
      </c>
      <c r="AA121">
        <f t="shared" si="17"/>
        <v>0</v>
      </c>
      <c r="AB121">
        <f t="shared" si="18"/>
        <v>0</v>
      </c>
      <c r="AC121">
        <f t="shared" si="19"/>
        <v>0</v>
      </c>
      <c r="AD121">
        <f t="shared" si="20"/>
        <v>0</v>
      </c>
      <c r="AE121">
        <f t="shared" si="21"/>
        <v>0</v>
      </c>
      <c r="AF121" s="37">
        <f t="shared" si="22"/>
        <v>0</v>
      </c>
      <c r="AG121" s="37">
        <f t="shared" si="23"/>
        <v>0</v>
      </c>
      <c r="AH121" s="37">
        <f t="shared" si="24"/>
        <v>0</v>
      </c>
      <c r="AI121">
        <f t="shared" si="25"/>
        <v>0</v>
      </c>
      <c r="AJ121">
        <f t="shared" si="26"/>
        <v>0</v>
      </c>
      <c r="AK121">
        <f t="shared" si="27"/>
        <v>0</v>
      </c>
      <c r="AL121">
        <f t="shared" si="28"/>
        <v>0</v>
      </c>
      <c r="AM121">
        <f t="shared" si="29"/>
        <v>0</v>
      </c>
      <c r="AN121">
        <f t="shared" si="30"/>
        <v>0</v>
      </c>
      <c r="AO121">
        <f t="shared" si="31"/>
        <v>0</v>
      </c>
    </row>
    <row r="122" spans="1:41" ht="12.75">
      <c r="A122">
        <v>3605520</v>
      </c>
      <c r="B122" s="2">
        <v>490202040000</v>
      </c>
      <c r="C122" t="s">
        <v>2189</v>
      </c>
      <c r="D122" t="s">
        <v>2190</v>
      </c>
      <c r="E122" t="s">
        <v>1933</v>
      </c>
      <c r="F122" s="34">
        <v>12180</v>
      </c>
      <c r="G122" s="3">
        <v>9034</v>
      </c>
      <c r="H122">
        <v>5182794600</v>
      </c>
      <c r="I122" s="4">
        <v>2</v>
      </c>
      <c r="J122" s="4" t="s">
        <v>1814</v>
      </c>
      <c r="K122" t="s">
        <v>1814</v>
      </c>
      <c r="L122" s="35" t="s">
        <v>1815</v>
      </c>
      <c r="M122" s="35">
        <v>1278</v>
      </c>
      <c r="N122" s="35" t="s">
        <v>1814</v>
      </c>
      <c r="O122" s="35" t="s">
        <v>1814</v>
      </c>
      <c r="P122" s="36">
        <v>3.4482758621</v>
      </c>
      <c r="Q122" t="s">
        <v>1814</v>
      </c>
      <c r="R122" t="s">
        <v>1814</v>
      </c>
      <c r="S122" t="s">
        <v>1814</v>
      </c>
      <c r="T122" t="s">
        <v>1814</v>
      </c>
      <c r="U122" s="35" t="s">
        <v>1814</v>
      </c>
      <c r="V122" s="35"/>
      <c r="W122" s="35"/>
      <c r="X122" s="35"/>
      <c r="Y122" s="35"/>
      <c r="Z122">
        <f t="shared" si="16"/>
        <v>0</v>
      </c>
      <c r="AA122">
        <f t="shared" si="17"/>
        <v>0</v>
      </c>
      <c r="AB122">
        <f t="shared" si="18"/>
        <v>0</v>
      </c>
      <c r="AC122">
        <f t="shared" si="19"/>
        <v>0</v>
      </c>
      <c r="AD122">
        <f t="shared" si="20"/>
        <v>0</v>
      </c>
      <c r="AE122">
        <f t="shared" si="21"/>
        <v>0</v>
      </c>
      <c r="AF122" s="37">
        <f t="shared" si="22"/>
        <v>0</v>
      </c>
      <c r="AG122" s="37">
        <f t="shared" si="23"/>
        <v>0</v>
      </c>
      <c r="AH122" s="37">
        <f t="shared" si="24"/>
        <v>0</v>
      </c>
      <c r="AI122">
        <f t="shared" si="25"/>
        <v>0</v>
      </c>
      <c r="AJ122">
        <f t="shared" si="26"/>
        <v>0</v>
      </c>
      <c r="AK122">
        <f t="shared" si="27"/>
        <v>0</v>
      </c>
      <c r="AL122">
        <f t="shared" si="28"/>
        <v>0</v>
      </c>
      <c r="AM122">
        <f t="shared" si="29"/>
        <v>0</v>
      </c>
      <c r="AN122">
        <f t="shared" si="30"/>
        <v>0</v>
      </c>
      <c r="AO122">
        <f t="shared" si="31"/>
        <v>0</v>
      </c>
    </row>
    <row r="123" spans="1:41" ht="12.75">
      <c r="A123">
        <v>3605820</v>
      </c>
      <c r="B123" s="2">
        <v>161601040000</v>
      </c>
      <c r="C123" t="s">
        <v>2203</v>
      </c>
      <c r="D123" t="s">
        <v>2204</v>
      </c>
      <c r="E123" t="s">
        <v>2205</v>
      </c>
      <c r="F123" s="34">
        <v>12916</v>
      </c>
      <c r="G123" s="3" t="s">
        <v>1842</v>
      </c>
      <c r="H123">
        <v>5185298948</v>
      </c>
      <c r="I123" s="4">
        <v>7</v>
      </c>
      <c r="J123" s="4" t="s">
        <v>1813</v>
      </c>
      <c r="K123" t="s">
        <v>1814</v>
      </c>
      <c r="L123" s="35" t="s">
        <v>1822</v>
      </c>
      <c r="M123" s="35">
        <v>875</v>
      </c>
      <c r="N123" s="35" t="s">
        <v>1814</v>
      </c>
      <c r="O123" s="35" t="s">
        <v>1814</v>
      </c>
      <c r="P123" s="36">
        <v>25.547445255</v>
      </c>
      <c r="Q123" t="s">
        <v>1813</v>
      </c>
      <c r="R123" t="s">
        <v>1814</v>
      </c>
      <c r="S123" t="s">
        <v>1813</v>
      </c>
      <c r="T123" t="s">
        <v>1814</v>
      </c>
      <c r="U123" s="35" t="s">
        <v>1813</v>
      </c>
      <c r="V123" s="35"/>
      <c r="W123" s="35"/>
      <c r="X123" s="35"/>
      <c r="Y123" s="35"/>
      <c r="Z123">
        <f t="shared" si="16"/>
        <v>1</v>
      </c>
      <c r="AA123">
        <f t="shared" si="17"/>
        <v>0</v>
      </c>
      <c r="AB123">
        <f t="shared" si="18"/>
        <v>0</v>
      </c>
      <c r="AC123">
        <f t="shared" si="19"/>
        <v>0</v>
      </c>
      <c r="AD123">
        <f t="shared" si="20"/>
        <v>0</v>
      </c>
      <c r="AE123">
        <f t="shared" si="21"/>
        <v>0</v>
      </c>
      <c r="AF123" s="37">
        <f t="shared" si="22"/>
        <v>0</v>
      </c>
      <c r="AG123" s="37">
        <f t="shared" si="23"/>
        <v>0</v>
      </c>
      <c r="AH123" s="37">
        <f t="shared" si="24"/>
        <v>0</v>
      </c>
      <c r="AI123">
        <f t="shared" si="25"/>
        <v>1</v>
      </c>
      <c r="AJ123">
        <f t="shared" si="26"/>
        <v>1</v>
      </c>
      <c r="AK123" t="str">
        <f t="shared" si="27"/>
        <v>Initial</v>
      </c>
      <c r="AL123">
        <f t="shared" si="28"/>
        <v>0</v>
      </c>
      <c r="AM123" t="str">
        <f t="shared" si="29"/>
        <v>RLIS</v>
      </c>
      <c r="AN123">
        <f t="shared" si="30"/>
        <v>0</v>
      </c>
      <c r="AO123">
        <f t="shared" si="31"/>
        <v>0</v>
      </c>
    </row>
    <row r="124" spans="1:41" ht="12.75">
      <c r="A124">
        <v>3605850</v>
      </c>
      <c r="B124" s="2">
        <v>140600010000</v>
      </c>
      <c r="C124" t="s">
        <v>2206</v>
      </c>
      <c r="D124" t="s">
        <v>2207</v>
      </c>
      <c r="E124" t="s">
        <v>1921</v>
      </c>
      <c r="F124" s="34">
        <v>14202</v>
      </c>
      <c r="G124" s="3">
        <v>3375</v>
      </c>
      <c r="H124">
        <v>7168513575</v>
      </c>
      <c r="I124" s="4">
        <v>1</v>
      </c>
      <c r="J124" s="4" t="s">
        <v>1814</v>
      </c>
      <c r="K124" t="s">
        <v>1814</v>
      </c>
      <c r="L124" s="35" t="s">
        <v>1815</v>
      </c>
      <c r="M124" s="35">
        <v>39706</v>
      </c>
      <c r="N124" s="35" t="s">
        <v>1814</v>
      </c>
      <c r="O124" s="35" t="s">
        <v>1814</v>
      </c>
      <c r="P124" s="36">
        <v>39.246115788</v>
      </c>
      <c r="Q124" t="s">
        <v>1813</v>
      </c>
      <c r="R124" t="s">
        <v>1814</v>
      </c>
      <c r="S124" t="s">
        <v>1814</v>
      </c>
      <c r="T124" t="s">
        <v>1814</v>
      </c>
      <c r="U124" s="35" t="s">
        <v>1814</v>
      </c>
      <c r="V124" s="35"/>
      <c r="W124" s="35"/>
      <c r="X124" s="35"/>
      <c r="Y124" s="35"/>
      <c r="Z124">
        <f t="shared" si="16"/>
        <v>0</v>
      </c>
      <c r="AA124">
        <f t="shared" si="17"/>
        <v>0</v>
      </c>
      <c r="AB124">
        <f t="shared" si="18"/>
        <v>0</v>
      </c>
      <c r="AC124">
        <f t="shared" si="19"/>
        <v>0</v>
      </c>
      <c r="AD124">
        <f t="shared" si="20"/>
        <v>0</v>
      </c>
      <c r="AE124">
        <f t="shared" si="21"/>
        <v>0</v>
      </c>
      <c r="AF124" s="37">
        <f t="shared" si="22"/>
        <v>0</v>
      </c>
      <c r="AG124" s="37">
        <f t="shared" si="23"/>
        <v>0</v>
      </c>
      <c r="AH124" s="37">
        <f t="shared" si="24"/>
        <v>0</v>
      </c>
      <c r="AI124">
        <f t="shared" si="25"/>
        <v>0</v>
      </c>
      <c r="AJ124">
        <f t="shared" si="26"/>
        <v>1</v>
      </c>
      <c r="AK124">
        <f t="shared" si="27"/>
        <v>0</v>
      </c>
      <c r="AL124">
        <f t="shared" si="28"/>
        <v>0</v>
      </c>
      <c r="AM124">
        <f t="shared" si="29"/>
        <v>0</v>
      </c>
      <c r="AN124">
        <f t="shared" si="30"/>
        <v>0</v>
      </c>
      <c r="AO124">
        <f t="shared" si="31"/>
        <v>0</v>
      </c>
    </row>
    <row r="125" spans="1:41" ht="12.75">
      <c r="A125">
        <v>3605940</v>
      </c>
      <c r="B125" s="2">
        <v>520101060000</v>
      </c>
      <c r="C125" t="s">
        <v>2208</v>
      </c>
      <c r="D125" t="s">
        <v>2209</v>
      </c>
      <c r="E125" t="s">
        <v>2210</v>
      </c>
      <c r="F125" s="34">
        <v>12302</v>
      </c>
      <c r="G125" s="3">
        <v>4398</v>
      </c>
      <c r="H125">
        <v>5183996407</v>
      </c>
      <c r="I125" s="4" t="s">
        <v>1847</v>
      </c>
      <c r="J125" s="4" t="s">
        <v>1814</v>
      </c>
      <c r="K125" t="s">
        <v>1814</v>
      </c>
      <c r="L125" s="35" t="s">
        <v>1815</v>
      </c>
      <c r="M125" s="35">
        <v>3124</v>
      </c>
      <c r="N125" s="35" t="s">
        <v>1814</v>
      </c>
      <c r="O125" s="35" t="s">
        <v>1814</v>
      </c>
      <c r="P125" s="36">
        <v>1.0967379078</v>
      </c>
      <c r="Q125" t="s">
        <v>1814</v>
      </c>
      <c r="R125" t="s">
        <v>1814</v>
      </c>
      <c r="S125" t="s">
        <v>1814</v>
      </c>
      <c r="T125" t="s">
        <v>1814</v>
      </c>
      <c r="U125" s="35" t="s">
        <v>1814</v>
      </c>
      <c r="V125" s="35"/>
      <c r="W125" s="35"/>
      <c r="X125" s="35"/>
      <c r="Y125" s="35"/>
      <c r="Z125">
        <f t="shared" si="16"/>
        <v>0</v>
      </c>
      <c r="AA125">
        <f t="shared" si="17"/>
        <v>0</v>
      </c>
      <c r="AB125">
        <f t="shared" si="18"/>
        <v>0</v>
      </c>
      <c r="AC125">
        <f t="shared" si="19"/>
        <v>0</v>
      </c>
      <c r="AD125">
        <f t="shared" si="20"/>
        <v>0</v>
      </c>
      <c r="AE125">
        <f t="shared" si="21"/>
        <v>0</v>
      </c>
      <c r="AF125" s="37">
        <f t="shared" si="22"/>
        <v>0</v>
      </c>
      <c r="AG125" s="37">
        <f t="shared" si="23"/>
        <v>0</v>
      </c>
      <c r="AH125" s="37">
        <f t="shared" si="24"/>
        <v>0</v>
      </c>
      <c r="AI125">
        <f t="shared" si="25"/>
        <v>0</v>
      </c>
      <c r="AJ125">
        <f t="shared" si="26"/>
        <v>0</v>
      </c>
      <c r="AK125">
        <f t="shared" si="27"/>
        <v>0</v>
      </c>
      <c r="AL125">
        <f t="shared" si="28"/>
        <v>0</v>
      </c>
      <c r="AM125">
        <f t="shared" si="29"/>
        <v>0</v>
      </c>
      <c r="AN125">
        <f t="shared" si="30"/>
        <v>0</v>
      </c>
      <c r="AO125">
        <f t="shared" si="31"/>
        <v>0</v>
      </c>
    </row>
    <row r="126" spans="1:41" ht="12.75">
      <c r="A126">
        <v>3606060</v>
      </c>
      <c r="B126" s="2">
        <v>661201060000</v>
      </c>
      <c r="C126" t="s">
        <v>2211</v>
      </c>
      <c r="D126" t="s">
        <v>2212</v>
      </c>
      <c r="E126" t="s">
        <v>2213</v>
      </c>
      <c r="F126" s="34">
        <v>10504</v>
      </c>
      <c r="G126" s="3">
        <v>2512</v>
      </c>
      <c r="H126">
        <v>9142734082</v>
      </c>
      <c r="I126" s="4" t="s">
        <v>2025</v>
      </c>
      <c r="J126" s="4" t="s">
        <v>1814</v>
      </c>
      <c r="K126" t="s">
        <v>1814</v>
      </c>
      <c r="L126" s="35" t="s">
        <v>1815</v>
      </c>
      <c r="M126" s="35">
        <v>2449</v>
      </c>
      <c r="N126" s="35" t="s">
        <v>1814</v>
      </c>
      <c r="O126" s="35" t="s">
        <v>1814</v>
      </c>
      <c r="P126" s="36">
        <v>0.4971319312</v>
      </c>
      <c r="Q126" t="s">
        <v>1814</v>
      </c>
      <c r="R126" t="s">
        <v>1814</v>
      </c>
      <c r="S126" t="s">
        <v>1814</v>
      </c>
      <c r="T126" t="s">
        <v>1814</v>
      </c>
      <c r="U126" s="35" t="s">
        <v>1814</v>
      </c>
      <c r="V126" s="35"/>
      <c r="W126" s="35"/>
      <c r="X126" s="35"/>
      <c r="Y126" s="35"/>
      <c r="Z126">
        <f t="shared" si="16"/>
        <v>0</v>
      </c>
      <c r="AA126">
        <f t="shared" si="17"/>
        <v>0</v>
      </c>
      <c r="AB126">
        <f t="shared" si="18"/>
        <v>0</v>
      </c>
      <c r="AC126">
        <f t="shared" si="19"/>
        <v>0</v>
      </c>
      <c r="AD126">
        <f t="shared" si="20"/>
        <v>0</v>
      </c>
      <c r="AE126">
        <f t="shared" si="21"/>
        <v>0</v>
      </c>
      <c r="AF126" s="37">
        <f t="shared" si="22"/>
        <v>0</v>
      </c>
      <c r="AG126" s="37">
        <f t="shared" si="23"/>
        <v>0</v>
      </c>
      <c r="AH126" s="37">
        <f t="shared" si="24"/>
        <v>0</v>
      </c>
      <c r="AI126">
        <f t="shared" si="25"/>
        <v>0</v>
      </c>
      <c r="AJ126">
        <f t="shared" si="26"/>
        <v>0</v>
      </c>
      <c r="AK126">
        <f t="shared" si="27"/>
        <v>0</v>
      </c>
      <c r="AL126">
        <f t="shared" si="28"/>
        <v>0</v>
      </c>
      <c r="AM126">
        <f t="shared" si="29"/>
        <v>0</v>
      </c>
      <c r="AN126">
        <f t="shared" si="30"/>
        <v>0</v>
      </c>
      <c r="AO126">
        <f t="shared" si="31"/>
        <v>0</v>
      </c>
    </row>
    <row r="127" spans="1:41" ht="12.75">
      <c r="A127">
        <v>3606090</v>
      </c>
      <c r="B127" s="2">
        <v>180701040000</v>
      </c>
      <c r="C127" t="s">
        <v>2214</v>
      </c>
      <c r="D127" t="s">
        <v>2215</v>
      </c>
      <c r="E127" t="s">
        <v>2216</v>
      </c>
      <c r="F127" s="34">
        <v>14416</v>
      </c>
      <c r="G127" s="3">
        <v>9747</v>
      </c>
      <c r="H127">
        <v>5854941220</v>
      </c>
      <c r="I127" s="4">
        <v>8</v>
      </c>
      <c r="J127" s="4" t="s">
        <v>1813</v>
      </c>
      <c r="K127" t="s">
        <v>1814</v>
      </c>
      <c r="L127" s="35" t="s">
        <v>1815</v>
      </c>
      <c r="M127" s="35">
        <v>1237</v>
      </c>
      <c r="N127" s="35" t="s">
        <v>1814</v>
      </c>
      <c r="O127" s="35" t="s">
        <v>1814</v>
      </c>
      <c r="P127" s="36">
        <v>6.1197041022</v>
      </c>
      <c r="Q127" t="s">
        <v>1814</v>
      </c>
      <c r="R127" t="s">
        <v>1814</v>
      </c>
      <c r="S127" t="s">
        <v>1813</v>
      </c>
      <c r="T127" t="s">
        <v>1814</v>
      </c>
      <c r="U127" s="35" t="s">
        <v>1814</v>
      </c>
      <c r="V127" s="35"/>
      <c r="W127" s="35"/>
      <c r="X127" s="35"/>
      <c r="Y127" s="35"/>
      <c r="Z127">
        <f t="shared" si="16"/>
        <v>1</v>
      </c>
      <c r="AA127">
        <f t="shared" si="17"/>
        <v>0</v>
      </c>
      <c r="AB127">
        <f t="shared" si="18"/>
        <v>0</v>
      </c>
      <c r="AC127">
        <f t="shared" si="19"/>
        <v>0</v>
      </c>
      <c r="AD127">
        <f t="shared" si="20"/>
        <v>0</v>
      </c>
      <c r="AE127">
        <f t="shared" si="21"/>
        <v>0</v>
      </c>
      <c r="AF127" s="37">
        <f t="shared" si="22"/>
        <v>0</v>
      </c>
      <c r="AG127" s="37">
        <f t="shared" si="23"/>
        <v>0</v>
      </c>
      <c r="AH127" s="37">
        <f t="shared" si="24"/>
        <v>0</v>
      </c>
      <c r="AI127">
        <f t="shared" si="25"/>
        <v>1</v>
      </c>
      <c r="AJ127">
        <f t="shared" si="26"/>
        <v>0</v>
      </c>
      <c r="AK127">
        <f t="shared" si="27"/>
        <v>0</v>
      </c>
      <c r="AL127">
        <f t="shared" si="28"/>
        <v>0</v>
      </c>
      <c r="AM127">
        <f t="shared" si="29"/>
        <v>0</v>
      </c>
      <c r="AN127">
        <f t="shared" si="30"/>
        <v>0</v>
      </c>
      <c r="AO127">
        <f t="shared" si="31"/>
        <v>0</v>
      </c>
    </row>
    <row r="128" spans="1:41" ht="12.75">
      <c r="A128">
        <v>3606160</v>
      </c>
      <c r="B128" s="2">
        <v>190301040000</v>
      </c>
      <c r="C128" t="s">
        <v>2217</v>
      </c>
      <c r="D128" t="s">
        <v>2218</v>
      </c>
      <c r="E128" t="s">
        <v>2219</v>
      </c>
      <c r="F128" s="34">
        <v>12413</v>
      </c>
      <c r="G128" s="3">
        <v>780</v>
      </c>
      <c r="H128">
        <v>5186228534</v>
      </c>
      <c r="I128" s="4" t="s">
        <v>1843</v>
      </c>
      <c r="J128" s="4" t="s">
        <v>1814</v>
      </c>
      <c r="K128" t="s">
        <v>1814</v>
      </c>
      <c r="L128" s="35" t="s">
        <v>1822</v>
      </c>
      <c r="M128" s="35">
        <v>1678</v>
      </c>
      <c r="N128" s="35" t="s">
        <v>1814</v>
      </c>
      <c r="O128" s="35" t="s">
        <v>1814</v>
      </c>
      <c r="P128" s="36">
        <v>12.951969779</v>
      </c>
      <c r="Q128" t="s">
        <v>1814</v>
      </c>
      <c r="R128" t="s">
        <v>1814</v>
      </c>
      <c r="S128" t="s">
        <v>1813</v>
      </c>
      <c r="T128" t="s">
        <v>1814</v>
      </c>
      <c r="U128" s="35" t="s">
        <v>1814</v>
      </c>
      <c r="V128" s="35"/>
      <c r="W128" s="35"/>
      <c r="X128" s="35"/>
      <c r="Y128" s="35"/>
      <c r="Z128">
        <f t="shared" si="16"/>
        <v>0</v>
      </c>
      <c r="AA128">
        <f t="shared" si="17"/>
        <v>0</v>
      </c>
      <c r="AB128">
        <f t="shared" si="18"/>
        <v>0</v>
      </c>
      <c r="AC128">
        <f t="shared" si="19"/>
        <v>0</v>
      </c>
      <c r="AD128">
        <f t="shared" si="20"/>
        <v>0</v>
      </c>
      <c r="AE128">
        <f t="shared" si="21"/>
        <v>0</v>
      </c>
      <c r="AF128" s="37">
        <f t="shared" si="22"/>
        <v>0</v>
      </c>
      <c r="AG128" s="37">
        <f t="shared" si="23"/>
        <v>0</v>
      </c>
      <c r="AH128" s="37">
        <f t="shared" si="24"/>
        <v>0</v>
      </c>
      <c r="AI128">
        <f t="shared" si="25"/>
        <v>1</v>
      </c>
      <c r="AJ128">
        <f t="shared" si="26"/>
        <v>0</v>
      </c>
      <c r="AK128">
        <f t="shared" si="27"/>
        <v>0</v>
      </c>
      <c r="AL128">
        <f t="shared" si="28"/>
        <v>0</v>
      </c>
      <c r="AM128">
        <f t="shared" si="29"/>
        <v>0</v>
      </c>
      <c r="AN128">
        <f t="shared" si="30"/>
        <v>0</v>
      </c>
      <c r="AO128">
        <f t="shared" si="31"/>
        <v>0</v>
      </c>
    </row>
    <row r="129" spans="1:41" ht="12.75">
      <c r="A129">
        <v>3606180</v>
      </c>
      <c r="B129" s="2">
        <v>240201040000</v>
      </c>
      <c r="C129" t="s">
        <v>2220</v>
      </c>
      <c r="D129" t="s">
        <v>2221</v>
      </c>
      <c r="E129" t="s">
        <v>2222</v>
      </c>
      <c r="F129" s="34">
        <v>14423</v>
      </c>
      <c r="G129" s="3">
        <v>1099</v>
      </c>
      <c r="H129">
        <v>5855383400</v>
      </c>
      <c r="I129" s="4">
        <v>8</v>
      </c>
      <c r="J129" s="4" t="s">
        <v>1813</v>
      </c>
      <c r="K129" t="s">
        <v>1814</v>
      </c>
      <c r="L129" s="35" t="s">
        <v>1815</v>
      </c>
      <c r="M129" s="35">
        <v>1147</v>
      </c>
      <c r="N129" s="35" t="s">
        <v>1814</v>
      </c>
      <c r="O129" s="35" t="s">
        <v>1814</v>
      </c>
      <c r="P129" s="36">
        <v>8.275862069</v>
      </c>
      <c r="Q129" t="s">
        <v>1814</v>
      </c>
      <c r="R129" t="s">
        <v>1814</v>
      </c>
      <c r="S129" t="s">
        <v>1813</v>
      </c>
      <c r="T129" t="s">
        <v>1814</v>
      </c>
      <c r="U129" s="35" t="s">
        <v>1814</v>
      </c>
      <c r="V129" s="35"/>
      <c r="W129" s="35"/>
      <c r="X129" s="35"/>
      <c r="Y129" s="35"/>
      <c r="Z129">
        <f t="shared" si="16"/>
        <v>1</v>
      </c>
      <c r="AA129">
        <f t="shared" si="17"/>
        <v>0</v>
      </c>
      <c r="AB129">
        <f t="shared" si="18"/>
        <v>0</v>
      </c>
      <c r="AC129">
        <f t="shared" si="19"/>
        <v>0</v>
      </c>
      <c r="AD129">
        <f t="shared" si="20"/>
        <v>0</v>
      </c>
      <c r="AE129">
        <f t="shared" si="21"/>
        <v>0</v>
      </c>
      <c r="AF129" s="37">
        <f t="shared" si="22"/>
        <v>0</v>
      </c>
      <c r="AG129" s="37">
        <f t="shared" si="23"/>
        <v>0</v>
      </c>
      <c r="AH129" s="37">
        <f t="shared" si="24"/>
        <v>0</v>
      </c>
      <c r="AI129">
        <f t="shared" si="25"/>
        <v>1</v>
      </c>
      <c r="AJ129">
        <f t="shared" si="26"/>
        <v>0</v>
      </c>
      <c r="AK129">
        <f t="shared" si="27"/>
        <v>0</v>
      </c>
      <c r="AL129">
        <f t="shared" si="28"/>
        <v>0</v>
      </c>
      <c r="AM129">
        <f t="shared" si="29"/>
        <v>0</v>
      </c>
      <c r="AN129">
        <f t="shared" si="30"/>
        <v>0</v>
      </c>
      <c r="AO129">
        <f t="shared" si="31"/>
        <v>0</v>
      </c>
    </row>
    <row r="130" spans="1:41" ht="12.75">
      <c r="A130">
        <v>3606210</v>
      </c>
      <c r="B130" s="2">
        <v>641610040000</v>
      </c>
      <c r="C130" t="s">
        <v>2223</v>
      </c>
      <c r="D130" t="s">
        <v>2224</v>
      </c>
      <c r="E130" t="s">
        <v>2225</v>
      </c>
      <c r="F130" s="34">
        <v>12816</v>
      </c>
      <c r="G130" s="3">
        <v>1118</v>
      </c>
      <c r="H130">
        <v>5186772653</v>
      </c>
      <c r="I130" s="4" t="s">
        <v>2147</v>
      </c>
      <c r="J130" s="4" t="s">
        <v>1813</v>
      </c>
      <c r="K130" t="s">
        <v>1814</v>
      </c>
      <c r="L130" s="35" t="s">
        <v>1815</v>
      </c>
      <c r="M130" s="35">
        <v>1129</v>
      </c>
      <c r="N130" s="35" t="s">
        <v>1814</v>
      </c>
      <c r="O130" s="35" t="s">
        <v>1814</v>
      </c>
      <c r="P130" s="36">
        <v>8.3641746854</v>
      </c>
      <c r="Q130" t="s">
        <v>1814</v>
      </c>
      <c r="R130" t="s">
        <v>1813</v>
      </c>
      <c r="S130" t="s">
        <v>1813</v>
      </c>
      <c r="T130" t="s">
        <v>1814</v>
      </c>
      <c r="U130" s="35" t="s">
        <v>1814</v>
      </c>
      <c r="V130" s="35"/>
      <c r="W130" s="35"/>
      <c r="X130" s="35"/>
      <c r="Y130" s="35"/>
      <c r="Z130">
        <f t="shared" si="16"/>
        <v>1</v>
      </c>
      <c r="AA130">
        <f t="shared" si="17"/>
        <v>0</v>
      </c>
      <c r="AB130">
        <f t="shared" si="18"/>
        <v>0</v>
      </c>
      <c r="AC130">
        <f t="shared" si="19"/>
        <v>0</v>
      </c>
      <c r="AD130">
        <f t="shared" si="20"/>
        <v>0</v>
      </c>
      <c r="AE130">
        <f t="shared" si="21"/>
        <v>0</v>
      </c>
      <c r="AF130" s="37">
        <f t="shared" si="22"/>
        <v>0</v>
      </c>
      <c r="AG130" s="37">
        <f t="shared" si="23"/>
        <v>0</v>
      </c>
      <c r="AH130" s="37">
        <f t="shared" si="24"/>
        <v>0</v>
      </c>
      <c r="AI130">
        <f t="shared" si="25"/>
        <v>1</v>
      </c>
      <c r="AJ130">
        <f t="shared" si="26"/>
        <v>0</v>
      </c>
      <c r="AK130">
        <f t="shared" si="27"/>
        <v>0</v>
      </c>
      <c r="AL130">
        <f t="shared" si="28"/>
        <v>0</v>
      </c>
      <c r="AM130">
        <f t="shared" si="29"/>
        <v>0</v>
      </c>
      <c r="AN130">
        <f t="shared" si="30"/>
        <v>0</v>
      </c>
      <c r="AO130">
        <f t="shared" si="31"/>
        <v>0</v>
      </c>
    </row>
    <row r="131" spans="1:41" ht="12.75">
      <c r="A131">
        <v>3606240</v>
      </c>
      <c r="B131" s="2">
        <v>410601040000</v>
      </c>
      <c r="C131" t="s">
        <v>2226</v>
      </c>
      <c r="D131" t="s">
        <v>2227</v>
      </c>
      <c r="E131" t="s">
        <v>2228</v>
      </c>
      <c r="F131" s="34">
        <v>13316</v>
      </c>
      <c r="G131" s="3">
        <v>1114</v>
      </c>
      <c r="H131">
        <v>3152454075</v>
      </c>
      <c r="I131" s="4" t="s">
        <v>1847</v>
      </c>
      <c r="J131" s="4" t="s">
        <v>1814</v>
      </c>
      <c r="K131" t="s">
        <v>1814</v>
      </c>
      <c r="L131" s="35" t="s">
        <v>1815</v>
      </c>
      <c r="M131" s="35">
        <v>2650</v>
      </c>
      <c r="N131" s="35" t="s">
        <v>1814</v>
      </c>
      <c r="O131" s="35" t="s">
        <v>1814</v>
      </c>
      <c r="P131" s="36">
        <v>13.161332462</v>
      </c>
      <c r="Q131" t="s">
        <v>1814</v>
      </c>
      <c r="R131" t="s">
        <v>1814</v>
      </c>
      <c r="S131" t="s">
        <v>1814</v>
      </c>
      <c r="T131" t="s">
        <v>1814</v>
      </c>
      <c r="U131" s="35" t="s">
        <v>1814</v>
      </c>
      <c r="V131" s="35"/>
      <c r="W131" s="35"/>
      <c r="X131" s="35"/>
      <c r="Y131" s="35"/>
      <c r="Z131">
        <f t="shared" si="16"/>
        <v>0</v>
      </c>
      <c r="AA131">
        <f t="shared" si="17"/>
        <v>0</v>
      </c>
      <c r="AB131">
        <f t="shared" si="18"/>
        <v>0</v>
      </c>
      <c r="AC131">
        <f t="shared" si="19"/>
        <v>0</v>
      </c>
      <c r="AD131">
        <f t="shared" si="20"/>
        <v>0</v>
      </c>
      <c r="AE131">
        <f t="shared" si="21"/>
        <v>0</v>
      </c>
      <c r="AF131" s="37">
        <f t="shared" si="22"/>
        <v>0</v>
      </c>
      <c r="AG131" s="37">
        <f t="shared" si="23"/>
        <v>0</v>
      </c>
      <c r="AH131" s="37">
        <f t="shared" si="24"/>
        <v>0</v>
      </c>
      <c r="AI131">
        <f t="shared" si="25"/>
        <v>0</v>
      </c>
      <c r="AJ131">
        <f t="shared" si="26"/>
        <v>0</v>
      </c>
      <c r="AK131">
        <f t="shared" si="27"/>
        <v>0</v>
      </c>
      <c r="AL131">
        <f t="shared" si="28"/>
        <v>0</v>
      </c>
      <c r="AM131">
        <f t="shared" si="29"/>
        <v>0</v>
      </c>
      <c r="AN131">
        <f t="shared" si="30"/>
        <v>0</v>
      </c>
      <c r="AO131">
        <f t="shared" si="31"/>
        <v>0</v>
      </c>
    </row>
    <row r="132" spans="1:41" ht="12.75">
      <c r="A132">
        <v>3600020</v>
      </c>
      <c r="B132" s="2">
        <v>570603040000</v>
      </c>
      <c r="C132" t="s">
        <v>1875</v>
      </c>
      <c r="D132" t="s">
        <v>1876</v>
      </c>
      <c r="E132" t="s">
        <v>1877</v>
      </c>
      <c r="F132" s="34">
        <v>14821</v>
      </c>
      <c r="G132" s="3">
        <v>9518</v>
      </c>
      <c r="H132">
        <v>6075274548</v>
      </c>
      <c r="I132" s="4" t="s">
        <v>1843</v>
      </c>
      <c r="J132" s="4" t="s">
        <v>1814</v>
      </c>
      <c r="K132" t="s">
        <v>1814</v>
      </c>
      <c r="L132" s="35" t="s">
        <v>1822</v>
      </c>
      <c r="M132" s="35">
        <v>1188</v>
      </c>
      <c r="N132" s="35" t="s">
        <v>1814</v>
      </c>
      <c r="O132" s="35" t="s">
        <v>1814</v>
      </c>
      <c r="P132" s="36">
        <v>15.04649197</v>
      </c>
      <c r="Q132" t="s">
        <v>1814</v>
      </c>
      <c r="R132" t="s">
        <v>1813</v>
      </c>
      <c r="S132" t="s">
        <v>1813</v>
      </c>
      <c r="T132" t="s">
        <v>1814</v>
      </c>
      <c r="U132" s="35" t="s">
        <v>1814</v>
      </c>
      <c r="V132" s="35"/>
      <c r="W132" s="35"/>
      <c r="X132" s="35"/>
      <c r="Y132" s="35"/>
      <c r="Z132">
        <f t="shared" si="16"/>
        <v>0</v>
      </c>
      <c r="AA132">
        <f t="shared" si="17"/>
        <v>0</v>
      </c>
      <c r="AB132">
        <f t="shared" si="18"/>
        <v>0</v>
      </c>
      <c r="AC132">
        <f t="shared" si="19"/>
        <v>0</v>
      </c>
      <c r="AD132">
        <f t="shared" si="20"/>
        <v>0</v>
      </c>
      <c r="AE132">
        <f t="shared" si="21"/>
        <v>0</v>
      </c>
      <c r="AF132" s="37">
        <f t="shared" si="22"/>
        <v>0</v>
      </c>
      <c r="AG132" s="37">
        <f t="shared" si="23"/>
        <v>0</v>
      </c>
      <c r="AH132" s="37">
        <f t="shared" si="24"/>
        <v>0</v>
      </c>
      <c r="AI132">
        <f t="shared" si="25"/>
        <v>1</v>
      </c>
      <c r="AJ132">
        <f t="shared" si="26"/>
        <v>0</v>
      </c>
      <c r="AK132">
        <f t="shared" si="27"/>
        <v>0</v>
      </c>
      <c r="AL132">
        <f t="shared" si="28"/>
        <v>0</v>
      </c>
      <c r="AM132">
        <f t="shared" si="29"/>
        <v>0</v>
      </c>
      <c r="AN132">
        <f t="shared" si="30"/>
        <v>0</v>
      </c>
      <c r="AO132">
        <f t="shared" si="31"/>
        <v>0</v>
      </c>
    </row>
    <row r="133" spans="1:41" ht="12.75">
      <c r="A133">
        <v>3606300</v>
      </c>
      <c r="B133" s="2">
        <v>270301040000</v>
      </c>
      <c r="C133" t="s">
        <v>2229</v>
      </c>
      <c r="D133" t="s">
        <v>2230</v>
      </c>
      <c r="E133" t="s">
        <v>2231</v>
      </c>
      <c r="F133" s="34">
        <v>13317</v>
      </c>
      <c r="G133" s="3">
        <v>1197</v>
      </c>
      <c r="H133">
        <v>5186734500</v>
      </c>
      <c r="I133" s="4">
        <v>8</v>
      </c>
      <c r="J133" s="4" t="s">
        <v>1813</v>
      </c>
      <c r="K133" t="s">
        <v>1814</v>
      </c>
      <c r="L133" s="35" t="s">
        <v>1815</v>
      </c>
      <c r="M133" s="35">
        <v>1075</v>
      </c>
      <c r="N133" s="35" t="s">
        <v>1814</v>
      </c>
      <c r="O133" s="35" t="s">
        <v>1814</v>
      </c>
      <c r="P133" s="36">
        <v>18.160377358</v>
      </c>
      <c r="Q133" t="s">
        <v>1814</v>
      </c>
      <c r="R133" t="s">
        <v>1813</v>
      </c>
      <c r="S133" t="s">
        <v>1813</v>
      </c>
      <c r="T133" t="s">
        <v>1814</v>
      </c>
      <c r="U133" s="35" t="s">
        <v>1814</v>
      </c>
      <c r="V133" s="35"/>
      <c r="W133" s="35"/>
      <c r="X133" s="35"/>
      <c r="Y133" s="35"/>
      <c r="Z133">
        <f t="shared" si="16"/>
        <v>1</v>
      </c>
      <c r="AA133">
        <f t="shared" si="17"/>
        <v>0</v>
      </c>
      <c r="AB133">
        <f t="shared" si="18"/>
        <v>0</v>
      </c>
      <c r="AC133">
        <f t="shared" si="19"/>
        <v>0</v>
      </c>
      <c r="AD133">
        <f t="shared" si="20"/>
        <v>0</v>
      </c>
      <c r="AE133">
        <f t="shared" si="21"/>
        <v>0</v>
      </c>
      <c r="AF133" s="37">
        <f t="shared" si="22"/>
        <v>0</v>
      </c>
      <c r="AG133" s="37">
        <f t="shared" si="23"/>
        <v>0</v>
      </c>
      <c r="AH133" s="37">
        <f t="shared" si="24"/>
        <v>0</v>
      </c>
      <c r="AI133">
        <f t="shared" si="25"/>
        <v>1</v>
      </c>
      <c r="AJ133">
        <f t="shared" si="26"/>
        <v>0</v>
      </c>
      <c r="AK133">
        <f t="shared" si="27"/>
        <v>0</v>
      </c>
      <c r="AL133">
        <f t="shared" si="28"/>
        <v>0</v>
      </c>
      <c r="AM133">
        <f t="shared" si="29"/>
        <v>0</v>
      </c>
      <c r="AN133">
        <f t="shared" si="30"/>
        <v>0</v>
      </c>
      <c r="AO133">
        <f t="shared" si="31"/>
        <v>0</v>
      </c>
    </row>
    <row r="134" spans="1:41" ht="12.75">
      <c r="A134">
        <v>3606330</v>
      </c>
      <c r="B134" s="2">
        <v>430300050000</v>
      </c>
      <c r="C134" t="s">
        <v>2232</v>
      </c>
      <c r="D134" t="s">
        <v>2233</v>
      </c>
      <c r="E134" t="s">
        <v>2234</v>
      </c>
      <c r="F134" s="34">
        <v>14424</v>
      </c>
      <c r="G134" s="3">
        <v>1496</v>
      </c>
      <c r="H134">
        <v>7163963700</v>
      </c>
      <c r="I134" s="4">
        <v>4</v>
      </c>
      <c r="J134" s="4" t="s">
        <v>1814</v>
      </c>
      <c r="K134" t="s">
        <v>1814</v>
      </c>
      <c r="L134" s="35" t="s">
        <v>1815</v>
      </c>
      <c r="M134" s="35">
        <v>4003</v>
      </c>
      <c r="N134" s="35" t="s">
        <v>1814</v>
      </c>
      <c r="O134" s="35" t="s">
        <v>1814</v>
      </c>
      <c r="P134" s="36">
        <v>7.8199052133</v>
      </c>
      <c r="Q134" t="s">
        <v>1814</v>
      </c>
      <c r="R134" t="s">
        <v>1814</v>
      </c>
      <c r="S134" t="s">
        <v>1814</v>
      </c>
      <c r="T134" t="s">
        <v>1814</v>
      </c>
      <c r="U134" s="35" t="s">
        <v>1814</v>
      </c>
      <c r="V134" s="35"/>
      <c r="W134" s="35"/>
      <c r="X134" s="35"/>
      <c r="Y134" s="35"/>
      <c r="Z134">
        <f aca="true" t="shared" si="32" ref="Z134:Z197">IF(OR(J134="YES",L134="YES"),1,0)</f>
        <v>0</v>
      </c>
      <c r="AA134">
        <f aca="true" t="shared" si="33" ref="AA134:AA197">IF(OR(M134&lt;600,N134="YES"),1,0)</f>
        <v>0</v>
      </c>
      <c r="AB134">
        <f aca="true" t="shared" si="34" ref="AB134:AB197">IF(AND(OR(J134="YES",L134="YES"),(Z134=0)),"Trouble",0)</f>
        <v>0</v>
      </c>
      <c r="AC134">
        <f aca="true" t="shared" si="35" ref="AC134:AC197">IF(AND(OR(M134&lt;600,N134="YES"),(AA134=0)),"Trouble",0)</f>
        <v>0</v>
      </c>
      <c r="AD134">
        <f aca="true" t="shared" si="36" ref="AD134:AD197">IF(AND(AND(J134="NO",L134="NO"),(O134="YES")),"Trouble",0)</f>
        <v>0</v>
      </c>
      <c r="AE134">
        <f aca="true" t="shared" si="37" ref="AE134:AE197">IF(AND(AND(M134&gt;=600,N134="NO"),(O134="YES")),"Trouble",0)</f>
        <v>0</v>
      </c>
      <c r="AF134" s="37">
        <f aca="true" t="shared" si="38" ref="AF134:AF197">IF(AND(Z134=1,AA134=1),"SRSA",0)</f>
        <v>0</v>
      </c>
      <c r="AG134" s="37">
        <f aca="true" t="shared" si="39" ref="AG134:AG197">IF(AND(AF134=0,O134="YES"),"Trouble",0)</f>
        <v>0</v>
      </c>
      <c r="AH134" s="37">
        <f aca="true" t="shared" si="40" ref="AH134:AH197">IF(AND(AF134="SRSA",O134="NO"),"Trouble",0)</f>
        <v>0</v>
      </c>
      <c r="AI134">
        <f aca="true" t="shared" si="41" ref="AI134:AI197">IF(S134="YES",1,0)</f>
        <v>0</v>
      </c>
      <c r="AJ134">
        <f aca="true" t="shared" si="42" ref="AJ134:AJ197">IF(P134&gt;=20,1,0)</f>
        <v>0</v>
      </c>
      <c r="AK134">
        <f aca="true" t="shared" si="43" ref="AK134:AK197">IF(AND(AI134=1,AJ134=1),"Initial",0)</f>
        <v>0</v>
      </c>
      <c r="AL134">
        <f aca="true" t="shared" si="44" ref="AL134:AL197">IF(AND(AF134="SRSA",AK134="Initial"),"SRSA",0)</f>
        <v>0</v>
      </c>
      <c r="AM134">
        <f aca="true" t="shared" si="45" ref="AM134:AM197">IF(AND(AK134="Initial",AL134=0),"RLIS",0)</f>
        <v>0</v>
      </c>
      <c r="AN134">
        <f aca="true" t="shared" si="46" ref="AN134:AN197">IF(AND(AM134=0,U134="YES"),"Trouble",0)</f>
        <v>0</v>
      </c>
      <c r="AO134">
        <f aca="true" t="shared" si="47" ref="AO134:AO197">IF(AND(U134="NO",AM134="RLIS"),"Trouble",0)</f>
        <v>0</v>
      </c>
    </row>
    <row r="135" spans="1:41" ht="12.75">
      <c r="A135">
        <v>3606360</v>
      </c>
      <c r="B135" s="2">
        <v>21102040000</v>
      </c>
      <c r="C135" t="s">
        <v>2235</v>
      </c>
      <c r="D135" t="s">
        <v>2236</v>
      </c>
      <c r="E135" t="s">
        <v>2237</v>
      </c>
      <c r="F135" s="34">
        <v>14822</v>
      </c>
      <c r="G135" s="3">
        <v>230</v>
      </c>
      <c r="H135">
        <v>6075456421</v>
      </c>
      <c r="I135" s="4">
        <v>7</v>
      </c>
      <c r="J135" s="4" t="s">
        <v>1813</v>
      </c>
      <c r="K135" t="s">
        <v>1814</v>
      </c>
      <c r="L135" s="35" t="s">
        <v>1822</v>
      </c>
      <c r="M135" s="35">
        <v>320</v>
      </c>
      <c r="N135" s="35" t="s">
        <v>1814</v>
      </c>
      <c r="O135" s="35" t="s">
        <v>1813</v>
      </c>
      <c r="P135" s="36">
        <v>25.474254743</v>
      </c>
      <c r="Q135" t="s">
        <v>1813</v>
      </c>
      <c r="R135" t="s">
        <v>1813</v>
      </c>
      <c r="S135" t="s">
        <v>1813</v>
      </c>
      <c r="T135" t="s">
        <v>1814</v>
      </c>
      <c r="U135" s="35" t="s">
        <v>1814</v>
      </c>
      <c r="V135" s="35">
        <v>12073</v>
      </c>
      <c r="W135" s="35">
        <v>1185</v>
      </c>
      <c r="X135" s="35">
        <v>1882</v>
      </c>
      <c r="Y135" s="35">
        <v>969</v>
      </c>
      <c r="Z135">
        <f t="shared" si="32"/>
        <v>1</v>
      </c>
      <c r="AA135">
        <f t="shared" si="33"/>
        <v>1</v>
      </c>
      <c r="AB135">
        <f t="shared" si="34"/>
        <v>0</v>
      </c>
      <c r="AC135">
        <f t="shared" si="35"/>
        <v>0</v>
      </c>
      <c r="AD135">
        <f t="shared" si="36"/>
        <v>0</v>
      </c>
      <c r="AE135">
        <f t="shared" si="37"/>
        <v>0</v>
      </c>
      <c r="AF135" s="37" t="str">
        <f t="shared" si="38"/>
        <v>SRSA</v>
      </c>
      <c r="AG135" s="37">
        <f t="shared" si="39"/>
        <v>0</v>
      </c>
      <c r="AH135" s="37">
        <f t="shared" si="40"/>
        <v>0</v>
      </c>
      <c r="AI135">
        <f t="shared" si="41"/>
        <v>1</v>
      </c>
      <c r="AJ135">
        <f t="shared" si="42"/>
        <v>1</v>
      </c>
      <c r="AK135" t="str">
        <f t="shared" si="43"/>
        <v>Initial</v>
      </c>
      <c r="AL135" t="str">
        <f t="shared" si="44"/>
        <v>SRSA</v>
      </c>
      <c r="AM135">
        <f t="shared" si="45"/>
        <v>0</v>
      </c>
      <c r="AN135">
        <f t="shared" si="46"/>
        <v>0</v>
      </c>
      <c r="AO135">
        <f t="shared" si="47"/>
        <v>0</v>
      </c>
    </row>
    <row r="136" spans="1:41" ht="12.75">
      <c r="A136">
        <v>3606390</v>
      </c>
      <c r="B136" s="2">
        <v>250901060000</v>
      </c>
      <c r="C136" t="s">
        <v>2238</v>
      </c>
      <c r="D136" t="s">
        <v>2239</v>
      </c>
      <c r="E136" t="s">
        <v>2240</v>
      </c>
      <c r="F136" s="34">
        <v>13032</v>
      </c>
      <c r="G136" s="3">
        <v>1198</v>
      </c>
      <c r="H136">
        <v>3156972025</v>
      </c>
      <c r="I136" s="4">
        <v>4</v>
      </c>
      <c r="J136" s="4" t="s">
        <v>1814</v>
      </c>
      <c r="K136" t="s">
        <v>1814</v>
      </c>
      <c r="L136" s="35" t="s">
        <v>1815</v>
      </c>
      <c r="M136" s="35">
        <v>1483</v>
      </c>
      <c r="N136" s="35" t="s">
        <v>1814</v>
      </c>
      <c r="O136" s="35" t="s">
        <v>1814</v>
      </c>
      <c r="P136" s="36">
        <v>11.130136986</v>
      </c>
      <c r="Q136" t="s">
        <v>1814</v>
      </c>
      <c r="R136" t="s">
        <v>1814</v>
      </c>
      <c r="S136" t="s">
        <v>1814</v>
      </c>
      <c r="T136" t="s">
        <v>1814</v>
      </c>
      <c r="U136" s="35" t="s">
        <v>1814</v>
      </c>
      <c r="V136" s="35"/>
      <c r="W136" s="35"/>
      <c r="X136" s="35"/>
      <c r="Y136" s="35"/>
      <c r="Z136">
        <f t="shared" si="32"/>
        <v>0</v>
      </c>
      <c r="AA136">
        <f t="shared" si="33"/>
        <v>0</v>
      </c>
      <c r="AB136">
        <f t="shared" si="34"/>
        <v>0</v>
      </c>
      <c r="AC136">
        <f t="shared" si="35"/>
        <v>0</v>
      </c>
      <c r="AD136">
        <f t="shared" si="36"/>
        <v>0</v>
      </c>
      <c r="AE136">
        <f t="shared" si="37"/>
        <v>0</v>
      </c>
      <c r="AF136" s="37">
        <f t="shared" si="38"/>
        <v>0</v>
      </c>
      <c r="AG136" s="37">
        <f t="shared" si="39"/>
        <v>0</v>
      </c>
      <c r="AH136" s="37">
        <f t="shared" si="40"/>
        <v>0</v>
      </c>
      <c r="AI136">
        <f t="shared" si="41"/>
        <v>0</v>
      </c>
      <c r="AJ136">
        <f t="shared" si="42"/>
        <v>0</v>
      </c>
      <c r="AK136">
        <f t="shared" si="43"/>
        <v>0</v>
      </c>
      <c r="AL136">
        <f t="shared" si="44"/>
        <v>0</v>
      </c>
      <c r="AM136">
        <f t="shared" si="45"/>
        <v>0</v>
      </c>
      <c r="AN136">
        <f t="shared" si="46"/>
        <v>0</v>
      </c>
      <c r="AO136">
        <f t="shared" si="47"/>
        <v>0</v>
      </c>
    </row>
    <row r="137" spans="1:41" ht="12.75">
      <c r="A137">
        <v>3606420</v>
      </c>
      <c r="B137" s="2">
        <v>600301040000</v>
      </c>
      <c r="C137" t="s">
        <v>2241</v>
      </c>
      <c r="D137" t="s">
        <v>2242</v>
      </c>
      <c r="E137" t="s">
        <v>2243</v>
      </c>
      <c r="F137" s="34">
        <v>13743</v>
      </c>
      <c r="G137" s="3">
        <v>145</v>
      </c>
      <c r="H137">
        <v>6076595010</v>
      </c>
      <c r="I137" s="4">
        <v>8</v>
      </c>
      <c r="J137" s="4" t="s">
        <v>1813</v>
      </c>
      <c r="K137" t="s">
        <v>1814</v>
      </c>
      <c r="L137" s="35" t="s">
        <v>1815</v>
      </c>
      <c r="M137" s="35">
        <v>972</v>
      </c>
      <c r="N137" s="35" t="s">
        <v>1814</v>
      </c>
      <c r="O137" s="35" t="s">
        <v>1814</v>
      </c>
      <c r="P137" s="36">
        <v>12.121212121</v>
      </c>
      <c r="Q137" t="s">
        <v>1814</v>
      </c>
      <c r="R137" t="s">
        <v>1813</v>
      </c>
      <c r="S137" t="s">
        <v>1813</v>
      </c>
      <c r="T137" t="s">
        <v>1814</v>
      </c>
      <c r="U137" s="35" t="s">
        <v>1814</v>
      </c>
      <c r="V137" s="35"/>
      <c r="W137" s="35"/>
      <c r="X137" s="35"/>
      <c r="Y137" s="35"/>
      <c r="Z137">
        <f t="shared" si="32"/>
        <v>1</v>
      </c>
      <c r="AA137">
        <f t="shared" si="33"/>
        <v>0</v>
      </c>
      <c r="AB137">
        <f t="shared" si="34"/>
        <v>0</v>
      </c>
      <c r="AC137">
        <f t="shared" si="35"/>
        <v>0</v>
      </c>
      <c r="AD137">
        <f t="shared" si="36"/>
        <v>0</v>
      </c>
      <c r="AE137">
        <f t="shared" si="37"/>
        <v>0</v>
      </c>
      <c r="AF137" s="37">
        <f t="shared" si="38"/>
        <v>0</v>
      </c>
      <c r="AG137" s="37">
        <f t="shared" si="39"/>
        <v>0</v>
      </c>
      <c r="AH137" s="37">
        <f t="shared" si="40"/>
        <v>0</v>
      </c>
      <c r="AI137">
        <f t="shared" si="41"/>
        <v>1</v>
      </c>
      <c r="AJ137">
        <f t="shared" si="42"/>
        <v>0</v>
      </c>
      <c r="AK137">
        <f t="shared" si="43"/>
        <v>0</v>
      </c>
      <c r="AL137">
        <f t="shared" si="44"/>
        <v>0</v>
      </c>
      <c r="AM137">
        <f t="shared" si="45"/>
        <v>0</v>
      </c>
      <c r="AN137">
        <f t="shared" si="46"/>
        <v>0</v>
      </c>
      <c r="AO137">
        <f t="shared" si="47"/>
        <v>0</v>
      </c>
    </row>
    <row r="138" spans="1:41" ht="12.75">
      <c r="A138">
        <v>3606450</v>
      </c>
      <c r="B138" s="2">
        <v>570701040000</v>
      </c>
      <c r="C138" t="s">
        <v>2244</v>
      </c>
      <c r="D138" t="s">
        <v>2245</v>
      </c>
      <c r="E138" t="s">
        <v>2246</v>
      </c>
      <c r="F138" s="34">
        <v>14823</v>
      </c>
      <c r="G138" s="3">
        <v>1299</v>
      </c>
      <c r="H138">
        <v>6076984225</v>
      </c>
      <c r="I138" s="4">
        <v>7</v>
      </c>
      <c r="J138" s="4" t="s">
        <v>1813</v>
      </c>
      <c r="K138" t="s">
        <v>1814</v>
      </c>
      <c r="L138" s="35" t="s">
        <v>1822</v>
      </c>
      <c r="M138" s="35">
        <v>922</v>
      </c>
      <c r="N138" s="35" t="s">
        <v>1814</v>
      </c>
      <c r="O138" s="35" t="s">
        <v>1814</v>
      </c>
      <c r="P138" s="36">
        <v>14.242728185</v>
      </c>
      <c r="Q138" t="s">
        <v>1814</v>
      </c>
      <c r="R138" t="s">
        <v>1814</v>
      </c>
      <c r="S138" t="s">
        <v>1813</v>
      </c>
      <c r="T138" t="s">
        <v>1814</v>
      </c>
      <c r="U138" s="35" t="s">
        <v>1814</v>
      </c>
      <c r="V138" s="35"/>
      <c r="W138" s="35"/>
      <c r="X138" s="35"/>
      <c r="Y138" s="35"/>
      <c r="Z138">
        <f t="shared" si="32"/>
        <v>1</v>
      </c>
      <c r="AA138">
        <f t="shared" si="33"/>
        <v>0</v>
      </c>
      <c r="AB138">
        <f t="shared" si="34"/>
        <v>0</v>
      </c>
      <c r="AC138">
        <f t="shared" si="35"/>
        <v>0</v>
      </c>
      <c r="AD138">
        <f t="shared" si="36"/>
        <v>0</v>
      </c>
      <c r="AE138">
        <f t="shared" si="37"/>
        <v>0</v>
      </c>
      <c r="AF138" s="37">
        <f t="shared" si="38"/>
        <v>0</v>
      </c>
      <c r="AG138" s="37">
        <f t="shared" si="39"/>
        <v>0</v>
      </c>
      <c r="AH138" s="37">
        <f t="shared" si="40"/>
        <v>0</v>
      </c>
      <c r="AI138">
        <f t="shared" si="41"/>
        <v>1</v>
      </c>
      <c r="AJ138">
        <f t="shared" si="42"/>
        <v>0</v>
      </c>
      <c r="AK138">
        <f t="shared" si="43"/>
        <v>0</v>
      </c>
      <c r="AL138">
        <f t="shared" si="44"/>
        <v>0</v>
      </c>
      <c r="AM138">
        <f t="shared" si="45"/>
        <v>0</v>
      </c>
      <c r="AN138">
        <f t="shared" si="46"/>
        <v>0</v>
      </c>
      <c r="AO138">
        <f t="shared" si="47"/>
        <v>0</v>
      </c>
    </row>
    <row r="139" spans="1:41" ht="12.75">
      <c r="A139">
        <v>3606470</v>
      </c>
      <c r="B139" s="2">
        <v>510201060000</v>
      </c>
      <c r="C139" t="s">
        <v>2247</v>
      </c>
      <c r="D139" t="s">
        <v>2248</v>
      </c>
      <c r="E139" t="s">
        <v>2249</v>
      </c>
      <c r="F139" s="34">
        <v>13617</v>
      </c>
      <c r="G139" s="3">
        <v>1099</v>
      </c>
      <c r="H139">
        <v>3153868561</v>
      </c>
      <c r="I139" s="4">
        <v>6</v>
      </c>
      <c r="J139" s="4" t="s">
        <v>1814</v>
      </c>
      <c r="K139" t="s">
        <v>1814</v>
      </c>
      <c r="L139" s="35" t="s">
        <v>1822</v>
      </c>
      <c r="M139" s="35">
        <v>1452</v>
      </c>
      <c r="N139" s="35" t="s">
        <v>1814</v>
      </c>
      <c r="O139" s="35" t="s">
        <v>1814</v>
      </c>
      <c r="P139" s="36">
        <v>12.456747405</v>
      </c>
      <c r="Q139" t="s">
        <v>1814</v>
      </c>
      <c r="R139" t="s">
        <v>1813</v>
      </c>
      <c r="S139" t="s">
        <v>1813</v>
      </c>
      <c r="T139" t="s">
        <v>1814</v>
      </c>
      <c r="U139" s="35" t="s">
        <v>1814</v>
      </c>
      <c r="V139" s="35"/>
      <c r="W139" s="35"/>
      <c r="X139" s="35"/>
      <c r="Y139" s="35"/>
      <c r="Z139">
        <f t="shared" si="32"/>
        <v>0</v>
      </c>
      <c r="AA139">
        <f t="shared" si="33"/>
        <v>0</v>
      </c>
      <c r="AB139">
        <f t="shared" si="34"/>
        <v>0</v>
      </c>
      <c r="AC139">
        <f t="shared" si="35"/>
        <v>0</v>
      </c>
      <c r="AD139">
        <f t="shared" si="36"/>
        <v>0</v>
      </c>
      <c r="AE139">
        <f t="shared" si="37"/>
        <v>0</v>
      </c>
      <c r="AF139" s="37">
        <f t="shared" si="38"/>
        <v>0</v>
      </c>
      <c r="AG139" s="37">
        <f t="shared" si="39"/>
        <v>0</v>
      </c>
      <c r="AH139" s="37">
        <f t="shared" si="40"/>
        <v>0</v>
      </c>
      <c r="AI139">
        <f t="shared" si="41"/>
        <v>1</v>
      </c>
      <c r="AJ139">
        <f t="shared" si="42"/>
        <v>0</v>
      </c>
      <c r="AK139">
        <f t="shared" si="43"/>
        <v>0</v>
      </c>
      <c r="AL139">
        <f t="shared" si="44"/>
        <v>0</v>
      </c>
      <c r="AM139">
        <f t="shared" si="45"/>
        <v>0</v>
      </c>
      <c r="AN139">
        <f t="shared" si="46"/>
        <v>0</v>
      </c>
      <c r="AO139">
        <f t="shared" si="47"/>
        <v>0</v>
      </c>
    </row>
    <row r="140" spans="1:41" ht="12.75">
      <c r="A140">
        <v>3606540</v>
      </c>
      <c r="B140" s="2">
        <v>280411030000</v>
      </c>
      <c r="C140" t="s">
        <v>2253</v>
      </c>
      <c r="D140" t="s">
        <v>2254</v>
      </c>
      <c r="E140" t="s">
        <v>2255</v>
      </c>
      <c r="F140" s="34">
        <v>11514</v>
      </c>
      <c r="G140" s="3">
        <v>1788</v>
      </c>
      <c r="H140">
        <v>5166226400</v>
      </c>
      <c r="I140" s="4">
        <v>3</v>
      </c>
      <c r="J140" s="4" t="s">
        <v>1814</v>
      </c>
      <c r="K140" t="s">
        <v>1814</v>
      </c>
      <c r="L140" s="35" t="s">
        <v>1815</v>
      </c>
      <c r="M140" s="35">
        <v>1519</v>
      </c>
      <c r="N140" s="35" t="s">
        <v>1814</v>
      </c>
      <c r="O140" s="35" t="s">
        <v>1814</v>
      </c>
      <c r="P140" s="36">
        <v>7.9765395894</v>
      </c>
      <c r="Q140" t="s">
        <v>1814</v>
      </c>
      <c r="R140" t="s">
        <v>1814</v>
      </c>
      <c r="S140" t="s">
        <v>1814</v>
      </c>
      <c r="T140" t="s">
        <v>1814</v>
      </c>
      <c r="U140" s="35" t="s">
        <v>1814</v>
      </c>
      <c r="V140" s="35"/>
      <c r="W140" s="35"/>
      <c r="X140" s="35"/>
      <c r="Y140" s="35"/>
      <c r="Z140">
        <f t="shared" si="32"/>
        <v>0</v>
      </c>
      <c r="AA140">
        <f t="shared" si="33"/>
        <v>0</v>
      </c>
      <c r="AB140">
        <f t="shared" si="34"/>
        <v>0</v>
      </c>
      <c r="AC140">
        <f t="shared" si="35"/>
        <v>0</v>
      </c>
      <c r="AD140">
        <f t="shared" si="36"/>
        <v>0</v>
      </c>
      <c r="AE140">
        <f t="shared" si="37"/>
        <v>0</v>
      </c>
      <c r="AF140" s="37">
        <f t="shared" si="38"/>
        <v>0</v>
      </c>
      <c r="AG140" s="37">
        <f t="shared" si="39"/>
        <v>0</v>
      </c>
      <c r="AH140" s="37">
        <f t="shared" si="40"/>
        <v>0</v>
      </c>
      <c r="AI140">
        <f t="shared" si="41"/>
        <v>0</v>
      </c>
      <c r="AJ140">
        <f t="shared" si="42"/>
        <v>0</v>
      </c>
      <c r="AK140">
        <f t="shared" si="43"/>
        <v>0</v>
      </c>
      <c r="AL140">
        <f t="shared" si="44"/>
        <v>0</v>
      </c>
      <c r="AM140">
        <f t="shared" si="45"/>
        <v>0</v>
      </c>
      <c r="AN140">
        <f t="shared" si="46"/>
        <v>0</v>
      </c>
      <c r="AO140">
        <f t="shared" si="47"/>
        <v>0</v>
      </c>
    </row>
    <row r="141" spans="1:41" ht="12.75">
      <c r="A141">
        <v>3606570</v>
      </c>
      <c r="B141" s="2">
        <v>480102060000</v>
      </c>
      <c r="C141" t="s">
        <v>2256</v>
      </c>
      <c r="D141" t="s">
        <v>2257</v>
      </c>
      <c r="E141" t="s">
        <v>2258</v>
      </c>
      <c r="F141" s="34">
        <v>12563</v>
      </c>
      <c r="G141" s="3">
        <v>296</v>
      </c>
      <c r="H141">
        <v>8458782094</v>
      </c>
      <c r="I141" s="4" t="s">
        <v>2025</v>
      </c>
      <c r="J141" s="4" t="s">
        <v>1814</v>
      </c>
      <c r="K141" t="s">
        <v>1814</v>
      </c>
      <c r="L141" s="35" t="s">
        <v>1815</v>
      </c>
      <c r="M141" s="35">
        <v>4557</v>
      </c>
      <c r="N141" s="35" t="s">
        <v>1814</v>
      </c>
      <c r="O141" s="35" t="s">
        <v>1814</v>
      </c>
      <c r="P141" s="36">
        <v>5.6662401755</v>
      </c>
      <c r="Q141" t="s">
        <v>1814</v>
      </c>
      <c r="R141" t="s">
        <v>1814</v>
      </c>
      <c r="S141" t="s">
        <v>1814</v>
      </c>
      <c r="T141" t="s">
        <v>1814</v>
      </c>
      <c r="U141" s="35" t="s">
        <v>1814</v>
      </c>
      <c r="V141" s="35"/>
      <c r="W141" s="35"/>
      <c r="X141" s="35"/>
      <c r="Y141" s="35"/>
      <c r="Z141">
        <f t="shared" si="32"/>
        <v>0</v>
      </c>
      <c r="AA141">
        <f t="shared" si="33"/>
        <v>0</v>
      </c>
      <c r="AB141">
        <f t="shared" si="34"/>
        <v>0</v>
      </c>
      <c r="AC141">
        <f t="shared" si="35"/>
        <v>0</v>
      </c>
      <c r="AD141">
        <f t="shared" si="36"/>
        <v>0</v>
      </c>
      <c r="AE141">
        <f t="shared" si="37"/>
        <v>0</v>
      </c>
      <c r="AF141" s="37">
        <f t="shared" si="38"/>
        <v>0</v>
      </c>
      <c r="AG141" s="37">
        <f t="shared" si="39"/>
        <v>0</v>
      </c>
      <c r="AH141" s="37">
        <f t="shared" si="40"/>
        <v>0</v>
      </c>
      <c r="AI141">
        <f t="shared" si="41"/>
        <v>0</v>
      </c>
      <c r="AJ141">
        <f t="shared" si="42"/>
        <v>0</v>
      </c>
      <c r="AK141">
        <f t="shared" si="43"/>
        <v>0</v>
      </c>
      <c r="AL141">
        <f t="shared" si="44"/>
        <v>0</v>
      </c>
      <c r="AM141">
        <f t="shared" si="45"/>
        <v>0</v>
      </c>
      <c r="AN141">
        <f t="shared" si="46"/>
        <v>0</v>
      </c>
      <c r="AO141">
        <f t="shared" si="47"/>
        <v>0</v>
      </c>
    </row>
    <row r="142" spans="1:41" ht="12.75">
      <c r="A142">
        <v>3606630</v>
      </c>
      <c r="B142" s="2">
        <v>222201060000</v>
      </c>
      <c r="C142" t="s">
        <v>2259</v>
      </c>
      <c r="D142" t="s">
        <v>2260</v>
      </c>
      <c r="E142" t="s">
        <v>2261</v>
      </c>
      <c r="F142" s="34">
        <v>13619</v>
      </c>
      <c r="G142" s="3">
        <v>9527</v>
      </c>
      <c r="H142">
        <v>3154935000</v>
      </c>
      <c r="I142" s="4" t="s">
        <v>1843</v>
      </c>
      <c r="J142" s="4" t="s">
        <v>1814</v>
      </c>
      <c r="K142" t="s">
        <v>1814</v>
      </c>
      <c r="L142" s="35" t="s">
        <v>1822</v>
      </c>
      <c r="M142" s="35">
        <v>2795</v>
      </c>
      <c r="N142" s="35" t="s">
        <v>1814</v>
      </c>
      <c r="O142" s="35" t="s">
        <v>1814</v>
      </c>
      <c r="P142" s="36">
        <v>21.367521368</v>
      </c>
      <c r="Q142" t="s">
        <v>1813</v>
      </c>
      <c r="R142" t="s">
        <v>1814</v>
      </c>
      <c r="S142" t="s">
        <v>1813</v>
      </c>
      <c r="T142" t="s">
        <v>1814</v>
      </c>
      <c r="U142" s="35" t="s">
        <v>1813</v>
      </c>
      <c r="V142" s="35"/>
      <c r="W142" s="35"/>
      <c r="X142" s="35"/>
      <c r="Y142" s="35"/>
      <c r="Z142">
        <f t="shared" si="32"/>
        <v>0</v>
      </c>
      <c r="AA142">
        <f t="shared" si="33"/>
        <v>0</v>
      </c>
      <c r="AB142">
        <f t="shared" si="34"/>
        <v>0</v>
      </c>
      <c r="AC142">
        <f t="shared" si="35"/>
        <v>0</v>
      </c>
      <c r="AD142">
        <f t="shared" si="36"/>
        <v>0</v>
      </c>
      <c r="AE142">
        <f t="shared" si="37"/>
        <v>0</v>
      </c>
      <c r="AF142" s="37">
        <f t="shared" si="38"/>
        <v>0</v>
      </c>
      <c r="AG142" s="37">
        <f t="shared" si="39"/>
        <v>0</v>
      </c>
      <c r="AH142" s="37">
        <f t="shared" si="40"/>
        <v>0</v>
      </c>
      <c r="AI142">
        <f t="shared" si="41"/>
        <v>1</v>
      </c>
      <c r="AJ142">
        <f t="shared" si="42"/>
        <v>1</v>
      </c>
      <c r="AK142" t="str">
        <f t="shared" si="43"/>
        <v>Initial</v>
      </c>
      <c r="AL142">
        <f t="shared" si="44"/>
        <v>0</v>
      </c>
      <c r="AM142" t="str">
        <f t="shared" si="45"/>
        <v>RLIS</v>
      </c>
      <c r="AN142">
        <f t="shared" si="46"/>
        <v>0</v>
      </c>
      <c r="AO142">
        <f t="shared" si="47"/>
        <v>0</v>
      </c>
    </row>
    <row r="143" spans="1:41" ht="12.75">
      <c r="A143">
        <v>3606660</v>
      </c>
      <c r="B143" s="2">
        <v>60401040000</v>
      </c>
      <c r="C143" t="s">
        <v>2262</v>
      </c>
      <c r="D143" t="s">
        <v>2263</v>
      </c>
      <c r="E143" t="s">
        <v>2264</v>
      </c>
      <c r="F143" s="34">
        <v>14782</v>
      </c>
      <c r="G143" s="3">
        <v>540</v>
      </c>
      <c r="H143">
        <v>7169625155</v>
      </c>
      <c r="I143" s="4">
        <v>8</v>
      </c>
      <c r="J143" s="4" t="s">
        <v>1813</v>
      </c>
      <c r="K143" t="s">
        <v>1814</v>
      </c>
      <c r="L143" s="35" t="s">
        <v>1815</v>
      </c>
      <c r="M143" s="35">
        <v>1333</v>
      </c>
      <c r="N143" s="35" t="s">
        <v>1814</v>
      </c>
      <c r="O143" s="35" t="s">
        <v>1814</v>
      </c>
      <c r="P143" s="36">
        <v>14.203821656</v>
      </c>
      <c r="Q143" t="s">
        <v>1814</v>
      </c>
      <c r="R143" t="s">
        <v>1813</v>
      </c>
      <c r="S143" t="s">
        <v>1813</v>
      </c>
      <c r="T143" t="s">
        <v>1814</v>
      </c>
      <c r="U143" s="35" t="s">
        <v>1814</v>
      </c>
      <c r="V143" s="35"/>
      <c r="W143" s="35"/>
      <c r="X143" s="35"/>
      <c r="Y143" s="35"/>
      <c r="Z143">
        <f t="shared" si="32"/>
        <v>1</v>
      </c>
      <c r="AA143">
        <f t="shared" si="33"/>
        <v>0</v>
      </c>
      <c r="AB143">
        <f t="shared" si="34"/>
        <v>0</v>
      </c>
      <c r="AC143">
        <f t="shared" si="35"/>
        <v>0</v>
      </c>
      <c r="AD143">
        <f t="shared" si="36"/>
        <v>0</v>
      </c>
      <c r="AE143">
        <f t="shared" si="37"/>
        <v>0</v>
      </c>
      <c r="AF143" s="37">
        <f t="shared" si="38"/>
        <v>0</v>
      </c>
      <c r="AG143" s="37">
        <f t="shared" si="39"/>
        <v>0</v>
      </c>
      <c r="AH143" s="37">
        <f t="shared" si="40"/>
        <v>0</v>
      </c>
      <c r="AI143">
        <f t="shared" si="41"/>
        <v>1</v>
      </c>
      <c r="AJ143">
        <f t="shared" si="42"/>
        <v>0</v>
      </c>
      <c r="AK143">
        <f t="shared" si="43"/>
        <v>0</v>
      </c>
      <c r="AL143">
        <f t="shared" si="44"/>
        <v>0</v>
      </c>
      <c r="AM143">
        <f t="shared" si="45"/>
        <v>0</v>
      </c>
      <c r="AN143">
        <f t="shared" si="46"/>
        <v>0</v>
      </c>
      <c r="AO143">
        <f t="shared" si="47"/>
        <v>0</v>
      </c>
    </row>
    <row r="144" spans="1:41" ht="12.75">
      <c r="A144">
        <v>3606690</v>
      </c>
      <c r="B144" s="2">
        <v>50401040000</v>
      </c>
      <c r="C144" t="s">
        <v>2265</v>
      </c>
      <c r="D144" t="s">
        <v>2266</v>
      </c>
      <c r="E144" t="s">
        <v>2267</v>
      </c>
      <c r="F144" s="34">
        <v>13033</v>
      </c>
      <c r="G144" s="3">
        <v>100</v>
      </c>
      <c r="H144">
        <v>3156263439</v>
      </c>
      <c r="I144" s="4">
        <v>8</v>
      </c>
      <c r="J144" s="4" t="s">
        <v>1813</v>
      </c>
      <c r="K144" t="s">
        <v>1814</v>
      </c>
      <c r="L144" s="35" t="s">
        <v>1815</v>
      </c>
      <c r="M144" s="35">
        <v>1240</v>
      </c>
      <c r="N144" s="35" t="s">
        <v>1814</v>
      </c>
      <c r="O144" s="35" t="s">
        <v>1814</v>
      </c>
      <c r="P144" s="36">
        <v>16.426116838</v>
      </c>
      <c r="Q144" t="s">
        <v>1814</v>
      </c>
      <c r="R144" t="s">
        <v>1814</v>
      </c>
      <c r="S144" t="s">
        <v>1813</v>
      </c>
      <c r="T144" t="s">
        <v>1814</v>
      </c>
      <c r="U144" s="35" t="s">
        <v>1814</v>
      </c>
      <c r="V144" s="35"/>
      <c r="W144" s="35"/>
      <c r="X144" s="35"/>
      <c r="Y144" s="35"/>
      <c r="Z144">
        <f t="shared" si="32"/>
        <v>1</v>
      </c>
      <c r="AA144">
        <f t="shared" si="33"/>
        <v>0</v>
      </c>
      <c r="AB144">
        <f t="shared" si="34"/>
        <v>0</v>
      </c>
      <c r="AC144">
        <f t="shared" si="35"/>
        <v>0</v>
      </c>
      <c r="AD144">
        <f t="shared" si="36"/>
        <v>0</v>
      </c>
      <c r="AE144">
        <f t="shared" si="37"/>
        <v>0</v>
      </c>
      <c r="AF144" s="37">
        <f t="shared" si="38"/>
        <v>0</v>
      </c>
      <c r="AG144" s="37">
        <f t="shared" si="39"/>
        <v>0</v>
      </c>
      <c r="AH144" s="37">
        <f t="shared" si="40"/>
        <v>0</v>
      </c>
      <c r="AI144">
        <f t="shared" si="41"/>
        <v>1</v>
      </c>
      <c r="AJ144">
        <f t="shared" si="42"/>
        <v>0</v>
      </c>
      <c r="AK144">
        <f t="shared" si="43"/>
        <v>0</v>
      </c>
      <c r="AL144">
        <f t="shared" si="44"/>
        <v>0</v>
      </c>
      <c r="AM144">
        <f t="shared" si="45"/>
        <v>0</v>
      </c>
      <c r="AN144">
        <f t="shared" si="46"/>
        <v>0</v>
      </c>
      <c r="AO144">
        <f t="shared" si="47"/>
        <v>0</v>
      </c>
    </row>
    <row r="145" spans="1:41" ht="12.75">
      <c r="A145">
        <v>3606720</v>
      </c>
      <c r="B145" s="2">
        <v>190401060000</v>
      </c>
      <c r="C145" t="s">
        <v>2268</v>
      </c>
      <c r="D145" t="s">
        <v>2269</v>
      </c>
      <c r="E145" t="s">
        <v>2270</v>
      </c>
      <c r="F145" s="34">
        <v>12414</v>
      </c>
      <c r="G145" s="3">
        <v>1699</v>
      </c>
      <c r="H145">
        <v>5189434696</v>
      </c>
      <c r="I145" s="4">
        <v>6</v>
      </c>
      <c r="J145" s="4" t="s">
        <v>1814</v>
      </c>
      <c r="K145" t="s">
        <v>1814</v>
      </c>
      <c r="L145" s="35" t="s">
        <v>1822</v>
      </c>
      <c r="M145" s="35">
        <v>1588</v>
      </c>
      <c r="N145" s="35" t="s">
        <v>1814</v>
      </c>
      <c r="O145" s="35" t="s">
        <v>1814</v>
      </c>
      <c r="P145" s="36">
        <v>22.394366197</v>
      </c>
      <c r="Q145" t="s">
        <v>1813</v>
      </c>
      <c r="R145" t="s">
        <v>1814</v>
      </c>
      <c r="S145" t="s">
        <v>1813</v>
      </c>
      <c r="T145" t="s">
        <v>1814</v>
      </c>
      <c r="U145" s="35" t="s">
        <v>1813</v>
      </c>
      <c r="V145" s="35"/>
      <c r="W145" s="35"/>
      <c r="X145" s="35"/>
      <c r="Y145" s="35"/>
      <c r="Z145">
        <f t="shared" si="32"/>
        <v>0</v>
      </c>
      <c r="AA145">
        <f t="shared" si="33"/>
        <v>0</v>
      </c>
      <c r="AB145">
        <f t="shared" si="34"/>
        <v>0</v>
      </c>
      <c r="AC145">
        <f t="shared" si="35"/>
        <v>0</v>
      </c>
      <c r="AD145">
        <f t="shared" si="36"/>
        <v>0</v>
      </c>
      <c r="AE145">
        <f t="shared" si="37"/>
        <v>0</v>
      </c>
      <c r="AF145" s="37">
        <f t="shared" si="38"/>
        <v>0</v>
      </c>
      <c r="AG145" s="37">
        <f t="shared" si="39"/>
        <v>0</v>
      </c>
      <c r="AH145" s="37">
        <f t="shared" si="40"/>
        <v>0</v>
      </c>
      <c r="AI145">
        <f t="shared" si="41"/>
        <v>1</v>
      </c>
      <c r="AJ145">
        <f t="shared" si="42"/>
        <v>1</v>
      </c>
      <c r="AK145" t="str">
        <f t="shared" si="43"/>
        <v>Initial</v>
      </c>
      <c r="AL145">
        <f t="shared" si="44"/>
        <v>0</v>
      </c>
      <c r="AM145" t="str">
        <f t="shared" si="45"/>
        <v>RLIS</v>
      </c>
      <c r="AN145">
        <f t="shared" si="46"/>
        <v>0</v>
      </c>
      <c r="AO145">
        <f t="shared" si="47"/>
        <v>0</v>
      </c>
    </row>
    <row r="146" spans="1:41" ht="12.75">
      <c r="A146">
        <v>3600024</v>
      </c>
      <c r="B146" s="2">
        <v>42302040000</v>
      </c>
      <c r="C146" t="s">
        <v>1887</v>
      </c>
      <c r="D146" t="s">
        <v>1888</v>
      </c>
      <c r="E146" t="s">
        <v>1889</v>
      </c>
      <c r="F146" s="34">
        <v>14755</v>
      </c>
      <c r="G146" s="3">
        <v>1298</v>
      </c>
      <c r="H146">
        <v>7169389155</v>
      </c>
      <c r="I146" s="4">
        <v>7</v>
      </c>
      <c r="J146" s="4" t="s">
        <v>1813</v>
      </c>
      <c r="K146" t="s">
        <v>1890</v>
      </c>
      <c r="L146" s="35" t="s">
        <v>1822</v>
      </c>
      <c r="M146" s="35">
        <v>1177</v>
      </c>
      <c r="N146" s="35" t="s">
        <v>1814</v>
      </c>
      <c r="O146" s="35" t="s">
        <v>1814</v>
      </c>
      <c r="P146" s="36">
        <v>35.071964956</v>
      </c>
      <c r="Q146" t="s">
        <v>1813</v>
      </c>
      <c r="R146" t="s">
        <v>1890</v>
      </c>
      <c r="S146" t="s">
        <v>1813</v>
      </c>
      <c r="T146" t="s">
        <v>1890</v>
      </c>
      <c r="U146" s="35" t="s">
        <v>1813</v>
      </c>
      <c r="V146" s="35"/>
      <c r="W146" s="35"/>
      <c r="X146" s="35"/>
      <c r="Y146" s="35"/>
      <c r="Z146">
        <f t="shared" si="32"/>
        <v>1</v>
      </c>
      <c r="AA146">
        <f t="shared" si="33"/>
        <v>0</v>
      </c>
      <c r="AB146">
        <f t="shared" si="34"/>
        <v>0</v>
      </c>
      <c r="AC146">
        <f t="shared" si="35"/>
        <v>0</v>
      </c>
      <c r="AD146">
        <f t="shared" si="36"/>
        <v>0</v>
      </c>
      <c r="AE146">
        <f t="shared" si="37"/>
        <v>0</v>
      </c>
      <c r="AF146" s="37">
        <f t="shared" si="38"/>
        <v>0</v>
      </c>
      <c r="AG146" s="37">
        <f t="shared" si="39"/>
        <v>0</v>
      </c>
      <c r="AH146" s="37">
        <f t="shared" si="40"/>
        <v>0</v>
      </c>
      <c r="AI146">
        <f t="shared" si="41"/>
        <v>1</v>
      </c>
      <c r="AJ146">
        <f t="shared" si="42"/>
        <v>1</v>
      </c>
      <c r="AK146" t="str">
        <f t="shared" si="43"/>
        <v>Initial</v>
      </c>
      <c r="AL146">
        <f t="shared" si="44"/>
        <v>0</v>
      </c>
      <c r="AM146" t="str">
        <f t="shared" si="45"/>
        <v>RLIS</v>
      </c>
      <c r="AN146">
        <f t="shared" si="46"/>
        <v>0</v>
      </c>
      <c r="AO146">
        <f t="shared" si="47"/>
        <v>0</v>
      </c>
    </row>
    <row r="147" spans="1:41" ht="12.75">
      <c r="A147">
        <v>3606780</v>
      </c>
      <c r="B147" s="2">
        <v>250201060000</v>
      </c>
      <c r="C147" t="s">
        <v>2271</v>
      </c>
      <c r="D147" t="s">
        <v>2272</v>
      </c>
      <c r="E147" t="s">
        <v>2273</v>
      </c>
      <c r="F147" s="34">
        <v>13035</v>
      </c>
      <c r="G147" s="3">
        <v>1098</v>
      </c>
      <c r="H147">
        <v>3156551317</v>
      </c>
      <c r="I147" s="4">
        <v>4</v>
      </c>
      <c r="J147" s="4" t="s">
        <v>1814</v>
      </c>
      <c r="K147" t="s">
        <v>1814</v>
      </c>
      <c r="L147" s="35" t="s">
        <v>1815</v>
      </c>
      <c r="M147" s="35">
        <v>1793</v>
      </c>
      <c r="N147" s="35" t="s">
        <v>1814</v>
      </c>
      <c r="O147" s="35" t="s">
        <v>1814</v>
      </c>
      <c r="P147" s="36">
        <v>6.5950920245</v>
      </c>
      <c r="Q147" t="s">
        <v>1814</v>
      </c>
      <c r="R147" t="s">
        <v>1814</v>
      </c>
      <c r="S147" t="s">
        <v>1814</v>
      </c>
      <c r="T147" t="s">
        <v>1814</v>
      </c>
      <c r="U147" s="35" t="s">
        <v>1814</v>
      </c>
      <c r="V147" s="35"/>
      <c r="W147" s="35"/>
      <c r="X147" s="35"/>
      <c r="Y147" s="35"/>
      <c r="Z147">
        <f t="shared" si="32"/>
        <v>0</v>
      </c>
      <c r="AA147">
        <f t="shared" si="33"/>
        <v>0</v>
      </c>
      <c r="AB147">
        <f t="shared" si="34"/>
        <v>0</v>
      </c>
      <c r="AC147">
        <f t="shared" si="35"/>
        <v>0</v>
      </c>
      <c r="AD147">
        <f t="shared" si="36"/>
        <v>0</v>
      </c>
      <c r="AE147">
        <f t="shared" si="37"/>
        <v>0</v>
      </c>
      <c r="AF147" s="37">
        <f t="shared" si="38"/>
        <v>0</v>
      </c>
      <c r="AG147" s="37">
        <f t="shared" si="39"/>
        <v>0</v>
      </c>
      <c r="AH147" s="37">
        <f t="shared" si="40"/>
        <v>0</v>
      </c>
      <c r="AI147">
        <f t="shared" si="41"/>
        <v>0</v>
      </c>
      <c r="AJ147">
        <f t="shared" si="42"/>
        <v>0</v>
      </c>
      <c r="AK147">
        <f t="shared" si="43"/>
        <v>0</v>
      </c>
      <c r="AL147">
        <f t="shared" si="44"/>
        <v>0</v>
      </c>
      <c r="AM147">
        <f t="shared" si="45"/>
        <v>0</v>
      </c>
      <c r="AN147">
        <f t="shared" si="46"/>
        <v>0</v>
      </c>
      <c r="AO147">
        <f t="shared" si="47"/>
        <v>0</v>
      </c>
    </row>
    <row r="148" spans="1:41" ht="12.75">
      <c r="A148">
        <v>3606870</v>
      </c>
      <c r="B148" s="2">
        <v>580513030000</v>
      </c>
      <c r="C148" t="s">
        <v>2277</v>
      </c>
      <c r="D148" t="s">
        <v>0</v>
      </c>
      <c r="E148" t="s">
        <v>1</v>
      </c>
      <c r="F148" s="34">
        <v>11722</v>
      </c>
      <c r="G148" s="3" t="s">
        <v>1842</v>
      </c>
      <c r="H148">
        <v>6313485001</v>
      </c>
      <c r="I148" s="4">
        <v>3</v>
      </c>
      <c r="J148" s="4" t="s">
        <v>1814</v>
      </c>
      <c r="K148" t="s">
        <v>1814</v>
      </c>
      <c r="L148" s="35" t="s">
        <v>1815</v>
      </c>
      <c r="M148" s="35">
        <v>5909</v>
      </c>
      <c r="N148" s="35" t="s">
        <v>1814</v>
      </c>
      <c r="O148" s="35" t="s">
        <v>1814</v>
      </c>
      <c r="P148" s="36">
        <v>17.745474493</v>
      </c>
      <c r="Q148" t="s">
        <v>1814</v>
      </c>
      <c r="R148" t="s">
        <v>1813</v>
      </c>
      <c r="S148" t="s">
        <v>1814</v>
      </c>
      <c r="T148" t="s">
        <v>1814</v>
      </c>
      <c r="U148" s="35" t="s">
        <v>1814</v>
      </c>
      <c r="V148" s="35"/>
      <c r="W148" s="35"/>
      <c r="X148" s="35"/>
      <c r="Y148" s="35"/>
      <c r="Z148">
        <f t="shared" si="32"/>
        <v>0</v>
      </c>
      <c r="AA148">
        <f t="shared" si="33"/>
        <v>0</v>
      </c>
      <c r="AB148">
        <f t="shared" si="34"/>
        <v>0</v>
      </c>
      <c r="AC148">
        <f t="shared" si="35"/>
        <v>0</v>
      </c>
      <c r="AD148">
        <f t="shared" si="36"/>
        <v>0</v>
      </c>
      <c r="AE148">
        <f t="shared" si="37"/>
        <v>0</v>
      </c>
      <c r="AF148" s="37">
        <f t="shared" si="38"/>
        <v>0</v>
      </c>
      <c r="AG148" s="37">
        <f t="shared" si="39"/>
        <v>0</v>
      </c>
      <c r="AH148" s="37">
        <f t="shared" si="40"/>
        <v>0</v>
      </c>
      <c r="AI148">
        <f t="shared" si="41"/>
        <v>0</v>
      </c>
      <c r="AJ148">
        <f t="shared" si="42"/>
        <v>0</v>
      </c>
      <c r="AK148">
        <f t="shared" si="43"/>
        <v>0</v>
      </c>
      <c r="AL148">
        <f t="shared" si="44"/>
        <v>0</v>
      </c>
      <c r="AM148">
        <f t="shared" si="45"/>
        <v>0</v>
      </c>
      <c r="AN148">
        <f t="shared" si="46"/>
        <v>0</v>
      </c>
      <c r="AO148">
        <f t="shared" si="47"/>
        <v>0</v>
      </c>
    </row>
    <row r="149" spans="1:41" ht="12.75">
      <c r="A149">
        <v>3600043</v>
      </c>
      <c r="B149" s="2">
        <v>421800860808</v>
      </c>
      <c r="C149" t="s">
        <v>1936</v>
      </c>
      <c r="D149" t="s">
        <v>1937</v>
      </c>
      <c r="E149" t="s">
        <v>1938</v>
      </c>
      <c r="F149" s="34">
        <v>13202</v>
      </c>
      <c r="G149" s="3" t="s">
        <v>1842</v>
      </c>
      <c r="H149">
        <v>3154725914</v>
      </c>
      <c r="I149" s="4">
        <v>2</v>
      </c>
      <c r="J149" s="4" t="s">
        <v>1814</v>
      </c>
      <c r="K149" t="s">
        <v>1890</v>
      </c>
      <c r="L149" s="35"/>
      <c r="M149" s="35" t="s">
        <v>1894</v>
      </c>
      <c r="N149" s="35" t="s">
        <v>1814</v>
      </c>
      <c r="O149" s="35" t="s">
        <v>1814</v>
      </c>
      <c r="P149" s="36" t="s">
        <v>1895</v>
      </c>
      <c r="Q149" t="s">
        <v>1895</v>
      </c>
      <c r="R149" t="s">
        <v>1890</v>
      </c>
      <c r="S149" t="s">
        <v>1814</v>
      </c>
      <c r="T149" t="s">
        <v>1890</v>
      </c>
      <c r="U149" s="35"/>
      <c r="V149" s="35"/>
      <c r="W149" s="35"/>
      <c r="X149" s="35"/>
      <c r="Y149" s="35"/>
      <c r="Z149">
        <f t="shared" si="32"/>
        <v>0</v>
      </c>
      <c r="AA149">
        <f t="shared" si="33"/>
        <v>0</v>
      </c>
      <c r="AB149">
        <f t="shared" si="34"/>
        <v>0</v>
      </c>
      <c r="AC149">
        <f t="shared" si="35"/>
        <v>0</v>
      </c>
      <c r="AD149">
        <f t="shared" si="36"/>
        <v>0</v>
      </c>
      <c r="AE149">
        <f t="shared" si="37"/>
        <v>0</v>
      </c>
      <c r="AF149" s="37">
        <f t="shared" si="38"/>
        <v>0</v>
      </c>
      <c r="AG149" s="37">
        <f t="shared" si="39"/>
        <v>0</v>
      </c>
      <c r="AH149" s="37">
        <f t="shared" si="40"/>
        <v>0</v>
      </c>
      <c r="AI149">
        <f t="shared" si="41"/>
        <v>0</v>
      </c>
      <c r="AJ149">
        <f t="shared" si="42"/>
        <v>1</v>
      </c>
      <c r="AK149">
        <f t="shared" si="43"/>
        <v>0</v>
      </c>
      <c r="AL149">
        <f t="shared" si="44"/>
        <v>0</v>
      </c>
      <c r="AM149">
        <f t="shared" si="45"/>
        <v>0</v>
      </c>
      <c r="AN149">
        <f t="shared" si="46"/>
        <v>0</v>
      </c>
      <c r="AO149">
        <f t="shared" si="47"/>
        <v>0</v>
      </c>
    </row>
    <row r="150" spans="1:41" ht="12.75">
      <c r="A150">
        <v>3606900</v>
      </c>
      <c r="B150" s="2">
        <v>460801060000</v>
      </c>
      <c r="C150" t="s">
        <v>2</v>
      </c>
      <c r="D150" t="s">
        <v>3</v>
      </c>
      <c r="E150" t="s">
        <v>4</v>
      </c>
      <c r="F150" s="34">
        <v>13036</v>
      </c>
      <c r="G150" s="3">
        <v>3511</v>
      </c>
      <c r="H150">
        <v>3156684220</v>
      </c>
      <c r="I150" s="4" t="s">
        <v>1847</v>
      </c>
      <c r="J150" s="4" t="s">
        <v>1814</v>
      </c>
      <c r="K150" t="s">
        <v>1814</v>
      </c>
      <c r="L150" s="35" t="s">
        <v>1815</v>
      </c>
      <c r="M150" s="35">
        <v>4669</v>
      </c>
      <c r="N150" s="35" t="s">
        <v>1814</v>
      </c>
      <c r="O150" s="35" t="s">
        <v>1814</v>
      </c>
      <c r="P150" s="36">
        <v>12.388031256</v>
      </c>
      <c r="Q150" t="s">
        <v>1814</v>
      </c>
      <c r="R150" t="s">
        <v>1814</v>
      </c>
      <c r="S150" t="s">
        <v>1814</v>
      </c>
      <c r="T150" t="s">
        <v>1814</v>
      </c>
      <c r="U150" s="35" t="s">
        <v>1814</v>
      </c>
      <c r="V150" s="35"/>
      <c r="W150" s="35"/>
      <c r="X150" s="35"/>
      <c r="Y150" s="35"/>
      <c r="Z150">
        <f t="shared" si="32"/>
        <v>0</v>
      </c>
      <c r="AA150">
        <f t="shared" si="33"/>
        <v>0</v>
      </c>
      <c r="AB150">
        <f t="shared" si="34"/>
        <v>0</v>
      </c>
      <c r="AC150">
        <f t="shared" si="35"/>
        <v>0</v>
      </c>
      <c r="AD150">
        <f t="shared" si="36"/>
        <v>0</v>
      </c>
      <c r="AE150">
        <f t="shared" si="37"/>
        <v>0</v>
      </c>
      <c r="AF150" s="37">
        <f t="shared" si="38"/>
        <v>0</v>
      </c>
      <c r="AG150" s="37">
        <f t="shared" si="39"/>
        <v>0</v>
      </c>
      <c r="AH150" s="37">
        <f t="shared" si="40"/>
        <v>0</v>
      </c>
      <c r="AI150">
        <f t="shared" si="41"/>
        <v>0</v>
      </c>
      <c r="AJ150">
        <f t="shared" si="42"/>
        <v>0</v>
      </c>
      <c r="AK150">
        <f t="shared" si="43"/>
        <v>0</v>
      </c>
      <c r="AL150">
        <f t="shared" si="44"/>
        <v>0</v>
      </c>
      <c r="AM150">
        <f t="shared" si="45"/>
        <v>0</v>
      </c>
      <c r="AN150">
        <f t="shared" si="46"/>
        <v>0</v>
      </c>
      <c r="AO150">
        <f t="shared" si="47"/>
        <v>0</v>
      </c>
    </row>
    <row r="151" spans="1:41" ht="12.75">
      <c r="A151">
        <v>3606990</v>
      </c>
      <c r="B151" s="2">
        <v>661004060000</v>
      </c>
      <c r="C151" t="s">
        <v>5</v>
      </c>
      <c r="D151" t="s">
        <v>6</v>
      </c>
      <c r="E151" t="s">
        <v>7</v>
      </c>
      <c r="F151" s="34">
        <v>10514</v>
      </c>
      <c r="G151" s="3">
        <v>1703</v>
      </c>
      <c r="H151">
        <v>9142387200</v>
      </c>
      <c r="I151" s="4">
        <v>3</v>
      </c>
      <c r="J151" s="4" t="s">
        <v>1814</v>
      </c>
      <c r="K151" t="s">
        <v>1814</v>
      </c>
      <c r="L151" s="35" t="s">
        <v>1815</v>
      </c>
      <c r="M151" s="35">
        <v>3708</v>
      </c>
      <c r="N151" s="35" t="s">
        <v>1814</v>
      </c>
      <c r="O151" s="35" t="s">
        <v>1814</v>
      </c>
      <c r="P151" s="36">
        <v>2.7799030859</v>
      </c>
      <c r="Q151" t="s">
        <v>1814</v>
      </c>
      <c r="R151" t="s">
        <v>1814</v>
      </c>
      <c r="S151" t="s">
        <v>1814</v>
      </c>
      <c r="T151" t="s">
        <v>1814</v>
      </c>
      <c r="U151" s="35" t="s">
        <v>1814</v>
      </c>
      <c r="V151" s="35"/>
      <c r="W151" s="35"/>
      <c r="X151" s="35"/>
      <c r="Y151" s="35"/>
      <c r="Z151">
        <f t="shared" si="32"/>
        <v>0</v>
      </c>
      <c r="AA151">
        <f t="shared" si="33"/>
        <v>0</v>
      </c>
      <c r="AB151">
        <f t="shared" si="34"/>
        <v>0</v>
      </c>
      <c r="AC151">
        <f t="shared" si="35"/>
        <v>0</v>
      </c>
      <c r="AD151">
        <f t="shared" si="36"/>
        <v>0</v>
      </c>
      <c r="AE151">
        <f t="shared" si="37"/>
        <v>0</v>
      </c>
      <c r="AF151" s="37">
        <f t="shared" si="38"/>
        <v>0</v>
      </c>
      <c r="AG151" s="37">
        <f t="shared" si="39"/>
        <v>0</v>
      </c>
      <c r="AH151" s="37">
        <f t="shared" si="40"/>
        <v>0</v>
      </c>
      <c r="AI151">
        <f t="shared" si="41"/>
        <v>0</v>
      </c>
      <c r="AJ151">
        <f t="shared" si="42"/>
        <v>0</v>
      </c>
      <c r="AK151">
        <f t="shared" si="43"/>
        <v>0</v>
      </c>
      <c r="AL151">
        <f t="shared" si="44"/>
        <v>0</v>
      </c>
      <c r="AM151">
        <f t="shared" si="45"/>
        <v>0</v>
      </c>
      <c r="AN151">
        <f t="shared" si="46"/>
        <v>0</v>
      </c>
      <c r="AO151">
        <f t="shared" si="47"/>
        <v>0</v>
      </c>
    </row>
    <row r="152" spans="1:41" ht="12.75">
      <c r="A152">
        <v>3607050</v>
      </c>
      <c r="B152" s="2">
        <v>120401040000</v>
      </c>
      <c r="C152" t="s">
        <v>11</v>
      </c>
      <c r="D152" t="s">
        <v>12</v>
      </c>
      <c r="E152" t="s">
        <v>13</v>
      </c>
      <c r="F152" s="34">
        <v>13750</v>
      </c>
      <c r="G152" s="3">
        <v>202</v>
      </c>
      <c r="H152">
        <v>6072785511</v>
      </c>
      <c r="I152" s="4">
        <v>7</v>
      </c>
      <c r="J152" s="4" t="s">
        <v>1813</v>
      </c>
      <c r="K152" t="s">
        <v>1814</v>
      </c>
      <c r="L152" s="35" t="s">
        <v>1822</v>
      </c>
      <c r="M152" s="35">
        <v>471</v>
      </c>
      <c r="N152" s="35" t="s">
        <v>1814</v>
      </c>
      <c r="O152" s="35" t="s">
        <v>1813</v>
      </c>
      <c r="P152" s="36">
        <v>21.314387211</v>
      </c>
      <c r="Q152" t="s">
        <v>1813</v>
      </c>
      <c r="R152" t="s">
        <v>1814</v>
      </c>
      <c r="S152" t="s">
        <v>1813</v>
      </c>
      <c r="T152" t="s">
        <v>1814</v>
      </c>
      <c r="U152" s="35" t="s">
        <v>1814</v>
      </c>
      <c r="V152" s="35">
        <v>30587</v>
      </c>
      <c r="W152" s="35">
        <v>4439</v>
      </c>
      <c r="X152" s="35">
        <v>4437</v>
      </c>
      <c r="Y152" s="35">
        <v>4220</v>
      </c>
      <c r="Z152">
        <f t="shared" si="32"/>
        <v>1</v>
      </c>
      <c r="AA152">
        <f t="shared" si="33"/>
        <v>1</v>
      </c>
      <c r="AB152">
        <f t="shared" si="34"/>
        <v>0</v>
      </c>
      <c r="AC152">
        <f t="shared" si="35"/>
        <v>0</v>
      </c>
      <c r="AD152">
        <f t="shared" si="36"/>
        <v>0</v>
      </c>
      <c r="AE152">
        <f t="shared" si="37"/>
        <v>0</v>
      </c>
      <c r="AF152" s="37" t="str">
        <f t="shared" si="38"/>
        <v>SRSA</v>
      </c>
      <c r="AG152" s="37">
        <f t="shared" si="39"/>
        <v>0</v>
      </c>
      <c r="AH152" s="37">
        <f t="shared" si="40"/>
        <v>0</v>
      </c>
      <c r="AI152">
        <f t="shared" si="41"/>
        <v>1</v>
      </c>
      <c r="AJ152">
        <f t="shared" si="42"/>
        <v>1</v>
      </c>
      <c r="AK152" t="str">
        <f t="shared" si="43"/>
        <v>Initial</v>
      </c>
      <c r="AL152" t="str">
        <f t="shared" si="44"/>
        <v>SRSA</v>
      </c>
      <c r="AM152">
        <f t="shared" si="45"/>
        <v>0</v>
      </c>
      <c r="AN152">
        <f t="shared" si="46"/>
        <v>0</v>
      </c>
      <c r="AO152">
        <f t="shared" si="47"/>
        <v>0</v>
      </c>
    </row>
    <row r="153" spans="1:41" ht="12.75">
      <c r="A153">
        <v>3600025</v>
      </c>
      <c r="B153" s="2">
        <v>142601860031</v>
      </c>
      <c r="C153" t="s">
        <v>1891</v>
      </c>
      <c r="D153" t="s">
        <v>1892</v>
      </c>
      <c r="E153" t="s">
        <v>1893</v>
      </c>
      <c r="F153" s="34">
        <v>14150</v>
      </c>
      <c r="G153" s="3" t="s">
        <v>1842</v>
      </c>
      <c r="H153">
        <v>7168971212</v>
      </c>
      <c r="I153" s="4">
        <v>3</v>
      </c>
      <c r="J153" s="4" t="s">
        <v>1814</v>
      </c>
      <c r="K153" t="s">
        <v>1890</v>
      </c>
      <c r="L153" s="35"/>
      <c r="M153" s="35" t="s">
        <v>1894</v>
      </c>
      <c r="N153" s="35" t="s">
        <v>1814</v>
      </c>
      <c r="O153" s="35" t="s">
        <v>1814</v>
      </c>
      <c r="P153" s="36" t="s">
        <v>1895</v>
      </c>
      <c r="Q153" t="s">
        <v>1895</v>
      </c>
      <c r="R153" t="s">
        <v>1890</v>
      </c>
      <c r="S153" t="s">
        <v>1814</v>
      </c>
      <c r="T153" t="s">
        <v>1890</v>
      </c>
      <c r="U153" s="35"/>
      <c r="V153" s="35"/>
      <c r="W153" s="35"/>
      <c r="X153" s="35"/>
      <c r="Y153" s="35"/>
      <c r="Z153">
        <f t="shared" si="32"/>
        <v>0</v>
      </c>
      <c r="AA153">
        <f t="shared" si="33"/>
        <v>0</v>
      </c>
      <c r="AB153">
        <f t="shared" si="34"/>
        <v>0</v>
      </c>
      <c r="AC153">
        <f t="shared" si="35"/>
        <v>0</v>
      </c>
      <c r="AD153">
        <f t="shared" si="36"/>
        <v>0</v>
      </c>
      <c r="AE153">
        <f t="shared" si="37"/>
        <v>0</v>
      </c>
      <c r="AF153" s="37">
        <f t="shared" si="38"/>
        <v>0</v>
      </c>
      <c r="AG153" s="37">
        <f t="shared" si="39"/>
        <v>0</v>
      </c>
      <c r="AH153" s="37">
        <f t="shared" si="40"/>
        <v>0</v>
      </c>
      <c r="AI153">
        <f t="shared" si="41"/>
        <v>0</v>
      </c>
      <c r="AJ153">
        <f t="shared" si="42"/>
        <v>1</v>
      </c>
      <c r="AK153">
        <f t="shared" si="43"/>
        <v>0</v>
      </c>
      <c r="AL153">
        <f t="shared" si="44"/>
        <v>0</v>
      </c>
      <c r="AM153">
        <f t="shared" si="45"/>
        <v>0</v>
      </c>
      <c r="AN153">
        <f t="shared" si="46"/>
        <v>0</v>
      </c>
      <c r="AO153">
        <f t="shared" si="47"/>
        <v>0</v>
      </c>
    </row>
    <row r="154" spans="1:41" ht="12.75">
      <c r="A154">
        <v>3600028</v>
      </c>
      <c r="B154" s="2">
        <v>261600860818</v>
      </c>
      <c r="C154" t="s">
        <v>1901</v>
      </c>
      <c r="D154" t="s">
        <v>1902</v>
      </c>
      <c r="E154" t="s">
        <v>1898</v>
      </c>
      <c r="F154" s="34">
        <v>14605</v>
      </c>
      <c r="G154" s="3" t="s">
        <v>1842</v>
      </c>
      <c r="H154">
        <v>7164540100</v>
      </c>
      <c r="I154" s="4">
        <v>2</v>
      </c>
      <c r="J154" s="4" t="s">
        <v>1814</v>
      </c>
      <c r="K154" t="s">
        <v>1890</v>
      </c>
      <c r="L154" s="35"/>
      <c r="M154" s="35" t="s">
        <v>1894</v>
      </c>
      <c r="N154" s="35" t="s">
        <v>1814</v>
      </c>
      <c r="O154" s="35" t="s">
        <v>1814</v>
      </c>
      <c r="P154" s="36" t="s">
        <v>1895</v>
      </c>
      <c r="Q154" t="s">
        <v>1895</v>
      </c>
      <c r="R154" t="s">
        <v>1890</v>
      </c>
      <c r="S154" t="s">
        <v>1814</v>
      </c>
      <c r="T154" t="s">
        <v>1890</v>
      </c>
      <c r="U154" s="35"/>
      <c r="V154" s="35"/>
      <c r="W154" s="35"/>
      <c r="X154" s="35"/>
      <c r="Y154" s="35"/>
      <c r="Z154">
        <f t="shared" si="32"/>
        <v>0</v>
      </c>
      <c r="AA154">
        <f t="shared" si="33"/>
        <v>0</v>
      </c>
      <c r="AB154">
        <f t="shared" si="34"/>
        <v>0</v>
      </c>
      <c r="AC154">
        <f t="shared" si="35"/>
        <v>0</v>
      </c>
      <c r="AD154">
        <f t="shared" si="36"/>
        <v>0</v>
      </c>
      <c r="AE154">
        <f t="shared" si="37"/>
        <v>0</v>
      </c>
      <c r="AF154" s="37">
        <f t="shared" si="38"/>
        <v>0</v>
      </c>
      <c r="AG154" s="37">
        <f t="shared" si="39"/>
        <v>0</v>
      </c>
      <c r="AH154" s="37">
        <f t="shared" si="40"/>
        <v>0</v>
      </c>
      <c r="AI154">
        <f t="shared" si="41"/>
        <v>0</v>
      </c>
      <c r="AJ154">
        <f t="shared" si="42"/>
        <v>1</v>
      </c>
      <c r="AK154">
        <f t="shared" si="43"/>
        <v>0</v>
      </c>
      <c r="AL154">
        <f t="shared" si="44"/>
        <v>0</v>
      </c>
      <c r="AM154">
        <f t="shared" si="45"/>
        <v>0</v>
      </c>
      <c r="AN154">
        <f t="shared" si="46"/>
        <v>0</v>
      </c>
      <c r="AO154">
        <f t="shared" si="47"/>
        <v>0</v>
      </c>
    </row>
    <row r="155" spans="1:41" ht="12.75">
      <c r="A155">
        <v>3607080</v>
      </c>
      <c r="B155" s="2">
        <v>160801040000</v>
      </c>
      <c r="C155" t="s">
        <v>14</v>
      </c>
      <c r="D155" t="s">
        <v>15</v>
      </c>
      <c r="E155" t="s">
        <v>16</v>
      </c>
      <c r="F155" s="34">
        <v>12920</v>
      </c>
      <c r="G155" s="3">
        <v>904</v>
      </c>
      <c r="H155">
        <v>5184976420</v>
      </c>
      <c r="I155" s="4">
        <v>7</v>
      </c>
      <c r="J155" s="4" t="s">
        <v>1813</v>
      </c>
      <c r="K155" t="s">
        <v>1814</v>
      </c>
      <c r="L155" s="35" t="s">
        <v>1822</v>
      </c>
      <c r="M155" s="35">
        <v>604</v>
      </c>
      <c r="N155" s="35" t="s">
        <v>1814</v>
      </c>
      <c r="O155" s="35" t="s">
        <v>1814</v>
      </c>
      <c r="P155" s="36">
        <v>17.557251908</v>
      </c>
      <c r="Q155" t="s">
        <v>1814</v>
      </c>
      <c r="R155" t="s">
        <v>1813</v>
      </c>
      <c r="S155" t="s">
        <v>1813</v>
      </c>
      <c r="T155" t="s">
        <v>1814</v>
      </c>
      <c r="U155" s="35" t="s">
        <v>1814</v>
      </c>
      <c r="V155" s="35"/>
      <c r="W155" s="35"/>
      <c r="X155" s="35"/>
      <c r="Y155" s="35"/>
      <c r="Z155">
        <f t="shared" si="32"/>
        <v>1</v>
      </c>
      <c r="AA155">
        <f t="shared" si="33"/>
        <v>0</v>
      </c>
      <c r="AB155">
        <f t="shared" si="34"/>
        <v>0</v>
      </c>
      <c r="AC155">
        <f t="shared" si="35"/>
        <v>0</v>
      </c>
      <c r="AD155">
        <f t="shared" si="36"/>
        <v>0</v>
      </c>
      <c r="AE155">
        <f t="shared" si="37"/>
        <v>0</v>
      </c>
      <c r="AF155" s="37">
        <f t="shared" si="38"/>
        <v>0</v>
      </c>
      <c r="AG155" s="37">
        <f t="shared" si="39"/>
        <v>0</v>
      </c>
      <c r="AH155" s="37">
        <f t="shared" si="40"/>
        <v>0</v>
      </c>
      <c r="AI155">
        <f t="shared" si="41"/>
        <v>1</v>
      </c>
      <c r="AJ155">
        <f t="shared" si="42"/>
        <v>0</v>
      </c>
      <c r="AK155">
        <f t="shared" si="43"/>
        <v>0</v>
      </c>
      <c r="AL155">
        <f t="shared" si="44"/>
        <v>0</v>
      </c>
      <c r="AM155">
        <f t="shared" si="45"/>
        <v>0</v>
      </c>
      <c r="AN155">
        <f t="shared" si="46"/>
        <v>0</v>
      </c>
      <c r="AO155">
        <f t="shared" si="47"/>
        <v>0</v>
      </c>
    </row>
    <row r="156" spans="1:41" ht="12.75">
      <c r="A156">
        <v>3607110</v>
      </c>
      <c r="B156" s="2">
        <v>101001040000</v>
      </c>
      <c r="C156" t="s">
        <v>17</v>
      </c>
      <c r="D156" t="s">
        <v>18</v>
      </c>
      <c r="E156" t="s">
        <v>19</v>
      </c>
      <c r="F156" s="34">
        <v>12037</v>
      </c>
      <c r="G156" s="3">
        <v>1397</v>
      </c>
      <c r="H156">
        <v>5183922400</v>
      </c>
      <c r="I156" s="4">
        <v>7</v>
      </c>
      <c r="J156" s="4" t="s">
        <v>1813</v>
      </c>
      <c r="K156" t="s">
        <v>1814</v>
      </c>
      <c r="L156" s="35" t="s">
        <v>1822</v>
      </c>
      <c r="M156" s="35">
        <v>1334</v>
      </c>
      <c r="N156" s="35" t="s">
        <v>1814</v>
      </c>
      <c r="O156" s="35" t="s">
        <v>1814</v>
      </c>
      <c r="P156" s="36">
        <v>5.8857142857</v>
      </c>
      <c r="Q156" t="s">
        <v>1814</v>
      </c>
      <c r="R156" t="s">
        <v>1814</v>
      </c>
      <c r="S156" t="s">
        <v>1813</v>
      </c>
      <c r="T156" t="s">
        <v>1814</v>
      </c>
      <c r="U156" s="35" t="s">
        <v>1814</v>
      </c>
      <c r="V156" s="35"/>
      <c r="W156" s="35"/>
      <c r="X156" s="35"/>
      <c r="Y156" s="35"/>
      <c r="Z156">
        <f t="shared" si="32"/>
        <v>1</v>
      </c>
      <c r="AA156">
        <f t="shared" si="33"/>
        <v>0</v>
      </c>
      <c r="AB156">
        <f t="shared" si="34"/>
        <v>0</v>
      </c>
      <c r="AC156">
        <f t="shared" si="35"/>
        <v>0</v>
      </c>
      <c r="AD156">
        <f t="shared" si="36"/>
        <v>0</v>
      </c>
      <c r="AE156">
        <f t="shared" si="37"/>
        <v>0</v>
      </c>
      <c r="AF156" s="37">
        <f t="shared" si="38"/>
        <v>0</v>
      </c>
      <c r="AG156" s="37">
        <f t="shared" si="39"/>
        <v>0</v>
      </c>
      <c r="AH156" s="37">
        <f t="shared" si="40"/>
        <v>0</v>
      </c>
      <c r="AI156">
        <f t="shared" si="41"/>
        <v>1</v>
      </c>
      <c r="AJ156">
        <f t="shared" si="42"/>
        <v>0</v>
      </c>
      <c r="AK156">
        <f t="shared" si="43"/>
        <v>0</v>
      </c>
      <c r="AL156">
        <f t="shared" si="44"/>
        <v>0</v>
      </c>
      <c r="AM156">
        <f t="shared" si="45"/>
        <v>0</v>
      </c>
      <c r="AN156">
        <f t="shared" si="46"/>
        <v>0</v>
      </c>
      <c r="AO156">
        <f t="shared" si="47"/>
        <v>0</v>
      </c>
    </row>
    <row r="157" spans="1:41" ht="12.75">
      <c r="A157">
        <v>3600018</v>
      </c>
      <c r="B157" s="2">
        <v>60503040000</v>
      </c>
      <c r="C157" t="s">
        <v>1869</v>
      </c>
      <c r="D157" t="s">
        <v>1870</v>
      </c>
      <c r="E157" t="s">
        <v>1871</v>
      </c>
      <c r="F157" s="34">
        <v>14757</v>
      </c>
      <c r="G157" s="3">
        <v>1098</v>
      </c>
      <c r="H157">
        <v>7167535808</v>
      </c>
      <c r="I157" s="4">
        <v>8</v>
      </c>
      <c r="J157" s="4" t="s">
        <v>1813</v>
      </c>
      <c r="K157" t="s">
        <v>1814</v>
      </c>
      <c r="L157" s="35" t="s">
        <v>1815</v>
      </c>
      <c r="M157" s="35">
        <v>986</v>
      </c>
      <c r="N157" s="35" t="s">
        <v>1814</v>
      </c>
      <c r="O157" s="35" t="s">
        <v>1814</v>
      </c>
      <c r="P157" s="36">
        <v>12.858384014</v>
      </c>
      <c r="Q157" t="s">
        <v>1814</v>
      </c>
      <c r="R157" t="s">
        <v>1814</v>
      </c>
      <c r="S157" t="s">
        <v>1813</v>
      </c>
      <c r="T157" t="s">
        <v>1814</v>
      </c>
      <c r="U157" s="35" t="s">
        <v>1814</v>
      </c>
      <c r="V157" s="35"/>
      <c r="W157" s="35"/>
      <c r="X157" s="35"/>
      <c r="Y157" s="35"/>
      <c r="Z157">
        <f t="shared" si="32"/>
        <v>1</v>
      </c>
      <c r="AA157">
        <f t="shared" si="33"/>
        <v>0</v>
      </c>
      <c r="AB157">
        <f t="shared" si="34"/>
        <v>0</v>
      </c>
      <c r="AC157">
        <f t="shared" si="35"/>
        <v>0</v>
      </c>
      <c r="AD157">
        <f t="shared" si="36"/>
        <v>0</v>
      </c>
      <c r="AE157">
        <f t="shared" si="37"/>
        <v>0</v>
      </c>
      <c r="AF157" s="37">
        <f t="shared" si="38"/>
        <v>0</v>
      </c>
      <c r="AG157" s="37">
        <f t="shared" si="39"/>
        <v>0</v>
      </c>
      <c r="AH157" s="37">
        <f t="shared" si="40"/>
        <v>0</v>
      </c>
      <c r="AI157">
        <f t="shared" si="41"/>
        <v>1</v>
      </c>
      <c r="AJ157">
        <f t="shared" si="42"/>
        <v>0</v>
      </c>
      <c r="AK157">
        <f t="shared" si="43"/>
        <v>0</v>
      </c>
      <c r="AL157">
        <f t="shared" si="44"/>
        <v>0</v>
      </c>
      <c r="AM157">
        <f t="shared" si="45"/>
        <v>0</v>
      </c>
      <c r="AN157">
        <f t="shared" si="46"/>
        <v>0</v>
      </c>
      <c r="AO157">
        <f t="shared" si="47"/>
        <v>0</v>
      </c>
    </row>
    <row r="158" spans="1:41" ht="12.75">
      <c r="A158">
        <v>3607170</v>
      </c>
      <c r="B158" s="2">
        <v>90601020000</v>
      </c>
      <c r="C158" t="s">
        <v>20</v>
      </c>
      <c r="D158" t="s">
        <v>21</v>
      </c>
      <c r="E158" t="s">
        <v>22</v>
      </c>
      <c r="F158" s="34">
        <v>12921</v>
      </c>
      <c r="G158" s="3">
        <v>327</v>
      </c>
      <c r="H158">
        <v>5188467135</v>
      </c>
      <c r="I158" s="4">
        <v>6</v>
      </c>
      <c r="J158" s="4" t="s">
        <v>1814</v>
      </c>
      <c r="K158" t="s">
        <v>1814</v>
      </c>
      <c r="L158" s="35" t="s">
        <v>1822</v>
      </c>
      <c r="M158" s="35">
        <v>593</v>
      </c>
      <c r="N158" s="35" t="s">
        <v>1814</v>
      </c>
      <c r="O158" s="35" t="s">
        <v>1814</v>
      </c>
      <c r="P158" s="36">
        <v>12.520325203</v>
      </c>
      <c r="Q158" t="s">
        <v>1814</v>
      </c>
      <c r="R158" t="s">
        <v>1814</v>
      </c>
      <c r="S158" t="s">
        <v>1813</v>
      </c>
      <c r="T158" t="s">
        <v>1814</v>
      </c>
      <c r="U158" s="35" t="s">
        <v>1814</v>
      </c>
      <c r="V158" s="35"/>
      <c r="W158" s="35"/>
      <c r="X158" s="35"/>
      <c r="Y158" s="35"/>
      <c r="Z158">
        <f t="shared" si="32"/>
        <v>0</v>
      </c>
      <c r="AA158">
        <f t="shared" si="33"/>
        <v>1</v>
      </c>
      <c r="AB158">
        <f t="shared" si="34"/>
        <v>0</v>
      </c>
      <c r="AC158">
        <f t="shared" si="35"/>
        <v>0</v>
      </c>
      <c r="AD158">
        <f t="shared" si="36"/>
        <v>0</v>
      </c>
      <c r="AE158">
        <f t="shared" si="37"/>
        <v>0</v>
      </c>
      <c r="AF158" s="37">
        <f t="shared" si="38"/>
        <v>0</v>
      </c>
      <c r="AG158" s="37">
        <f t="shared" si="39"/>
        <v>0</v>
      </c>
      <c r="AH158" s="37">
        <f t="shared" si="40"/>
        <v>0</v>
      </c>
      <c r="AI158">
        <f t="shared" si="41"/>
        <v>1</v>
      </c>
      <c r="AJ158">
        <f t="shared" si="42"/>
        <v>0</v>
      </c>
      <c r="AK158">
        <f t="shared" si="43"/>
        <v>0</v>
      </c>
      <c r="AL158">
        <f t="shared" si="44"/>
        <v>0</v>
      </c>
      <c r="AM158">
        <f t="shared" si="45"/>
        <v>0</v>
      </c>
      <c r="AN158">
        <f t="shared" si="46"/>
        <v>0</v>
      </c>
      <c r="AO158">
        <f t="shared" si="47"/>
        <v>0</v>
      </c>
    </row>
    <row r="159" spans="1:41" ht="12.75">
      <c r="A159">
        <v>3607230</v>
      </c>
      <c r="B159" s="2">
        <v>140701060000</v>
      </c>
      <c r="C159" t="s">
        <v>23</v>
      </c>
      <c r="D159" t="s">
        <v>24</v>
      </c>
      <c r="E159" t="s">
        <v>25</v>
      </c>
      <c r="F159" s="34">
        <v>14225</v>
      </c>
      <c r="G159" s="3">
        <v>5170</v>
      </c>
      <c r="H159">
        <v>7166863606</v>
      </c>
      <c r="I159" s="4">
        <v>3</v>
      </c>
      <c r="J159" s="4" t="s">
        <v>1814</v>
      </c>
      <c r="K159" t="s">
        <v>1814</v>
      </c>
      <c r="L159" s="35" t="s">
        <v>1815</v>
      </c>
      <c r="M159" s="35">
        <v>2433</v>
      </c>
      <c r="N159" s="35" t="s">
        <v>1814</v>
      </c>
      <c r="O159" s="35" t="s">
        <v>1814</v>
      </c>
      <c r="P159" s="36">
        <v>12.11038961</v>
      </c>
      <c r="Q159" t="s">
        <v>1814</v>
      </c>
      <c r="R159" t="s">
        <v>1814</v>
      </c>
      <c r="S159" t="s">
        <v>1814</v>
      </c>
      <c r="T159" t="s">
        <v>1814</v>
      </c>
      <c r="U159" s="35" t="s">
        <v>1814</v>
      </c>
      <c r="V159" s="35"/>
      <c r="W159" s="35"/>
      <c r="X159" s="35"/>
      <c r="Y159" s="35"/>
      <c r="Z159">
        <f t="shared" si="32"/>
        <v>0</v>
      </c>
      <c r="AA159">
        <f t="shared" si="33"/>
        <v>0</v>
      </c>
      <c r="AB159">
        <f t="shared" si="34"/>
        <v>0</v>
      </c>
      <c r="AC159">
        <f t="shared" si="35"/>
        <v>0</v>
      </c>
      <c r="AD159">
        <f t="shared" si="36"/>
        <v>0</v>
      </c>
      <c r="AE159">
        <f t="shared" si="37"/>
        <v>0</v>
      </c>
      <c r="AF159" s="37">
        <f t="shared" si="38"/>
        <v>0</v>
      </c>
      <c r="AG159" s="37">
        <f t="shared" si="39"/>
        <v>0</v>
      </c>
      <c r="AH159" s="37">
        <f t="shared" si="40"/>
        <v>0</v>
      </c>
      <c r="AI159">
        <f t="shared" si="41"/>
        <v>0</v>
      </c>
      <c r="AJ159">
        <f t="shared" si="42"/>
        <v>0</v>
      </c>
      <c r="AK159">
        <f t="shared" si="43"/>
        <v>0</v>
      </c>
      <c r="AL159">
        <f t="shared" si="44"/>
        <v>0</v>
      </c>
      <c r="AM159">
        <f t="shared" si="45"/>
        <v>0</v>
      </c>
      <c r="AN159">
        <f t="shared" si="46"/>
        <v>0</v>
      </c>
      <c r="AO159">
        <f t="shared" si="47"/>
        <v>0</v>
      </c>
    </row>
    <row r="160" spans="1:41" ht="12.75">
      <c r="A160">
        <v>3618600</v>
      </c>
      <c r="B160" s="2">
        <v>140702030000</v>
      </c>
      <c r="C160" t="s">
        <v>790</v>
      </c>
      <c r="D160" t="s">
        <v>791</v>
      </c>
      <c r="E160" t="s">
        <v>25</v>
      </c>
      <c r="F160" s="34">
        <v>14225</v>
      </c>
      <c r="G160" s="3">
        <v>2386</v>
      </c>
      <c r="H160">
        <v>7166317407</v>
      </c>
      <c r="I160" s="4">
        <v>3</v>
      </c>
      <c r="J160" s="4" t="s">
        <v>1814</v>
      </c>
      <c r="K160" t="s">
        <v>1814</v>
      </c>
      <c r="L160" s="35" t="s">
        <v>1815</v>
      </c>
      <c r="M160" s="35">
        <v>2446</v>
      </c>
      <c r="N160" s="35" t="s">
        <v>1814</v>
      </c>
      <c r="O160" s="35" t="s">
        <v>1814</v>
      </c>
      <c r="P160" s="36">
        <v>7.5891281327</v>
      </c>
      <c r="Q160" t="s">
        <v>1814</v>
      </c>
      <c r="R160" t="s">
        <v>1814</v>
      </c>
      <c r="S160" t="s">
        <v>1814</v>
      </c>
      <c r="T160" t="s">
        <v>1814</v>
      </c>
      <c r="U160" s="35" t="s">
        <v>1814</v>
      </c>
      <c r="V160" s="35"/>
      <c r="W160" s="35"/>
      <c r="X160" s="35"/>
      <c r="Y160" s="35"/>
      <c r="Z160">
        <f t="shared" si="32"/>
        <v>0</v>
      </c>
      <c r="AA160">
        <f t="shared" si="33"/>
        <v>0</v>
      </c>
      <c r="AB160">
        <f t="shared" si="34"/>
        <v>0</v>
      </c>
      <c r="AC160">
        <f t="shared" si="35"/>
        <v>0</v>
      </c>
      <c r="AD160">
        <f t="shared" si="36"/>
        <v>0</v>
      </c>
      <c r="AE160">
        <f t="shared" si="37"/>
        <v>0</v>
      </c>
      <c r="AF160" s="37">
        <f t="shared" si="38"/>
        <v>0</v>
      </c>
      <c r="AG160" s="37">
        <f t="shared" si="39"/>
        <v>0</v>
      </c>
      <c r="AH160" s="37">
        <f t="shared" si="40"/>
        <v>0</v>
      </c>
      <c r="AI160">
        <f t="shared" si="41"/>
        <v>0</v>
      </c>
      <c r="AJ160">
        <f t="shared" si="42"/>
        <v>0</v>
      </c>
      <c r="AK160">
        <f t="shared" si="43"/>
        <v>0</v>
      </c>
      <c r="AL160">
        <f t="shared" si="44"/>
        <v>0</v>
      </c>
      <c r="AM160">
        <f t="shared" si="45"/>
        <v>0</v>
      </c>
      <c r="AN160">
        <f t="shared" si="46"/>
        <v>0</v>
      </c>
      <c r="AO160">
        <f t="shared" si="47"/>
        <v>0</v>
      </c>
    </row>
    <row r="161" spans="1:41" ht="12.75">
      <c r="A161">
        <v>3627000</v>
      </c>
      <c r="B161" s="2">
        <v>140709030000</v>
      </c>
      <c r="C161" t="s">
        <v>1364</v>
      </c>
      <c r="D161" t="s">
        <v>1365</v>
      </c>
      <c r="E161" t="s">
        <v>1366</v>
      </c>
      <c r="F161" s="34">
        <v>14212</v>
      </c>
      <c r="G161" s="3">
        <v>2295</v>
      </c>
      <c r="H161">
        <v>7168916402</v>
      </c>
      <c r="I161" s="4">
        <v>3</v>
      </c>
      <c r="J161" s="4" t="s">
        <v>1814</v>
      </c>
      <c r="K161" t="s">
        <v>1814</v>
      </c>
      <c r="L161" s="35" t="s">
        <v>1815</v>
      </c>
      <c r="M161" s="35">
        <v>1449</v>
      </c>
      <c r="N161" s="35" t="s">
        <v>1814</v>
      </c>
      <c r="O161" s="35" t="s">
        <v>1814</v>
      </c>
      <c r="P161" s="36">
        <v>10.888758093</v>
      </c>
      <c r="Q161" t="s">
        <v>1814</v>
      </c>
      <c r="R161" t="s">
        <v>1814</v>
      </c>
      <c r="S161" t="s">
        <v>1814</v>
      </c>
      <c r="T161" t="s">
        <v>1814</v>
      </c>
      <c r="U161" s="35" t="s">
        <v>1814</v>
      </c>
      <c r="V161" s="35"/>
      <c r="W161" s="35"/>
      <c r="X161" s="35"/>
      <c r="Y161" s="35"/>
      <c r="Z161">
        <f t="shared" si="32"/>
        <v>0</v>
      </c>
      <c r="AA161">
        <f t="shared" si="33"/>
        <v>0</v>
      </c>
      <c r="AB161">
        <f t="shared" si="34"/>
        <v>0</v>
      </c>
      <c r="AC161">
        <f t="shared" si="35"/>
        <v>0</v>
      </c>
      <c r="AD161">
        <f t="shared" si="36"/>
        <v>0</v>
      </c>
      <c r="AE161">
        <f t="shared" si="37"/>
        <v>0</v>
      </c>
      <c r="AF161" s="37">
        <f t="shared" si="38"/>
        <v>0</v>
      </c>
      <c r="AG161" s="37">
        <f t="shared" si="39"/>
        <v>0</v>
      </c>
      <c r="AH161" s="37">
        <f t="shared" si="40"/>
        <v>0</v>
      </c>
      <c r="AI161">
        <f t="shared" si="41"/>
        <v>0</v>
      </c>
      <c r="AJ161">
        <f t="shared" si="42"/>
        <v>0</v>
      </c>
      <c r="AK161">
        <f t="shared" si="43"/>
        <v>0</v>
      </c>
      <c r="AL161">
        <f t="shared" si="44"/>
        <v>0</v>
      </c>
      <c r="AM161">
        <f t="shared" si="45"/>
        <v>0</v>
      </c>
      <c r="AN161">
        <f t="shared" si="46"/>
        <v>0</v>
      </c>
      <c r="AO161">
        <f t="shared" si="47"/>
        <v>0</v>
      </c>
    </row>
    <row r="162" spans="1:41" ht="12.75">
      <c r="A162">
        <v>3607260</v>
      </c>
      <c r="B162" s="2">
        <v>30101060000</v>
      </c>
      <c r="C162" t="s">
        <v>26</v>
      </c>
      <c r="D162" t="s">
        <v>27</v>
      </c>
      <c r="E162" t="s">
        <v>2162</v>
      </c>
      <c r="F162" s="34">
        <v>13901</v>
      </c>
      <c r="G162" s="3">
        <v>5614</v>
      </c>
      <c r="H162">
        <v>6076487543</v>
      </c>
      <c r="I162" s="4">
        <v>4</v>
      </c>
      <c r="J162" s="4" t="s">
        <v>1814</v>
      </c>
      <c r="K162" t="s">
        <v>1814</v>
      </c>
      <c r="L162" s="35" t="s">
        <v>1815</v>
      </c>
      <c r="M162" s="35">
        <v>1817</v>
      </c>
      <c r="N162" s="35" t="s">
        <v>1814</v>
      </c>
      <c r="O162" s="35" t="s">
        <v>1814</v>
      </c>
      <c r="P162" s="36">
        <v>7.8635717669</v>
      </c>
      <c r="Q162" t="s">
        <v>1814</v>
      </c>
      <c r="R162" t="s">
        <v>1814</v>
      </c>
      <c r="S162" t="s">
        <v>1814</v>
      </c>
      <c r="T162" t="s">
        <v>1814</v>
      </c>
      <c r="U162" s="35" t="s">
        <v>1814</v>
      </c>
      <c r="V162" s="35"/>
      <c r="W162" s="35"/>
      <c r="X162" s="35"/>
      <c r="Y162" s="35"/>
      <c r="Z162">
        <f t="shared" si="32"/>
        <v>0</v>
      </c>
      <c r="AA162">
        <f t="shared" si="33"/>
        <v>0</v>
      </c>
      <c r="AB162">
        <f t="shared" si="34"/>
        <v>0</v>
      </c>
      <c r="AC162">
        <f t="shared" si="35"/>
        <v>0</v>
      </c>
      <c r="AD162">
        <f t="shared" si="36"/>
        <v>0</v>
      </c>
      <c r="AE162">
        <f t="shared" si="37"/>
        <v>0</v>
      </c>
      <c r="AF162" s="37">
        <f t="shared" si="38"/>
        <v>0</v>
      </c>
      <c r="AG162" s="37">
        <f t="shared" si="39"/>
        <v>0</v>
      </c>
      <c r="AH162" s="37">
        <f t="shared" si="40"/>
        <v>0</v>
      </c>
      <c r="AI162">
        <f t="shared" si="41"/>
        <v>0</v>
      </c>
      <c r="AJ162">
        <f t="shared" si="42"/>
        <v>0</v>
      </c>
      <c r="AK162">
        <f t="shared" si="43"/>
        <v>0</v>
      </c>
      <c r="AL162">
        <f t="shared" si="44"/>
        <v>0</v>
      </c>
      <c r="AM162">
        <f t="shared" si="45"/>
        <v>0</v>
      </c>
      <c r="AN162">
        <f t="shared" si="46"/>
        <v>0</v>
      </c>
      <c r="AO162">
        <f t="shared" si="47"/>
        <v>0</v>
      </c>
    </row>
    <row r="163" spans="1:41" ht="12.75">
      <c r="A163">
        <v>3607290</v>
      </c>
      <c r="B163" s="2">
        <v>30701060000</v>
      </c>
      <c r="C163" t="s">
        <v>28</v>
      </c>
      <c r="D163" t="s">
        <v>29</v>
      </c>
      <c r="E163" t="s">
        <v>2162</v>
      </c>
      <c r="F163" s="34">
        <v>13901</v>
      </c>
      <c r="G163" s="3">
        <v>1653</v>
      </c>
      <c r="H163">
        <v>6077794710</v>
      </c>
      <c r="I163" s="4">
        <v>4</v>
      </c>
      <c r="J163" s="4" t="s">
        <v>1814</v>
      </c>
      <c r="K163" t="s">
        <v>1814</v>
      </c>
      <c r="L163" s="35" t="s">
        <v>1815</v>
      </c>
      <c r="M163" s="35">
        <v>1899</v>
      </c>
      <c r="N163" s="35" t="s">
        <v>1814</v>
      </c>
      <c r="O163" s="35" t="s">
        <v>1814</v>
      </c>
      <c r="P163" s="36">
        <v>5.6007226739</v>
      </c>
      <c r="Q163" t="s">
        <v>1814</v>
      </c>
      <c r="R163" t="s">
        <v>1814</v>
      </c>
      <c r="S163" t="s">
        <v>1814</v>
      </c>
      <c r="T163" t="s">
        <v>1814</v>
      </c>
      <c r="U163" s="35" t="s">
        <v>1814</v>
      </c>
      <c r="V163" s="35"/>
      <c r="W163" s="35"/>
      <c r="X163" s="35"/>
      <c r="Y163" s="35"/>
      <c r="Z163">
        <f t="shared" si="32"/>
        <v>0</v>
      </c>
      <c r="AA163">
        <f t="shared" si="33"/>
        <v>0</v>
      </c>
      <c r="AB163">
        <f t="shared" si="34"/>
        <v>0</v>
      </c>
      <c r="AC163">
        <f t="shared" si="35"/>
        <v>0</v>
      </c>
      <c r="AD163">
        <f t="shared" si="36"/>
        <v>0</v>
      </c>
      <c r="AE163">
        <f t="shared" si="37"/>
        <v>0</v>
      </c>
      <c r="AF163" s="37">
        <f t="shared" si="38"/>
        <v>0</v>
      </c>
      <c r="AG163" s="37">
        <f t="shared" si="39"/>
        <v>0</v>
      </c>
      <c r="AH163" s="37">
        <f t="shared" si="40"/>
        <v>0</v>
      </c>
      <c r="AI163">
        <f t="shared" si="41"/>
        <v>0</v>
      </c>
      <c r="AJ163">
        <f t="shared" si="42"/>
        <v>0</v>
      </c>
      <c r="AK163">
        <f t="shared" si="43"/>
        <v>0</v>
      </c>
      <c r="AL163">
        <f t="shared" si="44"/>
        <v>0</v>
      </c>
      <c r="AM163">
        <f t="shared" si="45"/>
        <v>0</v>
      </c>
      <c r="AN163">
        <f t="shared" si="46"/>
        <v>0</v>
      </c>
      <c r="AO163">
        <f t="shared" si="47"/>
        <v>0</v>
      </c>
    </row>
    <row r="164" spans="1:41" ht="12.75">
      <c r="A164">
        <v>3600006</v>
      </c>
      <c r="B164" s="2">
        <v>472202040000</v>
      </c>
      <c r="C164" t="s">
        <v>1830</v>
      </c>
      <c r="D164" t="s">
        <v>1831</v>
      </c>
      <c r="E164" t="s">
        <v>1832</v>
      </c>
      <c r="F164" s="34">
        <v>13320</v>
      </c>
      <c r="G164" s="3">
        <v>485</v>
      </c>
      <c r="H164">
        <v>6072649332</v>
      </c>
      <c r="I164" s="4">
        <v>7</v>
      </c>
      <c r="J164" s="4" t="s">
        <v>1813</v>
      </c>
      <c r="K164" t="s">
        <v>1814</v>
      </c>
      <c r="L164" s="35" t="s">
        <v>1822</v>
      </c>
      <c r="M164" s="35">
        <v>642</v>
      </c>
      <c r="N164" s="35" t="s">
        <v>1814</v>
      </c>
      <c r="O164" s="35" t="s">
        <v>1814</v>
      </c>
      <c r="P164" s="36">
        <v>16.568742656</v>
      </c>
      <c r="Q164" t="s">
        <v>1814</v>
      </c>
      <c r="R164" t="s">
        <v>1813</v>
      </c>
      <c r="S164" t="s">
        <v>1813</v>
      </c>
      <c r="T164" t="s">
        <v>1814</v>
      </c>
      <c r="U164" s="35" t="s">
        <v>1814</v>
      </c>
      <c r="V164" s="35"/>
      <c r="W164" s="35"/>
      <c r="X164" s="35"/>
      <c r="Y164" s="35"/>
      <c r="Z164">
        <f t="shared" si="32"/>
        <v>1</v>
      </c>
      <c r="AA164">
        <f t="shared" si="33"/>
        <v>0</v>
      </c>
      <c r="AB164">
        <f t="shared" si="34"/>
        <v>0</v>
      </c>
      <c r="AC164">
        <f t="shared" si="35"/>
        <v>0</v>
      </c>
      <c r="AD164">
        <f t="shared" si="36"/>
        <v>0</v>
      </c>
      <c r="AE164">
        <f t="shared" si="37"/>
        <v>0</v>
      </c>
      <c r="AF164" s="37">
        <f t="shared" si="38"/>
        <v>0</v>
      </c>
      <c r="AG164" s="37">
        <f t="shared" si="39"/>
        <v>0</v>
      </c>
      <c r="AH164" s="37">
        <f t="shared" si="40"/>
        <v>0</v>
      </c>
      <c r="AI164">
        <f t="shared" si="41"/>
        <v>1</v>
      </c>
      <c r="AJ164">
        <f t="shared" si="42"/>
        <v>0</v>
      </c>
      <c r="AK164">
        <f t="shared" si="43"/>
        <v>0</v>
      </c>
      <c r="AL164">
        <f t="shared" si="44"/>
        <v>0</v>
      </c>
      <c r="AM164">
        <f t="shared" si="45"/>
        <v>0</v>
      </c>
      <c r="AN164">
        <f t="shared" si="46"/>
        <v>0</v>
      </c>
      <c r="AO164">
        <f t="shared" si="47"/>
        <v>0</v>
      </c>
    </row>
    <row r="165" spans="1:41" ht="12.75">
      <c r="A165">
        <v>3607380</v>
      </c>
      <c r="B165" s="2">
        <v>440201020000</v>
      </c>
      <c r="C165" t="s">
        <v>32</v>
      </c>
      <c r="D165" t="s">
        <v>33</v>
      </c>
      <c r="E165" t="s">
        <v>34</v>
      </c>
      <c r="F165" s="34">
        <v>10918</v>
      </c>
      <c r="G165" s="3">
        <v>1324</v>
      </c>
      <c r="H165">
        <v>8454695052</v>
      </c>
      <c r="I165" s="4" t="s">
        <v>2025</v>
      </c>
      <c r="J165" s="4" t="s">
        <v>1814</v>
      </c>
      <c r="K165" t="s">
        <v>1814</v>
      </c>
      <c r="L165" s="35" t="s">
        <v>1815</v>
      </c>
      <c r="M165" s="35">
        <v>945</v>
      </c>
      <c r="N165" s="35" t="s">
        <v>1814</v>
      </c>
      <c r="O165" s="35" t="s">
        <v>1814</v>
      </c>
      <c r="P165" s="36">
        <v>6.2827225131</v>
      </c>
      <c r="Q165" t="s">
        <v>1814</v>
      </c>
      <c r="R165" t="s">
        <v>1814</v>
      </c>
      <c r="S165" t="s">
        <v>1814</v>
      </c>
      <c r="T165" t="s">
        <v>1814</v>
      </c>
      <c r="U165" s="35" t="s">
        <v>1814</v>
      </c>
      <c r="V165" s="35"/>
      <c r="W165" s="35"/>
      <c r="X165" s="35"/>
      <c r="Y165" s="35"/>
      <c r="Z165">
        <f t="shared" si="32"/>
        <v>0</v>
      </c>
      <c r="AA165">
        <f t="shared" si="33"/>
        <v>0</v>
      </c>
      <c r="AB165">
        <f t="shared" si="34"/>
        <v>0</v>
      </c>
      <c r="AC165">
        <f t="shared" si="35"/>
        <v>0</v>
      </c>
      <c r="AD165">
        <f t="shared" si="36"/>
        <v>0</v>
      </c>
      <c r="AE165">
        <f t="shared" si="37"/>
        <v>0</v>
      </c>
      <c r="AF165" s="37">
        <f t="shared" si="38"/>
        <v>0</v>
      </c>
      <c r="AG165" s="37">
        <f t="shared" si="39"/>
        <v>0</v>
      </c>
      <c r="AH165" s="37">
        <f t="shared" si="40"/>
        <v>0</v>
      </c>
      <c r="AI165">
        <f t="shared" si="41"/>
        <v>0</v>
      </c>
      <c r="AJ165">
        <f t="shared" si="42"/>
        <v>0</v>
      </c>
      <c r="AK165">
        <f t="shared" si="43"/>
        <v>0</v>
      </c>
      <c r="AL165">
        <f t="shared" si="44"/>
        <v>0</v>
      </c>
      <c r="AM165">
        <f t="shared" si="45"/>
        <v>0</v>
      </c>
      <c r="AN165">
        <f t="shared" si="46"/>
        <v>0</v>
      </c>
      <c r="AO165">
        <f t="shared" si="47"/>
        <v>0</v>
      </c>
    </row>
    <row r="166" spans="1:41" ht="12.75">
      <c r="A166">
        <v>3600044</v>
      </c>
      <c r="B166" s="2">
        <v>580302860027</v>
      </c>
      <c r="C166" t="s">
        <v>1939</v>
      </c>
      <c r="D166" t="s">
        <v>1940</v>
      </c>
      <c r="E166" t="s">
        <v>1941</v>
      </c>
      <c r="F166" s="34">
        <v>11975</v>
      </c>
      <c r="G166" s="3" t="s">
        <v>1842</v>
      </c>
      <c r="H166">
        <v>5163243229</v>
      </c>
      <c r="I166" s="4">
        <v>3</v>
      </c>
      <c r="J166" s="4" t="s">
        <v>1814</v>
      </c>
      <c r="K166" t="s">
        <v>1890</v>
      </c>
      <c r="L166" s="35"/>
      <c r="M166" s="35" t="s">
        <v>1894</v>
      </c>
      <c r="N166" s="35" t="s">
        <v>1814</v>
      </c>
      <c r="O166" s="35" t="s">
        <v>1814</v>
      </c>
      <c r="P166" s="36" t="s">
        <v>1895</v>
      </c>
      <c r="Q166" t="s">
        <v>1895</v>
      </c>
      <c r="R166" t="s">
        <v>1890</v>
      </c>
      <c r="S166" t="s">
        <v>1814</v>
      </c>
      <c r="T166" t="s">
        <v>1890</v>
      </c>
      <c r="U166" s="35"/>
      <c r="V166" s="35"/>
      <c r="W166" s="35"/>
      <c r="X166" s="35"/>
      <c r="Y166" s="35"/>
      <c r="Z166">
        <f t="shared" si="32"/>
        <v>0</v>
      </c>
      <c r="AA166">
        <f t="shared" si="33"/>
        <v>0</v>
      </c>
      <c r="AB166">
        <f t="shared" si="34"/>
        <v>0</v>
      </c>
      <c r="AC166">
        <f t="shared" si="35"/>
        <v>0</v>
      </c>
      <c r="AD166">
        <f t="shared" si="36"/>
        <v>0</v>
      </c>
      <c r="AE166">
        <f t="shared" si="37"/>
        <v>0</v>
      </c>
      <c r="AF166" s="37">
        <f t="shared" si="38"/>
        <v>0</v>
      </c>
      <c r="AG166" s="37">
        <f t="shared" si="39"/>
        <v>0</v>
      </c>
      <c r="AH166" s="37">
        <f t="shared" si="40"/>
        <v>0</v>
      </c>
      <c r="AI166">
        <f t="shared" si="41"/>
        <v>0</v>
      </c>
      <c r="AJ166">
        <f t="shared" si="42"/>
        <v>1</v>
      </c>
      <c r="AK166">
        <f t="shared" si="43"/>
        <v>0</v>
      </c>
      <c r="AL166">
        <f t="shared" si="44"/>
        <v>0</v>
      </c>
      <c r="AM166">
        <f t="shared" si="45"/>
        <v>0</v>
      </c>
      <c r="AN166">
        <f t="shared" si="46"/>
        <v>0</v>
      </c>
      <c r="AO166">
        <f t="shared" si="47"/>
        <v>0</v>
      </c>
    </row>
    <row r="167" spans="1:41" ht="12.75">
      <c r="A167">
        <v>3607470</v>
      </c>
      <c r="B167" s="2">
        <v>251601060000</v>
      </c>
      <c r="C167" t="s">
        <v>38</v>
      </c>
      <c r="D167" t="s">
        <v>39</v>
      </c>
      <c r="E167" t="s">
        <v>40</v>
      </c>
      <c r="F167" s="34">
        <v>13037</v>
      </c>
      <c r="G167" s="3">
        <v>9520</v>
      </c>
      <c r="H167">
        <v>3156872669</v>
      </c>
      <c r="I167" s="4" t="s">
        <v>1847</v>
      </c>
      <c r="J167" s="4" t="s">
        <v>1814</v>
      </c>
      <c r="K167" t="s">
        <v>1814</v>
      </c>
      <c r="L167" s="35" t="s">
        <v>1815</v>
      </c>
      <c r="M167" s="35">
        <v>2393</v>
      </c>
      <c r="N167" s="35" t="s">
        <v>1814</v>
      </c>
      <c r="O167" s="35" t="s">
        <v>1814</v>
      </c>
      <c r="P167" s="36">
        <v>10.598591549</v>
      </c>
      <c r="Q167" t="s">
        <v>1814</v>
      </c>
      <c r="R167" t="s">
        <v>1814</v>
      </c>
      <c r="S167" t="s">
        <v>1814</v>
      </c>
      <c r="T167" t="s">
        <v>1814</v>
      </c>
      <c r="U167" s="35" t="s">
        <v>1814</v>
      </c>
      <c r="V167" s="35"/>
      <c r="W167" s="35"/>
      <c r="X167" s="35"/>
      <c r="Y167" s="35"/>
      <c r="Z167">
        <f t="shared" si="32"/>
        <v>0</v>
      </c>
      <c r="AA167">
        <f t="shared" si="33"/>
        <v>0</v>
      </c>
      <c r="AB167">
        <f t="shared" si="34"/>
        <v>0</v>
      </c>
      <c r="AC167">
        <f t="shared" si="35"/>
        <v>0</v>
      </c>
      <c r="AD167">
        <f t="shared" si="36"/>
        <v>0</v>
      </c>
      <c r="AE167">
        <f t="shared" si="37"/>
        <v>0</v>
      </c>
      <c r="AF167" s="37">
        <f t="shared" si="38"/>
        <v>0</v>
      </c>
      <c r="AG167" s="37">
        <f t="shared" si="39"/>
        <v>0</v>
      </c>
      <c r="AH167" s="37">
        <f t="shared" si="40"/>
        <v>0</v>
      </c>
      <c r="AI167">
        <f t="shared" si="41"/>
        <v>0</v>
      </c>
      <c r="AJ167">
        <f t="shared" si="42"/>
        <v>0</v>
      </c>
      <c r="AK167">
        <f t="shared" si="43"/>
        <v>0</v>
      </c>
      <c r="AL167">
        <f t="shared" si="44"/>
        <v>0</v>
      </c>
      <c r="AM167">
        <f t="shared" si="45"/>
        <v>0</v>
      </c>
      <c r="AN167">
        <f t="shared" si="46"/>
        <v>0</v>
      </c>
      <c r="AO167">
        <f t="shared" si="47"/>
        <v>0</v>
      </c>
    </row>
    <row r="168" spans="1:41" ht="12.75">
      <c r="A168">
        <v>3607530</v>
      </c>
      <c r="B168" s="2">
        <v>261501060000</v>
      </c>
      <c r="C168" t="s">
        <v>41</v>
      </c>
      <c r="D168" t="s">
        <v>42</v>
      </c>
      <c r="E168" t="s">
        <v>43</v>
      </c>
      <c r="F168" s="34">
        <v>14428</v>
      </c>
      <c r="G168" s="3">
        <v>9797</v>
      </c>
      <c r="H168">
        <v>5852931800</v>
      </c>
      <c r="I168" s="4" t="s">
        <v>1847</v>
      </c>
      <c r="J168" s="4" t="s">
        <v>1814</v>
      </c>
      <c r="K168" t="s">
        <v>1814</v>
      </c>
      <c r="L168" s="35" t="s">
        <v>1815</v>
      </c>
      <c r="M168" s="35">
        <v>4319</v>
      </c>
      <c r="N168" s="35" t="s">
        <v>1814</v>
      </c>
      <c r="O168" s="35" t="s">
        <v>1814</v>
      </c>
      <c r="P168" s="36">
        <v>3.9619343562</v>
      </c>
      <c r="Q168" t="s">
        <v>1814</v>
      </c>
      <c r="R168" t="s">
        <v>1814</v>
      </c>
      <c r="S168" t="s">
        <v>1814</v>
      </c>
      <c r="T168" t="s">
        <v>1814</v>
      </c>
      <c r="U168" s="35" t="s">
        <v>1814</v>
      </c>
      <c r="V168" s="35"/>
      <c r="W168" s="35"/>
      <c r="X168" s="35"/>
      <c r="Y168" s="35"/>
      <c r="Z168">
        <f t="shared" si="32"/>
        <v>0</v>
      </c>
      <c r="AA168">
        <f t="shared" si="33"/>
        <v>0</v>
      </c>
      <c r="AB168">
        <f t="shared" si="34"/>
        <v>0</v>
      </c>
      <c r="AC168">
        <f t="shared" si="35"/>
        <v>0</v>
      </c>
      <c r="AD168">
        <f t="shared" si="36"/>
        <v>0</v>
      </c>
      <c r="AE168">
        <f t="shared" si="37"/>
        <v>0</v>
      </c>
      <c r="AF168" s="37">
        <f t="shared" si="38"/>
        <v>0</v>
      </c>
      <c r="AG168" s="37">
        <f t="shared" si="39"/>
        <v>0</v>
      </c>
      <c r="AH168" s="37">
        <f t="shared" si="40"/>
        <v>0</v>
      </c>
      <c r="AI168">
        <f t="shared" si="41"/>
        <v>0</v>
      </c>
      <c r="AJ168">
        <f t="shared" si="42"/>
        <v>0</v>
      </c>
      <c r="AK168">
        <f t="shared" si="43"/>
        <v>0</v>
      </c>
      <c r="AL168">
        <f t="shared" si="44"/>
        <v>0</v>
      </c>
      <c r="AM168">
        <f t="shared" si="45"/>
        <v>0</v>
      </c>
      <c r="AN168">
        <f t="shared" si="46"/>
        <v>0</v>
      </c>
      <c r="AO168">
        <f t="shared" si="47"/>
        <v>0</v>
      </c>
    </row>
    <row r="169" spans="1:41" ht="12.75">
      <c r="A169">
        <v>3607560</v>
      </c>
      <c r="B169" s="2">
        <v>110101040000</v>
      </c>
      <c r="C169" t="s">
        <v>44</v>
      </c>
      <c r="D169" t="s">
        <v>45</v>
      </c>
      <c r="E169" t="s">
        <v>46</v>
      </c>
      <c r="F169" s="34">
        <v>13040</v>
      </c>
      <c r="G169" s="3">
        <v>9698</v>
      </c>
      <c r="H169">
        <v>6078633335</v>
      </c>
      <c r="I169" s="4">
        <v>7</v>
      </c>
      <c r="J169" s="4" t="s">
        <v>1813</v>
      </c>
      <c r="K169" t="s">
        <v>1814</v>
      </c>
      <c r="L169" s="35" t="s">
        <v>1822</v>
      </c>
      <c r="M169" s="35">
        <v>697</v>
      </c>
      <c r="N169" s="35" t="s">
        <v>1814</v>
      </c>
      <c r="O169" s="35" t="s">
        <v>1814</v>
      </c>
      <c r="P169" s="36">
        <v>25.217391304</v>
      </c>
      <c r="Q169" t="s">
        <v>1813</v>
      </c>
      <c r="R169" t="s">
        <v>1814</v>
      </c>
      <c r="S169" t="s">
        <v>1813</v>
      </c>
      <c r="T169" t="s">
        <v>1814</v>
      </c>
      <c r="U169" s="35" t="s">
        <v>1813</v>
      </c>
      <c r="V169" s="35"/>
      <c r="W169" s="35"/>
      <c r="X169" s="35"/>
      <c r="Y169" s="35"/>
      <c r="Z169">
        <f t="shared" si="32"/>
        <v>1</v>
      </c>
      <c r="AA169">
        <f t="shared" si="33"/>
        <v>0</v>
      </c>
      <c r="AB169">
        <f t="shared" si="34"/>
        <v>0</v>
      </c>
      <c r="AC169">
        <f t="shared" si="35"/>
        <v>0</v>
      </c>
      <c r="AD169">
        <f t="shared" si="36"/>
        <v>0</v>
      </c>
      <c r="AE169">
        <f t="shared" si="37"/>
        <v>0</v>
      </c>
      <c r="AF169" s="37">
        <f t="shared" si="38"/>
        <v>0</v>
      </c>
      <c r="AG169" s="37">
        <f t="shared" si="39"/>
        <v>0</v>
      </c>
      <c r="AH169" s="37">
        <f t="shared" si="40"/>
        <v>0</v>
      </c>
      <c r="AI169">
        <f t="shared" si="41"/>
        <v>1</v>
      </c>
      <c r="AJ169">
        <f t="shared" si="42"/>
        <v>1</v>
      </c>
      <c r="AK169" t="str">
        <f t="shared" si="43"/>
        <v>Initial</v>
      </c>
      <c r="AL169">
        <f t="shared" si="44"/>
        <v>0</v>
      </c>
      <c r="AM169" t="str">
        <f t="shared" si="45"/>
        <v>RLIS</v>
      </c>
      <c r="AN169">
        <f t="shared" si="46"/>
        <v>0</v>
      </c>
      <c r="AO169">
        <f t="shared" si="47"/>
        <v>0</v>
      </c>
    </row>
    <row r="170" spans="1:41" ht="12.75">
      <c r="A170">
        <v>3607590</v>
      </c>
      <c r="B170" s="2">
        <v>140801060000</v>
      </c>
      <c r="C170" t="s">
        <v>47</v>
      </c>
      <c r="D170" t="s">
        <v>48</v>
      </c>
      <c r="E170" t="s">
        <v>49</v>
      </c>
      <c r="F170" s="34">
        <v>14031</v>
      </c>
      <c r="G170" s="3">
        <v>2083</v>
      </c>
      <c r="H170">
        <v>7167590102</v>
      </c>
      <c r="I170" s="4" t="s">
        <v>2025</v>
      </c>
      <c r="J170" s="4" t="s">
        <v>1814</v>
      </c>
      <c r="K170" t="s">
        <v>1814</v>
      </c>
      <c r="L170" s="35" t="s">
        <v>1815</v>
      </c>
      <c r="M170" s="35">
        <v>4557</v>
      </c>
      <c r="N170" s="35" t="s">
        <v>1814</v>
      </c>
      <c r="O170" s="35" t="s">
        <v>1814</v>
      </c>
      <c r="P170" s="36">
        <v>1.6522423289</v>
      </c>
      <c r="Q170" t="s">
        <v>1814</v>
      </c>
      <c r="R170" t="s">
        <v>1814</v>
      </c>
      <c r="S170" t="s">
        <v>1814</v>
      </c>
      <c r="T170" t="s">
        <v>1814</v>
      </c>
      <c r="U170" s="35" t="s">
        <v>1814</v>
      </c>
      <c r="V170" s="35"/>
      <c r="W170" s="35"/>
      <c r="X170" s="35"/>
      <c r="Y170" s="35"/>
      <c r="Z170">
        <f t="shared" si="32"/>
        <v>0</v>
      </c>
      <c r="AA170">
        <f t="shared" si="33"/>
        <v>0</v>
      </c>
      <c r="AB170">
        <f t="shared" si="34"/>
        <v>0</v>
      </c>
      <c r="AC170">
        <f t="shared" si="35"/>
        <v>0</v>
      </c>
      <c r="AD170">
        <f t="shared" si="36"/>
        <v>0</v>
      </c>
      <c r="AE170">
        <f t="shared" si="37"/>
        <v>0</v>
      </c>
      <c r="AF170" s="37">
        <f t="shared" si="38"/>
        <v>0</v>
      </c>
      <c r="AG170" s="37">
        <f t="shared" si="39"/>
        <v>0</v>
      </c>
      <c r="AH170" s="37">
        <f t="shared" si="40"/>
        <v>0</v>
      </c>
      <c r="AI170">
        <f t="shared" si="41"/>
        <v>0</v>
      </c>
      <c r="AJ170">
        <f t="shared" si="42"/>
        <v>0</v>
      </c>
      <c r="AK170">
        <f t="shared" si="43"/>
        <v>0</v>
      </c>
      <c r="AL170">
        <f t="shared" si="44"/>
        <v>0</v>
      </c>
      <c r="AM170">
        <f t="shared" si="45"/>
        <v>0</v>
      </c>
      <c r="AN170">
        <f t="shared" si="46"/>
        <v>0</v>
      </c>
      <c r="AO170">
        <f t="shared" si="47"/>
        <v>0</v>
      </c>
    </row>
    <row r="171" spans="1:41" ht="12.75">
      <c r="A171">
        <v>3620340</v>
      </c>
      <c r="B171" s="2">
        <v>500101060000</v>
      </c>
      <c r="C171" t="s">
        <v>908</v>
      </c>
      <c r="D171" t="s">
        <v>909</v>
      </c>
      <c r="E171" t="s">
        <v>910</v>
      </c>
      <c r="F171" s="34">
        <v>10956</v>
      </c>
      <c r="G171" s="3" t="s">
        <v>1842</v>
      </c>
      <c r="H171">
        <v>8456396419</v>
      </c>
      <c r="I171" s="4">
        <v>3</v>
      </c>
      <c r="J171" s="4" t="s">
        <v>1814</v>
      </c>
      <c r="K171" t="s">
        <v>1814</v>
      </c>
      <c r="L171" s="35" t="s">
        <v>1815</v>
      </c>
      <c r="M171" s="35">
        <v>8645</v>
      </c>
      <c r="N171" s="35" t="s">
        <v>1814</v>
      </c>
      <c r="O171" s="35" t="s">
        <v>1814</v>
      </c>
      <c r="P171" s="36">
        <v>1.8655516243</v>
      </c>
      <c r="Q171" t="s">
        <v>1814</v>
      </c>
      <c r="R171" t="s">
        <v>1814</v>
      </c>
      <c r="S171" t="s">
        <v>1814</v>
      </c>
      <c r="T171" t="s">
        <v>1814</v>
      </c>
      <c r="U171" s="35" t="s">
        <v>1814</v>
      </c>
      <c r="V171" s="35"/>
      <c r="W171" s="35"/>
      <c r="X171" s="35"/>
      <c r="Y171" s="35"/>
      <c r="Z171">
        <f t="shared" si="32"/>
        <v>0</v>
      </c>
      <c r="AA171">
        <f t="shared" si="33"/>
        <v>0</v>
      </c>
      <c r="AB171">
        <f t="shared" si="34"/>
        <v>0</v>
      </c>
      <c r="AC171">
        <f t="shared" si="35"/>
        <v>0</v>
      </c>
      <c r="AD171">
        <f t="shared" si="36"/>
        <v>0</v>
      </c>
      <c r="AE171">
        <f t="shared" si="37"/>
        <v>0</v>
      </c>
      <c r="AF171" s="37">
        <f t="shared" si="38"/>
        <v>0</v>
      </c>
      <c r="AG171" s="37">
        <f t="shared" si="39"/>
        <v>0</v>
      </c>
      <c r="AH171" s="37">
        <f t="shared" si="40"/>
        <v>0</v>
      </c>
      <c r="AI171">
        <f t="shared" si="41"/>
        <v>0</v>
      </c>
      <c r="AJ171">
        <f t="shared" si="42"/>
        <v>0</v>
      </c>
      <c r="AK171">
        <f t="shared" si="43"/>
        <v>0</v>
      </c>
      <c r="AL171">
        <f t="shared" si="44"/>
        <v>0</v>
      </c>
      <c r="AM171">
        <f t="shared" si="45"/>
        <v>0</v>
      </c>
      <c r="AN171">
        <f t="shared" si="46"/>
        <v>0</v>
      </c>
      <c r="AO171">
        <f t="shared" si="47"/>
        <v>0</v>
      </c>
    </row>
    <row r="172" spans="1:41" ht="12.75">
      <c r="A172">
        <v>3600045</v>
      </c>
      <c r="B172" s="2">
        <v>331600860809</v>
      </c>
      <c r="C172" t="s">
        <v>1942</v>
      </c>
      <c r="D172" t="s">
        <v>1943</v>
      </c>
      <c r="E172" t="s">
        <v>1944</v>
      </c>
      <c r="F172" s="34">
        <v>11213</v>
      </c>
      <c r="G172" s="3" t="s">
        <v>1842</v>
      </c>
      <c r="H172">
        <v>2125283193</v>
      </c>
      <c r="I172" s="4">
        <v>1</v>
      </c>
      <c r="J172" s="4" t="s">
        <v>1814</v>
      </c>
      <c r="K172" t="s">
        <v>1890</v>
      </c>
      <c r="L172" s="35"/>
      <c r="M172" s="35" t="s">
        <v>1894</v>
      </c>
      <c r="N172" s="35" t="s">
        <v>1814</v>
      </c>
      <c r="O172" s="35" t="s">
        <v>1814</v>
      </c>
      <c r="P172" s="36" t="s">
        <v>1895</v>
      </c>
      <c r="Q172" t="s">
        <v>1895</v>
      </c>
      <c r="R172" t="s">
        <v>1890</v>
      </c>
      <c r="S172" t="s">
        <v>1814</v>
      </c>
      <c r="T172" t="s">
        <v>1890</v>
      </c>
      <c r="U172" s="35"/>
      <c r="V172" s="35"/>
      <c r="W172" s="35"/>
      <c r="X172" s="35"/>
      <c r="Y172" s="35"/>
      <c r="Z172">
        <f t="shared" si="32"/>
        <v>0</v>
      </c>
      <c r="AA172">
        <f t="shared" si="33"/>
        <v>0</v>
      </c>
      <c r="AB172">
        <f t="shared" si="34"/>
        <v>0</v>
      </c>
      <c r="AC172">
        <f t="shared" si="35"/>
        <v>0</v>
      </c>
      <c r="AD172">
        <f t="shared" si="36"/>
        <v>0</v>
      </c>
      <c r="AE172">
        <f t="shared" si="37"/>
        <v>0</v>
      </c>
      <c r="AF172" s="37">
        <f t="shared" si="38"/>
        <v>0</v>
      </c>
      <c r="AG172" s="37">
        <f t="shared" si="39"/>
        <v>0</v>
      </c>
      <c r="AH172" s="37">
        <f t="shared" si="40"/>
        <v>0</v>
      </c>
      <c r="AI172">
        <f t="shared" si="41"/>
        <v>0</v>
      </c>
      <c r="AJ172">
        <f t="shared" si="42"/>
        <v>1</v>
      </c>
      <c r="AK172">
        <f t="shared" si="43"/>
        <v>0</v>
      </c>
      <c r="AL172">
        <f t="shared" si="44"/>
        <v>0</v>
      </c>
      <c r="AM172">
        <f t="shared" si="45"/>
        <v>0</v>
      </c>
      <c r="AN172">
        <f t="shared" si="46"/>
        <v>0</v>
      </c>
      <c r="AO172">
        <f t="shared" si="47"/>
        <v>0</v>
      </c>
    </row>
    <row r="173" spans="1:41" ht="12.75">
      <c r="A173">
        <v>3607680</v>
      </c>
      <c r="B173" s="2">
        <v>140703020000</v>
      </c>
      <c r="C173" t="s">
        <v>53</v>
      </c>
      <c r="D173" t="s">
        <v>54</v>
      </c>
      <c r="E173" t="s">
        <v>25</v>
      </c>
      <c r="F173" s="34">
        <v>14225</v>
      </c>
      <c r="G173" s="3">
        <v>1599</v>
      </c>
      <c r="H173">
        <v>7168367200</v>
      </c>
      <c r="I173" s="4">
        <v>3</v>
      </c>
      <c r="J173" s="4" t="s">
        <v>1814</v>
      </c>
      <c r="K173" t="s">
        <v>1814</v>
      </c>
      <c r="L173" s="35" t="s">
        <v>1815</v>
      </c>
      <c r="M173" s="35">
        <v>1620</v>
      </c>
      <c r="N173" s="35" t="s">
        <v>1814</v>
      </c>
      <c r="O173" s="35" t="s">
        <v>1814</v>
      </c>
      <c r="P173" s="36">
        <v>11.415525114</v>
      </c>
      <c r="Q173" t="s">
        <v>1814</v>
      </c>
      <c r="R173" t="s">
        <v>1814</v>
      </c>
      <c r="S173" t="s">
        <v>1814</v>
      </c>
      <c r="T173" t="s">
        <v>1814</v>
      </c>
      <c r="U173" s="35" t="s">
        <v>1814</v>
      </c>
      <c r="V173" s="35"/>
      <c r="W173" s="35"/>
      <c r="X173" s="35"/>
      <c r="Y173" s="35"/>
      <c r="Z173">
        <f t="shared" si="32"/>
        <v>0</v>
      </c>
      <c r="AA173">
        <f t="shared" si="33"/>
        <v>0</v>
      </c>
      <c r="AB173">
        <f t="shared" si="34"/>
        <v>0</v>
      </c>
      <c r="AC173">
        <f t="shared" si="35"/>
        <v>0</v>
      </c>
      <c r="AD173">
        <f t="shared" si="36"/>
        <v>0</v>
      </c>
      <c r="AE173">
        <f t="shared" si="37"/>
        <v>0</v>
      </c>
      <c r="AF173" s="37">
        <f t="shared" si="38"/>
        <v>0</v>
      </c>
      <c r="AG173" s="37">
        <f t="shared" si="39"/>
        <v>0</v>
      </c>
      <c r="AH173" s="37">
        <f t="shared" si="40"/>
        <v>0</v>
      </c>
      <c r="AI173">
        <f t="shared" si="41"/>
        <v>0</v>
      </c>
      <c r="AJ173">
        <f t="shared" si="42"/>
        <v>0</v>
      </c>
      <c r="AK173">
        <f t="shared" si="43"/>
        <v>0</v>
      </c>
      <c r="AL173">
        <f t="shared" si="44"/>
        <v>0</v>
      </c>
      <c r="AM173">
        <f t="shared" si="45"/>
        <v>0</v>
      </c>
      <c r="AN173">
        <f t="shared" si="46"/>
        <v>0</v>
      </c>
      <c r="AO173">
        <f t="shared" si="47"/>
        <v>0</v>
      </c>
    </row>
    <row r="174" spans="1:41" ht="12.75">
      <c r="A174">
        <v>3607710</v>
      </c>
      <c r="B174" s="2">
        <v>510401040000</v>
      </c>
      <c r="C174" t="s">
        <v>55</v>
      </c>
      <c r="D174" t="s">
        <v>56</v>
      </c>
      <c r="E174" t="s">
        <v>57</v>
      </c>
      <c r="F174" s="34">
        <v>13690</v>
      </c>
      <c r="G174" s="3">
        <v>75</v>
      </c>
      <c r="H174">
        <v>3158483335</v>
      </c>
      <c r="I174" s="4">
        <v>7</v>
      </c>
      <c r="J174" s="4" t="s">
        <v>1813</v>
      </c>
      <c r="K174" t="s">
        <v>1814</v>
      </c>
      <c r="L174" s="35" t="s">
        <v>1822</v>
      </c>
      <c r="M174" s="35">
        <v>364</v>
      </c>
      <c r="N174" s="35" t="s">
        <v>1814</v>
      </c>
      <c r="O174" s="35" t="s">
        <v>1813</v>
      </c>
      <c r="P174" s="36">
        <v>23.598130841</v>
      </c>
      <c r="Q174" t="s">
        <v>1813</v>
      </c>
      <c r="R174" t="s">
        <v>1814</v>
      </c>
      <c r="S174" t="s">
        <v>1813</v>
      </c>
      <c r="T174" t="s">
        <v>1814</v>
      </c>
      <c r="U174" s="35" t="s">
        <v>1814</v>
      </c>
      <c r="V174" s="35">
        <v>42674</v>
      </c>
      <c r="W174" s="35">
        <v>5719</v>
      </c>
      <c r="X174" s="35">
        <v>4940</v>
      </c>
      <c r="Y174" s="35">
        <v>4992</v>
      </c>
      <c r="Z174">
        <f t="shared" si="32"/>
        <v>1</v>
      </c>
      <c r="AA174">
        <f t="shared" si="33"/>
        <v>1</v>
      </c>
      <c r="AB174">
        <f t="shared" si="34"/>
        <v>0</v>
      </c>
      <c r="AC174">
        <f t="shared" si="35"/>
        <v>0</v>
      </c>
      <c r="AD174">
        <f t="shared" si="36"/>
        <v>0</v>
      </c>
      <c r="AE174">
        <f t="shared" si="37"/>
        <v>0</v>
      </c>
      <c r="AF174" s="37" t="str">
        <f t="shared" si="38"/>
        <v>SRSA</v>
      </c>
      <c r="AG174" s="37">
        <f t="shared" si="39"/>
        <v>0</v>
      </c>
      <c r="AH174" s="37">
        <f t="shared" si="40"/>
        <v>0</v>
      </c>
      <c r="AI174">
        <f t="shared" si="41"/>
        <v>1</v>
      </c>
      <c r="AJ174">
        <f t="shared" si="42"/>
        <v>1</v>
      </c>
      <c r="AK174" t="str">
        <f t="shared" si="43"/>
        <v>Initial</v>
      </c>
      <c r="AL174" t="str">
        <f t="shared" si="44"/>
        <v>SRSA</v>
      </c>
      <c r="AM174">
        <f t="shared" si="45"/>
        <v>0</v>
      </c>
      <c r="AN174">
        <f t="shared" si="46"/>
        <v>0</v>
      </c>
      <c r="AO174">
        <f t="shared" si="47"/>
        <v>0</v>
      </c>
    </row>
    <row r="175" spans="1:41" ht="12.75">
      <c r="A175">
        <v>3607770</v>
      </c>
      <c r="B175" s="2">
        <v>411101060000</v>
      </c>
      <c r="C175" t="s">
        <v>58</v>
      </c>
      <c r="D175" t="s">
        <v>59</v>
      </c>
      <c r="E175" t="s">
        <v>60</v>
      </c>
      <c r="F175" s="34">
        <v>13323</v>
      </c>
      <c r="G175" s="3">
        <v>1395</v>
      </c>
      <c r="H175">
        <v>3158535574</v>
      </c>
      <c r="I175" s="4">
        <v>4</v>
      </c>
      <c r="J175" s="4" t="s">
        <v>1814</v>
      </c>
      <c r="K175" t="s">
        <v>1814</v>
      </c>
      <c r="L175" s="35" t="s">
        <v>1815</v>
      </c>
      <c r="M175" s="35">
        <v>1629</v>
      </c>
      <c r="N175" s="35" t="s">
        <v>1814</v>
      </c>
      <c r="O175" s="35" t="s">
        <v>1814</v>
      </c>
      <c r="P175" s="36">
        <v>5.8533916849</v>
      </c>
      <c r="Q175" t="s">
        <v>1814</v>
      </c>
      <c r="R175" t="s">
        <v>1814</v>
      </c>
      <c r="S175" t="s">
        <v>1814</v>
      </c>
      <c r="T175" t="s">
        <v>1814</v>
      </c>
      <c r="U175" s="35" t="s">
        <v>1814</v>
      </c>
      <c r="V175" s="35"/>
      <c r="W175" s="35"/>
      <c r="X175" s="35"/>
      <c r="Y175" s="35"/>
      <c r="Z175">
        <f t="shared" si="32"/>
        <v>0</v>
      </c>
      <c r="AA175">
        <f t="shared" si="33"/>
        <v>0</v>
      </c>
      <c r="AB175">
        <f t="shared" si="34"/>
        <v>0</v>
      </c>
      <c r="AC175">
        <f t="shared" si="35"/>
        <v>0</v>
      </c>
      <c r="AD175">
        <f t="shared" si="36"/>
        <v>0</v>
      </c>
      <c r="AE175">
        <f t="shared" si="37"/>
        <v>0</v>
      </c>
      <c r="AF175" s="37">
        <f t="shared" si="38"/>
        <v>0</v>
      </c>
      <c r="AG175" s="37">
        <f t="shared" si="39"/>
        <v>0</v>
      </c>
      <c r="AH175" s="37">
        <f t="shared" si="40"/>
        <v>0</v>
      </c>
      <c r="AI175">
        <f t="shared" si="41"/>
        <v>0</v>
      </c>
      <c r="AJ175">
        <f t="shared" si="42"/>
        <v>0</v>
      </c>
      <c r="AK175">
        <f t="shared" si="43"/>
        <v>0</v>
      </c>
      <c r="AL175">
        <f t="shared" si="44"/>
        <v>0</v>
      </c>
      <c r="AM175">
        <f t="shared" si="45"/>
        <v>0</v>
      </c>
      <c r="AN175">
        <f t="shared" si="46"/>
        <v>0</v>
      </c>
      <c r="AO175">
        <f t="shared" si="47"/>
        <v>0</v>
      </c>
    </row>
    <row r="176" spans="1:41" ht="12.75">
      <c r="A176">
        <v>3607860</v>
      </c>
      <c r="B176" s="2">
        <v>650301040000</v>
      </c>
      <c r="C176" t="s">
        <v>61</v>
      </c>
      <c r="D176" t="s">
        <v>62</v>
      </c>
      <c r="E176" t="s">
        <v>63</v>
      </c>
      <c r="F176" s="34">
        <v>14433</v>
      </c>
      <c r="G176" s="3">
        <v>1222</v>
      </c>
      <c r="H176">
        <v>3159237747</v>
      </c>
      <c r="I176" s="4">
        <v>8</v>
      </c>
      <c r="J176" s="4" t="s">
        <v>1813</v>
      </c>
      <c r="K176" t="s">
        <v>1814</v>
      </c>
      <c r="L176" s="35" t="s">
        <v>1815</v>
      </c>
      <c r="M176" s="35">
        <v>1049</v>
      </c>
      <c r="N176" s="35" t="s">
        <v>1814</v>
      </c>
      <c r="O176" s="35" t="s">
        <v>1814</v>
      </c>
      <c r="P176" s="36">
        <v>19.412724307</v>
      </c>
      <c r="Q176" t="s">
        <v>1814</v>
      </c>
      <c r="R176" t="s">
        <v>1813</v>
      </c>
      <c r="S176" t="s">
        <v>1813</v>
      </c>
      <c r="T176" t="s">
        <v>1814</v>
      </c>
      <c r="U176" s="35" t="s">
        <v>1814</v>
      </c>
      <c r="V176" s="35"/>
      <c r="W176" s="35"/>
      <c r="X176" s="35"/>
      <c r="Y176" s="35"/>
      <c r="Z176">
        <f t="shared" si="32"/>
        <v>1</v>
      </c>
      <c r="AA176">
        <f t="shared" si="33"/>
        <v>0</v>
      </c>
      <c r="AB176">
        <f t="shared" si="34"/>
        <v>0</v>
      </c>
      <c r="AC176">
        <f t="shared" si="35"/>
        <v>0</v>
      </c>
      <c r="AD176">
        <f t="shared" si="36"/>
        <v>0</v>
      </c>
      <c r="AE176">
        <f t="shared" si="37"/>
        <v>0</v>
      </c>
      <c r="AF176" s="37">
        <f t="shared" si="38"/>
        <v>0</v>
      </c>
      <c r="AG176" s="37">
        <f t="shared" si="39"/>
        <v>0</v>
      </c>
      <c r="AH176" s="37">
        <f t="shared" si="40"/>
        <v>0</v>
      </c>
      <c r="AI176">
        <f t="shared" si="41"/>
        <v>1</v>
      </c>
      <c r="AJ176">
        <f t="shared" si="42"/>
        <v>0</v>
      </c>
      <c r="AK176">
        <f t="shared" si="43"/>
        <v>0</v>
      </c>
      <c r="AL176">
        <f t="shared" si="44"/>
        <v>0</v>
      </c>
      <c r="AM176">
        <f t="shared" si="45"/>
        <v>0</v>
      </c>
      <c r="AN176">
        <f t="shared" si="46"/>
        <v>0</v>
      </c>
      <c r="AO176">
        <f t="shared" si="47"/>
        <v>0</v>
      </c>
    </row>
    <row r="177" spans="1:41" ht="12.75">
      <c r="A177">
        <v>3607890</v>
      </c>
      <c r="B177" s="2">
        <v>60701040000</v>
      </c>
      <c r="C177" t="s">
        <v>64</v>
      </c>
      <c r="D177" t="s">
        <v>65</v>
      </c>
      <c r="E177" t="s">
        <v>66</v>
      </c>
      <c r="F177" s="34">
        <v>14724</v>
      </c>
      <c r="G177" s="3">
        <v>580</v>
      </c>
      <c r="H177">
        <v>7163554444</v>
      </c>
      <c r="I177" s="4">
        <v>8</v>
      </c>
      <c r="J177" s="4" t="s">
        <v>1813</v>
      </c>
      <c r="K177" t="s">
        <v>1814</v>
      </c>
      <c r="L177" s="35" t="s">
        <v>1815</v>
      </c>
      <c r="M177" s="35">
        <v>465</v>
      </c>
      <c r="N177" s="35" t="s">
        <v>1814</v>
      </c>
      <c r="O177" s="35" t="s">
        <v>1813</v>
      </c>
      <c r="P177" s="36">
        <v>17.246376812</v>
      </c>
      <c r="Q177" t="s">
        <v>1814</v>
      </c>
      <c r="R177" t="s">
        <v>1814</v>
      </c>
      <c r="S177" t="s">
        <v>1813</v>
      </c>
      <c r="T177" t="s">
        <v>1814</v>
      </c>
      <c r="U177" s="35" t="s">
        <v>1814</v>
      </c>
      <c r="V177" s="35">
        <v>31621</v>
      </c>
      <c r="W177" s="35">
        <v>4237</v>
      </c>
      <c r="X177" s="35">
        <v>4273</v>
      </c>
      <c r="Y177" s="35">
        <v>4383</v>
      </c>
      <c r="Z177">
        <f t="shared" si="32"/>
        <v>1</v>
      </c>
      <c r="AA177">
        <f t="shared" si="33"/>
        <v>1</v>
      </c>
      <c r="AB177">
        <f t="shared" si="34"/>
        <v>0</v>
      </c>
      <c r="AC177">
        <f t="shared" si="35"/>
        <v>0</v>
      </c>
      <c r="AD177">
        <f t="shared" si="36"/>
        <v>0</v>
      </c>
      <c r="AE177">
        <f t="shared" si="37"/>
        <v>0</v>
      </c>
      <c r="AF177" s="37" t="str">
        <f t="shared" si="38"/>
        <v>SRSA</v>
      </c>
      <c r="AG177" s="37">
        <f t="shared" si="39"/>
        <v>0</v>
      </c>
      <c r="AH177" s="37">
        <f t="shared" si="40"/>
        <v>0</v>
      </c>
      <c r="AI177">
        <f t="shared" si="41"/>
        <v>1</v>
      </c>
      <c r="AJ177">
        <f t="shared" si="42"/>
        <v>0</v>
      </c>
      <c r="AK177">
        <f t="shared" si="43"/>
        <v>0</v>
      </c>
      <c r="AL177">
        <f t="shared" si="44"/>
        <v>0</v>
      </c>
      <c r="AM177">
        <f t="shared" si="45"/>
        <v>0</v>
      </c>
      <c r="AN177">
        <f t="shared" si="46"/>
        <v>0</v>
      </c>
      <c r="AO177">
        <f t="shared" si="47"/>
        <v>0</v>
      </c>
    </row>
    <row r="178" spans="1:41" ht="12.75">
      <c r="A178">
        <v>3600010</v>
      </c>
      <c r="B178" s="2">
        <v>541102060000</v>
      </c>
      <c r="C178" t="s">
        <v>1844</v>
      </c>
      <c r="D178" t="s">
        <v>1845</v>
      </c>
      <c r="E178" t="s">
        <v>1846</v>
      </c>
      <c r="F178" s="34">
        <v>12043</v>
      </c>
      <c r="G178" s="3">
        <v>1099</v>
      </c>
      <c r="H178">
        <v>5182344032</v>
      </c>
      <c r="I178" s="4" t="s">
        <v>1847</v>
      </c>
      <c r="J178" s="4" t="s">
        <v>1814</v>
      </c>
      <c r="K178" t="s">
        <v>1814</v>
      </c>
      <c r="L178" s="35" t="s">
        <v>1815</v>
      </c>
      <c r="M178" s="35">
        <v>2052</v>
      </c>
      <c r="N178" s="35" t="s">
        <v>1814</v>
      </c>
      <c r="O178" s="35" t="s">
        <v>1814</v>
      </c>
      <c r="P178" s="36">
        <v>15.074750831</v>
      </c>
      <c r="Q178" t="s">
        <v>1814</v>
      </c>
      <c r="R178" t="s">
        <v>1813</v>
      </c>
      <c r="S178" t="s">
        <v>1814</v>
      </c>
      <c r="T178" t="s">
        <v>1814</v>
      </c>
      <c r="U178" s="35" t="s">
        <v>1814</v>
      </c>
      <c r="V178" s="35"/>
      <c r="W178" s="35"/>
      <c r="X178" s="35"/>
      <c r="Y178" s="35"/>
      <c r="Z178">
        <f t="shared" si="32"/>
        <v>0</v>
      </c>
      <c r="AA178">
        <f t="shared" si="33"/>
        <v>0</v>
      </c>
      <c r="AB178">
        <f t="shared" si="34"/>
        <v>0</v>
      </c>
      <c r="AC178">
        <f t="shared" si="35"/>
        <v>0</v>
      </c>
      <c r="AD178">
        <f t="shared" si="36"/>
        <v>0</v>
      </c>
      <c r="AE178">
        <f t="shared" si="37"/>
        <v>0</v>
      </c>
      <c r="AF178" s="37">
        <f t="shared" si="38"/>
        <v>0</v>
      </c>
      <c r="AG178" s="37">
        <f t="shared" si="39"/>
        <v>0</v>
      </c>
      <c r="AH178" s="37">
        <f t="shared" si="40"/>
        <v>0</v>
      </c>
      <c r="AI178">
        <f t="shared" si="41"/>
        <v>0</v>
      </c>
      <c r="AJ178">
        <f t="shared" si="42"/>
        <v>0</v>
      </c>
      <c r="AK178">
        <f t="shared" si="43"/>
        <v>0</v>
      </c>
      <c r="AL178">
        <f t="shared" si="44"/>
        <v>0</v>
      </c>
      <c r="AM178">
        <f t="shared" si="45"/>
        <v>0</v>
      </c>
      <c r="AN178">
        <f t="shared" si="46"/>
        <v>0</v>
      </c>
      <c r="AO178">
        <f t="shared" si="47"/>
        <v>0</v>
      </c>
    </row>
    <row r="179" spans="1:41" ht="12.75">
      <c r="A179">
        <v>3607980</v>
      </c>
      <c r="B179" s="2">
        <v>10500010000</v>
      </c>
      <c r="C179" t="s">
        <v>67</v>
      </c>
      <c r="D179" t="s">
        <v>68</v>
      </c>
      <c r="E179" t="s">
        <v>69</v>
      </c>
      <c r="F179" s="34">
        <v>12047</v>
      </c>
      <c r="G179" s="3">
        <v>3299</v>
      </c>
      <c r="H179">
        <v>5182370100</v>
      </c>
      <c r="I179" s="4">
        <v>4</v>
      </c>
      <c r="J179" s="4" t="s">
        <v>1814</v>
      </c>
      <c r="K179" t="s">
        <v>1814</v>
      </c>
      <c r="L179" s="35" t="s">
        <v>1815</v>
      </c>
      <c r="M179" s="35">
        <v>1989</v>
      </c>
      <c r="N179" s="35" t="s">
        <v>1814</v>
      </c>
      <c r="O179" s="35" t="s">
        <v>1814</v>
      </c>
      <c r="P179" s="36">
        <v>25.45382794</v>
      </c>
      <c r="Q179" t="s">
        <v>1813</v>
      </c>
      <c r="R179" t="s">
        <v>1814</v>
      </c>
      <c r="S179" t="s">
        <v>1814</v>
      </c>
      <c r="T179" t="s">
        <v>1814</v>
      </c>
      <c r="U179" s="35" t="s">
        <v>1814</v>
      </c>
      <c r="V179" s="35"/>
      <c r="W179" s="35"/>
      <c r="X179" s="35"/>
      <c r="Y179" s="35"/>
      <c r="Z179">
        <f t="shared" si="32"/>
        <v>0</v>
      </c>
      <c r="AA179">
        <f t="shared" si="33"/>
        <v>0</v>
      </c>
      <c r="AB179">
        <f t="shared" si="34"/>
        <v>0</v>
      </c>
      <c r="AC179">
        <f t="shared" si="35"/>
        <v>0</v>
      </c>
      <c r="AD179">
        <f t="shared" si="36"/>
        <v>0</v>
      </c>
      <c r="AE179">
        <f t="shared" si="37"/>
        <v>0</v>
      </c>
      <c r="AF179" s="37">
        <f t="shared" si="38"/>
        <v>0</v>
      </c>
      <c r="AG179" s="37">
        <f t="shared" si="39"/>
        <v>0</v>
      </c>
      <c r="AH179" s="37">
        <f t="shared" si="40"/>
        <v>0</v>
      </c>
      <c r="AI179">
        <f t="shared" si="41"/>
        <v>0</v>
      </c>
      <c r="AJ179">
        <f t="shared" si="42"/>
        <v>1</v>
      </c>
      <c r="AK179">
        <f t="shared" si="43"/>
        <v>0</v>
      </c>
      <c r="AL179">
        <f t="shared" si="44"/>
        <v>0</v>
      </c>
      <c r="AM179">
        <f t="shared" si="45"/>
        <v>0</v>
      </c>
      <c r="AN179">
        <f t="shared" si="46"/>
        <v>0</v>
      </c>
      <c r="AO179">
        <f t="shared" si="47"/>
        <v>0</v>
      </c>
    </row>
    <row r="180" spans="1:41" ht="12.75">
      <c r="A180">
        <v>3608010</v>
      </c>
      <c r="B180" s="2">
        <v>580402060000</v>
      </c>
      <c r="C180" t="s">
        <v>70</v>
      </c>
      <c r="D180" t="s">
        <v>72</v>
      </c>
      <c r="E180" t="s">
        <v>73</v>
      </c>
      <c r="F180" s="34">
        <v>11724</v>
      </c>
      <c r="G180" s="3">
        <v>9813</v>
      </c>
      <c r="H180">
        <v>6316928036</v>
      </c>
      <c r="I180" s="4" t="s">
        <v>2025</v>
      </c>
      <c r="J180" s="4" t="s">
        <v>1814</v>
      </c>
      <c r="K180" t="s">
        <v>1814</v>
      </c>
      <c r="L180" s="35" t="s">
        <v>1815</v>
      </c>
      <c r="M180" s="35">
        <v>1878</v>
      </c>
      <c r="N180" s="35" t="s">
        <v>1814</v>
      </c>
      <c r="O180" s="35" t="s">
        <v>1814</v>
      </c>
      <c r="P180" s="36">
        <v>0.4360465116</v>
      </c>
      <c r="Q180" t="s">
        <v>1814</v>
      </c>
      <c r="R180" t="s">
        <v>1814</v>
      </c>
      <c r="S180" t="s">
        <v>1814</v>
      </c>
      <c r="T180" t="s">
        <v>1814</v>
      </c>
      <c r="U180" s="35" t="s">
        <v>1814</v>
      </c>
      <c r="V180" s="35"/>
      <c r="W180" s="35"/>
      <c r="X180" s="35"/>
      <c r="Y180" s="35"/>
      <c r="Z180">
        <f t="shared" si="32"/>
        <v>0</v>
      </c>
      <c r="AA180">
        <f t="shared" si="33"/>
        <v>0</v>
      </c>
      <c r="AB180">
        <f t="shared" si="34"/>
        <v>0</v>
      </c>
      <c r="AC180">
        <f t="shared" si="35"/>
        <v>0</v>
      </c>
      <c r="AD180">
        <f t="shared" si="36"/>
        <v>0</v>
      </c>
      <c r="AE180">
        <f t="shared" si="37"/>
        <v>0</v>
      </c>
      <c r="AF180" s="37">
        <f t="shared" si="38"/>
        <v>0</v>
      </c>
      <c r="AG180" s="37">
        <f t="shared" si="39"/>
        <v>0</v>
      </c>
      <c r="AH180" s="37">
        <f t="shared" si="40"/>
        <v>0</v>
      </c>
      <c r="AI180">
        <f t="shared" si="41"/>
        <v>0</v>
      </c>
      <c r="AJ180">
        <f t="shared" si="42"/>
        <v>0</v>
      </c>
      <c r="AK180">
        <f t="shared" si="43"/>
        <v>0</v>
      </c>
      <c r="AL180">
        <f t="shared" si="44"/>
        <v>0</v>
      </c>
      <c r="AM180">
        <f t="shared" si="45"/>
        <v>0</v>
      </c>
      <c r="AN180">
        <f t="shared" si="46"/>
        <v>0</v>
      </c>
      <c r="AO180">
        <f t="shared" si="47"/>
        <v>0</v>
      </c>
    </row>
    <row r="181" spans="1:41" ht="12.75">
      <c r="A181">
        <v>3608100</v>
      </c>
      <c r="B181" s="2">
        <v>510501040000</v>
      </c>
      <c r="C181" t="s">
        <v>74</v>
      </c>
      <c r="D181" t="s">
        <v>75</v>
      </c>
      <c r="E181" t="s">
        <v>76</v>
      </c>
      <c r="F181" s="34">
        <v>13625</v>
      </c>
      <c r="G181" s="3">
        <v>5</v>
      </c>
      <c r="H181">
        <v>3152622100</v>
      </c>
      <c r="I181" s="4">
        <v>7</v>
      </c>
      <c r="J181" s="4" t="s">
        <v>1813</v>
      </c>
      <c r="K181" t="s">
        <v>1814</v>
      </c>
      <c r="L181" s="35" t="s">
        <v>1822</v>
      </c>
      <c r="M181" s="35">
        <v>400</v>
      </c>
      <c r="N181" s="35" t="s">
        <v>1814</v>
      </c>
      <c r="O181" s="35" t="s">
        <v>1813</v>
      </c>
      <c r="P181" s="36">
        <v>20.718816068</v>
      </c>
      <c r="Q181" t="s">
        <v>1813</v>
      </c>
      <c r="R181" t="s">
        <v>1813</v>
      </c>
      <c r="S181" t="s">
        <v>1813</v>
      </c>
      <c r="T181" t="s">
        <v>1814</v>
      </c>
      <c r="U181" s="35" t="s">
        <v>1814</v>
      </c>
      <c r="V181" s="35">
        <v>19213</v>
      </c>
      <c r="W181" s="35">
        <v>1831</v>
      </c>
      <c r="X181" s="35">
        <v>2617</v>
      </c>
      <c r="Y181" s="35">
        <v>1334</v>
      </c>
      <c r="Z181">
        <f t="shared" si="32"/>
        <v>1</v>
      </c>
      <c r="AA181">
        <f t="shared" si="33"/>
        <v>1</v>
      </c>
      <c r="AB181">
        <f t="shared" si="34"/>
        <v>0</v>
      </c>
      <c r="AC181">
        <f t="shared" si="35"/>
        <v>0</v>
      </c>
      <c r="AD181">
        <f t="shared" si="36"/>
        <v>0</v>
      </c>
      <c r="AE181">
        <f t="shared" si="37"/>
        <v>0</v>
      </c>
      <c r="AF181" s="37" t="str">
        <f t="shared" si="38"/>
        <v>SRSA</v>
      </c>
      <c r="AG181" s="37">
        <f t="shared" si="39"/>
        <v>0</v>
      </c>
      <c r="AH181" s="37">
        <f t="shared" si="40"/>
        <v>0</v>
      </c>
      <c r="AI181">
        <f t="shared" si="41"/>
        <v>1</v>
      </c>
      <c r="AJ181">
        <f t="shared" si="42"/>
        <v>1</v>
      </c>
      <c r="AK181" t="str">
        <f t="shared" si="43"/>
        <v>Initial</v>
      </c>
      <c r="AL181" t="str">
        <f t="shared" si="44"/>
        <v>SRSA</v>
      </c>
      <c r="AM181">
        <f t="shared" si="45"/>
        <v>0</v>
      </c>
      <c r="AN181">
        <f t="shared" si="46"/>
        <v>0</v>
      </c>
      <c r="AO181">
        <f t="shared" si="47"/>
        <v>0</v>
      </c>
    </row>
    <row r="182" spans="1:41" ht="12.75">
      <c r="A182">
        <v>3600064</v>
      </c>
      <c r="B182" s="2">
        <v>140600860843</v>
      </c>
      <c r="C182" t="s">
        <v>1983</v>
      </c>
      <c r="D182" t="s">
        <v>1984</v>
      </c>
      <c r="E182" t="s">
        <v>1921</v>
      </c>
      <c r="F182" s="34">
        <v>14202</v>
      </c>
      <c r="G182" s="3" t="s">
        <v>1842</v>
      </c>
      <c r="H182">
        <v>7168322551</v>
      </c>
      <c r="I182" s="4">
        <v>1</v>
      </c>
      <c r="J182" s="4" t="s">
        <v>1814</v>
      </c>
      <c r="K182" t="s">
        <v>1890</v>
      </c>
      <c r="L182" s="35"/>
      <c r="M182" s="35" t="s">
        <v>1894</v>
      </c>
      <c r="N182" s="35" t="s">
        <v>1814</v>
      </c>
      <c r="O182" s="35" t="s">
        <v>1814</v>
      </c>
      <c r="P182" s="36" t="s">
        <v>1895</v>
      </c>
      <c r="Q182" t="s">
        <v>1895</v>
      </c>
      <c r="R182" t="s">
        <v>1890</v>
      </c>
      <c r="S182" t="s">
        <v>1814</v>
      </c>
      <c r="T182" t="s">
        <v>1890</v>
      </c>
      <c r="U182" s="35"/>
      <c r="V182" s="35"/>
      <c r="W182" s="35"/>
      <c r="X182" s="35"/>
      <c r="Y182" s="35"/>
      <c r="Z182">
        <f t="shared" si="32"/>
        <v>0</v>
      </c>
      <c r="AA182">
        <f t="shared" si="33"/>
        <v>0</v>
      </c>
      <c r="AB182">
        <f t="shared" si="34"/>
        <v>0</v>
      </c>
      <c r="AC182">
        <f t="shared" si="35"/>
        <v>0</v>
      </c>
      <c r="AD182">
        <f t="shared" si="36"/>
        <v>0</v>
      </c>
      <c r="AE182">
        <f t="shared" si="37"/>
        <v>0</v>
      </c>
      <c r="AF182" s="37">
        <f t="shared" si="38"/>
        <v>0</v>
      </c>
      <c r="AG182" s="37">
        <f t="shared" si="39"/>
        <v>0</v>
      </c>
      <c r="AH182" s="37">
        <f t="shared" si="40"/>
        <v>0</v>
      </c>
      <c r="AI182">
        <f t="shared" si="41"/>
        <v>0</v>
      </c>
      <c r="AJ182">
        <f t="shared" si="42"/>
        <v>1</v>
      </c>
      <c r="AK182">
        <f t="shared" si="43"/>
        <v>0</v>
      </c>
      <c r="AL182">
        <f t="shared" si="44"/>
        <v>0</v>
      </c>
      <c r="AM182">
        <f t="shared" si="45"/>
        <v>0</v>
      </c>
      <c r="AN182">
        <f t="shared" si="46"/>
        <v>0</v>
      </c>
      <c r="AO182">
        <f t="shared" si="47"/>
        <v>0</v>
      </c>
    </row>
    <row r="183" spans="1:41" ht="12.75">
      <c r="A183">
        <v>3600046</v>
      </c>
      <c r="B183" s="2">
        <v>331300860810</v>
      </c>
      <c r="C183" t="s">
        <v>1945</v>
      </c>
      <c r="D183" t="s">
        <v>1946</v>
      </c>
      <c r="E183" t="s">
        <v>1944</v>
      </c>
      <c r="F183" s="34">
        <v>11205</v>
      </c>
      <c r="G183" s="3" t="s">
        <v>1842</v>
      </c>
      <c r="H183">
        <v>7183300480</v>
      </c>
      <c r="I183" s="4">
        <v>1</v>
      </c>
      <c r="J183" s="4" t="s">
        <v>1814</v>
      </c>
      <c r="K183" t="s">
        <v>1890</v>
      </c>
      <c r="L183" s="35"/>
      <c r="M183" s="35" t="s">
        <v>1894</v>
      </c>
      <c r="N183" s="35" t="s">
        <v>1814</v>
      </c>
      <c r="O183" s="35" t="s">
        <v>1814</v>
      </c>
      <c r="P183" s="36" t="s">
        <v>1895</v>
      </c>
      <c r="Q183" t="s">
        <v>1895</v>
      </c>
      <c r="R183" t="s">
        <v>1890</v>
      </c>
      <c r="S183" t="s">
        <v>1814</v>
      </c>
      <c r="T183" t="s">
        <v>1890</v>
      </c>
      <c r="U183" s="35"/>
      <c r="V183" s="35"/>
      <c r="W183" s="35"/>
      <c r="X183" s="35"/>
      <c r="Y183" s="35"/>
      <c r="Z183">
        <f t="shared" si="32"/>
        <v>0</v>
      </c>
      <c r="AA183">
        <f t="shared" si="33"/>
        <v>0</v>
      </c>
      <c r="AB183">
        <f t="shared" si="34"/>
        <v>0</v>
      </c>
      <c r="AC183">
        <f t="shared" si="35"/>
        <v>0</v>
      </c>
      <c r="AD183">
        <f t="shared" si="36"/>
        <v>0</v>
      </c>
      <c r="AE183">
        <f t="shared" si="37"/>
        <v>0</v>
      </c>
      <c r="AF183" s="37">
        <f t="shared" si="38"/>
        <v>0</v>
      </c>
      <c r="AG183" s="37">
        <f t="shared" si="39"/>
        <v>0</v>
      </c>
      <c r="AH183" s="37">
        <f t="shared" si="40"/>
        <v>0</v>
      </c>
      <c r="AI183">
        <f t="shared" si="41"/>
        <v>0</v>
      </c>
      <c r="AJ183">
        <f t="shared" si="42"/>
        <v>1</v>
      </c>
      <c r="AK183">
        <f t="shared" si="43"/>
        <v>0</v>
      </c>
      <c r="AL183">
        <f t="shared" si="44"/>
        <v>0</v>
      </c>
      <c r="AM183">
        <f t="shared" si="45"/>
        <v>0</v>
      </c>
      <c r="AN183">
        <f t="shared" si="46"/>
        <v>0</v>
      </c>
      <c r="AO183">
        <f t="shared" si="47"/>
        <v>0</v>
      </c>
    </row>
    <row r="184" spans="1:41" ht="12.75">
      <c r="A184">
        <v>3608130</v>
      </c>
      <c r="B184" s="2">
        <v>580410030000</v>
      </c>
      <c r="C184" t="s">
        <v>77</v>
      </c>
      <c r="D184" t="s">
        <v>78</v>
      </c>
      <c r="E184" t="s">
        <v>79</v>
      </c>
      <c r="F184" s="34">
        <v>11725</v>
      </c>
      <c r="G184" s="3">
        <v>150</v>
      </c>
      <c r="H184">
        <v>6319122010</v>
      </c>
      <c r="I184" s="4">
        <v>3</v>
      </c>
      <c r="J184" s="4" t="s">
        <v>1814</v>
      </c>
      <c r="K184" t="s">
        <v>1814</v>
      </c>
      <c r="L184" s="35" t="s">
        <v>1815</v>
      </c>
      <c r="M184" s="35">
        <v>6624</v>
      </c>
      <c r="N184" s="35" t="s">
        <v>1814</v>
      </c>
      <c r="O184" s="35" t="s">
        <v>1814</v>
      </c>
      <c r="P184" s="36">
        <v>4.3710470836</v>
      </c>
      <c r="Q184" t="s">
        <v>1814</v>
      </c>
      <c r="R184" t="s">
        <v>1814</v>
      </c>
      <c r="S184" t="s">
        <v>1814</v>
      </c>
      <c r="T184" t="s">
        <v>1814</v>
      </c>
      <c r="U184" s="35" t="s">
        <v>1814</v>
      </c>
      <c r="V184" s="35"/>
      <c r="W184" s="35"/>
      <c r="X184" s="35"/>
      <c r="Y184" s="35"/>
      <c r="Z184">
        <f t="shared" si="32"/>
        <v>0</v>
      </c>
      <c r="AA184">
        <f t="shared" si="33"/>
        <v>0</v>
      </c>
      <c r="AB184">
        <f t="shared" si="34"/>
        <v>0</v>
      </c>
      <c r="AC184">
        <f t="shared" si="35"/>
        <v>0</v>
      </c>
      <c r="AD184">
        <f t="shared" si="36"/>
        <v>0</v>
      </c>
      <c r="AE184">
        <f t="shared" si="37"/>
        <v>0</v>
      </c>
      <c r="AF184" s="37">
        <f t="shared" si="38"/>
        <v>0</v>
      </c>
      <c r="AG184" s="37">
        <f t="shared" si="39"/>
        <v>0</v>
      </c>
      <c r="AH184" s="37">
        <f t="shared" si="40"/>
        <v>0</v>
      </c>
      <c r="AI184">
        <f t="shared" si="41"/>
        <v>0</v>
      </c>
      <c r="AJ184">
        <f t="shared" si="42"/>
        <v>0</v>
      </c>
      <c r="AK184">
        <f t="shared" si="43"/>
        <v>0</v>
      </c>
      <c r="AL184">
        <f t="shared" si="44"/>
        <v>0</v>
      </c>
      <c r="AM184">
        <f t="shared" si="45"/>
        <v>0</v>
      </c>
      <c r="AN184">
        <f t="shared" si="46"/>
        <v>0</v>
      </c>
      <c r="AO184">
        <f t="shared" si="47"/>
        <v>0</v>
      </c>
    </row>
    <row r="185" spans="1:41" ht="12.75">
      <c r="A185">
        <v>3608160</v>
      </c>
      <c r="B185" s="2">
        <v>580507060000</v>
      </c>
      <c r="C185" t="s">
        <v>80</v>
      </c>
      <c r="D185" t="s">
        <v>81</v>
      </c>
      <c r="E185" t="s">
        <v>82</v>
      </c>
      <c r="F185" s="34">
        <v>11716</v>
      </c>
      <c r="G185" s="3">
        <v>3629</v>
      </c>
      <c r="H185">
        <v>6312442211</v>
      </c>
      <c r="I185" s="4">
        <v>3</v>
      </c>
      <c r="J185" s="4" t="s">
        <v>1814</v>
      </c>
      <c r="K185" t="s">
        <v>1814</v>
      </c>
      <c r="L185" s="35" t="s">
        <v>1815</v>
      </c>
      <c r="M185" s="35">
        <v>6560</v>
      </c>
      <c r="N185" s="35" t="s">
        <v>1814</v>
      </c>
      <c r="O185" s="35" t="s">
        <v>1814</v>
      </c>
      <c r="P185" s="36">
        <v>5.1775956284</v>
      </c>
      <c r="Q185" t="s">
        <v>1814</v>
      </c>
      <c r="R185" t="s">
        <v>1814</v>
      </c>
      <c r="S185" t="s">
        <v>1814</v>
      </c>
      <c r="T185" t="s">
        <v>1814</v>
      </c>
      <c r="U185" s="35" t="s">
        <v>1814</v>
      </c>
      <c r="V185" s="35"/>
      <c r="W185" s="35"/>
      <c r="X185" s="35"/>
      <c r="Y185" s="35"/>
      <c r="Z185">
        <f t="shared" si="32"/>
        <v>0</v>
      </c>
      <c r="AA185">
        <f t="shared" si="33"/>
        <v>0</v>
      </c>
      <c r="AB185">
        <f t="shared" si="34"/>
        <v>0</v>
      </c>
      <c r="AC185">
        <f t="shared" si="35"/>
        <v>0</v>
      </c>
      <c r="AD185">
        <f t="shared" si="36"/>
        <v>0</v>
      </c>
      <c r="AE185">
        <f t="shared" si="37"/>
        <v>0</v>
      </c>
      <c r="AF185" s="37">
        <f t="shared" si="38"/>
        <v>0</v>
      </c>
      <c r="AG185" s="37">
        <f t="shared" si="39"/>
        <v>0</v>
      </c>
      <c r="AH185" s="37">
        <f t="shared" si="40"/>
        <v>0</v>
      </c>
      <c r="AI185">
        <f t="shared" si="41"/>
        <v>0</v>
      </c>
      <c r="AJ185">
        <f t="shared" si="42"/>
        <v>0</v>
      </c>
      <c r="AK185">
        <f t="shared" si="43"/>
        <v>0</v>
      </c>
      <c r="AL185">
        <f t="shared" si="44"/>
        <v>0</v>
      </c>
      <c r="AM185">
        <f t="shared" si="45"/>
        <v>0</v>
      </c>
      <c r="AN185">
        <f t="shared" si="46"/>
        <v>0</v>
      </c>
      <c r="AO185">
        <f t="shared" si="47"/>
        <v>0</v>
      </c>
    </row>
    <row r="186" spans="1:41" ht="12.75">
      <c r="A186">
        <v>3608250</v>
      </c>
      <c r="B186" s="2">
        <v>471701040000</v>
      </c>
      <c r="C186" t="s">
        <v>83</v>
      </c>
      <c r="D186" t="s">
        <v>84</v>
      </c>
      <c r="E186" t="s">
        <v>85</v>
      </c>
      <c r="F186" s="34">
        <v>13326</v>
      </c>
      <c r="G186" s="3">
        <v>1496</v>
      </c>
      <c r="H186">
        <v>6075475364</v>
      </c>
      <c r="I186" s="4" t="s">
        <v>1843</v>
      </c>
      <c r="J186" s="4" t="s">
        <v>1814</v>
      </c>
      <c r="K186" t="s">
        <v>1814</v>
      </c>
      <c r="L186" s="35" t="s">
        <v>1822</v>
      </c>
      <c r="M186" s="35">
        <v>1143</v>
      </c>
      <c r="N186" s="35" t="s">
        <v>1814</v>
      </c>
      <c r="O186" s="35" t="s">
        <v>1814</v>
      </c>
      <c r="P186" s="36">
        <v>13.451589061</v>
      </c>
      <c r="Q186" t="s">
        <v>1814</v>
      </c>
      <c r="R186" t="s">
        <v>1814</v>
      </c>
      <c r="S186" t="s">
        <v>1813</v>
      </c>
      <c r="T186" t="s">
        <v>1814</v>
      </c>
      <c r="U186" s="35" t="s">
        <v>1814</v>
      </c>
      <c r="V186" s="35"/>
      <c r="W186" s="35"/>
      <c r="X186" s="35"/>
      <c r="Y186" s="35"/>
      <c r="Z186">
        <f t="shared" si="32"/>
        <v>0</v>
      </c>
      <c r="AA186">
        <f t="shared" si="33"/>
        <v>0</v>
      </c>
      <c r="AB186">
        <f t="shared" si="34"/>
        <v>0</v>
      </c>
      <c r="AC186">
        <f t="shared" si="35"/>
        <v>0</v>
      </c>
      <c r="AD186">
        <f t="shared" si="36"/>
        <v>0</v>
      </c>
      <c r="AE186">
        <f t="shared" si="37"/>
        <v>0</v>
      </c>
      <c r="AF186" s="37">
        <f t="shared" si="38"/>
        <v>0</v>
      </c>
      <c r="AG186" s="37">
        <f t="shared" si="39"/>
        <v>0</v>
      </c>
      <c r="AH186" s="37">
        <f t="shared" si="40"/>
        <v>0</v>
      </c>
      <c r="AI186">
        <f t="shared" si="41"/>
        <v>1</v>
      </c>
      <c r="AJ186">
        <f t="shared" si="42"/>
        <v>0</v>
      </c>
      <c r="AK186">
        <f t="shared" si="43"/>
        <v>0</v>
      </c>
      <c r="AL186">
        <f t="shared" si="44"/>
        <v>0</v>
      </c>
      <c r="AM186">
        <f t="shared" si="45"/>
        <v>0</v>
      </c>
      <c r="AN186">
        <f t="shared" si="46"/>
        <v>0</v>
      </c>
      <c r="AO186">
        <f t="shared" si="47"/>
        <v>0</v>
      </c>
    </row>
    <row r="187" spans="1:41" ht="12.75">
      <c r="A187">
        <v>3608280</v>
      </c>
      <c r="B187" s="2">
        <v>230201040000</v>
      </c>
      <c r="C187" t="s">
        <v>86</v>
      </c>
      <c r="D187" t="s">
        <v>87</v>
      </c>
      <c r="E187" t="s">
        <v>88</v>
      </c>
      <c r="F187" s="34">
        <v>13626</v>
      </c>
      <c r="G187" s="3">
        <v>30</v>
      </c>
      <c r="H187">
        <v>3156884411</v>
      </c>
      <c r="I187" s="4">
        <v>7</v>
      </c>
      <c r="J187" s="4" t="s">
        <v>1813</v>
      </c>
      <c r="K187" t="s">
        <v>1814</v>
      </c>
      <c r="L187" s="35" t="s">
        <v>1822</v>
      </c>
      <c r="M187" s="35">
        <v>596</v>
      </c>
      <c r="N187" s="35" t="s">
        <v>1814</v>
      </c>
      <c r="O187" s="35" t="s">
        <v>1813</v>
      </c>
      <c r="P187" s="36">
        <v>20.12012012</v>
      </c>
      <c r="Q187" t="s">
        <v>1813</v>
      </c>
      <c r="R187" t="s">
        <v>1813</v>
      </c>
      <c r="S187" t="s">
        <v>1813</v>
      </c>
      <c r="T187" t="s">
        <v>1814</v>
      </c>
      <c r="U187" s="35" t="s">
        <v>1814</v>
      </c>
      <c r="V187" s="35">
        <v>22168</v>
      </c>
      <c r="W187" s="35">
        <v>2074</v>
      </c>
      <c r="X187" s="35">
        <v>3440</v>
      </c>
      <c r="Y187" s="35">
        <v>1803</v>
      </c>
      <c r="Z187">
        <f t="shared" si="32"/>
        <v>1</v>
      </c>
      <c r="AA187">
        <f t="shared" si="33"/>
        <v>1</v>
      </c>
      <c r="AB187">
        <f t="shared" si="34"/>
        <v>0</v>
      </c>
      <c r="AC187">
        <f t="shared" si="35"/>
        <v>0</v>
      </c>
      <c r="AD187">
        <f t="shared" si="36"/>
        <v>0</v>
      </c>
      <c r="AE187">
        <f t="shared" si="37"/>
        <v>0</v>
      </c>
      <c r="AF187" s="37" t="str">
        <f t="shared" si="38"/>
        <v>SRSA</v>
      </c>
      <c r="AG187" s="37">
        <f t="shared" si="39"/>
        <v>0</v>
      </c>
      <c r="AH187" s="37">
        <f t="shared" si="40"/>
        <v>0</v>
      </c>
      <c r="AI187">
        <f t="shared" si="41"/>
        <v>1</v>
      </c>
      <c r="AJ187">
        <f t="shared" si="42"/>
        <v>1</v>
      </c>
      <c r="AK187" t="str">
        <f t="shared" si="43"/>
        <v>Initial</v>
      </c>
      <c r="AL187" t="str">
        <f t="shared" si="44"/>
        <v>SRSA</v>
      </c>
      <c r="AM187">
        <f t="shared" si="45"/>
        <v>0</v>
      </c>
      <c r="AN187">
        <f t="shared" si="46"/>
        <v>0</v>
      </c>
      <c r="AO187">
        <f t="shared" si="47"/>
        <v>0</v>
      </c>
    </row>
    <row r="188" spans="1:41" ht="12.75">
      <c r="A188">
        <v>3608310</v>
      </c>
      <c r="B188" s="2">
        <v>580105030000</v>
      </c>
      <c r="C188" t="s">
        <v>89</v>
      </c>
      <c r="D188" t="s">
        <v>90</v>
      </c>
      <c r="E188" t="s">
        <v>91</v>
      </c>
      <c r="F188" s="34">
        <v>11726</v>
      </c>
      <c r="G188" s="3">
        <v>1699</v>
      </c>
      <c r="H188">
        <v>6318424015</v>
      </c>
      <c r="I188" s="4">
        <v>3</v>
      </c>
      <c r="J188" s="4" t="s">
        <v>1814</v>
      </c>
      <c r="K188" t="s">
        <v>1814</v>
      </c>
      <c r="L188" s="35" t="s">
        <v>1815</v>
      </c>
      <c r="M188" s="35">
        <v>4381</v>
      </c>
      <c r="N188" s="35" t="s">
        <v>1814</v>
      </c>
      <c r="O188" s="35" t="s">
        <v>1814</v>
      </c>
      <c r="P188" s="36">
        <v>13.689675062</v>
      </c>
      <c r="Q188" t="s">
        <v>1814</v>
      </c>
      <c r="R188" t="s">
        <v>1814</v>
      </c>
      <c r="S188" t="s">
        <v>1814</v>
      </c>
      <c r="T188" t="s">
        <v>1814</v>
      </c>
      <c r="U188" s="35" t="s">
        <v>1814</v>
      </c>
      <c r="V188" s="35"/>
      <c r="W188" s="35"/>
      <c r="X188" s="35"/>
      <c r="Y188" s="35"/>
      <c r="Z188">
        <f t="shared" si="32"/>
        <v>0</v>
      </c>
      <c r="AA188">
        <f t="shared" si="33"/>
        <v>0</v>
      </c>
      <c r="AB188">
        <f t="shared" si="34"/>
        <v>0</v>
      </c>
      <c r="AC188">
        <f t="shared" si="35"/>
        <v>0</v>
      </c>
      <c r="AD188">
        <f t="shared" si="36"/>
        <v>0</v>
      </c>
      <c r="AE188">
        <f t="shared" si="37"/>
        <v>0</v>
      </c>
      <c r="AF188" s="37">
        <f t="shared" si="38"/>
        <v>0</v>
      </c>
      <c r="AG188" s="37">
        <f t="shared" si="39"/>
        <v>0</v>
      </c>
      <c r="AH188" s="37">
        <f t="shared" si="40"/>
        <v>0</v>
      </c>
      <c r="AI188">
        <f t="shared" si="41"/>
        <v>0</v>
      </c>
      <c r="AJ188">
        <f t="shared" si="42"/>
        <v>0</v>
      </c>
      <c r="AK188">
        <f t="shared" si="43"/>
        <v>0</v>
      </c>
      <c r="AL188">
        <f t="shared" si="44"/>
        <v>0</v>
      </c>
      <c r="AM188">
        <f t="shared" si="45"/>
        <v>0</v>
      </c>
      <c r="AN188">
        <f t="shared" si="46"/>
        <v>0</v>
      </c>
      <c r="AO188">
        <f t="shared" si="47"/>
        <v>0</v>
      </c>
    </row>
    <row r="189" spans="1:41" ht="12.75">
      <c r="A189">
        <v>3608370</v>
      </c>
      <c r="B189" s="2">
        <v>520401040000</v>
      </c>
      <c r="C189" t="s">
        <v>95</v>
      </c>
      <c r="D189" t="s">
        <v>96</v>
      </c>
      <c r="E189" t="s">
        <v>97</v>
      </c>
      <c r="F189" s="34">
        <v>12822</v>
      </c>
      <c r="G189" s="3">
        <v>1295</v>
      </c>
      <c r="H189">
        <v>5186542601</v>
      </c>
      <c r="I189" s="4">
        <v>4</v>
      </c>
      <c r="J189" s="4" t="s">
        <v>1814</v>
      </c>
      <c r="K189" t="s">
        <v>1814</v>
      </c>
      <c r="L189" s="35" t="s">
        <v>1815</v>
      </c>
      <c r="M189" s="35">
        <v>1225</v>
      </c>
      <c r="N189" s="35" t="s">
        <v>1814</v>
      </c>
      <c r="O189" s="35" t="s">
        <v>1814</v>
      </c>
      <c r="P189" s="36">
        <v>17.519826965</v>
      </c>
      <c r="Q189" t="s">
        <v>1814</v>
      </c>
      <c r="R189" t="s">
        <v>1814</v>
      </c>
      <c r="S189" t="s">
        <v>1814</v>
      </c>
      <c r="T189" t="s">
        <v>1814</v>
      </c>
      <c r="U189" s="35" t="s">
        <v>1814</v>
      </c>
      <c r="V189" s="35"/>
      <c r="W189" s="35"/>
      <c r="X189" s="35"/>
      <c r="Y189" s="35"/>
      <c r="Z189">
        <f t="shared" si="32"/>
        <v>0</v>
      </c>
      <c r="AA189">
        <f t="shared" si="33"/>
        <v>0</v>
      </c>
      <c r="AB189">
        <f t="shared" si="34"/>
        <v>0</v>
      </c>
      <c r="AC189">
        <f t="shared" si="35"/>
        <v>0</v>
      </c>
      <c r="AD189">
        <f t="shared" si="36"/>
        <v>0</v>
      </c>
      <c r="AE189">
        <f t="shared" si="37"/>
        <v>0</v>
      </c>
      <c r="AF189" s="37">
        <f t="shared" si="38"/>
        <v>0</v>
      </c>
      <c r="AG189" s="37">
        <f t="shared" si="39"/>
        <v>0</v>
      </c>
      <c r="AH189" s="37">
        <f t="shared" si="40"/>
        <v>0</v>
      </c>
      <c r="AI189">
        <f t="shared" si="41"/>
        <v>0</v>
      </c>
      <c r="AJ189">
        <f t="shared" si="42"/>
        <v>0</v>
      </c>
      <c r="AK189">
        <f t="shared" si="43"/>
        <v>0</v>
      </c>
      <c r="AL189">
        <f t="shared" si="44"/>
        <v>0</v>
      </c>
      <c r="AM189">
        <f t="shared" si="45"/>
        <v>0</v>
      </c>
      <c r="AN189">
        <f t="shared" si="46"/>
        <v>0</v>
      </c>
      <c r="AO189">
        <f t="shared" si="47"/>
        <v>0</v>
      </c>
    </row>
    <row r="190" spans="1:41" ht="12.75">
      <c r="A190">
        <v>3608400</v>
      </c>
      <c r="B190" s="2">
        <v>571000010000</v>
      </c>
      <c r="C190" t="s">
        <v>98</v>
      </c>
      <c r="D190" t="s">
        <v>99</v>
      </c>
      <c r="E190" t="s">
        <v>100</v>
      </c>
      <c r="F190" s="34">
        <v>14870</v>
      </c>
      <c r="G190" s="3">
        <v>1199</v>
      </c>
      <c r="H190">
        <v>6079363704</v>
      </c>
      <c r="I190" s="4">
        <v>6</v>
      </c>
      <c r="J190" s="4" t="s">
        <v>1814</v>
      </c>
      <c r="K190" t="s">
        <v>1814</v>
      </c>
      <c r="L190" s="35" t="s">
        <v>1815</v>
      </c>
      <c r="M190" s="35">
        <v>5375</v>
      </c>
      <c r="N190" s="35" t="s">
        <v>1814</v>
      </c>
      <c r="O190" s="35" t="s">
        <v>1814</v>
      </c>
      <c r="P190" s="36">
        <v>12.905831045</v>
      </c>
      <c r="Q190" t="s">
        <v>1814</v>
      </c>
      <c r="R190" t="s">
        <v>1814</v>
      </c>
      <c r="S190" t="s">
        <v>1813</v>
      </c>
      <c r="T190" t="s">
        <v>1814</v>
      </c>
      <c r="U190" s="35" t="s">
        <v>1814</v>
      </c>
      <c r="V190" s="35"/>
      <c r="W190" s="35"/>
      <c r="X190" s="35"/>
      <c r="Y190" s="35"/>
      <c r="Z190">
        <f t="shared" si="32"/>
        <v>0</v>
      </c>
      <c r="AA190">
        <f t="shared" si="33"/>
        <v>0</v>
      </c>
      <c r="AB190">
        <f t="shared" si="34"/>
        <v>0</v>
      </c>
      <c r="AC190">
        <f t="shared" si="35"/>
        <v>0</v>
      </c>
      <c r="AD190">
        <f t="shared" si="36"/>
        <v>0</v>
      </c>
      <c r="AE190">
        <f t="shared" si="37"/>
        <v>0</v>
      </c>
      <c r="AF190" s="37">
        <f t="shared" si="38"/>
        <v>0</v>
      </c>
      <c r="AG190" s="37">
        <f t="shared" si="39"/>
        <v>0</v>
      </c>
      <c r="AH190" s="37">
        <f t="shared" si="40"/>
        <v>0</v>
      </c>
      <c r="AI190">
        <f t="shared" si="41"/>
        <v>1</v>
      </c>
      <c r="AJ190">
        <f t="shared" si="42"/>
        <v>0</v>
      </c>
      <c r="AK190">
        <f t="shared" si="43"/>
        <v>0</v>
      </c>
      <c r="AL190">
        <f t="shared" si="44"/>
        <v>0</v>
      </c>
      <c r="AM190">
        <f t="shared" si="45"/>
        <v>0</v>
      </c>
      <c r="AN190">
        <f t="shared" si="46"/>
        <v>0</v>
      </c>
      <c r="AO190">
        <f t="shared" si="47"/>
        <v>0</v>
      </c>
    </row>
    <row r="191" spans="1:41" ht="12.75">
      <c r="A191">
        <v>3608430</v>
      </c>
      <c r="B191" s="2">
        <v>440301060000</v>
      </c>
      <c r="C191" t="s">
        <v>101</v>
      </c>
      <c r="D191" t="s">
        <v>102</v>
      </c>
      <c r="E191" t="s">
        <v>103</v>
      </c>
      <c r="F191" s="34">
        <v>12520</v>
      </c>
      <c r="G191" s="3" t="s">
        <v>1842</v>
      </c>
      <c r="H191">
        <v>8455348009</v>
      </c>
      <c r="I191" s="4">
        <v>3</v>
      </c>
      <c r="J191" s="4" t="s">
        <v>1814</v>
      </c>
      <c r="K191" t="s">
        <v>1814</v>
      </c>
      <c r="L191" s="35" t="s">
        <v>1815</v>
      </c>
      <c r="M191" s="35">
        <v>2715</v>
      </c>
      <c r="N191" s="35" t="s">
        <v>1814</v>
      </c>
      <c r="O191" s="35" t="s">
        <v>1814</v>
      </c>
      <c r="P191" s="36">
        <v>5.8968817536</v>
      </c>
      <c r="Q191" t="s">
        <v>1814</v>
      </c>
      <c r="R191" t="s">
        <v>1814</v>
      </c>
      <c r="S191" t="s">
        <v>1814</v>
      </c>
      <c r="T191" t="s">
        <v>1814</v>
      </c>
      <c r="U191" s="35" t="s">
        <v>1814</v>
      </c>
      <c r="V191" s="35"/>
      <c r="W191" s="35"/>
      <c r="X191" s="35"/>
      <c r="Y191" s="35"/>
      <c r="Z191">
        <f t="shared" si="32"/>
        <v>0</v>
      </c>
      <c r="AA191">
        <f t="shared" si="33"/>
        <v>0</v>
      </c>
      <c r="AB191">
        <f t="shared" si="34"/>
        <v>0</v>
      </c>
      <c r="AC191">
        <f t="shared" si="35"/>
        <v>0</v>
      </c>
      <c r="AD191">
        <f t="shared" si="36"/>
        <v>0</v>
      </c>
      <c r="AE191">
        <f t="shared" si="37"/>
        <v>0</v>
      </c>
      <c r="AF191" s="37">
        <f t="shared" si="38"/>
        <v>0</v>
      </c>
      <c r="AG191" s="37">
        <f t="shared" si="39"/>
        <v>0</v>
      </c>
      <c r="AH191" s="37">
        <f t="shared" si="40"/>
        <v>0</v>
      </c>
      <c r="AI191">
        <f t="shared" si="41"/>
        <v>0</v>
      </c>
      <c r="AJ191">
        <f t="shared" si="42"/>
        <v>0</v>
      </c>
      <c r="AK191">
        <f t="shared" si="43"/>
        <v>0</v>
      </c>
      <c r="AL191">
        <f t="shared" si="44"/>
        <v>0</v>
      </c>
      <c r="AM191">
        <f t="shared" si="45"/>
        <v>0</v>
      </c>
      <c r="AN191">
        <f t="shared" si="46"/>
        <v>0</v>
      </c>
      <c r="AO191">
        <f t="shared" si="47"/>
        <v>0</v>
      </c>
    </row>
    <row r="192" spans="1:41" ht="12.75">
      <c r="A192">
        <v>3608460</v>
      </c>
      <c r="B192" s="2">
        <v>110200010000</v>
      </c>
      <c r="C192" t="s">
        <v>104</v>
      </c>
      <c r="D192" t="s">
        <v>105</v>
      </c>
      <c r="E192" t="s">
        <v>106</v>
      </c>
      <c r="F192" s="34">
        <v>13045</v>
      </c>
      <c r="G192" s="3">
        <v>3297</v>
      </c>
      <c r="H192">
        <v>6077584100</v>
      </c>
      <c r="I192" s="4" t="s">
        <v>1843</v>
      </c>
      <c r="J192" s="4" t="s">
        <v>1814</v>
      </c>
      <c r="K192" t="s">
        <v>1814</v>
      </c>
      <c r="L192" s="35" t="s">
        <v>1815</v>
      </c>
      <c r="M192" s="35">
        <v>2684</v>
      </c>
      <c r="N192" s="35" t="s">
        <v>1814</v>
      </c>
      <c r="O192" s="35" t="s">
        <v>1814</v>
      </c>
      <c r="P192" s="36">
        <v>23.621804743</v>
      </c>
      <c r="Q192" t="s">
        <v>1813</v>
      </c>
      <c r="R192" t="s">
        <v>1814</v>
      </c>
      <c r="S192" t="s">
        <v>1813</v>
      </c>
      <c r="T192" t="s">
        <v>1814</v>
      </c>
      <c r="U192" s="35" t="s">
        <v>1813</v>
      </c>
      <c r="V192" s="35"/>
      <c r="W192" s="35"/>
      <c r="X192" s="35"/>
      <c r="Y192" s="35"/>
      <c r="Z192">
        <f t="shared" si="32"/>
        <v>0</v>
      </c>
      <c r="AA192">
        <f t="shared" si="33"/>
        <v>0</v>
      </c>
      <c r="AB192">
        <f t="shared" si="34"/>
        <v>0</v>
      </c>
      <c r="AC192">
        <f t="shared" si="35"/>
        <v>0</v>
      </c>
      <c r="AD192">
        <f t="shared" si="36"/>
        <v>0</v>
      </c>
      <c r="AE192">
        <f t="shared" si="37"/>
        <v>0</v>
      </c>
      <c r="AF192" s="37">
        <f t="shared" si="38"/>
        <v>0</v>
      </c>
      <c r="AG192" s="37">
        <f t="shared" si="39"/>
        <v>0</v>
      </c>
      <c r="AH192" s="37">
        <f t="shared" si="40"/>
        <v>0</v>
      </c>
      <c r="AI192">
        <f t="shared" si="41"/>
        <v>1</v>
      </c>
      <c r="AJ192">
        <f t="shared" si="42"/>
        <v>1</v>
      </c>
      <c r="AK192" t="str">
        <f t="shared" si="43"/>
        <v>Initial</v>
      </c>
      <c r="AL192">
        <f t="shared" si="44"/>
        <v>0</v>
      </c>
      <c r="AM192" t="str">
        <f t="shared" si="45"/>
        <v>RLIS</v>
      </c>
      <c r="AN192">
        <f t="shared" si="46"/>
        <v>0</v>
      </c>
      <c r="AO192">
        <f t="shared" si="47"/>
        <v>0</v>
      </c>
    </row>
    <row r="193" spans="1:41" ht="12.75">
      <c r="A193">
        <v>3608490</v>
      </c>
      <c r="B193" s="2">
        <v>190501040000</v>
      </c>
      <c r="C193" t="s">
        <v>110</v>
      </c>
      <c r="D193" t="s">
        <v>111</v>
      </c>
      <c r="E193" t="s">
        <v>112</v>
      </c>
      <c r="F193" s="34">
        <v>12051</v>
      </c>
      <c r="G193" s="3">
        <v>1199</v>
      </c>
      <c r="H193">
        <v>5187311710</v>
      </c>
      <c r="I193" s="4" t="s">
        <v>1843</v>
      </c>
      <c r="J193" s="4" t="s">
        <v>1814</v>
      </c>
      <c r="K193" t="s">
        <v>1814</v>
      </c>
      <c r="L193" s="35" t="s">
        <v>1822</v>
      </c>
      <c r="M193" s="35">
        <v>1537</v>
      </c>
      <c r="N193" s="35" t="s">
        <v>1814</v>
      </c>
      <c r="O193" s="35" t="s">
        <v>1814</v>
      </c>
      <c r="P193" s="36">
        <v>14.157894737</v>
      </c>
      <c r="Q193" t="s">
        <v>1814</v>
      </c>
      <c r="R193" t="s">
        <v>1814</v>
      </c>
      <c r="S193" t="s">
        <v>1813</v>
      </c>
      <c r="T193" t="s">
        <v>1814</v>
      </c>
      <c r="U193" s="35" t="s">
        <v>1814</v>
      </c>
      <c r="V193" s="35"/>
      <c r="W193" s="35"/>
      <c r="X193" s="35"/>
      <c r="Y193" s="35"/>
      <c r="Z193">
        <f t="shared" si="32"/>
        <v>0</v>
      </c>
      <c r="AA193">
        <f t="shared" si="33"/>
        <v>0</v>
      </c>
      <c r="AB193">
        <f t="shared" si="34"/>
        <v>0</v>
      </c>
      <c r="AC193">
        <f t="shared" si="35"/>
        <v>0</v>
      </c>
      <c r="AD193">
        <f t="shared" si="36"/>
        <v>0</v>
      </c>
      <c r="AE193">
        <f t="shared" si="37"/>
        <v>0</v>
      </c>
      <c r="AF193" s="37">
        <f t="shared" si="38"/>
        <v>0</v>
      </c>
      <c r="AG193" s="37">
        <f t="shared" si="39"/>
        <v>0</v>
      </c>
      <c r="AH193" s="37">
        <f t="shared" si="40"/>
        <v>0</v>
      </c>
      <c r="AI193">
        <f t="shared" si="41"/>
        <v>1</v>
      </c>
      <c r="AJ193">
        <f t="shared" si="42"/>
        <v>0</v>
      </c>
      <c r="AK193">
        <f t="shared" si="43"/>
        <v>0</v>
      </c>
      <c r="AL193">
        <f t="shared" si="44"/>
        <v>0</v>
      </c>
      <c r="AM193">
        <f t="shared" si="45"/>
        <v>0</v>
      </c>
      <c r="AN193">
        <f t="shared" si="46"/>
        <v>0</v>
      </c>
      <c r="AO193">
        <f t="shared" si="47"/>
        <v>0</v>
      </c>
    </row>
    <row r="194" spans="1:41" ht="12.75">
      <c r="A194">
        <v>3608580</v>
      </c>
      <c r="B194" s="2">
        <v>660202030000</v>
      </c>
      <c r="C194" t="s">
        <v>113</v>
      </c>
      <c r="D194" t="s">
        <v>114</v>
      </c>
      <c r="E194" t="s">
        <v>115</v>
      </c>
      <c r="F194" s="34">
        <v>10520</v>
      </c>
      <c r="G194" s="3">
        <v>2303</v>
      </c>
      <c r="H194">
        <v>9142714793</v>
      </c>
      <c r="I194" s="4">
        <v>3</v>
      </c>
      <c r="J194" s="4" t="s">
        <v>1814</v>
      </c>
      <c r="K194" t="s">
        <v>1814</v>
      </c>
      <c r="L194" s="35" t="s">
        <v>1815</v>
      </c>
      <c r="M194" s="35">
        <v>1343</v>
      </c>
      <c r="N194" s="35" t="s">
        <v>1814</v>
      </c>
      <c r="O194" s="35" t="s">
        <v>1814</v>
      </c>
      <c r="P194" s="36">
        <v>2.4528301887</v>
      </c>
      <c r="Q194" t="s">
        <v>1814</v>
      </c>
      <c r="R194" t="s">
        <v>1814</v>
      </c>
      <c r="S194" t="s">
        <v>1814</v>
      </c>
      <c r="T194" t="s">
        <v>1814</v>
      </c>
      <c r="U194" s="35" t="s">
        <v>1814</v>
      </c>
      <c r="V194" s="35"/>
      <c r="W194" s="35"/>
      <c r="X194" s="35"/>
      <c r="Y194" s="35"/>
      <c r="Z194">
        <f t="shared" si="32"/>
        <v>0</v>
      </c>
      <c r="AA194">
        <f t="shared" si="33"/>
        <v>0</v>
      </c>
      <c r="AB194">
        <f t="shared" si="34"/>
        <v>0</v>
      </c>
      <c r="AC194">
        <f t="shared" si="35"/>
        <v>0</v>
      </c>
      <c r="AD194">
        <f t="shared" si="36"/>
        <v>0</v>
      </c>
      <c r="AE194">
        <f t="shared" si="37"/>
        <v>0</v>
      </c>
      <c r="AF194" s="37">
        <f t="shared" si="38"/>
        <v>0</v>
      </c>
      <c r="AG194" s="37">
        <f t="shared" si="39"/>
        <v>0</v>
      </c>
      <c r="AH194" s="37">
        <f t="shared" si="40"/>
        <v>0</v>
      </c>
      <c r="AI194">
        <f t="shared" si="41"/>
        <v>0</v>
      </c>
      <c r="AJ194">
        <f t="shared" si="42"/>
        <v>0</v>
      </c>
      <c r="AK194">
        <f t="shared" si="43"/>
        <v>0</v>
      </c>
      <c r="AL194">
        <f t="shared" si="44"/>
        <v>0</v>
      </c>
      <c r="AM194">
        <f t="shared" si="45"/>
        <v>0</v>
      </c>
      <c r="AN194">
        <f t="shared" si="46"/>
        <v>0</v>
      </c>
      <c r="AO194">
        <f t="shared" si="47"/>
        <v>0</v>
      </c>
    </row>
    <row r="195" spans="1:41" ht="12.75">
      <c r="A195">
        <v>3608610</v>
      </c>
      <c r="B195" s="2">
        <v>150203040000</v>
      </c>
      <c r="C195" t="s">
        <v>116</v>
      </c>
      <c r="D195" t="s">
        <v>117</v>
      </c>
      <c r="E195" t="s">
        <v>118</v>
      </c>
      <c r="F195" s="34">
        <v>12928</v>
      </c>
      <c r="G195" s="3">
        <v>35</v>
      </c>
      <c r="H195">
        <v>5185974200</v>
      </c>
      <c r="I195" s="4">
        <v>7</v>
      </c>
      <c r="J195" s="4" t="s">
        <v>1813</v>
      </c>
      <c r="K195" t="s">
        <v>1814</v>
      </c>
      <c r="L195" s="35" t="s">
        <v>1822</v>
      </c>
      <c r="M195" s="35">
        <v>344</v>
      </c>
      <c r="N195" s="35" t="s">
        <v>1814</v>
      </c>
      <c r="O195" s="35" t="s">
        <v>1813</v>
      </c>
      <c r="P195" s="36">
        <v>26.303854875</v>
      </c>
      <c r="Q195" t="s">
        <v>1813</v>
      </c>
      <c r="R195" t="s">
        <v>1814</v>
      </c>
      <c r="S195" t="s">
        <v>1813</v>
      </c>
      <c r="T195" t="s">
        <v>1814</v>
      </c>
      <c r="U195" s="35" t="s">
        <v>1814</v>
      </c>
      <c r="V195" s="35">
        <v>47610</v>
      </c>
      <c r="W195" s="35">
        <v>7247</v>
      </c>
      <c r="X195" s="35">
        <v>5609</v>
      </c>
      <c r="Y195" s="35">
        <v>5293</v>
      </c>
      <c r="Z195">
        <f t="shared" si="32"/>
        <v>1</v>
      </c>
      <c r="AA195">
        <f t="shared" si="33"/>
        <v>1</v>
      </c>
      <c r="AB195">
        <f t="shared" si="34"/>
        <v>0</v>
      </c>
      <c r="AC195">
        <f t="shared" si="35"/>
        <v>0</v>
      </c>
      <c r="AD195">
        <f t="shared" si="36"/>
        <v>0</v>
      </c>
      <c r="AE195">
        <f t="shared" si="37"/>
        <v>0</v>
      </c>
      <c r="AF195" s="37" t="str">
        <f t="shared" si="38"/>
        <v>SRSA</v>
      </c>
      <c r="AG195" s="37">
        <f t="shared" si="39"/>
        <v>0</v>
      </c>
      <c r="AH195" s="37">
        <f t="shared" si="40"/>
        <v>0</v>
      </c>
      <c r="AI195">
        <f t="shared" si="41"/>
        <v>1</v>
      </c>
      <c r="AJ195">
        <f t="shared" si="42"/>
        <v>1</v>
      </c>
      <c r="AK195" t="str">
        <f t="shared" si="43"/>
        <v>Initial</v>
      </c>
      <c r="AL195" t="str">
        <f t="shared" si="44"/>
        <v>SRSA</v>
      </c>
      <c r="AM195">
        <f t="shared" si="45"/>
        <v>0</v>
      </c>
      <c r="AN195">
        <f t="shared" si="46"/>
        <v>0</v>
      </c>
      <c r="AO195">
        <f t="shared" si="47"/>
        <v>0</v>
      </c>
    </row>
    <row r="196" spans="1:41" ht="12.75">
      <c r="A196">
        <v>3606840</v>
      </c>
      <c r="B196" s="2">
        <v>580233020000</v>
      </c>
      <c r="C196" t="s">
        <v>2274</v>
      </c>
      <c r="D196" t="s">
        <v>2275</v>
      </c>
      <c r="E196" t="s">
        <v>2276</v>
      </c>
      <c r="F196" s="34">
        <v>11934</v>
      </c>
      <c r="G196" s="3">
        <v>2299</v>
      </c>
      <c r="H196">
        <v>6318780052</v>
      </c>
      <c r="I196" s="4">
        <v>3</v>
      </c>
      <c r="J196" s="4" t="s">
        <v>1814</v>
      </c>
      <c r="K196" t="s">
        <v>1814</v>
      </c>
      <c r="L196" s="35" t="s">
        <v>1815</v>
      </c>
      <c r="M196" s="35">
        <v>1299</v>
      </c>
      <c r="N196" s="35" t="s">
        <v>1814</v>
      </c>
      <c r="O196" s="35" t="s">
        <v>1814</v>
      </c>
      <c r="P196" s="36">
        <v>12.381771281</v>
      </c>
      <c r="Q196" t="s">
        <v>1814</v>
      </c>
      <c r="R196" t="s">
        <v>1814</v>
      </c>
      <c r="S196" t="s">
        <v>1814</v>
      </c>
      <c r="T196" t="s">
        <v>1814</v>
      </c>
      <c r="U196" s="35" t="s">
        <v>1814</v>
      </c>
      <c r="V196" s="35"/>
      <c r="W196" s="35"/>
      <c r="X196" s="35"/>
      <c r="Y196" s="35"/>
      <c r="Z196">
        <f t="shared" si="32"/>
        <v>0</v>
      </c>
      <c r="AA196">
        <f t="shared" si="33"/>
        <v>0</v>
      </c>
      <c r="AB196">
        <f t="shared" si="34"/>
        <v>0</v>
      </c>
      <c r="AC196">
        <f t="shared" si="35"/>
        <v>0</v>
      </c>
      <c r="AD196">
        <f t="shared" si="36"/>
        <v>0</v>
      </c>
      <c r="AE196">
        <f t="shared" si="37"/>
        <v>0</v>
      </c>
      <c r="AF196" s="37">
        <f t="shared" si="38"/>
        <v>0</v>
      </c>
      <c r="AG196" s="37">
        <f t="shared" si="39"/>
        <v>0</v>
      </c>
      <c r="AH196" s="37">
        <f t="shared" si="40"/>
        <v>0</v>
      </c>
      <c r="AI196">
        <f t="shared" si="41"/>
        <v>0</v>
      </c>
      <c r="AJ196">
        <f t="shared" si="42"/>
        <v>0</v>
      </c>
      <c r="AK196">
        <f t="shared" si="43"/>
        <v>0</v>
      </c>
      <c r="AL196">
        <f t="shared" si="44"/>
        <v>0</v>
      </c>
      <c r="AM196">
        <f t="shared" si="45"/>
        <v>0</v>
      </c>
      <c r="AN196">
        <f t="shared" si="46"/>
        <v>0</v>
      </c>
      <c r="AO196">
        <f t="shared" si="47"/>
        <v>0</v>
      </c>
    </row>
    <row r="197" spans="1:41" ht="12.75">
      <c r="A197">
        <v>3632010</v>
      </c>
      <c r="B197" s="2">
        <v>22302040000</v>
      </c>
      <c r="C197" t="s">
        <v>1688</v>
      </c>
      <c r="D197" t="s">
        <v>1689</v>
      </c>
      <c r="E197" t="s">
        <v>1690</v>
      </c>
      <c r="F197" s="34">
        <v>14727</v>
      </c>
      <c r="G197" s="3">
        <v>1014</v>
      </c>
      <c r="H197">
        <v>7169681556</v>
      </c>
      <c r="I197" s="4">
        <v>7</v>
      </c>
      <c r="J197" s="4" t="s">
        <v>1813</v>
      </c>
      <c r="K197" t="s">
        <v>1814</v>
      </c>
      <c r="L197" s="35" t="s">
        <v>1822</v>
      </c>
      <c r="M197" s="35">
        <v>1131</v>
      </c>
      <c r="N197" s="35" t="s">
        <v>1814</v>
      </c>
      <c r="O197" s="35" t="s">
        <v>1814</v>
      </c>
      <c r="P197" s="36">
        <v>14.379562044</v>
      </c>
      <c r="Q197" t="s">
        <v>1814</v>
      </c>
      <c r="R197" t="s">
        <v>1813</v>
      </c>
      <c r="S197" t="s">
        <v>1813</v>
      </c>
      <c r="T197" t="s">
        <v>1814</v>
      </c>
      <c r="U197" s="35" t="s">
        <v>1814</v>
      </c>
      <c r="V197" s="35"/>
      <c r="W197" s="35"/>
      <c r="X197" s="35"/>
      <c r="Y197" s="35"/>
      <c r="Z197">
        <f t="shared" si="32"/>
        <v>1</v>
      </c>
      <c r="AA197">
        <f t="shared" si="33"/>
        <v>0</v>
      </c>
      <c r="AB197">
        <f t="shared" si="34"/>
        <v>0</v>
      </c>
      <c r="AC197">
        <f t="shared" si="35"/>
        <v>0</v>
      </c>
      <c r="AD197">
        <f t="shared" si="36"/>
        <v>0</v>
      </c>
      <c r="AE197">
        <f t="shared" si="37"/>
        <v>0</v>
      </c>
      <c r="AF197" s="37">
        <f t="shared" si="38"/>
        <v>0</v>
      </c>
      <c r="AG197" s="37">
        <f t="shared" si="39"/>
        <v>0</v>
      </c>
      <c r="AH197" s="37">
        <f t="shared" si="40"/>
        <v>0</v>
      </c>
      <c r="AI197">
        <f t="shared" si="41"/>
        <v>1</v>
      </c>
      <c r="AJ197">
        <f t="shared" si="42"/>
        <v>0</v>
      </c>
      <c r="AK197">
        <f t="shared" si="43"/>
        <v>0</v>
      </c>
      <c r="AL197">
        <f t="shared" si="44"/>
        <v>0</v>
      </c>
      <c r="AM197">
        <f t="shared" si="45"/>
        <v>0</v>
      </c>
      <c r="AN197">
        <f t="shared" si="46"/>
        <v>0</v>
      </c>
      <c r="AO197">
        <f t="shared" si="47"/>
        <v>0</v>
      </c>
    </row>
    <row r="198" spans="1:41" ht="12.75">
      <c r="A198">
        <v>3621450</v>
      </c>
      <c r="B198" s="2">
        <v>241101040000</v>
      </c>
      <c r="C198" t="s">
        <v>1000</v>
      </c>
      <c r="D198" t="s">
        <v>1001</v>
      </c>
      <c r="E198" t="s">
        <v>1002</v>
      </c>
      <c r="F198" s="34">
        <v>14517</v>
      </c>
      <c r="G198" s="3">
        <v>517</v>
      </c>
      <c r="H198">
        <v>5854682541</v>
      </c>
      <c r="I198" s="4">
        <v>8</v>
      </c>
      <c r="J198" s="4" t="s">
        <v>1813</v>
      </c>
      <c r="K198" t="s">
        <v>1814</v>
      </c>
      <c r="L198" s="35" t="s">
        <v>1815</v>
      </c>
      <c r="M198" s="35">
        <v>916</v>
      </c>
      <c r="N198" s="35" t="s">
        <v>1814</v>
      </c>
      <c r="O198" s="35" t="s">
        <v>1814</v>
      </c>
      <c r="P198" s="36">
        <v>15.447154472</v>
      </c>
      <c r="Q198" t="s">
        <v>1814</v>
      </c>
      <c r="R198" t="s">
        <v>1813</v>
      </c>
      <c r="S198" t="s">
        <v>1813</v>
      </c>
      <c r="T198" t="s">
        <v>1814</v>
      </c>
      <c r="U198" s="35" t="s">
        <v>1814</v>
      </c>
      <c r="V198" s="35"/>
      <c r="W198" s="35"/>
      <c r="X198" s="35"/>
      <c r="Y198" s="35"/>
      <c r="Z198">
        <f aca="true" t="shared" si="48" ref="Z198:Z261">IF(OR(J198="YES",L198="YES"),1,0)</f>
        <v>1</v>
      </c>
      <c r="AA198">
        <f aca="true" t="shared" si="49" ref="AA198:AA261">IF(OR(M198&lt;600,N198="YES"),1,0)</f>
        <v>0</v>
      </c>
      <c r="AB198">
        <f aca="true" t="shared" si="50" ref="AB198:AB261">IF(AND(OR(J198="YES",L198="YES"),(Z198=0)),"Trouble",0)</f>
        <v>0</v>
      </c>
      <c r="AC198">
        <f aca="true" t="shared" si="51" ref="AC198:AC261">IF(AND(OR(M198&lt;600,N198="YES"),(AA198=0)),"Trouble",0)</f>
        <v>0</v>
      </c>
      <c r="AD198">
        <f aca="true" t="shared" si="52" ref="AD198:AD261">IF(AND(AND(J198="NO",L198="NO"),(O198="YES")),"Trouble",0)</f>
        <v>0</v>
      </c>
      <c r="AE198">
        <f aca="true" t="shared" si="53" ref="AE198:AE261">IF(AND(AND(M198&gt;=600,N198="NO"),(O198="YES")),"Trouble",0)</f>
        <v>0</v>
      </c>
      <c r="AF198" s="37">
        <f aca="true" t="shared" si="54" ref="AF198:AF261">IF(AND(Z198=1,AA198=1),"SRSA",0)</f>
        <v>0</v>
      </c>
      <c r="AG198" s="37">
        <f aca="true" t="shared" si="55" ref="AG198:AG261">IF(AND(AF198=0,O198="YES"),"Trouble",0)</f>
        <v>0</v>
      </c>
      <c r="AH198" s="37">
        <f aca="true" t="shared" si="56" ref="AH198:AH261">IF(AND(AF198="SRSA",O198="NO"),"Trouble",0)</f>
        <v>0</v>
      </c>
      <c r="AI198">
        <f aca="true" t="shared" si="57" ref="AI198:AI261">IF(S198="YES",1,0)</f>
        <v>1</v>
      </c>
      <c r="AJ198">
        <f aca="true" t="shared" si="58" ref="AJ198:AJ261">IF(P198&gt;=20,1,0)</f>
        <v>0</v>
      </c>
      <c r="AK198">
        <f aca="true" t="shared" si="59" ref="AK198:AK261">IF(AND(AI198=1,AJ198=1),"Initial",0)</f>
        <v>0</v>
      </c>
      <c r="AL198">
        <f aca="true" t="shared" si="60" ref="AL198:AL261">IF(AND(AF198="SRSA",AK198="Initial"),"SRSA",0)</f>
        <v>0</v>
      </c>
      <c r="AM198">
        <f aca="true" t="shared" si="61" ref="AM198:AM261">IF(AND(AK198="Initial",AL198=0),"RLIS",0)</f>
        <v>0</v>
      </c>
      <c r="AN198">
        <f aca="true" t="shared" si="62" ref="AN198:AN261">IF(AND(AM198=0,U198="YES"),"Trouble",0)</f>
        <v>0</v>
      </c>
      <c r="AO198">
        <f aca="true" t="shared" si="63" ref="AO198:AO261">IF(AND(U198="NO",AM198="RLIS"),"Trouble",0)</f>
        <v>0</v>
      </c>
    </row>
    <row r="199" spans="1:41" ht="12.75">
      <c r="A199">
        <v>3608790</v>
      </c>
      <c r="B199" s="2">
        <v>241001060000</v>
      </c>
      <c r="C199" t="s">
        <v>119</v>
      </c>
      <c r="D199" t="s">
        <v>120</v>
      </c>
      <c r="E199" t="s">
        <v>121</v>
      </c>
      <c r="F199" s="34">
        <v>14437</v>
      </c>
      <c r="G199" s="3">
        <v>1199</v>
      </c>
      <c r="H199">
        <v>5853354000</v>
      </c>
      <c r="I199" s="4">
        <v>4</v>
      </c>
      <c r="J199" s="4" t="s">
        <v>1814</v>
      </c>
      <c r="K199" t="s">
        <v>1814</v>
      </c>
      <c r="L199" s="35" t="s">
        <v>1815</v>
      </c>
      <c r="M199" s="35">
        <v>1704</v>
      </c>
      <c r="N199" s="35" t="s">
        <v>1814</v>
      </c>
      <c r="O199" s="35" t="s">
        <v>1814</v>
      </c>
      <c r="P199" s="36">
        <v>15.11002445</v>
      </c>
      <c r="Q199" t="s">
        <v>1814</v>
      </c>
      <c r="R199" t="s">
        <v>1814</v>
      </c>
      <c r="S199" t="s">
        <v>1814</v>
      </c>
      <c r="T199" t="s">
        <v>1814</v>
      </c>
      <c r="U199" s="35" t="s">
        <v>1814</v>
      </c>
      <c r="V199" s="35"/>
      <c r="W199" s="35"/>
      <c r="X199" s="35"/>
      <c r="Y199" s="35"/>
      <c r="Z199">
        <f t="shared" si="48"/>
        <v>0</v>
      </c>
      <c r="AA199">
        <f t="shared" si="49"/>
        <v>0</v>
      </c>
      <c r="AB199">
        <f t="shared" si="50"/>
        <v>0</v>
      </c>
      <c r="AC199">
        <f t="shared" si="51"/>
        <v>0</v>
      </c>
      <c r="AD199">
        <f t="shared" si="52"/>
        <v>0</v>
      </c>
      <c r="AE199">
        <f t="shared" si="53"/>
        <v>0</v>
      </c>
      <c r="AF199" s="37">
        <f t="shared" si="54"/>
        <v>0</v>
      </c>
      <c r="AG199" s="37">
        <f t="shared" si="55"/>
        <v>0</v>
      </c>
      <c r="AH199" s="37">
        <f t="shared" si="56"/>
        <v>0</v>
      </c>
      <c r="AI199">
        <f t="shared" si="57"/>
        <v>0</v>
      </c>
      <c r="AJ199">
        <f t="shared" si="58"/>
        <v>0</v>
      </c>
      <c r="AK199">
        <f t="shared" si="59"/>
        <v>0</v>
      </c>
      <c r="AL199">
        <f t="shared" si="60"/>
        <v>0</v>
      </c>
      <c r="AM199">
        <f t="shared" si="61"/>
        <v>0</v>
      </c>
      <c r="AN199">
        <f t="shared" si="62"/>
        <v>0</v>
      </c>
      <c r="AO199">
        <f t="shared" si="63"/>
        <v>0</v>
      </c>
    </row>
    <row r="200" spans="1:41" ht="12.75">
      <c r="A200">
        <v>3608850</v>
      </c>
      <c r="B200" s="2">
        <v>250301040000</v>
      </c>
      <c r="C200" t="s">
        <v>122</v>
      </c>
      <c r="D200" t="s">
        <v>123</v>
      </c>
      <c r="E200" t="s">
        <v>124</v>
      </c>
      <c r="F200" s="34">
        <v>13052</v>
      </c>
      <c r="G200" s="3" t="s">
        <v>1842</v>
      </c>
      <c r="H200">
        <v>3158523410</v>
      </c>
      <c r="I200" s="4">
        <v>8</v>
      </c>
      <c r="J200" s="4" t="s">
        <v>1813</v>
      </c>
      <c r="K200" t="s">
        <v>1814</v>
      </c>
      <c r="L200" s="35" t="s">
        <v>1815</v>
      </c>
      <c r="M200" s="35">
        <v>496</v>
      </c>
      <c r="N200" s="35" t="s">
        <v>1814</v>
      </c>
      <c r="O200" s="35" t="s">
        <v>1813</v>
      </c>
      <c r="P200" s="36">
        <v>18.612521151</v>
      </c>
      <c r="Q200" t="s">
        <v>1814</v>
      </c>
      <c r="R200" t="s">
        <v>1813</v>
      </c>
      <c r="S200" t="s">
        <v>1813</v>
      </c>
      <c r="T200" t="s">
        <v>1814</v>
      </c>
      <c r="U200" s="35" t="s">
        <v>1814</v>
      </c>
      <c r="V200" s="35">
        <v>35661</v>
      </c>
      <c r="W200" s="35">
        <v>5915</v>
      </c>
      <c r="X200" s="35">
        <v>5501</v>
      </c>
      <c r="Y200" s="35">
        <v>4744</v>
      </c>
      <c r="Z200">
        <f t="shared" si="48"/>
        <v>1</v>
      </c>
      <c r="AA200">
        <f t="shared" si="49"/>
        <v>1</v>
      </c>
      <c r="AB200">
        <f t="shared" si="50"/>
        <v>0</v>
      </c>
      <c r="AC200">
        <f t="shared" si="51"/>
        <v>0</v>
      </c>
      <c r="AD200">
        <f t="shared" si="52"/>
        <v>0</v>
      </c>
      <c r="AE200">
        <f t="shared" si="53"/>
        <v>0</v>
      </c>
      <c r="AF200" s="37" t="str">
        <f t="shared" si="54"/>
        <v>SRSA</v>
      </c>
      <c r="AG200" s="37">
        <f t="shared" si="55"/>
        <v>0</v>
      </c>
      <c r="AH200" s="37">
        <f t="shared" si="56"/>
        <v>0</v>
      </c>
      <c r="AI200">
        <f t="shared" si="57"/>
        <v>1</v>
      </c>
      <c r="AJ200">
        <f t="shared" si="58"/>
        <v>0</v>
      </c>
      <c r="AK200">
        <f t="shared" si="59"/>
        <v>0</v>
      </c>
      <c r="AL200">
        <f t="shared" si="60"/>
        <v>0</v>
      </c>
      <c r="AM200">
        <f t="shared" si="61"/>
        <v>0</v>
      </c>
      <c r="AN200">
        <f t="shared" si="62"/>
        <v>0</v>
      </c>
      <c r="AO200">
        <f t="shared" si="63"/>
        <v>0</v>
      </c>
    </row>
    <row r="201" spans="1:41" ht="12.75">
      <c r="A201">
        <v>3608880</v>
      </c>
      <c r="B201" s="2">
        <v>580107030000</v>
      </c>
      <c r="C201" t="s">
        <v>125</v>
      </c>
      <c r="D201" t="s">
        <v>126</v>
      </c>
      <c r="E201" t="s">
        <v>127</v>
      </c>
      <c r="F201" s="34">
        <v>11729</v>
      </c>
      <c r="G201" s="3">
        <v>4326</v>
      </c>
      <c r="H201">
        <v>6312426505</v>
      </c>
      <c r="I201" s="4">
        <v>3</v>
      </c>
      <c r="J201" s="4" t="s">
        <v>1814</v>
      </c>
      <c r="K201" t="s">
        <v>1814</v>
      </c>
      <c r="L201" s="35" t="s">
        <v>1815</v>
      </c>
      <c r="M201" s="35">
        <v>4040</v>
      </c>
      <c r="N201" s="35" t="s">
        <v>1814</v>
      </c>
      <c r="O201" s="35" t="s">
        <v>1814</v>
      </c>
      <c r="P201" s="36">
        <v>7.0578231293</v>
      </c>
      <c r="Q201" t="s">
        <v>1814</v>
      </c>
      <c r="R201" t="s">
        <v>1814</v>
      </c>
      <c r="S201" t="s">
        <v>1814</v>
      </c>
      <c r="T201" t="s">
        <v>1814</v>
      </c>
      <c r="U201" s="35" t="s">
        <v>1814</v>
      </c>
      <c r="V201" s="35"/>
      <c r="W201" s="35"/>
      <c r="X201" s="35"/>
      <c r="Y201" s="35"/>
      <c r="Z201">
        <f t="shared" si="48"/>
        <v>0</v>
      </c>
      <c r="AA201">
        <f t="shared" si="49"/>
        <v>0</v>
      </c>
      <c r="AB201">
        <f t="shared" si="50"/>
        <v>0</v>
      </c>
      <c r="AC201">
        <f t="shared" si="51"/>
        <v>0</v>
      </c>
      <c r="AD201">
        <f t="shared" si="52"/>
        <v>0</v>
      </c>
      <c r="AE201">
        <f t="shared" si="53"/>
        <v>0</v>
      </c>
      <c r="AF201" s="37">
        <f t="shared" si="54"/>
        <v>0</v>
      </c>
      <c r="AG201" s="37">
        <f t="shared" si="55"/>
        <v>0</v>
      </c>
      <c r="AH201" s="37">
        <f t="shared" si="56"/>
        <v>0</v>
      </c>
      <c r="AI201">
        <f t="shared" si="57"/>
        <v>0</v>
      </c>
      <c r="AJ201">
        <f t="shared" si="58"/>
        <v>0</v>
      </c>
      <c r="AK201">
        <f t="shared" si="59"/>
        <v>0</v>
      </c>
      <c r="AL201">
        <f t="shared" si="60"/>
        <v>0</v>
      </c>
      <c r="AM201">
        <f t="shared" si="61"/>
        <v>0</v>
      </c>
      <c r="AN201">
        <f t="shared" si="62"/>
        <v>0</v>
      </c>
      <c r="AO201">
        <f t="shared" si="63"/>
        <v>0</v>
      </c>
    </row>
    <row r="202" spans="1:41" ht="12.75">
      <c r="A202">
        <v>3608910</v>
      </c>
      <c r="B202" s="2">
        <v>120501040000</v>
      </c>
      <c r="C202" t="s">
        <v>128</v>
      </c>
      <c r="D202" t="s">
        <v>129</v>
      </c>
      <c r="E202" t="s">
        <v>130</v>
      </c>
      <c r="F202" s="34">
        <v>13753</v>
      </c>
      <c r="G202" s="3">
        <v>1276</v>
      </c>
      <c r="H202">
        <v>6077461300</v>
      </c>
      <c r="I202" s="4" t="s">
        <v>1843</v>
      </c>
      <c r="J202" s="4" t="s">
        <v>1814</v>
      </c>
      <c r="K202" t="s">
        <v>1814</v>
      </c>
      <c r="L202" s="35" t="s">
        <v>1822</v>
      </c>
      <c r="M202" s="35">
        <v>1068</v>
      </c>
      <c r="N202" s="35" t="s">
        <v>1814</v>
      </c>
      <c r="O202" s="35" t="s">
        <v>1814</v>
      </c>
      <c r="P202" s="36">
        <v>12.686567164</v>
      </c>
      <c r="Q202" t="s">
        <v>1814</v>
      </c>
      <c r="R202" t="s">
        <v>1813</v>
      </c>
      <c r="S202" t="s">
        <v>1813</v>
      </c>
      <c r="T202" t="s">
        <v>1814</v>
      </c>
      <c r="U202" s="35" t="s">
        <v>1814</v>
      </c>
      <c r="V202" s="35"/>
      <c r="W202" s="35"/>
      <c r="X202" s="35"/>
      <c r="Y202" s="35"/>
      <c r="Z202">
        <f t="shared" si="48"/>
        <v>0</v>
      </c>
      <c r="AA202">
        <f t="shared" si="49"/>
        <v>0</v>
      </c>
      <c r="AB202">
        <f t="shared" si="50"/>
        <v>0</v>
      </c>
      <c r="AC202">
        <f t="shared" si="51"/>
        <v>0</v>
      </c>
      <c r="AD202">
        <f t="shared" si="52"/>
        <v>0</v>
      </c>
      <c r="AE202">
        <f t="shared" si="53"/>
        <v>0</v>
      </c>
      <c r="AF202" s="37">
        <f t="shared" si="54"/>
        <v>0</v>
      </c>
      <c r="AG202" s="37">
        <f t="shared" si="55"/>
        <v>0</v>
      </c>
      <c r="AH202" s="37">
        <f t="shared" si="56"/>
        <v>0</v>
      </c>
      <c r="AI202">
        <f t="shared" si="57"/>
        <v>1</v>
      </c>
      <c r="AJ202">
        <f t="shared" si="58"/>
        <v>0</v>
      </c>
      <c r="AK202">
        <f t="shared" si="59"/>
        <v>0</v>
      </c>
      <c r="AL202">
        <f t="shared" si="60"/>
        <v>0</v>
      </c>
      <c r="AM202">
        <f t="shared" si="61"/>
        <v>0</v>
      </c>
      <c r="AN202">
        <f t="shared" si="62"/>
        <v>0</v>
      </c>
      <c r="AO202">
        <f t="shared" si="63"/>
        <v>0</v>
      </c>
    </row>
    <row r="203" spans="1:41" ht="12.75">
      <c r="A203">
        <v>3609030</v>
      </c>
      <c r="B203" s="2">
        <v>140707030000</v>
      </c>
      <c r="C203" t="s">
        <v>134</v>
      </c>
      <c r="D203" t="s">
        <v>135</v>
      </c>
      <c r="E203" t="s">
        <v>136</v>
      </c>
      <c r="F203" s="34">
        <v>14043</v>
      </c>
      <c r="G203" s="3">
        <v>4535</v>
      </c>
      <c r="H203">
        <v>7166862251</v>
      </c>
      <c r="I203" s="4">
        <v>3</v>
      </c>
      <c r="J203" s="4" t="s">
        <v>1814</v>
      </c>
      <c r="K203" t="s">
        <v>1814</v>
      </c>
      <c r="L203" s="35" t="s">
        <v>1815</v>
      </c>
      <c r="M203" s="35">
        <v>2384</v>
      </c>
      <c r="N203" s="35" t="s">
        <v>1814</v>
      </c>
      <c r="O203" s="35" t="s">
        <v>1814</v>
      </c>
      <c r="P203" s="36">
        <v>4.944124619</v>
      </c>
      <c r="Q203" t="s">
        <v>1814</v>
      </c>
      <c r="R203" t="s">
        <v>1814</v>
      </c>
      <c r="S203" t="s">
        <v>1814</v>
      </c>
      <c r="T203" t="s">
        <v>1814</v>
      </c>
      <c r="U203" s="35" t="s">
        <v>1814</v>
      </c>
      <c r="V203" s="35"/>
      <c r="W203" s="35"/>
      <c r="X203" s="35"/>
      <c r="Y203" s="35"/>
      <c r="Z203">
        <f t="shared" si="48"/>
        <v>0</v>
      </c>
      <c r="AA203">
        <f t="shared" si="49"/>
        <v>0</v>
      </c>
      <c r="AB203">
        <f t="shared" si="50"/>
        <v>0</v>
      </c>
      <c r="AC203">
        <f t="shared" si="51"/>
        <v>0</v>
      </c>
      <c r="AD203">
        <f t="shared" si="52"/>
        <v>0</v>
      </c>
      <c r="AE203">
        <f t="shared" si="53"/>
        <v>0</v>
      </c>
      <c r="AF203" s="37">
        <f t="shared" si="54"/>
        <v>0</v>
      </c>
      <c r="AG203" s="37">
        <f t="shared" si="55"/>
        <v>0</v>
      </c>
      <c r="AH203" s="37">
        <f t="shared" si="56"/>
        <v>0</v>
      </c>
      <c r="AI203">
        <f t="shared" si="57"/>
        <v>0</v>
      </c>
      <c r="AJ203">
        <f t="shared" si="58"/>
        <v>0</v>
      </c>
      <c r="AK203">
        <f t="shared" si="59"/>
        <v>0</v>
      </c>
      <c r="AL203">
        <f t="shared" si="60"/>
        <v>0</v>
      </c>
      <c r="AM203">
        <f t="shared" si="61"/>
        <v>0</v>
      </c>
      <c r="AN203">
        <f t="shared" si="62"/>
        <v>0</v>
      </c>
      <c r="AO203">
        <f t="shared" si="63"/>
        <v>0</v>
      </c>
    </row>
    <row r="204" spans="1:41" ht="12.75">
      <c r="A204">
        <v>3609060</v>
      </c>
      <c r="B204" s="2">
        <v>31301040000</v>
      </c>
      <c r="C204" t="s">
        <v>137</v>
      </c>
      <c r="D204" t="s">
        <v>138</v>
      </c>
      <c r="E204" t="s">
        <v>139</v>
      </c>
      <c r="F204" s="34">
        <v>13754</v>
      </c>
      <c r="G204" s="3">
        <v>1397</v>
      </c>
      <c r="H204">
        <v>6074675380</v>
      </c>
      <c r="I204" s="4">
        <v>7</v>
      </c>
      <c r="J204" s="4" t="s">
        <v>1813</v>
      </c>
      <c r="K204" t="s">
        <v>1814</v>
      </c>
      <c r="L204" s="35" t="s">
        <v>1815</v>
      </c>
      <c r="M204" s="35">
        <v>673</v>
      </c>
      <c r="N204" s="35" t="s">
        <v>1814</v>
      </c>
      <c r="O204" s="35" t="s">
        <v>1814</v>
      </c>
      <c r="P204" s="36">
        <v>30.55916775</v>
      </c>
      <c r="Q204" t="s">
        <v>1813</v>
      </c>
      <c r="R204" t="s">
        <v>1814</v>
      </c>
      <c r="S204" t="s">
        <v>1813</v>
      </c>
      <c r="T204" t="s">
        <v>1814</v>
      </c>
      <c r="U204" s="35" t="s">
        <v>1813</v>
      </c>
      <c r="V204" s="35"/>
      <c r="W204" s="35"/>
      <c r="X204" s="35"/>
      <c r="Y204" s="35"/>
      <c r="Z204">
        <f t="shared" si="48"/>
        <v>1</v>
      </c>
      <c r="AA204">
        <f t="shared" si="49"/>
        <v>0</v>
      </c>
      <c r="AB204">
        <f t="shared" si="50"/>
        <v>0</v>
      </c>
      <c r="AC204">
        <f t="shared" si="51"/>
        <v>0</v>
      </c>
      <c r="AD204">
        <f t="shared" si="52"/>
        <v>0</v>
      </c>
      <c r="AE204">
        <f t="shared" si="53"/>
        <v>0</v>
      </c>
      <c r="AF204" s="37">
        <f t="shared" si="54"/>
        <v>0</v>
      </c>
      <c r="AG204" s="37">
        <f t="shared" si="55"/>
        <v>0</v>
      </c>
      <c r="AH204" s="37">
        <f t="shared" si="56"/>
        <v>0</v>
      </c>
      <c r="AI204">
        <f t="shared" si="57"/>
        <v>1</v>
      </c>
      <c r="AJ204">
        <f t="shared" si="58"/>
        <v>1</v>
      </c>
      <c r="AK204" t="str">
        <f t="shared" si="59"/>
        <v>Initial</v>
      </c>
      <c r="AL204">
        <f t="shared" si="60"/>
        <v>0</v>
      </c>
      <c r="AM204" t="str">
        <f t="shared" si="61"/>
        <v>RLIS</v>
      </c>
      <c r="AN204">
        <f t="shared" si="62"/>
        <v>0</v>
      </c>
      <c r="AO204">
        <f t="shared" si="63"/>
        <v>0</v>
      </c>
    </row>
    <row r="205" spans="1:41" ht="12.75">
      <c r="A205">
        <v>3609120</v>
      </c>
      <c r="B205" s="2">
        <v>660403030000</v>
      </c>
      <c r="C205" t="s">
        <v>143</v>
      </c>
      <c r="D205" t="s">
        <v>144</v>
      </c>
      <c r="E205" t="s">
        <v>145</v>
      </c>
      <c r="F205" s="34">
        <v>10522</v>
      </c>
      <c r="G205" s="3">
        <v>1118</v>
      </c>
      <c r="H205">
        <v>9146931506</v>
      </c>
      <c r="I205" s="4">
        <v>3</v>
      </c>
      <c r="J205" s="4" t="s">
        <v>1814</v>
      </c>
      <c r="K205" t="s">
        <v>1814</v>
      </c>
      <c r="L205" s="35" t="s">
        <v>1815</v>
      </c>
      <c r="M205" s="35">
        <v>1275</v>
      </c>
      <c r="N205" s="35" t="s">
        <v>1814</v>
      </c>
      <c r="O205" s="35" t="s">
        <v>1814</v>
      </c>
      <c r="P205" s="36">
        <v>4.2531120332</v>
      </c>
      <c r="Q205" t="s">
        <v>1814</v>
      </c>
      <c r="R205" t="s">
        <v>1814</v>
      </c>
      <c r="S205" t="s">
        <v>1814</v>
      </c>
      <c r="T205" t="s">
        <v>1814</v>
      </c>
      <c r="U205" s="35" t="s">
        <v>1814</v>
      </c>
      <c r="V205" s="35"/>
      <c r="W205" s="35"/>
      <c r="X205" s="35"/>
      <c r="Y205" s="35"/>
      <c r="Z205">
        <f t="shared" si="48"/>
        <v>0</v>
      </c>
      <c r="AA205">
        <f t="shared" si="49"/>
        <v>0</v>
      </c>
      <c r="AB205">
        <f t="shared" si="50"/>
        <v>0</v>
      </c>
      <c r="AC205">
        <f t="shared" si="51"/>
        <v>0</v>
      </c>
      <c r="AD205">
        <f t="shared" si="52"/>
        <v>0</v>
      </c>
      <c r="AE205">
        <f t="shared" si="53"/>
        <v>0</v>
      </c>
      <c r="AF205" s="37">
        <f t="shared" si="54"/>
        <v>0</v>
      </c>
      <c r="AG205" s="37">
        <f t="shared" si="55"/>
        <v>0</v>
      </c>
      <c r="AH205" s="37">
        <f t="shared" si="56"/>
        <v>0</v>
      </c>
      <c r="AI205">
        <f t="shared" si="57"/>
        <v>0</v>
      </c>
      <c r="AJ205">
        <f t="shared" si="58"/>
        <v>0</v>
      </c>
      <c r="AK205">
        <f t="shared" si="59"/>
        <v>0</v>
      </c>
      <c r="AL205">
        <f t="shared" si="60"/>
        <v>0</v>
      </c>
      <c r="AM205">
        <f t="shared" si="61"/>
        <v>0</v>
      </c>
      <c r="AN205">
        <f t="shared" si="62"/>
        <v>0</v>
      </c>
      <c r="AO205">
        <f t="shared" si="63"/>
        <v>0</v>
      </c>
    </row>
    <row r="206" spans="1:41" ht="12.75">
      <c r="A206">
        <v>3600001</v>
      </c>
      <c r="B206" s="2">
        <v>211003040000</v>
      </c>
      <c r="C206" t="s">
        <v>1810</v>
      </c>
      <c r="D206" t="s">
        <v>1811</v>
      </c>
      <c r="E206" t="s">
        <v>1812</v>
      </c>
      <c r="F206" s="34">
        <v>13329</v>
      </c>
      <c r="G206" s="3">
        <v>1298</v>
      </c>
      <c r="H206">
        <v>3154293155</v>
      </c>
      <c r="I206" s="4">
        <v>8</v>
      </c>
      <c r="J206" s="4" t="s">
        <v>1813</v>
      </c>
      <c r="K206" t="s">
        <v>1814</v>
      </c>
      <c r="L206" s="35" t="s">
        <v>1815</v>
      </c>
      <c r="M206" s="35">
        <v>963</v>
      </c>
      <c r="N206" s="35" t="s">
        <v>1814</v>
      </c>
      <c r="O206" s="35" t="s">
        <v>1814</v>
      </c>
      <c r="P206" s="36">
        <v>16.618911175</v>
      </c>
      <c r="Q206" t="s">
        <v>1814</v>
      </c>
      <c r="R206" t="s">
        <v>1813</v>
      </c>
      <c r="S206" t="s">
        <v>1813</v>
      </c>
      <c r="T206" t="s">
        <v>1814</v>
      </c>
      <c r="U206" s="35" t="s">
        <v>1814</v>
      </c>
      <c r="V206" s="35"/>
      <c r="W206" s="35"/>
      <c r="X206" s="35"/>
      <c r="Y206" s="35"/>
      <c r="Z206">
        <f t="shared" si="48"/>
        <v>1</v>
      </c>
      <c r="AA206">
        <f t="shared" si="49"/>
        <v>0</v>
      </c>
      <c r="AB206">
        <f t="shared" si="50"/>
        <v>0</v>
      </c>
      <c r="AC206">
        <f t="shared" si="51"/>
        <v>0</v>
      </c>
      <c r="AD206">
        <f t="shared" si="52"/>
        <v>0</v>
      </c>
      <c r="AE206">
        <f t="shared" si="53"/>
        <v>0</v>
      </c>
      <c r="AF206" s="37">
        <f t="shared" si="54"/>
        <v>0</v>
      </c>
      <c r="AG206" s="37">
        <f t="shared" si="55"/>
        <v>0</v>
      </c>
      <c r="AH206" s="37">
        <f t="shared" si="56"/>
        <v>0</v>
      </c>
      <c r="AI206">
        <f t="shared" si="57"/>
        <v>1</v>
      </c>
      <c r="AJ206">
        <f t="shared" si="58"/>
        <v>0</v>
      </c>
      <c r="AK206">
        <f t="shared" si="59"/>
        <v>0</v>
      </c>
      <c r="AL206">
        <f t="shared" si="60"/>
        <v>0</v>
      </c>
      <c r="AM206">
        <f t="shared" si="61"/>
        <v>0</v>
      </c>
      <c r="AN206">
        <f t="shared" si="62"/>
        <v>0</v>
      </c>
      <c r="AO206">
        <f t="shared" si="63"/>
        <v>0</v>
      </c>
    </row>
    <row r="207" spans="1:41" ht="12.75">
      <c r="A207">
        <v>3609210</v>
      </c>
      <c r="B207" s="2">
        <v>130502020000</v>
      </c>
      <c r="C207" t="s">
        <v>146</v>
      </c>
      <c r="D207" t="s">
        <v>147</v>
      </c>
      <c r="E207" t="s">
        <v>148</v>
      </c>
      <c r="F207" s="34">
        <v>12522</v>
      </c>
      <c r="G207" s="3">
        <v>6311</v>
      </c>
      <c r="H207">
        <v>8458324500</v>
      </c>
      <c r="I207" s="4">
        <v>8</v>
      </c>
      <c r="J207" s="4" t="s">
        <v>1813</v>
      </c>
      <c r="K207" t="s">
        <v>1814</v>
      </c>
      <c r="L207" s="35" t="s">
        <v>1815</v>
      </c>
      <c r="M207" s="35">
        <v>1654</v>
      </c>
      <c r="N207" s="35" t="s">
        <v>1814</v>
      </c>
      <c r="O207" s="35" t="s">
        <v>1814</v>
      </c>
      <c r="P207" s="36">
        <v>11.631139944</v>
      </c>
      <c r="Q207" t="s">
        <v>1814</v>
      </c>
      <c r="R207" t="s">
        <v>1814</v>
      </c>
      <c r="S207" t="s">
        <v>1813</v>
      </c>
      <c r="T207" t="s">
        <v>1814</v>
      </c>
      <c r="U207" s="35" t="s">
        <v>1814</v>
      </c>
      <c r="V207" s="35"/>
      <c r="W207" s="35"/>
      <c r="X207" s="35"/>
      <c r="Y207" s="35"/>
      <c r="Z207">
        <f t="shared" si="48"/>
        <v>1</v>
      </c>
      <c r="AA207">
        <f t="shared" si="49"/>
        <v>0</v>
      </c>
      <c r="AB207">
        <f t="shared" si="50"/>
        <v>0</v>
      </c>
      <c r="AC207">
        <f t="shared" si="51"/>
        <v>0</v>
      </c>
      <c r="AD207">
        <f t="shared" si="52"/>
        <v>0</v>
      </c>
      <c r="AE207">
        <f t="shared" si="53"/>
        <v>0</v>
      </c>
      <c r="AF207" s="37">
        <f t="shared" si="54"/>
        <v>0</v>
      </c>
      <c r="AG207" s="37">
        <f t="shared" si="55"/>
        <v>0</v>
      </c>
      <c r="AH207" s="37">
        <f t="shared" si="56"/>
        <v>0</v>
      </c>
      <c r="AI207">
        <f t="shared" si="57"/>
        <v>1</v>
      </c>
      <c r="AJ207">
        <f t="shared" si="58"/>
        <v>0</v>
      </c>
      <c r="AK207">
        <f t="shared" si="59"/>
        <v>0</v>
      </c>
      <c r="AL207">
        <f t="shared" si="60"/>
        <v>0</v>
      </c>
      <c r="AM207">
        <f t="shared" si="61"/>
        <v>0</v>
      </c>
      <c r="AN207">
        <f t="shared" si="62"/>
        <v>0</v>
      </c>
      <c r="AO207">
        <f t="shared" si="63"/>
        <v>0</v>
      </c>
    </row>
    <row r="208" spans="1:41" ht="12.75">
      <c r="A208">
        <v>3609240</v>
      </c>
      <c r="B208" s="2">
        <v>120301040000</v>
      </c>
      <c r="C208" t="s">
        <v>149</v>
      </c>
      <c r="D208" t="s">
        <v>150</v>
      </c>
      <c r="E208" t="s">
        <v>151</v>
      </c>
      <c r="F208" s="34">
        <v>13755</v>
      </c>
      <c r="G208" s="3">
        <v>912</v>
      </c>
      <c r="H208">
        <v>6073632100</v>
      </c>
      <c r="I208" s="4">
        <v>7</v>
      </c>
      <c r="J208" s="4" t="s">
        <v>1813</v>
      </c>
      <c r="K208" t="s">
        <v>1814</v>
      </c>
      <c r="L208" s="35" t="s">
        <v>1822</v>
      </c>
      <c r="M208" s="35">
        <v>353</v>
      </c>
      <c r="N208" s="35" t="s">
        <v>1814</v>
      </c>
      <c r="O208" s="35" t="s">
        <v>1813</v>
      </c>
      <c r="P208" s="36">
        <v>23.80952381</v>
      </c>
      <c r="Q208" t="s">
        <v>1813</v>
      </c>
      <c r="R208" t="s">
        <v>1813</v>
      </c>
      <c r="S208" t="s">
        <v>1813</v>
      </c>
      <c r="T208" t="s">
        <v>1814</v>
      </c>
      <c r="U208" s="35" t="s">
        <v>1814</v>
      </c>
      <c r="V208" s="35">
        <v>14873</v>
      </c>
      <c r="W208" s="35">
        <v>1708</v>
      </c>
      <c r="X208" s="35">
        <v>2620</v>
      </c>
      <c r="Y208" s="35">
        <v>1147</v>
      </c>
      <c r="Z208">
        <f t="shared" si="48"/>
        <v>1</v>
      </c>
      <c r="AA208">
        <f t="shared" si="49"/>
        <v>1</v>
      </c>
      <c r="AB208">
        <f t="shared" si="50"/>
        <v>0</v>
      </c>
      <c r="AC208">
        <f t="shared" si="51"/>
        <v>0</v>
      </c>
      <c r="AD208">
        <f t="shared" si="52"/>
        <v>0</v>
      </c>
      <c r="AE208">
        <f t="shared" si="53"/>
        <v>0</v>
      </c>
      <c r="AF208" s="37" t="str">
        <f t="shared" si="54"/>
        <v>SRSA</v>
      </c>
      <c r="AG208" s="37">
        <f t="shared" si="55"/>
        <v>0</v>
      </c>
      <c r="AH208" s="37">
        <f t="shared" si="56"/>
        <v>0</v>
      </c>
      <c r="AI208">
        <f t="shared" si="57"/>
        <v>1</v>
      </c>
      <c r="AJ208">
        <f t="shared" si="58"/>
        <v>1</v>
      </c>
      <c r="AK208" t="str">
        <f t="shared" si="59"/>
        <v>Initial</v>
      </c>
      <c r="AL208" t="str">
        <f t="shared" si="60"/>
        <v>SRSA</v>
      </c>
      <c r="AM208">
        <f t="shared" si="61"/>
        <v>0</v>
      </c>
      <c r="AN208">
        <f t="shared" si="62"/>
        <v>0</v>
      </c>
      <c r="AO208">
        <f t="shared" si="63"/>
        <v>0</v>
      </c>
    </row>
    <row r="209" spans="1:41" ht="12.75">
      <c r="A209">
        <v>3609330</v>
      </c>
      <c r="B209" s="2">
        <v>610301060000</v>
      </c>
      <c r="C209" t="s">
        <v>152</v>
      </c>
      <c r="D209" t="s">
        <v>153</v>
      </c>
      <c r="E209" t="s">
        <v>154</v>
      </c>
      <c r="F209" s="34">
        <v>13053</v>
      </c>
      <c r="G209" s="3">
        <v>88</v>
      </c>
      <c r="H209">
        <v>6078445361</v>
      </c>
      <c r="I209" s="4">
        <v>6</v>
      </c>
      <c r="J209" s="4" t="s">
        <v>1814</v>
      </c>
      <c r="K209" t="s">
        <v>1814</v>
      </c>
      <c r="L209" s="35" t="s">
        <v>1822</v>
      </c>
      <c r="M209" s="35">
        <v>1922</v>
      </c>
      <c r="N209" s="35" t="s">
        <v>1814</v>
      </c>
      <c r="O209" s="35" t="s">
        <v>1814</v>
      </c>
      <c r="P209" s="36">
        <v>15.06514658</v>
      </c>
      <c r="Q209" t="s">
        <v>1814</v>
      </c>
      <c r="R209" t="s">
        <v>1814</v>
      </c>
      <c r="S209" t="s">
        <v>1813</v>
      </c>
      <c r="T209" t="s">
        <v>1814</v>
      </c>
      <c r="U209" s="35" t="s">
        <v>1814</v>
      </c>
      <c r="V209" s="35"/>
      <c r="W209" s="35"/>
      <c r="X209" s="35"/>
      <c r="Y209" s="35"/>
      <c r="Z209">
        <f t="shared" si="48"/>
        <v>0</v>
      </c>
      <c r="AA209">
        <f t="shared" si="49"/>
        <v>0</v>
      </c>
      <c r="AB209">
        <f t="shared" si="50"/>
        <v>0</v>
      </c>
      <c r="AC209">
        <f t="shared" si="51"/>
        <v>0</v>
      </c>
      <c r="AD209">
        <f t="shared" si="52"/>
        <v>0</v>
      </c>
      <c r="AE209">
        <f t="shared" si="53"/>
        <v>0</v>
      </c>
      <c r="AF209" s="37">
        <f t="shared" si="54"/>
        <v>0</v>
      </c>
      <c r="AG209" s="37">
        <f t="shared" si="55"/>
        <v>0</v>
      </c>
      <c r="AH209" s="37">
        <f t="shared" si="56"/>
        <v>0</v>
      </c>
      <c r="AI209">
        <f t="shared" si="57"/>
        <v>1</v>
      </c>
      <c r="AJ209">
        <f t="shared" si="58"/>
        <v>0</v>
      </c>
      <c r="AK209">
        <f t="shared" si="59"/>
        <v>0</v>
      </c>
      <c r="AL209">
        <f t="shared" si="60"/>
        <v>0</v>
      </c>
      <c r="AM209">
        <f t="shared" si="61"/>
        <v>0</v>
      </c>
      <c r="AN209">
        <f t="shared" si="62"/>
        <v>0</v>
      </c>
      <c r="AO209">
        <f t="shared" si="63"/>
        <v>0</v>
      </c>
    </row>
    <row r="210" spans="1:41" ht="12.75">
      <c r="A210">
        <v>3609360</v>
      </c>
      <c r="B210" s="2">
        <v>530101040000</v>
      </c>
      <c r="C210" t="s">
        <v>155</v>
      </c>
      <c r="D210" t="s">
        <v>156</v>
      </c>
      <c r="E210" t="s">
        <v>157</v>
      </c>
      <c r="F210" s="34">
        <v>12053</v>
      </c>
      <c r="G210" s="3">
        <v>129</v>
      </c>
      <c r="H210">
        <v>5188952279</v>
      </c>
      <c r="I210" s="4">
        <v>8</v>
      </c>
      <c r="J210" s="4" t="s">
        <v>1813</v>
      </c>
      <c r="K210" t="s">
        <v>1814</v>
      </c>
      <c r="L210" s="35" t="s">
        <v>1815</v>
      </c>
      <c r="M210" s="35">
        <v>860</v>
      </c>
      <c r="N210" s="35" t="s">
        <v>1814</v>
      </c>
      <c r="O210" s="35" t="s">
        <v>1814</v>
      </c>
      <c r="P210" s="36">
        <v>8.9989888777</v>
      </c>
      <c r="Q210" t="s">
        <v>1814</v>
      </c>
      <c r="R210" t="s">
        <v>1814</v>
      </c>
      <c r="S210" t="s">
        <v>1813</v>
      </c>
      <c r="T210" t="s">
        <v>1814</v>
      </c>
      <c r="U210" s="35" t="s">
        <v>1814</v>
      </c>
      <c r="V210" s="35"/>
      <c r="W210" s="35"/>
      <c r="X210" s="35"/>
      <c r="Y210" s="35"/>
      <c r="Z210">
        <f t="shared" si="48"/>
        <v>1</v>
      </c>
      <c r="AA210">
        <f t="shared" si="49"/>
        <v>0</v>
      </c>
      <c r="AB210">
        <f t="shared" si="50"/>
        <v>0</v>
      </c>
      <c r="AC210">
        <f t="shared" si="51"/>
        <v>0</v>
      </c>
      <c r="AD210">
        <f t="shared" si="52"/>
        <v>0</v>
      </c>
      <c r="AE210">
        <f t="shared" si="53"/>
        <v>0</v>
      </c>
      <c r="AF210" s="37">
        <f t="shared" si="54"/>
        <v>0</v>
      </c>
      <c r="AG210" s="37">
        <f t="shared" si="55"/>
        <v>0</v>
      </c>
      <c r="AH210" s="37">
        <f t="shared" si="56"/>
        <v>0</v>
      </c>
      <c r="AI210">
        <f t="shared" si="57"/>
        <v>1</v>
      </c>
      <c r="AJ210">
        <f t="shared" si="58"/>
        <v>0</v>
      </c>
      <c r="AK210">
        <f t="shared" si="59"/>
        <v>0</v>
      </c>
      <c r="AL210">
        <f t="shared" si="60"/>
        <v>0</v>
      </c>
      <c r="AM210">
        <f t="shared" si="61"/>
        <v>0</v>
      </c>
      <c r="AN210">
        <f t="shared" si="62"/>
        <v>0</v>
      </c>
      <c r="AO210">
        <f t="shared" si="63"/>
        <v>0</v>
      </c>
    </row>
    <row r="211" spans="1:41" ht="12.75">
      <c r="A211">
        <v>3609390</v>
      </c>
      <c r="B211" s="2">
        <v>680801040000</v>
      </c>
      <c r="C211" t="s">
        <v>158</v>
      </c>
      <c r="D211" t="s">
        <v>159</v>
      </c>
      <c r="E211" t="s">
        <v>160</v>
      </c>
      <c r="F211" s="34">
        <v>14837</v>
      </c>
      <c r="G211" s="3">
        <v>1099</v>
      </c>
      <c r="H211">
        <v>6072435533</v>
      </c>
      <c r="I211" s="4">
        <v>7</v>
      </c>
      <c r="J211" s="4" t="s">
        <v>1813</v>
      </c>
      <c r="K211" t="s">
        <v>1814</v>
      </c>
      <c r="L211" s="35" t="s">
        <v>1822</v>
      </c>
      <c r="M211" s="35">
        <v>903</v>
      </c>
      <c r="N211" s="35" t="s">
        <v>1814</v>
      </c>
      <c r="O211" s="35" t="s">
        <v>1814</v>
      </c>
      <c r="P211" s="36">
        <v>25.105782793</v>
      </c>
      <c r="Q211" t="s">
        <v>1813</v>
      </c>
      <c r="R211" t="s">
        <v>1814</v>
      </c>
      <c r="S211" t="s">
        <v>1813</v>
      </c>
      <c r="T211" t="s">
        <v>1814</v>
      </c>
      <c r="U211" s="35" t="s">
        <v>1813</v>
      </c>
      <c r="V211" s="35"/>
      <c r="W211" s="35"/>
      <c r="X211" s="35"/>
      <c r="Y211" s="35"/>
      <c r="Z211">
        <f t="shared" si="48"/>
        <v>1</v>
      </c>
      <c r="AA211">
        <f t="shared" si="49"/>
        <v>0</v>
      </c>
      <c r="AB211">
        <f t="shared" si="50"/>
        <v>0</v>
      </c>
      <c r="AC211">
        <f t="shared" si="51"/>
        <v>0</v>
      </c>
      <c r="AD211">
        <f t="shared" si="52"/>
        <v>0</v>
      </c>
      <c r="AE211">
        <f t="shared" si="53"/>
        <v>0</v>
      </c>
      <c r="AF211" s="37">
        <f t="shared" si="54"/>
        <v>0</v>
      </c>
      <c r="AG211" s="37">
        <f t="shared" si="55"/>
        <v>0</v>
      </c>
      <c r="AH211" s="37">
        <f t="shared" si="56"/>
        <v>0</v>
      </c>
      <c r="AI211">
        <f t="shared" si="57"/>
        <v>1</v>
      </c>
      <c r="AJ211">
        <f t="shared" si="58"/>
        <v>1</v>
      </c>
      <c r="AK211" t="str">
        <f t="shared" si="59"/>
        <v>Initial</v>
      </c>
      <c r="AL211">
        <f t="shared" si="60"/>
        <v>0</v>
      </c>
      <c r="AM211" t="str">
        <f t="shared" si="61"/>
        <v>RLIS</v>
      </c>
      <c r="AN211">
        <f t="shared" si="62"/>
        <v>0</v>
      </c>
      <c r="AO211">
        <f t="shared" si="63"/>
        <v>0</v>
      </c>
    </row>
    <row r="212" spans="1:41" ht="12.75">
      <c r="A212">
        <v>3609420</v>
      </c>
      <c r="B212" s="2">
        <v>60800010000</v>
      </c>
      <c r="C212" t="s">
        <v>161</v>
      </c>
      <c r="D212" t="s">
        <v>162</v>
      </c>
      <c r="E212" t="s">
        <v>163</v>
      </c>
      <c r="F212" s="34">
        <v>14048</v>
      </c>
      <c r="G212" s="3">
        <v>1396</v>
      </c>
      <c r="H212">
        <v>7163669300</v>
      </c>
      <c r="I212" s="4">
        <v>4</v>
      </c>
      <c r="J212" s="4" t="s">
        <v>1814</v>
      </c>
      <c r="K212" t="s">
        <v>1814</v>
      </c>
      <c r="L212" s="35" t="s">
        <v>1815</v>
      </c>
      <c r="M212" s="35">
        <v>2041</v>
      </c>
      <c r="N212" s="35" t="s">
        <v>1814</v>
      </c>
      <c r="O212" s="35" t="s">
        <v>1814</v>
      </c>
      <c r="P212" s="36">
        <v>40.577563865</v>
      </c>
      <c r="Q212" t="s">
        <v>1813</v>
      </c>
      <c r="R212" t="s">
        <v>1814</v>
      </c>
      <c r="S212" t="s">
        <v>1814</v>
      </c>
      <c r="T212" t="s">
        <v>1814</v>
      </c>
      <c r="U212" s="35" t="s">
        <v>1814</v>
      </c>
      <c r="V212" s="35"/>
      <c r="W212" s="35"/>
      <c r="X212" s="35"/>
      <c r="Y212" s="35"/>
      <c r="Z212">
        <f t="shared" si="48"/>
        <v>0</v>
      </c>
      <c r="AA212">
        <f t="shared" si="49"/>
        <v>0</v>
      </c>
      <c r="AB212">
        <f t="shared" si="50"/>
        <v>0</v>
      </c>
      <c r="AC212">
        <f t="shared" si="51"/>
        <v>0</v>
      </c>
      <c r="AD212">
        <f t="shared" si="52"/>
        <v>0</v>
      </c>
      <c r="AE212">
        <f t="shared" si="53"/>
        <v>0</v>
      </c>
      <c r="AF212" s="37">
        <f t="shared" si="54"/>
        <v>0</v>
      </c>
      <c r="AG212" s="37">
        <f t="shared" si="55"/>
        <v>0</v>
      </c>
      <c r="AH212" s="37">
        <f t="shared" si="56"/>
        <v>0</v>
      </c>
      <c r="AI212">
        <f t="shared" si="57"/>
        <v>0</v>
      </c>
      <c r="AJ212">
        <f t="shared" si="58"/>
        <v>1</v>
      </c>
      <c r="AK212">
        <f t="shared" si="59"/>
        <v>0</v>
      </c>
      <c r="AL212">
        <f t="shared" si="60"/>
        <v>0</v>
      </c>
      <c r="AM212">
        <f t="shared" si="61"/>
        <v>0</v>
      </c>
      <c r="AN212">
        <f t="shared" si="62"/>
        <v>0</v>
      </c>
      <c r="AO212">
        <f t="shared" si="63"/>
        <v>0</v>
      </c>
    </row>
    <row r="213" spans="1:41" ht="12.75">
      <c r="A213">
        <v>3609540</v>
      </c>
      <c r="B213" s="2">
        <v>140301030000</v>
      </c>
      <c r="C213" t="s">
        <v>164</v>
      </c>
      <c r="D213" t="s">
        <v>165</v>
      </c>
      <c r="E213" t="s">
        <v>166</v>
      </c>
      <c r="F213" s="34">
        <v>14052</v>
      </c>
      <c r="G213" s="3">
        <v>1786</v>
      </c>
      <c r="H213">
        <v>7166872302</v>
      </c>
      <c r="I213" s="4" t="s">
        <v>2025</v>
      </c>
      <c r="J213" s="4" t="s">
        <v>1814</v>
      </c>
      <c r="K213" t="s">
        <v>1814</v>
      </c>
      <c r="L213" s="35" t="s">
        <v>1815</v>
      </c>
      <c r="M213" s="35">
        <v>1936</v>
      </c>
      <c r="N213" s="35" t="s">
        <v>1814</v>
      </c>
      <c r="O213" s="35" t="s">
        <v>1814</v>
      </c>
      <c r="P213" s="36">
        <v>3.3676703645</v>
      </c>
      <c r="Q213" t="s">
        <v>1814</v>
      </c>
      <c r="R213" t="s">
        <v>1814</v>
      </c>
      <c r="S213" t="s">
        <v>1814</v>
      </c>
      <c r="T213" t="s">
        <v>1814</v>
      </c>
      <c r="U213" s="35" t="s">
        <v>1814</v>
      </c>
      <c r="V213" s="35"/>
      <c r="W213" s="35"/>
      <c r="X213" s="35"/>
      <c r="Y213" s="35"/>
      <c r="Z213">
        <f t="shared" si="48"/>
        <v>0</v>
      </c>
      <c r="AA213">
        <f t="shared" si="49"/>
        <v>0</v>
      </c>
      <c r="AB213">
        <f t="shared" si="50"/>
        <v>0</v>
      </c>
      <c r="AC213">
        <f t="shared" si="51"/>
        <v>0</v>
      </c>
      <c r="AD213">
        <f t="shared" si="52"/>
        <v>0</v>
      </c>
      <c r="AE213">
        <f t="shared" si="53"/>
        <v>0</v>
      </c>
      <c r="AF213" s="37">
        <f t="shared" si="54"/>
        <v>0</v>
      </c>
      <c r="AG213" s="37">
        <f t="shared" si="55"/>
        <v>0</v>
      </c>
      <c r="AH213" s="37">
        <f t="shared" si="56"/>
        <v>0</v>
      </c>
      <c r="AI213">
        <f t="shared" si="57"/>
        <v>0</v>
      </c>
      <c r="AJ213">
        <f t="shared" si="58"/>
        <v>0</v>
      </c>
      <c r="AK213">
        <f t="shared" si="59"/>
        <v>0</v>
      </c>
      <c r="AL213">
        <f t="shared" si="60"/>
        <v>0</v>
      </c>
      <c r="AM213">
        <f t="shared" si="61"/>
        <v>0</v>
      </c>
      <c r="AN213">
        <f t="shared" si="62"/>
        <v>0</v>
      </c>
      <c r="AO213">
        <f t="shared" si="63"/>
        <v>0</v>
      </c>
    </row>
    <row r="214" spans="1:41" ht="12.75">
      <c r="A214">
        <v>3604920</v>
      </c>
      <c r="B214" s="2">
        <v>430501040000</v>
      </c>
      <c r="C214" t="s">
        <v>2163</v>
      </c>
      <c r="D214" t="s">
        <v>2164</v>
      </c>
      <c r="E214" t="s">
        <v>2165</v>
      </c>
      <c r="F214" s="34">
        <v>14443</v>
      </c>
      <c r="G214" s="3">
        <v>98</v>
      </c>
      <c r="H214">
        <v>5856576121</v>
      </c>
      <c r="I214" s="4">
        <v>4</v>
      </c>
      <c r="J214" s="4" t="s">
        <v>1814</v>
      </c>
      <c r="K214" t="s">
        <v>1814</v>
      </c>
      <c r="L214" s="35" t="s">
        <v>1815</v>
      </c>
      <c r="M214" s="35">
        <v>1123</v>
      </c>
      <c r="N214" s="35" t="s">
        <v>1814</v>
      </c>
      <c r="O214" s="35" t="s">
        <v>1814</v>
      </c>
      <c r="P214" s="36">
        <v>2.65625</v>
      </c>
      <c r="Q214" t="s">
        <v>1814</v>
      </c>
      <c r="R214" t="s">
        <v>1814</v>
      </c>
      <c r="S214" t="s">
        <v>1814</v>
      </c>
      <c r="T214" t="s">
        <v>1814</v>
      </c>
      <c r="U214" s="35" t="s">
        <v>1814</v>
      </c>
      <c r="V214" s="35"/>
      <c r="W214" s="35"/>
      <c r="X214" s="35"/>
      <c r="Y214" s="35"/>
      <c r="Z214">
        <f t="shared" si="48"/>
        <v>0</v>
      </c>
      <c r="AA214">
        <f t="shared" si="49"/>
        <v>0</v>
      </c>
      <c r="AB214">
        <f t="shared" si="50"/>
        <v>0</v>
      </c>
      <c r="AC214">
        <f t="shared" si="51"/>
        <v>0</v>
      </c>
      <c r="AD214">
        <f t="shared" si="52"/>
        <v>0</v>
      </c>
      <c r="AE214">
        <f t="shared" si="53"/>
        <v>0</v>
      </c>
      <c r="AF214" s="37">
        <f t="shared" si="54"/>
        <v>0</v>
      </c>
      <c r="AG214" s="37">
        <f t="shared" si="55"/>
        <v>0</v>
      </c>
      <c r="AH214" s="37">
        <f t="shared" si="56"/>
        <v>0</v>
      </c>
      <c r="AI214">
        <f t="shared" si="57"/>
        <v>0</v>
      </c>
      <c r="AJ214">
        <f t="shared" si="58"/>
        <v>0</v>
      </c>
      <c r="AK214">
        <f t="shared" si="59"/>
        <v>0</v>
      </c>
      <c r="AL214">
        <f t="shared" si="60"/>
        <v>0</v>
      </c>
      <c r="AM214">
        <f t="shared" si="61"/>
        <v>0</v>
      </c>
      <c r="AN214">
        <f t="shared" si="62"/>
        <v>0</v>
      </c>
      <c r="AO214">
        <f t="shared" si="63"/>
        <v>0</v>
      </c>
    </row>
    <row r="215" spans="1:41" ht="12.75">
      <c r="A215">
        <v>3609630</v>
      </c>
      <c r="B215" s="2">
        <v>490301060000</v>
      </c>
      <c r="C215" t="s">
        <v>167</v>
      </c>
      <c r="D215" t="s">
        <v>168</v>
      </c>
      <c r="E215" t="s">
        <v>169</v>
      </c>
      <c r="F215" s="34">
        <v>12061</v>
      </c>
      <c r="G215" s="3">
        <v>2213</v>
      </c>
      <c r="H215">
        <v>5184772755</v>
      </c>
      <c r="I215" s="4" t="s">
        <v>1847</v>
      </c>
      <c r="J215" s="4" t="s">
        <v>1814</v>
      </c>
      <c r="K215" t="s">
        <v>1814</v>
      </c>
      <c r="L215" s="35" t="s">
        <v>1815</v>
      </c>
      <c r="M215" s="35">
        <v>4298</v>
      </c>
      <c r="N215" s="35" t="s">
        <v>1814</v>
      </c>
      <c r="O215" s="35" t="s">
        <v>1814</v>
      </c>
      <c r="P215" s="36">
        <v>5.5881203595</v>
      </c>
      <c r="Q215" t="s">
        <v>1814</v>
      </c>
      <c r="R215" t="s">
        <v>1814</v>
      </c>
      <c r="S215" t="s">
        <v>1814</v>
      </c>
      <c r="T215" t="s">
        <v>1814</v>
      </c>
      <c r="U215" s="35" t="s">
        <v>1814</v>
      </c>
      <c r="V215" s="35"/>
      <c r="W215" s="35"/>
      <c r="X215" s="35"/>
      <c r="Y215" s="35"/>
      <c r="Z215">
        <f t="shared" si="48"/>
        <v>0</v>
      </c>
      <c r="AA215">
        <f t="shared" si="49"/>
        <v>0</v>
      </c>
      <c r="AB215">
        <f t="shared" si="50"/>
        <v>0</v>
      </c>
      <c r="AC215">
        <f t="shared" si="51"/>
        <v>0</v>
      </c>
      <c r="AD215">
        <f t="shared" si="52"/>
        <v>0</v>
      </c>
      <c r="AE215">
        <f t="shared" si="53"/>
        <v>0</v>
      </c>
      <c r="AF215" s="37">
        <f t="shared" si="54"/>
        <v>0</v>
      </c>
      <c r="AG215" s="37">
        <f t="shared" si="55"/>
        <v>0</v>
      </c>
      <c r="AH215" s="37">
        <f t="shared" si="56"/>
        <v>0</v>
      </c>
      <c r="AI215">
        <f t="shared" si="57"/>
        <v>0</v>
      </c>
      <c r="AJ215">
        <f t="shared" si="58"/>
        <v>0</v>
      </c>
      <c r="AK215">
        <f t="shared" si="59"/>
        <v>0</v>
      </c>
      <c r="AL215">
        <f t="shared" si="60"/>
        <v>0</v>
      </c>
      <c r="AM215">
        <f t="shared" si="61"/>
        <v>0</v>
      </c>
      <c r="AN215">
        <f t="shared" si="62"/>
        <v>0</v>
      </c>
      <c r="AO215">
        <f t="shared" si="63"/>
        <v>0</v>
      </c>
    </row>
    <row r="216" spans="1:41" ht="12.75">
      <c r="A216">
        <v>3609660</v>
      </c>
      <c r="B216" s="2">
        <v>580301020000</v>
      </c>
      <c r="C216" t="s">
        <v>170</v>
      </c>
      <c r="D216" t="s">
        <v>171</v>
      </c>
      <c r="E216" t="s">
        <v>172</v>
      </c>
      <c r="F216" s="34">
        <v>11937</v>
      </c>
      <c r="G216" s="3">
        <v>2409</v>
      </c>
      <c r="H216">
        <v>6313294104</v>
      </c>
      <c r="I216" s="4" t="s">
        <v>2025</v>
      </c>
      <c r="J216" s="4" t="s">
        <v>1814</v>
      </c>
      <c r="K216" t="s">
        <v>1814</v>
      </c>
      <c r="L216" s="35" t="s">
        <v>1815</v>
      </c>
      <c r="M216" s="35">
        <v>1866</v>
      </c>
      <c r="N216" s="35" t="s">
        <v>1814</v>
      </c>
      <c r="O216" s="35" t="s">
        <v>1814</v>
      </c>
      <c r="P216" s="36">
        <v>13.197586727</v>
      </c>
      <c r="Q216" t="s">
        <v>1814</v>
      </c>
      <c r="R216" t="s">
        <v>1814</v>
      </c>
      <c r="S216" t="s">
        <v>1814</v>
      </c>
      <c r="T216" t="s">
        <v>1814</v>
      </c>
      <c r="U216" s="35" t="s">
        <v>1814</v>
      </c>
      <c r="V216" s="35"/>
      <c r="W216" s="35"/>
      <c r="X216" s="35"/>
      <c r="Y216" s="35"/>
      <c r="Z216">
        <f t="shared" si="48"/>
        <v>0</v>
      </c>
      <c r="AA216">
        <f t="shared" si="49"/>
        <v>0</v>
      </c>
      <c r="AB216">
        <f t="shared" si="50"/>
        <v>0</v>
      </c>
      <c r="AC216">
        <f t="shared" si="51"/>
        <v>0</v>
      </c>
      <c r="AD216">
        <f t="shared" si="52"/>
        <v>0</v>
      </c>
      <c r="AE216">
        <f t="shared" si="53"/>
        <v>0</v>
      </c>
      <c r="AF216" s="37">
        <f t="shared" si="54"/>
        <v>0</v>
      </c>
      <c r="AG216" s="37">
        <f t="shared" si="55"/>
        <v>0</v>
      </c>
      <c r="AH216" s="37">
        <f t="shared" si="56"/>
        <v>0</v>
      </c>
      <c r="AI216">
        <f t="shared" si="57"/>
        <v>0</v>
      </c>
      <c r="AJ216">
        <f t="shared" si="58"/>
        <v>0</v>
      </c>
      <c r="AK216">
        <f t="shared" si="59"/>
        <v>0</v>
      </c>
      <c r="AL216">
        <f t="shared" si="60"/>
        <v>0</v>
      </c>
      <c r="AM216">
        <f t="shared" si="61"/>
        <v>0</v>
      </c>
      <c r="AN216">
        <f t="shared" si="62"/>
        <v>0</v>
      </c>
      <c r="AO216">
        <f t="shared" si="63"/>
        <v>0</v>
      </c>
    </row>
    <row r="217" spans="1:41" ht="12.75">
      <c r="A217">
        <v>3609690</v>
      </c>
      <c r="B217" s="2">
        <v>260801060000</v>
      </c>
      <c r="C217" t="s">
        <v>173</v>
      </c>
      <c r="D217" t="s">
        <v>174</v>
      </c>
      <c r="E217" t="s">
        <v>1898</v>
      </c>
      <c r="F217" s="34">
        <v>14609</v>
      </c>
      <c r="G217" s="3">
        <v>2898</v>
      </c>
      <c r="H217">
        <v>5853391210</v>
      </c>
      <c r="I217" s="4">
        <v>4</v>
      </c>
      <c r="J217" s="4" t="s">
        <v>1814</v>
      </c>
      <c r="K217" t="s">
        <v>1814</v>
      </c>
      <c r="L217" s="35" t="s">
        <v>1815</v>
      </c>
      <c r="M217" s="35">
        <v>3424</v>
      </c>
      <c r="N217" s="35" t="s">
        <v>1814</v>
      </c>
      <c r="O217" s="35" t="s">
        <v>1814</v>
      </c>
      <c r="P217" s="36">
        <v>11.256728294</v>
      </c>
      <c r="Q217" t="s">
        <v>1814</v>
      </c>
      <c r="R217" t="s">
        <v>1814</v>
      </c>
      <c r="S217" t="s">
        <v>1814</v>
      </c>
      <c r="T217" t="s">
        <v>1814</v>
      </c>
      <c r="U217" s="35" t="s">
        <v>1814</v>
      </c>
      <c r="V217" s="35"/>
      <c r="W217" s="35"/>
      <c r="X217" s="35"/>
      <c r="Y217" s="35"/>
      <c r="Z217">
        <f t="shared" si="48"/>
        <v>0</v>
      </c>
      <c r="AA217">
        <f t="shared" si="49"/>
        <v>0</v>
      </c>
      <c r="AB217">
        <f t="shared" si="50"/>
        <v>0</v>
      </c>
      <c r="AC217">
        <f t="shared" si="51"/>
        <v>0</v>
      </c>
      <c r="AD217">
        <f t="shared" si="52"/>
        <v>0</v>
      </c>
      <c r="AE217">
        <f t="shared" si="53"/>
        <v>0</v>
      </c>
      <c r="AF217" s="37">
        <f t="shared" si="54"/>
        <v>0</v>
      </c>
      <c r="AG217" s="37">
        <f t="shared" si="55"/>
        <v>0</v>
      </c>
      <c r="AH217" s="37">
        <f t="shared" si="56"/>
        <v>0</v>
      </c>
      <c r="AI217">
        <f t="shared" si="57"/>
        <v>0</v>
      </c>
      <c r="AJ217">
        <f t="shared" si="58"/>
        <v>0</v>
      </c>
      <c r="AK217">
        <f t="shared" si="59"/>
        <v>0</v>
      </c>
      <c r="AL217">
        <f t="shared" si="60"/>
        <v>0</v>
      </c>
      <c r="AM217">
        <f t="shared" si="61"/>
        <v>0</v>
      </c>
      <c r="AN217">
        <f t="shared" si="62"/>
        <v>0</v>
      </c>
      <c r="AO217">
        <f t="shared" si="63"/>
        <v>0</v>
      </c>
    </row>
    <row r="218" spans="1:41" ht="12.75">
      <c r="A218">
        <v>3609720</v>
      </c>
      <c r="B218" s="2">
        <v>580503030000</v>
      </c>
      <c r="C218" t="s">
        <v>175</v>
      </c>
      <c r="D218" t="s">
        <v>176</v>
      </c>
      <c r="E218" t="s">
        <v>177</v>
      </c>
      <c r="F218" s="34">
        <v>11752</v>
      </c>
      <c r="G218" s="3">
        <v>2820</v>
      </c>
      <c r="H218">
        <v>6315811600</v>
      </c>
      <c r="I218" s="4">
        <v>3</v>
      </c>
      <c r="J218" s="4" t="s">
        <v>1814</v>
      </c>
      <c r="K218" t="s">
        <v>1814</v>
      </c>
      <c r="L218" s="35" t="s">
        <v>1815</v>
      </c>
      <c r="M218" s="35">
        <v>4992</v>
      </c>
      <c r="N218" s="35" t="s">
        <v>1814</v>
      </c>
      <c r="O218" s="35" t="s">
        <v>1814</v>
      </c>
      <c r="P218" s="36">
        <v>5.4859218892</v>
      </c>
      <c r="Q218" t="s">
        <v>1814</v>
      </c>
      <c r="R218" t="s">
        <v>1814</v>
      </c>
      <c r="S218" t="s">
        <v>1814</v>
      </c>
      <c r="T218" t="s">
        <v>1814</v>
      </c>
      <c r="U218" s="35" t="s">
        <v>1814</v>
      </c>
      <c r="V218" s="35"/>
      <c r="W218" s="35"/>
      <c r="X218" s="35"/>
      <c r="Y218" s="35"/>
      <c r="Z218">
        <f t="shared" si="48"/>
        <v>0</v>
      </c>
      <c r="AA218">
        <f t="shared" si="49"/>
        <v>0</v>
      </c>
      <c r="AB218">
        <f t="shared" si="50"/>
        <v>0</v>
      </c>
      <c r="AC218">
        <f t="shared" si="51"/>
        <v>0</v>
      </c>
      <c r="AD218">
        <f t="shared" si="52"/>
        <v>0</v>
      </c>
      <c r="AE218">
        <f t="shared" si="53"/>
        <v>0</v>
      </c>
      <c r="AF218" s="37">
        <f t="shared" si="54"/>
        <v>0</v>
      </c>
      <c r="AG218" s="37">
        <f t="shared" si="55"/>
        <v>0</v>
      </c>
      <c r="AH218" s="37">
        <f t="shared" si="56"/>
        <v>0</v>
      </c>
      <c r="AI218">
        <f t="shared" si="57"/>
        <v>0</v>
      </c>
      <c r="AJ218">
        <f t="shared" si="58"/>
        <v>0</v>
      </c>
      <c r="AK218">
        <f t="shared" si="59"/>
        <v>0</v>
      </c>
      <c r="AL218">
        <f t="shared" si="60"/>
        <v>0</v>
      </c>
      <c r="AM218">
        <f t="shared" si="61"/>
        <v>0</v>
      </c>
      <c r="AN218">
        <f t="shared" si="62"/>
        <v>0</v>
      </c>
      <c r="AO218">
        <f t="shared" si="63"/>
        <v>0</v>
      </c>
    </row>
    <row r="219" spans="1:41" ht="12.75">
      <c r="A219">
        <v>3609840</v>
      </c>
      <c r="B219" s="2">
        <v>280203030000</v>
      </c>
      <c r="C219" t="s">
        <v>178</v>
      </c>
      <c r="D219" t="s">
        <v>179</v>
      </c>
      <c r="E219" t="s">
        <v>180</v>
      </c>
      <c r="F219" s="34">
        <v>11554</v>
      </c>
      <c r="G219" s="3">
        <v>1156</v>
      </c>
      <c r="H219">
        <v>5162285200</v>
      </c>
      <c r="I219" s="4">
        <v>3</v>
      </c>
      <c r="J219" s="4" t="s">
        <v>1814</v>
      </c>
      <c r="K219" t="s">
        <v>1814</v>
      </c>
      <c r="L219" s="35" t="s">
        <v>1815</v>
      </c>
      <c r="M219" s="35">
        <v>7602</v>
      </c>
      <c r="N219" s="35" t="s">
        <v>1814</v>
      </c>
      <c r="O219" s="35" t="s">
        <v>1814</v>
      </c>
      <c r="P219" s="36">
        <v>4.9807586586</v>
      </c>
      <c r="Q219" t="s">
        <v>1814</v>
      </c>
      <c r="R219" t="s">
        <v>1814</v>
      </c>
      <c r="S219" t="s">
        <v>1814</v>
      </c>
      <c r="T219" t="s">
        <v>1814</v>
      </c>
      <c r="U219" s="35" t="s">
        <v>1814</v>
      </c>
      <c r="V219" s="35"/>
      <c r="W219" s="35"/>
      <c r="X219" s="35"/>
      <c r="Y219" s="35"/>
      <c r="Z219">
        <f t="shared" si="48"/>
        <v>0</v>
      </c>
      <c r="AA219">
        <f t="shared" si="49"/>
        <v>0</v>
      </c>
      <c r="AB219">
        <f t="shared" si="50"/>
        <v>0</v>
      </c>
      <c r="AC219">
        <f t="shared" si="51"/>
        <v>0</v>
      </c>
      <c r="AD219">
        <f t="shared" si="52"/>
        <v>0</v>
      </c>
      <c r="AE219">
        <f t="shared" si="53"/>
        <v>0</v>
      </c>
      <c r="AF219" s="37">
        <f t="shared" si="54"/>
        <v>0</v>
      </c>
      <c r="AG219" s="37">
        <f t="shared" si="55"/>
        <v>0</v>
      </c>
      <c r="AH219" s="37">
        <f t="shared" si="56"/>
        <v>0</v>
      </c>
      <c r="AI219">
        <f t="shared" si="57"/>
        <v>0</v>
      </c>
      <c r="AJ219">
        <f t="shared" si="58"/>
        <v>0</v>
      </c>
      <c r="AK219">
        <f t="shared" si="59"/>
        <v>0</v>
      </c>
      <c r="AL219">
        <f t="shared" si="60"/>
        <v>0</v>
      </c>
      <c r="AM219">
        <f t="shared" si="61"/>
        <v>0</v>
      </c>
      <c r="AN219">
        <f t="shared" si="62"/>
        <v>0</v>
      </c>
      <c r="AO219">
        <f t="shared" si="63"/>
        <v>0</v>
      </c>
    </row>
    <row r="220" spans="1:41" ht="12.75">
      <c r="A220">
        <v>3609870</v>
      </c>
      <c r="B220" s="2">
        <v>580234020000</v>
      </c>
      <c r="C220" t="s">
        <v>181</v>
      </c>
      <c r="D220" t="s">
        <v>182</v>
      </c>
      <c r="E220" t="s">
        <v>183</v>
      </c>
      <c r="F220" s="34">
        <v>11940</v>
      </c>
      <c r="G220" s="3">
        <v>1320</v>
      </c>
      <c r="H220">
        <v>6318780162</v>
      </c>
      <c r="I220" s="4">
        <v>3</v>
      </c>
      <c r="J220" s="4" t="s">
        <v>1814</v>
      </c>
      <c r="K220" t="s">
        <v>1814</v>
      </c>
      <c r="L220" s="35" t="s">
        <v>1815</v>
      </c>
      <c r="M220" s="35">
        <v>645</v>
      </c>
      <c r="N220" s="35" t="s">
        <v>1814</v>
      </c>
      <c r="O220" s="35" t="s">
        <v>1814</v>
      </c>
      <c r="P220" s="36">
        <v>3.5087719298</v>
      </c>
      <c r="Q220" t="s">
        <v>1814</v>
      </c>
      <c r="R220" t="s">
        <v>1814</v>
      </c>
      <c r="S220" t="s">
        <v>1814</v>
      </c>
      <c r="T220" t="s">
        <v>1814</v>
      </c>
      <c r="U220" s="35" t="s">
        <v>1814</v>
      </c>
      <c r="V220" s="35"/>
      <c r="W220" s="35"/>
      <c r="X220" s="35"/>
      <c r="Y220" s="35"/>
      <c r="Z220">
        <f t="shared" si="48"/>
        <v>0</v>
      </c>
      <c r="AA220">
        <f t="shared" si="49"/>
        <v>0</v>
      </c>
      <c r="AB220">
        <f t="shared" si="50"/>
        <v>0</v>
      </c>
      <c r="AC220">
        <f t="shared" si="51"/>
        <v>0</v>
      </c>
      <c r="AD220">
        <f t="shared" si="52"/>
        <v>0</v>
      </c>
      <c r="AE220">
        <f t="shared" si="53"/>
        <v>0</v>
      </c>
      <c r="AF220" s="37">
        <f t="shared" si="54"/>
        <v>0</v>
      </c>
      <c r="AG220" s="37">
        <f t="shared" si="55"/>
        <v>0</v>
      </c>
      <c r="AH220" s="37">
        <f t="shared" si="56"/>
        <v>0</v>
      </c>
      <c r="AI220">
        <f t="shared" si="57"/>
        <v>0</v>
      </c>
      <c r="AJ220">
        <f t="shared" si="58"/>
        <v>0</v>
      </c>
      <c r="AK220">
        <f t="shared" si="59"/>
        <v>0</v>
      </c>
      <c r="AL220">
        <f t="shared" si="60"/>
        <v>0</v>
      </c>
      <c r="AM220">
        <f t="shared" si="61"/>
        <v>0</v>
      </c>
      <c r="AN220">
        <f t="shared" si="62"/>
        <v>0</v>
      </c>
      <c r="AO220">
        <f t="shared" si="63"/>
        <v>0</v>
      </c>
    </row>
    <row r="221" spans="1:41" ht="12.75">
      <c r="A221">
        <v>3609900</v>
      </c>
      <c r="B221" s="2">
        <v>580917020000</v>
      </c>
      <c r="C221" t="s">
        <v>185</v>
      </c>
      <c r="D221" t="s">
        <v>186</v>
      </c>
      <c r="E221" t="s">
        <v>187</v>
      </c>
      <c r="F221" s="34">
        <v>11942</v>
      </c>
      <c r="G221" s="3">
        <v>9632</v>
      </c>
      <c r="H221">
        <v>6316535210</v>
      </c>
      <c r="I221" s="4">
        <v>3</v>
      </c>
      <c r="J221" s="4" t="s">
        <v>1814</v>
      </c>
      <c r="K221" t="s">
        <v>1814</v>
      </c>
      <c r="L221" s="35" t="s">
        <v>1815</v>
      </c>
      <c r="M221" s="35">
        <v>429</v>
      </c>
      <c r="N221" s="35" t="s">
        <v>1814</v>
      </c>
      <c r="O221" s="35" t="s">
        <v>1814</v>
      </c>
      <c r="P221" s="36">
        <v>9.3567251462</v>
      </c>
      <c r="Q221" t="s">
        <v>1814</v>
      </c>
      <c r="R221" t="s">
        <v>1814</v>
      </c>
      <c r="S221" t="s">
        <v>1814</v>
      </c>
      <c r="T221" t="s">
        <v>1814</v>
      </c>
      <c r="U221" s="35" t="s">
        <v>1814</v>
      </c>
      <c r="V221" s="35"/>
      <c r="W221" s="35"/>
      <c r="X221" s="35"/>
      <c r="Y221" s="35"/>
      <c r="Z221">
        <f t="shared" si="48"/>
        <v>0</v>
      </c>
      <c r="AA221">
        <f t="shared" si="49"/>
        <v>1</v>
      </c>
      <c r="AB221">
        <f t="shared" si="50"/>
        <v>0</v>
      </c>
      <c r="AC221">
        <f t="shared" si="51"/>
        <v>0</v>
      </c>
      <c r="AD221">
        <f t="shared" si="52"/>
        <v>0</v>
      </c>
      <c r="AE221">
        <f t="shared" si="53"/>
        <v>0</v>
      </c>
      <c r="AF221" s="37">
        <f t="shared" si="54"/>
        <v>0</v>
      </c>
      <c r="AG221" s="37">
        <f t="shared" si="55"/>
        <v>0</v>
      </c>
      <c r="AH221" s="37">
        <f t="shared" si="56"/>
        <v>0</v>
      </c>
      <c r="AI221">
        <f t="shared" si="57"/>
        <v>0</v>
      </c>
      <c r="AJ221">
        <f t="shared" si="58"/>
        <v>0</v>
      </c>
      <c r="AK221">
        <f t="shared" si="59"/>
        <v>0</v>
      </c>
      <c r="AL221">
        <f t="shared" si="60"/>
        <v>0</v>
      </c>
      <c r="AM221">
        <f t="shared" si="61"/>
        <v>0</v>
      </c>
      <c r="AN221">
        <f t="shared" si="62"/>
        <v>0</v>
      </c>
      <c r="AO221">
        <f t="shared" si="63"/>
        <v>0</v>
      </c>
    </row>
    <row r="222" spans="1:41" ht="12.75">
      <c r="A222">
        <v>3627810</v>
      </c>
      <c r="B222" s="2">
        <v>500402060000</v>
      </c>
      <c r="C222" t="s">
        <v>1413</v>
      </c>
      <c r="D222" t="s">
        <v>1414</v>
      </c>
      <c r="E222" t="s">
        <v>1415</v>
      </c>
      <c r="F222" s="34">
        <v>10977</v>
      </c>
      <c r="G222" s="3">
        <v>5400</v>
      </c>
      <c r="H222">
        <v>8455776011</v>
      </c>
      <c r="I222" s="4">
        <v>3</v>
      </c>
      <c r="J222" s="4" t="s">
        <v>1814</v>
      </c>
      <c r="K222" t="s">
        <v>1814</v>
      </c>
      <c r="L222" s="35" t="s">
        <v>1815</v>
      </c>
      <c r="M222" s="35">
        <v>8385</v>
      </c>
      <c r="N222" s="35" t="s">
        <v>1814</v>
      </c>
      <c r="O222" s="35" t="s">
        <v>1814</v>
      </c>
      <c r="P222" s="36">
        <v>29.405533664</v>
      </c>
      <c r="Q222" t="s">
        <v>1813</v>
      </c>
      <c r="R222" t="s">
        <v>1814</v>
      </c>
      <c r="S222" t="s">
        <v>1814</v>
      </c>
      <c r="T222" t="s">
        <v>1814</v>
      </c>
      <c r="U222" s="35" t="s">
        <v>1814</v>
      </c>
      <c r="V222" s="35"/>
      <c r="W222" s="35"/>
      <c r="X222" s="35"/>
      <c r="Y222" s="35"/>
      <c r="Z222">
        <f t="shared" si="48"/>
        <v>0</v>
      </c>
      <c r="AA222">
        <f t="shared" si="49"/>
        <v>0</v>
      </c>
      <c r="AB222">
        <f t="shared" si="50"/>
        <v>0</v>
      </c>
      <c r="AC222">
        <f t="shared" si="51"/>
        <v>0</v>
      </c>
      <c r="AD222">
        <f t="shared" si="52"/>
        <v>0</v>
      </c>
      <c r="AE222">
        <f t="shared" si="53"/>
        <v>0</v>
      </c>
      <c r="AF222" s="37">
        <f t="shared" si="54"/>
        <v>0</v>
      </c>
      <c r="AG222" s="37">
        <f t="shared" si="55"/>
        <v>0</v>
      </c>
      <c r="AH222" s="37">
        <f t="shared" si="56"/>
        <v>0</v>
      </c>
      <c r="AI222">
        <f t="shared" si="57"/>
        <v>0</v>
      </c>
      <c r="AJ222">
        <f t="shared" si="58"/>
        <v>1</v>
      </c>
      <c r="AK222">
        <f t="shared" si="59"/>
        <v>0</v>
      </c>
      <c r="AL222">
        <f t="shared" si="60"/>
        <v>0</v>
      </c>
      <c r="AM222">
        <f t="shared" si="61"/>
        <v>0</v>
      </c>
      <c r="AN222">
        <f t="shared" si="62"/>
        <v>0</v>
      </c>
      <c r="AO222">
        <f t="shared" si="63"/>
        <v>0</v>
      </c>
    </row>
    <row r="223" spans="1:41" ht="12.75">
      <c r="A223">
        <v>3609930</v>
      </c>
      <c r="B223" s="2">
        <v>261313030000</v>
      </c>
      <c r="C223" t="s">
        <v>188</v>
      </c>
      <c r="D223" t="s">
        <v>189</v>
      </c>
      <c r="E223" t="s">
        <v>190</v>
      </c>
      <c r="F223" s="34">
        <v>14445</v>
      </c>
      <c r="G223" s="3">
        <v>1860</v>
      </c>
      <c r="H223">
        <v>5852486302</v>
      </c>
      <c r="I223" s="4">
        <v>4</v>
      </c>
      <c r="J223" s="4" t="s">
        <v>1814</v>
      </c>
      <c r="K223" t="s">
        <v>1814</v>
      </c>
      <c r="L223" s="35" t="s">
        <v>1815</v>
      </c>
      <c r="M223" s="35">
        <v>1210</v>
      </c>
      <c r="N223" s="35" t="s">
        <v>1814</v>
      </c>
      <c r="O223" s="35" t="s">
        <v>1814</v>
      </c>
      <c r="P223" s="36">
        <v>15.026246719</v>
      </c>
      <c r="Q223" t="s">
        <v>1814</v>
      </c>
      <c r="R223" t="s">
        <v>1814</v>
      </c>
      <c r="S223" t="s">
        <v>1814</v>
      </c>
      <c r="T223" t="s">
        <v>1814</v>
      </c>
      <c r="U223" s="35" t="s">
        <v>1814</v>
      </c>
      <c r="V223" s="35"/>
      <c r="W223" s="35"/>
      <c r="X223" s="35"/>
      <c r="Y223" s="35"/>
      <c r="Z223">
        <f t="shared" si="48"/>
        <v>0</v>
      </c>
      <c r="AA223">
        <f t="shared" si="49"/>
        <v>0</v>
      </c>
      <c r="AB223">
        <f t="shared" si="50"/>
        <v>0</v>
      </c>
      <c r="AC223">
        <f t="shared" si="51"/>
        <v>0</v>
      </c>
      <c r="AD223">
        <f t="shared" si="52"/>
        <v>0</v>
      </c>
      <c r="AE223">
        <f t="shared" si="53"/>
        <v>0</v>
      </c>
      <c r="AF223" s="37">
        <f t="shared" si="54"/>
        <v>0</v>
      </c>
      <c r="AG223" s="37">
        <f t="shared" si="55"/>
        <v>0</v>
      </c>
      <c r="AH223" s="37">
        <f t="shared" si="56"/>
        <v>0</v>
      </c>
      <c r="AI223">
        <f t="shared" si="57"/>
        <v>0</v>
      </c>
      <c r="AJ223">
        <f t="shared" si="58"/>
        <v>0</v>
      </c>
      <c r="AK223">
        <f t="shared" si="59"/>
        <v>0</v>
      </c>
      <c r="AL223">
        <f t="shared" si="60"/>
        <v>0</v>
      </c>
      <c r="AM223">
        <f t="shared" si="61"/>
        <v>0</v>
      </c>
      <c r="AN223">
        <f t="shared" si="62"/>
        <v>0</v>
      </c>
      <c r="AO223">
        <f t="shared" si="63"/>
        <v>0</v>
      </c>
    </row>
    <row r="224" spans="1:41" ht="12.75">
      <c r="A224">
        <v>3609960</v>
      </c>
      <c r="B224" s="2">
        <v>280219030000</v>
      </c>
      <c r="C224" t="s">
        <v>191</v>
      </c>
      <c r="D224" t="s">
        <v>192</v>
      </c>
      <c r="E224" t="s">
        <v>193</v>
      </c>
      <c r="F224" s="34">
        <v>11518</v>
      </c>
      <c r="G224" s="3">
        <v>1299</v>
      </c>
      <c r="H224">
        <v>5168878300</v>
      </c>
      <c r="I224" s="4">
        <v>3</v>
      </c>
      <c r="J224" s="4" t="s">
        <v>1814</v>
      </c>
      <c r="K224" t="s">
        <v>1814</v>
      </c>
      <c r="L224" s="35" t="s">
        <v>1815</v>
      </c>
      <c r="M224" s="35">
        <v>1219</v>
      </c>
      <c r="N224" s="35" t="s">
        <v>1814</v>
      </c>
      <c r="O224" s="35" t="s">
        <v>1814</v>
      </c>
      <c r="P224" s="36">
        <v>9.3885114268</v>
      </c>
      <c r="Q224" t="s">
        <v>1814</v>
      </c>
      <c r="R224" t="s">
        <v>1814</v>
      </c>
      <c r="S224" t="s">
        <v>1814</v>
      </c>
      <c r="T224" t="s">
        <v>1814</v>
      </c>
      <c r="U224" s="35" t="s">
        <v>1814</v>
      </c>
      <c r="V224" s="35"/>
      <c r="W224" s="35"/>
      <c r="X224" s="35"/>
      <c r="Y224" s="35"/>
      <c r="Z224">
        <f t="shared" si="48"/>
        <v>0</v>
      </c>
      <c r="AA224">
        <f t="shared" si="49"/>
        <v>0</v>
      </c>
      <c r="AB224">
        <f t="shared" si="50"/>
        <v>0</v>
      </c>
      <c r="AC224">
        <f t="shared" si="51"/>
        <v>0</v>
      </c>
      <c r="AD224">
        <f t="shared" si="52"/>
        <v>0</v>
      </c>
      <c r="AE224">
        <f t="shared" si="53"/>
        <v>0</v>
      </c>
      <c r="AF224" s="37">
        <f t="shared" si="54"/>
        <v>0</v>
      </c>
      <c r="AG224" s="37">
        <f t="shared" si="55"/>
        <v>0</v>
      </c>
      <c r="AH224" s="37">
        <f t="shared" si="56"/>
        <v>0</v>
      </c>
      <c r="AI224">
        <f t="shared" si="57"/>
        <v>0</v>
      </c>
      <c r="AJ224">
        <f t="shared" si="58"/>
        <v>0</v>
      </c>
      <c r="AK224">
        <f t="shared" si="59"/>
        <v>0</v>
      </c>
      <c r="AL224">
        <f t="shared" si="60"/>
        <v>0</v>
      </c>
      <c r="AM224">
        <f t="shared" si="61"/>
        <v>0</v>
      </c>
      <c r="AN224">
        <f t="shared" si="62"/>
        <v>0</v>
      </c>
      <c r="AO224">
        <f t="shared" si="63"/>
        <v>0</v>
      </c>
    </row>
    <row r="225" spans="1:41" ht="12.75">
      <c r="A225">
        <v>3609990</v>
      </c>
      <c r="B225" s="2">
        <v>420401060000</v>
      </c>
      <c r="C225" t="s">
        <v>194</v>
      </c>
      <c r="D225" t="s">
        <v>195</v>
      </c>
      <c r="E225" t="s">
        <v>196</v>
      </c>
      <c r="F225" s="34">
        <v>13057</v>
      </c>
      <c r="G225" s="3">
        <v>2631</v>
      </c>
      <c r="H225">
        <v>3156567205</v>
      </c>
      <c r="I225" s="4" t="s">
        <v>1847</v>
      </c>
      <c r="J225" s="4" t="s">
        <v>1814</v>
      </c>
      <c r="K225" t="s">
        <v>1814</v>
      </c>
      <c r="L225" s="35" t="s">
        <v>1815</v>
      </c>
      <c r="M225" s="35">
        <v>3438</v>
      </c>
      <c r="N225" s="35" t="s">
        <v>1814</v>
      </c>
      <c r="O225" s="35" t="s">
        <v>1814</v>
      </c>
      <c r="P225" s="36">
        <v>8.2330284064</v>
      </c>
      <c r="Q225" t="s">
        <v>1814</v>
      </c>
      <c r="R225" t="s">
        <v>1814</v>
      </c>
      <c r="S225" t="s">
        <v>1814</v>
      </c>
      <c r="T225" t="s">
        <v>1814</v>
      </c>
      <c r="U225" s="35" t="s">
        <v>1814</v>
      </c>
      <c r="V225" s="35"/>
      <c r="W225" s="35"/>
      <c r="X225" s="35"/>
      <c r="Y225" s="35"/>
      <c r="Z225">
        <f t="shared" si="48"/>
        <v>0</v>
      </c>
      <c r="AA225">
        <f t="shared" si="49"/>
        <v>0</v>
      </c>
      <c r="AB225">
        <f t="shared" si="50"/>
        <v>0</v>
      </c>
      <c r="AC225">
        <f t="shared" si="51"/>
        <v>0</v>
      </c>
      <c r="AD225">
        <f t="shared" si="52"/>
        <v>0</v>
      </c>
      <c r="AE225">
        <f t="shared" si="53"/>
        <v>0</v>
      </c>
      <c r="AF225" s="37">
        <f t="shared" si="54"/>
        <v>0</v>
      </c>
      <c r="AG225" s="37">
        <f t="shared" si="55"/>
        <v>0</v>
      </c>
      <c r="AH225" s="37">
        <f t="shared" si="56"/>
        <v>0</v>
      </c>
      <c r="AI225">
        <f t="shared" si="57"/>
        <v>0</v>
      </c>
      <c r="AJ225">
        <f t="shared" si="58"/>
        <v>0</v>
      </c>
      <c r="AK225">
        <f t="shared" si="59"/>
        <v>0</v>
      </c>
      <c r="AL225">
        <f t="shared" si="60"/>
        <v>0</v>
      </c>
      <c r="AM225">
        <f t="shared" si="61"/>
        <v>0</v>
      </c>
      <c r="AN225">
        <f t="shared" si="62"/>
        <v>0</v>
      </c>
      <c r="AO225">
        <f t="shared" si="63"/>
        <v>0</v>
      </c>
    </row>
    <row r="226" spans="1:41" ht="12.75">
      <c r="A226">
        <v>3610050</v>
      </c>
      <c r="B226" s="2">
        <v>280402030000</v>
      </c>
      <c r="C226" t="s">
        <v>197</v>
      </c>
      <c r="D226" t="s">
        <v>198</v>
      </c>
      <c r="E226" t="s">
        <v>199</v>
      </c>
      <c r="F226" s="34">
        <v>11568</v>
      </c>
      <c r="G226" s="3">
        <v>1599</v>
      </c>
      <c r="H226">
        <v>5168764740</v>
      </c>
      <c r="I226" s="4">
        <v>3</v>
      </c>
      <c r="J226" s="4" t="s">
        <v>1814</v>
      </c>
      <c r="K226" t="s">
        <v>1814</v>
      </c>
      <c r="L226" s="35" t="s">
        <v>1815</v>
      </c>
      <c r="M226" s="35">
        <v>1567</v>
      </c>
      <c r="N226" s="35" t="s">
        <v>1814</v>
      </c>
      <c r="O226" s="35" t="s">
        <v>1814</v>
      </c>
      <c r="P226" s="36">
        <v>3.6544850498</v>
      </c>
      <c r="Q226" t="s">
        <v>1814</v>
      </c>
      <c r="R226" t="s">
        <v>1814</v>
      </c>
      <c r="S226" t="s">
        <v>1814</v>
      </c>
      <c r="T226" t="s">
        <v>1814</v>
      </c>
      <c r="U226" s="35" t="s">
        <v>1814</v>
      </c>
      <c r="V226" s="35"/>
      <c r="W226" s="35"/>
      <c r="X226" s="35"/>
      <c r="Y226" s="35"/>
      <c r="Z226">
        <f t="shared" si="48"/>
        <v>0</v>
      </c>
      <c r="AA226">
        <f t="shared" si="49"/>
        <v>0</v>
      </c>
      <c r="AB226">
        <f t="shared" si="50"/>
        <v>0</v>
      </c>
      <c r="AC226">
        <f t="shared" si="51"/>
        <v>0</v>
      </c>
      <c r="AD226">
        <f t="shared" si="52"/>
        <v>0</v>
      </c>
      <c r="AE226">
        <f t="shared" si="53"/>
        <v>0</v>
      </c>
      <c r="AF226" s="37">
        <f t="shared" si="54"/>
        <v>0</v>
      </c>
      <c r="AG226" s="37">
        <f t="shared" si="55"/>
        <v>0</v>
      </c>
      <c r="AH226" s="37">
        <f t="shared" si="56"/>
        <v>0</v>
      </c>
      <c r="AI226">
        <f t="shared" si="57"/>
        <v>0</v>
      </c>
      <c r="AJ226">
        <f t="shared" si="58"/>
        <v>0</v>
      </c>
      <c r="AK226">
        <f t="shared" si="59"/>
        <v>0</v>
      </c>
      <c r="AL226">
        <f t="shared" si="60"/>
        <v>0</v>
      </c>
      <c r="AM226">
        <f t="shared" si="61"/>
        <v>0</v>
      </c>
      <c r="AN226">
        <f t="shared" si="62"/>
        <v>0</v>
      </c>
      <c r="AO226">
        <f t="shared" si="63"/>
        <v>0</v>
      </c>
    </row>
    <row r="227" spans="1:41" ht="12.75">
      <c r="A227">
        <v>3610080</v>
      </c>
      <c r="B227" s="2">
        <v>660301030000</v>
      </c>
      <c r="C227" t="s">
        <v>200</v>
      </c>
      <c r="D227" t="s">
        <v>201</v>
      </c>
      <c r="E227" t="s">
        <v>202</v>
      </c>
      <c r="F227" s="34">
        <v>10707</v>
      </c>
      <c r="G227" s="3">
        <v>1533</v>
      </c>
      <c r="H227">
        <v>9147936130</v>
      </c>
      <c r="I227" s="4">
        <v>3</v>
      </c>
      <c r="J227" s="4" t="s">
        <v>1814</v>
      </c>
      <c r="K227" t="s">
        <v>1814</v>
      </c>
      <c r="L227" s="35" t="s">
        <v>1815</v>
      </c>
      <c r="M227" s="35">
        <v>2376</v>
      </c>
      <c r="N227" s="35" t="s">
        <v>1814</v>
      </c>
      <c r="O227" s="35" t="s">
        <v>1814</v>
      </c>
      <c r="P227" s="36">
        <v>3.5928143713</v>
      </c>
      <c r="Q227" t="s">
        <v>1814</v>
      </c>
      <c r="R227" t="s">
        <v>1814</v>
      </c>
      <c r="S227" t="s">
        <v>1814</v>
      </c>
      <c r="T227" t="s">
        <v>1814</v>
      </c>
      <c r="U227" s="35" t="s">
        <v>1814</v>
      </c>
      <c r="V227" s="35"/>
      <c r="W227" s="35"/>
      <c r="X227" s="35"/>
      <c r="Y227" s="35"/>
      <c r="Z227">
        <f t="shared" si="48"/>
        <v>0</v>
      </c>
      <c r="AA227">
        <f t="shared" si="49"/>
        <v>0</v>
      </c>
      <c r="AB227">
        <f t="shared" si="50"/>
        <v>0</v>
      </c>
      <c r="AC227">
        <f t="shared" si="51"/>
        <v>0</v>
      </c>
      <c r="AD227">
        <f t="shared" si="52"/>
        <v>0</v>
      </c>
      <c r="AE227">
        <f t="shared" si="53"/>
        <v>0</v>
      </c>
      <c r="AF227" s="37">
        <f t="shared" si="54"/>
        <v>0</v>
      </c>
      <c r="AG227" s="37">
        <f t="shared" si="55"/>
        <v>0</v>
      </c>
      <c r="AH227" s="37">
        <f t="shared" si="56"/>
        <v>0</v>
      </c>
      <c r="AI227">
        <f t="shared" si="57"/>
        <v>0</v>
      </c>
      <c r="AJ227">
        <f t="shared" si="58"/>
        <v>0</v>
      </c>
      <c r="AK227">
        <f t="shared" si="59"/>
        <v>0</v>
      </c>
      <c r="AL227">
        <f t="shared" si="60"/>
        <v>0</v>
      </c>
      <c r="AM227">
        <f t="shared" si="61"/>
        <v>0</v>
      </c>
      <c r="AN227">
        <f t="shared" si="62"/>
        <v>0</v>
      </c>
      <c r="AO227">
        <f t="shared" si="63"/>
        <v>0</v>
      </c>
    </row>
    <row r="228" spans="1:41" ht="12.75">
      <c r="A228">
        <v>3609890</v>
      </c>
      <c r="B228" s="2">
        <v>580911020000</v>
      </c>
      <c r="C228" t="s">
        <v>184</v>
      </c>
      <c r="D228" t="s">
        <v>1882</v>
      </c>
      <c r="E228" t="s">
        <v>1883</v>
      </c>
      <c r="F228" s="34">
        <v>11949</v>
      </c>
      <c r="G228" s="3" t="s">
        <v>1842</v>
      </c>
      <c r="H228">
        <v>6318783782</v>
      </c>
      <c r="I228" s="4">
        <v>3</v>
      </c>
      <c r="J228" s="4" t="s">
        <v>1814</v>
      </c>
      <c r="K228" t="s">
        <v>1814</v>
      </c>
      <c r="L228" s="35" t="s">
        <v>1815</v>
      </c>
      <c r="M228" s="35">
        <v>924</v>
      </c>
      <c r="N228" s="35" t="s">
        <v>1814</v>
      </c>
      <c r="O228" s="35" t="s">
        <v>1814</v>
      </c>
      <c r="P228" s="36">
        <v>0.9635974304</v>
      </c>
      <c r="Q228" t="s">
        <v>1814</v>
      </c>
      <c r="R228" t="s">
        <v>1814</v>
      </c>
      <c r="S228" t="s">
        <v>1814</v>
      </c>
      <c r="T228" t="s">
        <v>1814</v>
      </c>
      <c r="U228" s="35" t="s">
        <v>1814</v>
      </c>
      <c r="V228" s="35"/>
      <c r="W228" s="35"/>
      <c r="X228" s="35"/>
      <c r="Y228" s="35"/>
      <c r="Z228">
        <f t="shared" si="48"/>
        <v>0</v>
      </c>
      <c r="AA228">
        <f t="shared" si="49"/>
        <v>0</v>
      </c>
      <c r="AB228">
        <f t="shared" si="50"/>
        <v>0</v>
      </c>
      <c r="AC228">
        <f t="shared" si="51"/>
        <v>0</v>
      </c>
      <c r="AD228">
        <f t="shared" si="52"/>
        <v>0</v>
      </c>
      <c r="AE228">
        <f t="shared" si="53"/>
        <v>0</v>
      </c>
      <c r="AF228" s="37">
        <f t="shared" si="54"/>
        <v>0</v>
      </c>
      <c r="AG228" s="37">
        <f t="shared" si="55"/>
        <v>0</v>
      </c>
      <c r="AH228" s="37">
        <f t="shared" si="56"/>
        <v>0</v>
      </c>
      <c r="AI228">
        <f t="shared" si="57"/>
        <v>0</v>
      </c>
      <c r="AJ228">
        <f t="shared" si="58"/>
        <v>0</v>
      </c>
      <c r="AK228">
        <f t="shared" si="59"/>
        <v>0</v>
      </c>
      <c r="AL228">
        <f t="shared" si="60"/>
        <v>0</v>
      </c>
      <c r="AM228">
        <f t="shared" si="61"/>
        <v>0</v>
      </c>
      <c r="AN228">
        <f t="shared" si="62"/>
        <v>0</v>
      </c>
      <c r="AO228">
        <f t="shared" si="63"/>
        <v>0</v>
      </c>
    </row>
    <row r="229" spans="1:41" ht="12.75">
      <c r="A229">
        <v>3600022</v>
      </c>
      <c r="B229" s="2">
        <v>580251070000</v>
      </c>
      <c r="C229" t="s">
        <v>1881</v>
      </c>
      <c r="D229" t="s">
        <v>1882</v>
      </c>
      <c r="E229" t="s">
        <v>1883</v>
      </c>
      <c r="F229" s="34">
        <v>11949</v>
      </c>
      <c r="G229" s="3" t="s">
        <v>1842</v>
      </c>
      <c r="H229">
        <v>6318783782</v>
      </c>
      <c r="I229" s="4">
        <v>3</v>
      </c>
      <c r="J229" s="4" t="s">
        <v>1814</v>
      </c>
      <c r="K229" t="s">
        <v>1814</v>
      </c>
      <c r="L229" s="35" t="s">
        <v>1815</v>
      </c>
      <c r="M229" s="35">
        <v>924</v>
      </c>
      <c r="N229" s="35" t="s">
        <v>1814</v>
      </c>
      <c r="O229" s="35" t="s">
        <v>1814</v>
      </c>
      <c r="P229" s="36">
        <v>4.3082021541</v>
      </c>
      <c r="Q229" t="s">
        <v>1814</v>
      </c>
      <c r="R229" t="s">
        <v>1813</v>
      </c>
      <c r="S229" t="s">
        <v>1814</v>
      </c>
      <c r="T229" t="s">
        <v>1814</v>
      </c>
      <c r="U229" s="35" t="s">
        <v>1814</v>
      </c>
      <c r="V229" s="35"/>
      <c r="W229" s="35"/>
      <c r="X229" s="35"/>
      <c r="Y229" s="35"/>
      <c r="Z229">
        <f t="shared" si="48"/>
        <v>0</v>
      </c>
      <c r="AA229">
        <f t="shared" si="49"/>
        <v>0</v>
      </c>
      <c r="AB229">
        <f t="shared" si="50"/>
        <v>0</v>
      </c>
      <c r="AC229">
        <f t="shared" si="51"/>
        <v>0</v>
      </c>
      <c r="AD229">
        <f t="shared" si="52"/>
        <v>0</v>
      </c>
      <c r="AE229">
        <f t="shared" si="53"/>
        <v>0</v>
      </c>
      <c r="AF229" s="37">
        <f t="shared" si="54"/>
        <v>0</v>
      </c>
      <c r="AG229" s="37">
        <f t="shared" si="55"/>
        <v>0</v>
      </c>
      <c r="AH229" s="37">
        <f t="shared" si="56"/>
        <v>0</v>
      </c>
      <c r="AI229">
        <f t="shared" si="57"/>
        <v>0</v>
      </c>
      <c r="AJ229">
        <f t="shared" si="58"/>
        <v>0</v>
      </c>
      <c r="AK229">
        <f t="shared" si="59"/>
        <v>0</v>
      </c>
      <c r="AL229">
        <f t="shared" si="60"/>
        <v>0</v>
      </c>
      <c r="AM229">
        <f t="shared" si="61"/>
        <v>0</v>
      </c>
      <c r="AN229">
        <f t="shared" si="62"/>
        <v>0</v>
      </c>
      <c r="AO229">
        <f t="shared" si="63"/>
        <v>0</v>
      </c>
    </row>
    <row r="230" spans="1:41" ht="12.75">
      <c r="A230">
        <v>3610170</v>
      </c>
      <c r="B230" s="2">
        <v>141201060000</v>
      </c>
      <c r="C230" t="s">
        <v>206</v>
      </c>
      <c r="D230" t="s">
        <v>207</v>
      </c>
      <c r="E230" t="s">
        <v>208</v>
      </c>
      <c r="F230" s="34">
        <v>14057</v>
      </c>
      <c r="G230" s="3">
        <v>267</v>
      </c>
      <c r="H230">
        <v>7169923629</v>
      </c>
      <c r="I230" s="4">
        <v>3</v>
      </c>
      <c r="J230" s="4" t="s">
        <v>1814</v>
      </c>
      <c r="K230" t="s">
        <v>1814</v>
      </c>
      <c r="L230" s="35" t="s">
        <v>1815</v>
      </c>
      <c r="M230" s="35">
        <v>1774</v>
      </c>
      <c r="N230" s="35" t="s">
        <v>1814</v>
      </c>
      <c r="O230" s="35" t="s">
        <v>1814</v>
      </c>
      <c r="P230" s="36">
        <v>3.0607364897</v>
      </c>
      <c r="Q230" t="s">
        <v>1814</v>
      </c>
      <c r="R230" t="s">
        <v>1814</v>
      </c>
      <c r="S230" t="s">
        <v>1814</v>
      </c>
      <c r="T230" t="s">
        <v>1814</v>
      </c>
      <c r="U230" s="35" t="s">
        <v>1814</v>
      </c>
      <c r="V230" s="35"/>
      <c r="W230" s="35"/>
      <c r="X230" s="35"/>
      <c r="Y230" s="35"/>
      <c r="Z230">
        <f t="shared" si="48"/>
        <v>0</v>
      </c>
      <c r="AA230">
        <f t="shared" si="49"/>
        <v>0</v>
      </c>
      <c r="AB230">
        <f t="shared" si="50"/>
        <v>0</v>
      </c>
      <c r="AC230">
        <f t="shared" si="51"/>
        <v>0</v>
      </c>
      <c r="AD230">
        <f t="shared" si="52"/>
        <v>0</v>
      </c>
      <c r="AE230">
        <f t="shared" si="53"/>
        <v>0</v>
      </c>
      <c r="AF230" s="37">
        <f t="shared" si="54"/>
        <v>0</v>
      </c>
      <c r="AG230" s="37">
        <f t="shared" si="55"/>
        <v>0</v>
      </c>
      <c r="AH230" s="37">
        <f t="shared" si="56"/>
        <v>0</v>
      </c>
      <c r="AI230">
        <f t="shared" si="57"/>
        <v>0</v>
      </c>
      <c r="AJ230">
        <f t="shared" si="58"/>
        <v>0</v>
      </c>
      <c r="AK230">
        <f t="shared" si="59"/>
        <v>0</v>
      </c>
      <c r="AL230">
        <f t="shared" si="60"/>
        <v>0</v>
      </c>
      <c r="AM230">
        <f t="shared" si="61"/>
        <v>0</v>
      </c>
      <c r="AN230">
        <f t="shared" si="62"/>
        <v>0</v>
      </c>
      <c r="AO230">
        <f t="shared" si="63"/>
        <v>0</v>
      </c>
    </row>
    <row r="231" spans="1:41" ht="12.75">
      <c r="A231">
        <v>3610200</v>
      </c>
      <c r="B231" s="2">
        <v>660406030000</v>
      </c>
      <c r="C231" t="s">
        <v>209</v>
      </c>
      <c r="D231" t="s">
        <v>210</v>
      </c>
      <c r="E231" t="s">
        <v>211</v>
      </c>
      <c r="F231" s="34">
        <v>10583</v>
      </c>
      <c r="G231" s="3">
        <v>1799</v>
      </c>
      <c r="H231">
        <v>9144727768</v>
      </c>
      <c r="I231" s="4">
        <v>3</v>
      </c>
      <c r="J231" s="4" t="s">
        <v>1814</v>
      </c>
      <c r="K231" t="s">
        <v>1814</v>
      </c>
      <c r="L231" s="35" t="s">
        <v>1815</v>
      </c>
      <c r="M231" s="35">
        <v>1558</v>
      </c>
      <c r="N231" s="35" t="s">
        <v>1814</v>
      </c>
      <c r="O231" s="35" t="s">
        <v>1814</v>
      </c>
      <c r="P231" s="36">
        <v>1.1292346299</v>
      </c>
      <c r="Q231" t="s">
        <v>1814</v>
      </c>
      <c r="R231" t="s">
        <v>1814</v>
      </c>
      <c r="S231" t="s">
        <v>1814</v>
      </c>
      <c r="T231" t="s">
        <v>1814</v>
      </c>
      <c r="U231" s="35" t="s">
        <v>1814</v>
      </c>
      <c r="V231" s="35"/>
      <c r="W231" s="35"/>
      <c r="X231" s="35"/>
      <c r="Y231" s="35"/>
      <c r="Z231">
        <f t="shared" si="48"/>
        <v>0</v>
      </c>
      <c r="AA231">
        <f t="shared" si="49"/>
        <v>0</v>
      </c>
      <c r="AB231">
        <f t="shared" si="50"/>
        <v>0</v>
      </c>
      <c r="AC231">
        <f t="shared" si="51"/>
        <v>0</v>
      </c>
      <c r="AD231">
        <f t="shared" si="52"/>
        <v>0</v>
      </c>
      <c r="AE231">
        <f t="shared" si="53"/>
        <v>0</v>
      </c>
      <c r="AF231" s="37">
        <f t="shared" si="54"/>
        <v>0</v>
      </c>
      <c r="AG231" s="37">
        <f t="shared" si="55"/>
        <v>0</v>
      </c>
      <c r="AH231" s="37">
        <f t="shared" si="56"/>
        <v>0</v>
      </c>
      <c r="AI231">
        <f t="shared" si="57"/>
        <v>0</v>
      </c>
      <c r="AJ231">
        <f t="shared" si="58"/>
        <v>0</v>
      </c>
      <c r="AK231">
        <f t="shared" si="59"/>
        <v>0</v>
      </c>
      <c r="AL231">
        <f t="shared" si="60"/>
        <v>0</v>
      </c>
      <c r="AM231">
        <f t="shared" si="61"/>
        <v>0</v>
      </c>
      <c r="AN231">
        <f t="shared" si="62"/>
        <v>0</v>
      </c>
      <c r="AO231">
        <f t="shared" si="63"/>
        <v>0</v>
      </c>
    </row>
    <row r="232" spans="1:41" ht="12.75">
      <c r="A232">
        <v>3610230</v>
      </c>
      <c r="B232" s="2">
        <v>520601080000</v>
      </c>
      <c r="C232" t="s">
        <v>212</v>
      </c>
      <c r="D232" t="s">
        <v>213</v>
      </c>
      <c r="E232" t="s">
        <v>214</v>
      </c>
      <c r="F232" s="34">
        <v>12134</v>
      </c>
      <c r="G232" s="3">
        <v>5390</v>
      </c>
      <c r="H232">
        <v>5188638412</v>
      </c>
      <c r="I232" s="4">
        <v>8</v>
      </c>
      <c r="J232" s="4" t="s">
        <v>1813</v>
      </c>
      <c r="K232" t="s">
        <v>1814</v>
      </c>
      <c r="L232" s="35" t="s">
        <v>1815</v>
      </c>
      <c r="M232" s="35">
        <v>95</v>
      </c>
      <c r="N232" s="35" t="s">
        <v>1814</v>
      </c>
      <c r="O232" s="35" t="s">
        <v>1813</v>
      </c>
      <c r="P232" s="36">
        <v>12.844036697</v>
      </c>
      <c r="Q232" t="s">
        <v>1814</v>
      </c>
      <c r="R232" t="s">
        <v>1813</v>
      </c>
      <c r="S232" t="s">
        <v>1813</v>
      </c>
      <c r="T232" t="s">
        <v>1814</v>
      </c>
      <c r="U232" s="35" t="s">
        <v>1814</v>
      </c>
      <c r="V232" s="35">
        <v>21058</v>
      </c>
      <c r="W232" s="35">
        <v>3086</v>
      </c>
      <c r="X232" s="35">
        <v>2189</v>
      </c>
      <c r="Y232" s="35">
        <v>1983</v>
      </c>
      <c r="Z232">
        <f t="shared" si="48"/>
        <v>1</v>
      </c>
      <c r="AA232">
        <f t="shared" si="49"/>
        <v>1</v>
      </c>
      <c r="AB232">
        <f t="shared" si="50"/>
        <v>0</v>
      </c>
      <c r="AC232">
        <f t="shared" si="51"/>
        <v>0</v>
      </c>
      <c r="AD232">
        <f t="shared" si="52"/>
        <v>0</v>
      </c>
      <c r="AE232">
        <f t="shared" si="53"/>
        <v>0</v>
      </c>
      <c r="AF232" s="37" t="str">
        <f t="shared" si="54"/>
        <v>SRSA</v>
      </c>
      <c r="AG232" s="37">
        <f t="shared" si="55"/>
        <v>0</v>
      </c>
      <c r="AH232" s="37">
        <f t="shared" si="56"/>
        <v>0</v>
      </c>
      <c r="AI232">
        <f t="shared" si="57"/>
        <v>1</v>
      </c>
      <c r="AJ232">
        <f t="shared" si="58"/>
        <v>0</v>
      </c>
      <c r="AK232">
        <f t="shared" si="59"/>
        <v>0</v>
      </c>
      <c r="AL232">
        <f t="shared" si="60"/>
        <v>0</v>
      </c>
      <c r="AM232">
        <f t="shared" si="61"/>
        <v>0</v>
      </c>
      <c r="AN232">
        <f t="shared" si="62"/>
        <v>0</v>
      </c>
      <c r="AO232">
        <f t="shared" si="63"/>
        <v>0</v>
      </c>
    </row>
    <row r="233" spans="1:41" ht="12.75">
      <c r="A233">
        <v>3610260</v>
      </c>
      <c r="B233" s="2">
        <v>470501040000</v>
      </c>
      <c r="C233" t="s">
        <v>215</v>
      </c>
      <c r="D233" t="s">
        <v>216</v>
      </c>
      <c r="E233" t="s">
        <v>217</v>
      </c>
      <c r="F233" s="34">
        <v>13335</v>
      </c>
      <c r="G233" s="3">
        <v>5129</v>
      </c>
      <c r="H233">
        <v>6079658931</v>
      </c>
      <c r="I233" s="4">
        <v>7</v>
      </c>
      <c r="J233" s="4" t="s">
        <v>1813</v>
      </c>
      <c r="K233" t="s">
        <v>1814</v>
      </c>
      <c r="L233" s="35" t="s">
        <v>1822</v>
      </c>
      <c r="M233" s="35">
        <v>590</v>
      </c>
      <c r="N233" s="35" t="s">
        <v>1814</v>
      </c>
      <c r="O233" s="35" t="s">
        <v>1813</v>
      </c>
      <c r="P233" s="36">
        <v>15.859766277</v>
      </c>
      <c r="Q233" t="s">
        <v>1814</v>
      </c>
      <c r="R233" t="s">
        <v>1813</v>
      </c>
      <c r="S233" t="s">
        <v>1813</v>
      </c>
      <c r="T233" t="s">
        <v>1814</v>
      </c>
      <c r="U233" s="35" t="s">
        <v>1814</v>
      </c>
      <c r="V233" s="35">
        <v>35309</v>
      </c>
      <c r="W233" s="35">
        <v>5676</v>
      </c>
      <c r="X233" s="35">
        <v>5646</v>
      </c>
      <c r="Y233" s="35">
        <v>2105</v>
      </c>
      <c r="Z233">
        <f t="shared" si="48"/>
        <v>1</v>
      </c>
      <c r="AA233">
        <f t="shared" si="49"/>
        <v>1</v>
      </c>
      <c r="AB233">
        <f t="shared" si="50"/>
        <v>0</v>
      </c>
      <c r="AC233">
        <f t="shared" si="51"/>
        <v>0</v>
      </c>
      <c r="AD233">
        <f t="shared" si="52"/>
        <v>0</v>
      </c>
      <c r="AE233">
        <f t="shared" si="53"/>
        <v>0</v>
      </c>
      <c r="AF233" s="37" t="str">
        <f t="shared" si="54"/>
        <v>SRSA</v>
      </c>
      <c r="AG233" s="37">
        <f t="shared" si="55"/>
        <v>0</v>
      </c>
      <c r="AH233" s="37">
        <f t="shared" si="56"/>
        <v>0</v>
      </c>
      <c r="AI233">
        <f t="shared" si="57"/>
        <v>1</v>
      </c>
      <c r="AJ233">
        <f t="shared" si="58"/>
        <v>0</v>
      </c>
      <c r="AK233">
        <f t="shared" si="59"/>
        <v>0</v>
      </c>
      <c r="AL233">
        <f t="shared" si="60"/>
        <v>0</v>
      </c>
      <c r="AM233">
        <f t="shared" si="61"/>
        <v>0</v>
      </c>
      <c r="AN233">
        <f t="shared" si="62"/>
        <v>0</v>
      </c>
      <c r="AO233">
        <f t="shared" si="63"/>
        <v>0</v>
      </c>
    </row>
    <row r="234" spans="1:41" ht="12.75">
      <c r="A234">
        <v>3600003</v>
      </c>
      <c r="B234" s="2">
        <v>513102040000</v>
      </c>
      <c r="C234" t="s">
        <v>1819</v>
      </c>
      <c r="D234" t="s">
        <v>1820</v>
      </c>
      <c r="E234" t="s">
        <v>1821</v>
      </c>
      <c r="F234" s="34">
        <v>13684</v>
      </c>
      <c r="G234" s="3">
        <v>630</v>
      </c>
      <c r="H234">
        <v>3155628326</v>
      </c>
      <c r="I234" s="4">
        <v>7</v>
      </c>
      <c r="J234" s="4" t="s">
        <v>1813</v>
      </c>
      <c r="K234" t="s">
        <v>1814</v>
      </c>
      <c r="L234" s="35" t="s">
        <v>1822</v>
      </c>
      <c r="M234" s="35">
        <v>757</v>
      </c>
      <c r="N234" s="35" t="s">
        <v>1814</v>
      </c>
      <c r="O234" s="35" t="s">
        <v>1814</v>
      </c>
      <c r="P234" s="36">
        <v>19.143239625</v>
      </c>
      <c r="Q234" t="s">
        <v>1814</v>
      </c>
      <c r="R234" t="s">
        <v>1813</v>
      </c>
      <c r="S234" t="s">
        <v>1813</v>
      </c>
      <c r="T234" t="s">
        <v>1814</v>
      </c>
      <c r="U234" s="35" t="s">
        <v>1814</v>
      </c>
      <c r="V234" s="35"/>
      <c r="W234" s="35"/>
      <c r="X234" s="35"/>
      <c r="Y234" s="35"/>
      <c r="Z234">
        <f t="shared" si="48"/>
        <v>1</v>
      </c>
      <c r="AA234">
        <f t="shared" si="49"/>
        <v>0</v>
      </c>
      <c r="AB234">
        <f t="shared" si="50"/>
        <v>0</v>
      </c>
      <c r="AC234">
        <f t="shared" si="51"/>
        <v>0</v>
      </c>
      <c r="AD234">
        <f t="shared" si="52"/>
        <v>0</v>
      </c>
      <c r="AE234">
        <f t="shared" si="53"/>
        <v>0</v>
      </c>
      <c r="AF234" s="37">
        <f t="shared" si="54"/>
        <v>0</v>
      </c>
      <c r="AG234" s="37">
        <f t="shared" si="55"/>
        <v>0</v>
      </c>
      <c r="AH234" s="37">
        <f t="shared" si="56"/>
        <v>0</v>
      </c>
      <c r="AI234">
        <f t="shared" si="57"/>
        <v>1</v>
      </c>
      <c r="AJ234">
        <f t="shared" si="58"/>
        <v>0</v>
      </c>
      <c r="AK234">
        <f t="shared" si="59"/>
        <v>0</v>
      </c>
      <c r="AL234">
        <f t="shared" si="60"/>
        <v>0</v>
      </c>
      <c r="AM234">
        <f t="shared" si="61"/>
        <v>0</v>
      </c>
      <c r="AN234">
        <f t="shared" si="62"/>
        <v>0</v>
      </c>
      <c r="AO234">
        <f t="shared" si="63"/>
        <v>0</v>
      </c>
    </row>
    <row r="235" spans="1:41" ht="12.75">
      <c r="A235">
        <v>3616650</v>
      </c>
      <c r="B235" s="2">
        <v>500414020000</v>
      </c>
      <c r="C235" t="s">
        <v>657</v>
      </c>
      <c r="D235" t="s">
        <v>658</v>
      </c>
      <c r="E235" t="s">
        <v>659</v>
      </c>
      <c r="F235" s="34">
        <v>10977</v>
      </c>
      <c r="G235" s="3">
        <v>6222</v>
      </c>
      <c r="H235">
        <v>8455735020</v>
      </c>
      <c r="I235" s="4">
        <v>3</v>
      </c>
      <c r="J235" s="4" t="s">
        <v>1814</v>
      </c>
      <c r="K235" t="s">
        <v>1814</v>
      </c>
      <c r="L235" s="35" t="s">
        <v>1894</v>
      </c>
      <c r="M235" s="35" t="s">
        <v>1894</v>
      </c>
      <c r="N235" s="35" t="s">
        <v>1814</v>
      </c>
      <c r="O235" s="35" t="s">
        <v>1814</v>
      </c>
      <c r="P235" s="36" t="s">
        <v>1895</v>
      </c>
      <c r="Q235" t="s">
        <v>1895</v>
      </c>
      <c r="R235" t="s">
        <v>1814</v>
      </c>
      <c r="S235" t="s">
        <v>1814</v>
      </c>
      <c r="T235" t="s">
        <v>1814</v>
      </c>
      <c r="U235" s="35" t="s">
        <v>1894</v>
      </c>
      <c r="V235" s="35"/>
      <c r="W235" s="35"/>
      <c r="X235" s="35"/>
      <c r="Y235" s="35"/>
      <c r="Z235">
        <f t="shared" si="48"/>
        <v>0</v>
      </c>
      <c r="AA235">
        <f t="shared" si="49"/>
        <v>0</v>
      </c>
      <c r="AB235">
        <f t="shared" si="50"/>
        <v>0</v>
      </c>
      <c r="AC235">
        <f t="shared" si="51"/>
        <v>0</v>
      </c>
      <c r="AD235">
        <f t="shared" si="52"/>
        <v>0</v>
      </c>
      <c r="AE235">
        <f t="shared" si="53"/>
        <v>0</v>
      </c>
      <c r="AF235" s="37">
        <f t="shared" si="54"/>
        <v>0</v>
      </c>
      <c r="AG235" s="37">
        <f t="shared" si="55"/>
        <v>0</v>
      </c>
      <c r="AH235" s="37">
        <f t="shared" si="56"/>
        <v>0</v>
      </c>
      <c r="AI235">
        <f t="shared" si="57"/>
        <v>0</v>
      </c>
      <c r="AJ235">
        <f t="shared" si="58"/>
        <v>1</v>
      </c>
      <c r="AK235">
        <f t="shared" si="59"/>
        <v>0</v>
      </c>
      <c r="AL235">
        <f t="shared" si="60"/>
        <v>0</v>
      </c>
      <c r="AM235">
        <f t="shared" si="61"/>
        <v>0</v>
      </c>
      <c r="AN235">
        <f t="shared" si="62"/>
        <v>0</v>
      </c>
      <c r="AO235">
        <f t="shared" si="63"/>
        <v>0</v>
      </c>
    </row>
    <row r="236" spans="1:41" ht="12.75">
      <c r="A236">
        <v>3610380</v>
      </c>
      <c r="B236" s="2">
        <v>180901040000</v>
      </c>
      <c r="C236" t="s">
        <v>218</v>
      </c>
      <c r="D236" t="s">
        <v>219</v>
      </c>
      <c r="E236" t="s">
        <v>220</v>
      </c>
      <c r="F236" s="34">
        <v>14058</v>
      </c>
      <c r="G236" s="3">
        <v>370</v>
      </c>
      <c r="H236">
        <v>5857579967</v>
      </c>
      <c r="I236" s="4">
        <v>8</v>
      </c>
      <c r="J236" s="4" t="s">
        <v>1813</v>
      </c>
      <c r="K236" t="s">
        <v>1814</v>
      </c>
      <c r="L236" s="35" t="s">
        <v>1815</v>
      </c>
      <c r="M236" s="35">
        <v>585</v>
      </c>
      <c r="N236" s="35" t="s">
        <v>1814</v>
      </c>
      <c r="O236" s="35" t="s">
        <v>1813</v>
      </c>
      <c r="P236" s="36">
        <v>19.04</v>
      </c>
      <c r="Q236" t="s">
        <v>1814</v>
      </c>
      <c r="R236" t="s">
        <v>1814</v>
      </c>
      <c r="S236" t="s">
        <v>1813</v>
      </c>
      <c r="T236" t="s">
        <v>1814</v>
      </c>
      <c r="U236" s="35" t="s">
        <v>1814</v>
      </c>
      <c r="V236" s="35">
        <v>20372</v>
      </c>
      <c r="W236" s="35">
        <v>1939</v>
      </c>
      <c r="X236" s="35">
        <v>3289</v>
      </c>
      <c r="Y236" s="35">
        <v>1716</v>
      </c>
      <c r="Z236">
        <f t="shared" si="48"/>
        <v>1</v>
      </c>
      <c r="AA236">
        <f t="shared" si="49"/>
        <v>1</v>
      </c>
      <c r="AB236">
        <f t="shared" si="50"/>
        <v>0</v>
      </c>
      <c r="AC236">
        <f t="shared" si="51"/>
        <v>0</v>
      </c>
      <c r="AD236">
        <f t="shared" si="52"/>
        <v>0</v>
      </c>
      <c r="AE236">
        <f t="shared" si="53"/>
        <v>0</v>
      </c>
      <c r="AF236" s="37" t="str">
        <f t="shared" si="54"/>
        <v>SRSA</v>
      </c>
      <c r="AG236" s="37">
        <f t="shared" si="55"/>
        <v>0</v>
      </c>
      <c r="AH236" s="37">
        <f t="shared" si="56"/>
        <v>0</v>
      </c>
      <c r="AI236">
        <f t="shared" si="57"/>
        <v>1</v>
      </c>
      <c r="AJ236">
        <f t="shared" si="58"/>
        <v>0</v>
      </c>
      <c r="AK236">
        <f t="shared" si="59"/>
        <v>0</v>
      </c>
      <c r="AL236">
        <f t="shared" si="60"/>
        <v>0</v>
      </c>
      <c r="AM236">
        <f t="shared" si="61"/>
        <v>0</v>
      </c>
      <c r="AN236">
        <f t="shared" si="62"/>
        <v>0</v>
      </c>
      <c r="AO236">
        <f t="shared" si="63"/>
        <v>0</v>
      </c>
    </row>
    <row r="237" spans="1:41" ht="12.75">
      <c r="A237">
        <v>3610410</v>
      </c>
      <c r="B237" s="2">
        <v>590801040000</v>
      </c>
      <c r="C237" t="s">
        <v>221</v>
      </c>
      <c r="D237" t="s">
        <v>222</v>
      </c>
      <c r="E237" t="s">
        <v>223</v>
      </c>
      <c r="F237" s="34">
        <v>12732</v>
      </c>
      <c r="G237" s="3">
        <v>249</v>
      </c>
      <c r="H237">
        <v>8455576141</v>
      </c>
      <c r="I237" s="4">
        <v>7</v>
      </c>
      <c r="J237" s="4" t="s">
        <v>1813</v>
      </c>
      <c r="K237" t="s">
        <v>1814</v>
      </c>
      <c r="L237" s="35" t="s">
        <v>1822</v>
      </c>
      <c r="M237" s="35">
        <v>705</v>
      </c>
      <c r="N237" s="35" t="s">
        <v>1814</v>
      </c>
      <c r="O237" s="35" t="s">
        <v>1814</v>
      </c>
      <c r="P237" s="36">
        <v>17.814726841</v>
      </c>
      <c r="Q237" t="s">
        <v>1814</v>
      </c>
      <c r="R237" t="s">
        <v>1813</v>
      </c>
      <c r="S237" t="s">
        <v>1813</v>
      </c>
      <c r="T237" t="s">
        <v>1814</v>
      </c>
      <c r="U237" s="35" t="s">
        <v>1814</v>
      </c>
      <c r="V237" s="35"/>
      <c r="W237" s="35"/>
      <c r="X237" s="35"/>
      <c r="Y237" s="35"/>
      <c r="Z237">
        <f t="shared" si="48"/>
        <v>1</v>
      </c>
      <c r="AA237">
        <f t="shared" si="49"/>
        <v>0</v>
      </c>
      <c r="AB237">
        <f t="shared" si="50"/>
        <v>0</v>
      </c>
      <c r="AC237">
        <f t="shared" si="51"/>
        <v>0</v>
      </c>
      <c r="AD237">
        <f t="shared" si="52"/>
        <v>0</v>
      </c>
      <c r="AE237">
        <f t="shared" si="53"/>
        <v>0</v>
      </c>
      <c r="AF237" s="37">
        <f t="shared" si="54"/>
        <v>0</v>
      </c>
      <c r="AG237" s="37">
        <f t="shared" si="55"/>
        <v>0</v>
      </c>
      <c r="AH237" s="37">
        <f t="shared" si="56"/>
        <v>0</v>
      </c>
      <c r="AI237">
        <f t="shared" si="57"/>
        <v>1</v>
      </c>
      <c r="AJ237">
        <f t="shared" si="58"/>
        <v>0</v>
      </c>
      <c r="AK237">
        <f t="shared" si="59"/>
        <v>0</v>
      </c>
      <c r="AL237">
        <f t="shared" si="60"/>
        <v>0</v>
      </c>
      <c r="AM237">
        <f t="shared" si="61"/>
        <v>0</v>
      </c>
      <c r="AN237">
        <f t="shared" si="62"/>
        <v>0</v>
      </c>
      <c r="AO237">
        <f t="shared" si="63"/>
        <v>0</v>
      </c>
    </row>
    <row r="238" spans="1:41" ht="12.75">
      <c r="A238">
        <v>3610440</v>
      </c>
      <c r="B238" s="2">
        <v>150301040000</v>
      </c>
      <c r="C238" t="s">
        <v>224</v>
      </c>
      <c r="D238" t="s">
        <v>225</v>
      </c>
      <c r="E238" t="s">
        <v>226</v>
      </c>
      <c r="F238" s="34">
        <v>12932</v>
      </c>
      <c r="G238" s="3">
        <v>158</v>
      </c>
      <c r="H238">
        <v>5188736371</v>
      </c>
      <c r="I238" s="4">
        <v>7</v>
      </c>
      <c r="J238" s="4" t="s">
        <v>1813</v>
      </c>
      <c r="K238" t="s">
        <v>1814</v>
      </c>
      <c r="L238" s="35" t="s">
        <v>1822</v>
      </c>
      <c r="M238" s="35">
        <v>425</v>
      </c>
      <c r="N238" s="35" t="s">
        <v>1814</v>
      </c>
      <c r="O238" s="35" t="s">
        <v>1813</v>
      </c>
      <c r="P238" s="36">
        <v>17.857142857</v>
      </c>
      <c r="Q238" t="s">
        <v>1814</v>
      </c>
      <c r="R238" t="s">
        <v>1813</v>
      </c>
      <c r="S238" t="s">
        <v>1813</v>
      </c>
      <c r="T238" t="s">
        <v>1814</v>
      </c>
      <c r="U238" s="35" t="s">
        <v>1814</v>
      </c>
      <c r="V238" s="35">
        <v>23097</v>
      </c>
      <c r="W238" s="35">
        <v>3302</v>
      </c>
      <c r="X238" s="35">
        <v>3598</v>
      </c>
      <c r="Y238" s="35">
        <v>1477</v>
      </c>
      <c r="Z238">
        <f t="shared" si="48"/>
        <v>1</v>
      </c>
      <c r="AA238">
        <f t="shared" si="49"/>
        <v>1</v>
      </c>
      <c r="AB238">
        <f t="shared" si="50"/>
        <v>0</v>
      </c>
      <c r="AC238">
        <f t="shared" si="51"/>
        <v>0</v>
      </c>
      <c r="AD238">
        <f t="shared" si="52"/>
        <v>0</v>
      </c>
      <c r="AE238">
        <f t="shared" si="53"/>
        <v>0</v>
      </c>
      <c r="AF238" s="37" t="str">
        <f t="shared" si="54"/>
        <v>SRSA</v>
      </c>
      <c r="AG238" s="37">
        <f t="shared" si="55"/>
        <v>0</v>
      </c>
      <c r="AH238" s="37">
        <f t="shared" si="56"/>
        <v>0</v>
      </c>
      <c r="AI238">
        <f t="shared" si="57"/>
        <v>1</v>
      </c>
      <c r="AJ238">
        <f t="shared" si="58"/>
        <v>0</v>
      </c>
      <c r="AK238">
        <f t="shared" si="59"/>
        <v>0</v>
      </c>
      <c r="AL238">
        <f t="shared" si="60"/>
        <v>0</v>
      </c>
      <c r="AM238">
        <f t="shared" si="61"/>
        <v>0</v>
      </c>
      <c r="AN238">
        <f t="shared" si="62"/>
        <v>0</v>
      </c>
      <c r="AO238">
        <f t="shared" si="63"/>
        <v>0</v>
      </c>
    </row>
    <row r="239" spans="1:41" ht="12.75">
      <c r="A239">
        <v>3610500</v>
      </c>
      <c r="B239" s="2">
        <v>622002060000</v>
      </c>
      <c r="C239" t="s">
        <v>227</v>
      </c>
      <c r="D239" t="s">
        <v>228</v>
      </c>
      <c r="E239" t="s">
        <v>229</v>
      </c>
      <c r="F239" s="34">
        <v>12428</v>
      </c>
      <c r="G239" s="3">
        <v>2000</v>
      </c>
      <c r="H239">
        <v>8456470100</v>
      </c>
      <c r="I239" s="4">
        <v>6</v>
      </c>
      <c r="J239" s="4" t="s">
        <v>1814</v>
      </c>
      <c r="K239" t="s">
        <v>1814</v>
      </c>
      <c r="L239" s="35" t="s">
        <v>1822</v>
      </c>
      <c r="M239" s="35">
        <v>1734</v>
      </c>
      <c r="N239" s="35" t="s">
        <v>1814</v>
      </c>
      <c r="O239" s="35" t="s">
        <v>1814</v>
      </c>
      <c r="P239" s="36">
        <v>23.52402746</v>
      </c>
      <c r="Q239" t="s">
        <v>1813</v>
      </c>
      <c r="R239" t="s">
        <v>1814</v>
      </c>
      <c r="S239" t="s">
        <v>1813</v>
      </c>
      <c r="T239" t="s">
        <v>1814</v>
      </c>
      <c r="U239" s="35" t="s">
        <v>1813</v>
      </c>
      <c r="V239" s="35"/>
      <c r="W239" s="35"/>
      <c r="X239" s="35"/>
      <c r="Y239" s="35"/>
      <c r="Z239">
        <f t="shared" si="48"/>
        <v>0</v>
      </c>
      <c r="AA239">
        <f t="shared" si="49"/>
        <v>0</v>
      </c>
      <c r="AB239">
        <f t="shared" si="50"/>
        <v>0</v>
      </c>
      <c r="AC239">
        <f t="shared" si="51"/>
        <v>0</v>
      </c>
      <c r="AD239">
        <f t="shared" si="52"/>
        <v>0</v>
      </c>
      <c r="AE239">
        <f t="shared" si="53"/>
        <v>0</v>
      </c>
      <c r="AF239" s="37">
        <f t="shared" si="54"/>
        <v>0</v>
      </c>
      <c r="AG239" s="37">
        <f t="shared" si="55"/>
        <v>0</v>
      </c>
      <c r="AH239" s="37">
        <f t="shared" si="56"/>
        <v>0</v>
      </c>
      <c r="AI239">
        <f t="shared" si="57"/>
        <v>1</v>
      </c>
      <c r="AJ239">
        <f t="shared" si="58"/>
        <v>1</v>
      </c>
      <c r="AK239" t="str">
        <f t="shared" si="59"/>
        <v>Initial</v>
      </c>
      <c r="AL239">
        <f t="shared" si="60"/>
        <v>0</v>
      </c>
      <c r="AM239" t="str">
        <f t="shared" si="61"/>
        <v>RLIS</v>
      </c>
      <c r="AN239">
        <f t="shared" si="62"/>
        <v>0</v>
      </c>
      <c r="AO239">
        <f t="shared" si="63"/>
        <v>0</v>
      </c>
    </row>
    <row r="240" spans="1:41" ht="12.75">
      <c r="A240">
        <v>3610530</v>
      </c>
      <c r="B240" s="2">
        <v>40901040000</v>
      </c>
      <c r="C240" t="s">
        <v>230</v>
      </c>
      <c r="D240" t="s">
        <v>231</v>
      </c>
      <c r="E240" t="s">
        <v>232</v>
      </c>
      <c r="F240" s="34">
        <v>14731</v>
      </c>
      <c r="G240" s="3">
        <v>9719</v>
      </c>
      <c r="H240">
        <v>7166992368</v>
      </c>
      <c r="I240" s="4">
        <v>7</v>
      </c>
      <c r="J240" s="4" t="s">
        <v>1813</v>
      </c>
      <c r="K240" t="s">
        <v>1814</v>
      </c>
      <c r="L240" s="35" t="s">
        <v>1822</v>
      </c>
      <c r="M240" s="35">
        <v>688</v>
      </c>
      <c r="N240" s="35" t="s">
        <v>1814</v>
      </c>
      <c r="O240" s="35" t="s">
        <v>1814</v>
      </c>
      <c r="P240" s="36">
        <v>8.3906464924</v>
      </c>
      <c r="Q240" t="s">
        <v>1814</v>
      </c>
      <c r="R240" t="s">
        <v>1814</v>
      </c>
      <c r="S240" t="s">
        <v>1813</v>
      </c>
      <c r="T240" t="s">
        <v>1814</v>
      </c>
      <c r="U240" s="35" t="s">
        <v>1814</v>
      </c>
      <c r="V240" s="35"/>
      <c r="W240" s="35"/>
      <c r="X240" s="35"/>
      <c r="Y240" s="35"/>
      <c r="Z240">
        <f t="shared" si="48"/>
        <v>1</v>
      </c>
      <c r="AA240">
        <f t="shared" si="49"/>
        <v>0</v>
      </c>
      <c r="AB240">
        <f t="shared" si="50"/>
        <v>0</v>
      </c>
      <c r="AC240">
        <f t="shared" si="51"/>
        <v>0</v>
      </c>
      <c r="AD240">
        <f t="shared" si="52"/>
        <v>0</v>
      </c>
      <c r="AE240">
        <f t="shared" si="53"/>
        <v>0</v>
      </c>
      <c r="AF240" s="37">
        <f t="shared" si="54"/>
        <v>0</v>
      </c>
      <c r="AG240" s="37">
        <f t="shared" si="55"/>
        <v>0</v>
      </c>
      <c r="AH240" s="37">
        <f t="shared" si="56"/>
        <v>0</v>
      </c>
      <c r="AI240">
        <f t="shared" si="57"/>
        <v>1</v>
      </c>
      <c r="AJ240">
        <f t="shared" si="58"/>
        <v>0</v>
      </c>
      <c r="AK240">
        <f t="shared" si="59"/>
        <v>0</v>
      </c>
      <c r="AL240">
        <f t="shared" si="60"/>
        <v>0</v>
      </c>
      <c r="AM240">
        <f t="shared" si="61"/>
        <v>0</v>
      </c>
      <c r="AN240">
        <f t="shared" si="62"/>
        <v>0</v>
      </c>
      <c r="AO240">
        <f t="shared" si="63"/>
        <v>0</v>
      </c>
    </row>
    <row r="241" spans="1:41" ht="12.75">
      <c r="A241">
        <v>3610560</v>
      </c>
      <c r="B241" s="2">
        <v>70600010000</v>
      </c>
      <c r="C241" t="s">
        <v>233</v>
      </c>
      <c r="D241" t="s">
        <v>234</v>
      </c>
      <c r="E241" t="s">
        <v>235</v>
      </c>
      <c r="F241" s="34">
        <v>14905</v>
      </c>
      <c r="G241" s="3">
        <v>1715</v>
      </c>
      <c r="H241">
        <v>6077353010</v>
      </c>
      <c r="I241" s="4" t="s">
        <v>236</v>
      </c>
      <c r="J241" s="4" t="s">
        <v>1814</v>
      </c>
      <c r="K241" t="s">
        <v>1814</v>
      </c>
      <c r="L241" s="35" t="s">
        <v>1815</v>
      </c>
      <c r="M241" s="35">
        <v>7031</v>
      </c>
      <c r="N241" s="35" t="s">
        <v>1814</v>
      </c>
      <c r="O241" s="35" t="s">
        <v>1814</v>
      </c>
      <c r="P241" s="36">
        <v>26.112629852</v>
      </c>
      <c r="Q241" t="s">
        <v>1813</v>
      </c>
      <c r="R241" t="s">
        <v>1814</v>
      </c>
      <c r="S241" t="s">
        <v>1814</v>
      </c>
      <c r="T241" t="s">
        <v>1814</v>
      </c>
      <c r="U241" s="35" t="s">
        <v>1814</v>
      </c>
      <c r="V241" s="35"/>
      <c r="W241" s="35"/>
      <c r="X241" s="35"/>
      <c r="Y241" s="35"/>
      <c r="Z241">
        <f t="shared" si="48"/>
        <v>0</v>
      </c>
      <c r="AA241">
        <f t="shared" si="49"/>
        <v>0</v>
      </c>
      <c r="AB241">
        <f t="shared" si="50"/>
        <v>0</v>
      </c>
      <c r="AC241">
        <f t="shared" si="51"/>
        <v>0</v>
      </c>
      <c r="AD241">
        <f t="shared" si="52"/>
        <v>0</v>
      </c>
      <c r="AE241">
        <f t="shared" si="53"/>
        <v>0</v>
      </c>
      <c r="AF241" s="37">
        <f t="shared" si="54"/>
        <v>0</v>
      </c>
      <c r="AG241" s="37">
        <f t="shared" si="55"/>
        <v>0</v>
      </c>
      <c r="AH241" s="37">
        <f t="shared" si="56"/>
        <v>0</v>
      </c>
      <c r="AI241">
        <f t="shared" si="57"/>
        <v>0</v>
      </c>
      <c r="AJ241">
        <f t="shared" si="58"/>
        <v>1</v>
      </c>
      <c r="AK241">
        <f t="shared" si="59"/>
        <v>0</v>
      </c>
      <c r="AL241">
        <f t="shared" si="60"/>
        <v>0</v>
      </c>
      <c r="AM241">
        <f t="shared" si="61"/>
        <v>0</v>
      </c>
      <c r="AN241">
        <f t="shared" si="62"/>
        <v>0</v>
      </c>
      <c r="AO241">
        <f t="shared" si="63"/>
        <v>0</v>
      </c>
    </row>
    <row r="242" spans="1:41" ht="12.75">
      <c r="A242">
        <v>3610590</v>
      </c>
      <c r="B242" s="2">
        <v>70902060000</v>
      </c>
      <c r="C242" t="s">
        <v>237</v>
      </c>
      <c r="D242" t="s">
        <v>238</v>
      </c>
      <c r="E242" t="s">
        <v>239</v>
      </c>
      <c r="F242" s="34">
        <v>14903</v>
      </c>
      <c r="G242" s="3">
        <v>1598</v>
      </c>
      <c r="H242">
        <v>6077347114</v>
      </c>
      <c r="I242" s="4">
        <v>4</v>
      </c>
      <c r="J242" s="4" t="s">
        <v>1814</v>
      </c>
      <c r="K242" t="s">
        <v>1814</v>
      </c>
      <c r="L242" s="35" t="s">
        <v>1815</v>
      </c>
      <c r="M242" s="35">
        <v>1197</v>
      </c>
      <c r="N242" s="35" t="s">
        <v>1814</v>
      </c>
      <c r="O242" s="35" t="s">
        <v>1814</v>
      </c>
      <c r="P242" s="36">
        <v>11.198120595</v>
      </c>
      <c r="Q242" t="s">
        <v>1814</v>
      </c>
      <c r="R242" t="s">
        <v>1814</v>
      </c>
      <c r="S242" t="s">
        <v>1814</v>
      </c>
      <c r="T242" t="s">
        <v>1814</v>
      </c>
      <c r="U242" s="35" t="s">
        <v>1814</v>
      </c>
      <c r="V242" s="35"/>
      <c r="W242" s="35"/>
      <c r="X242" s="35"/>
      <c r="Y242" s="35"/>
      <c r="Z242">
        <f t="shared" si="48"/>
        <v>0</v>
      </c>
      <c r="AA242">
        <f t="shared" si="49"/>
        <v>0</v>
      </c>
      <c r="AB242">
        <f t="shared" si="50"/>
        <v>0</v>
      </c>
      <c r="AC242">
        <f t="shared" si="51"/>
        <v>0</v>
      </c>
      <c r="AD242">
        <f t="shared" si="52"/>
        <v>0</v>
      </c>
      <c r="AE242">
        <f t="shared" si="53"/>
        <v>0</v>
      </c>
      <c r="AF242" s="37">
        <f t="shared" si="54"/>
        <v>0</v>
      </c>
      <c r="AG242" s="37">
        <f t="shared" si="55"/>
        <v>0</v>
      </c>
      <c r="AH242" s="37">
        <f t="shared" si="56"/>
        <v>0</v>
      </c>
      <c r="AI242">
        <f t="shared" si="57"/>
        <v>0</v>
      </c>
      <c r="AJ242">
        <f t="shared" si="58"/>
        <v>0</v>
      </c>
      <c r="AK242">
        <f t="shared" si="59"/>
        <v>0</v>
      </c>
      <c r="AL242">
        <f t="shared" si="60"/>
        <v>0</v>
      </c>
      <c r="AM242">
        <f t="shared" si="61"/>
        <v>0</v>
      </c>
      <c r="AN242">
        <f t="shared" si="62"/>
        <v>0</v>
      </c>
      <c r="AO242">
        <f t="shared" si="63"/>
        <v>0</v>
      </c>
    </row>
    <row r="243" spans="1:41" ht="12.75">
      <c r="A243">
        <v>3610620</v>
      </c>
      <c r="B243" s="2">
        <v>280216020000</v>
      </c>
      <c r="C243" t="s">
        <v>240</v>
      </c>
      <c r="D243" t="s">
        <v>241</v>
      </c>
      <c r="E243" t="s">
        <v>242</v>
      </c>
      <c r="F243" s="34">
        <v>11003</v>
      </c>
      <c r="G243" s="3">
        <v>1609</v>
      </c>
      <c r="H243">
        <v>5163265500</v>
      </c>
      <c r="I243" s="4">
        <v>3</v>
      </c>
      <c r="J243" s="4" t="s">
        <v>1814</v>
      </c>
      <c r="K243" t="s">
        <v>1814</v>
      </c>
      <c r="L243" s="35" t="s">
        <v>1815</v>
      </c>
      <c r="M243" s="35">
        <v>4005</v>
      </c>
      <c r="N243" s="35" t="s">
        <v>1814</v>
      </c>
      <c r="O243" s="35" t="s">
        <v>1814</v>
      </c>
      <c r="P243" s="36">
        <v>11.561106155</v>
      </c>
      <c r="Q243" t="s">
        <v>1814</v>
      </c>
      <c r="R243" t="s">
        <v>1814</v>
      </c>
      <c r="S243" t="s">
        <v>1814</v>
      </c>
      <c r="T243" t="s">
        <v>1814</v>
      </c>
      <c r="U243" s="35" t="s">
        <v>1814</v>
      </c>
      <c r="V243" s="35"/>
      <c r="W243" s="35"/>
      <c r="X243" s="35"/>
      <c r="Y243" s="35"/>
      <c r="Z243">
        <f t="shared" si="48"/>
        <v>0</v>
      </c>
      <c r="AA243">
        <f t="shared" si="49"/>
        <v>0</v>
      </c>
      <c r="AB243">
        <f t="shared" si="50"/>
        <v>0</v>
      </c>
      <c r="AC243">
        <f t="shared" si="51"/>
        <v>0</v>
      </c>
      <c r="AD243">
        <f t="shared" si="52"/>
        <v>0</v>
      </c>
      <c r="AE243">
        <f t="shared" si="53"/>
        <v>0</v>
      </c>
      <c r="AF243" s="37">
        <f t="shared" si="54"/>
        <v>0</v>
      </c>
      <c r="AG243" s="37">
        <f t="shared" si="55"/>
        <v>0</v>
      </c>
      <c r="AH243" s="37">
        <f t="shared" si="56"/>
        <v>0</v>
      </c>
      <c r="AI243">
        <f t="shared" si="57"/>
        <v>0</v>
      </c>
      <c r="AJ243">
        <f t="shared" si="58"/>
        <v>0</v>
      </c>
      <c r="AK243">
        <f t="shared" si="59"/>
        <v>0</v>
      </c>
      <c r="AL243">
        <f t="shared" si="60"/>
        <v>0</v>
      </c>
      <c r="AM243">
        <f t="shared" si="61"/>
        <v>0</v>
      </c>
      <c r="AN243">
        <f t="shared" si="62"/>
        <v>0</v>
      </c>
      <c r="AO243">
        <f t="shared" si="63"/>
        <v>0</v>
      </c>
    </row>
    <row r="244" spans="1:41" ht="12.75">
      <c r="A244">
        <v>3610650</v>
      </c>
      <c r="B244" s="2">
        <v>660409020000</v>
      </c>
      <c r="C244" t="s">
        <v>243</v>
      </c>
      <c r="D244" t="s">
        <v>244</v>
      </c>
      <c r="E244" t="s">
        <v>245</v>
      </c>
      <c r="F244" s="34">
        <v>10523</v>
      </c>
      <c r="G244" s="3">
        <v>3711</v>
      </c>
      <c r="H244">
        <v>9145928440</v>
      </c>
      <c r="I244" s="4">
        <v>3</v>
      </c>
      <c r="J244" s="4" t="s">
        <v>1814</v>
      </c>
      <c r="K244" t="s">
        <v>1814</v>
      </c>
      <c r="L244" s="35" t="s">
        <v>1815</v>
      </c>
      <c r="M244" s="35">
        <v>812</v>
      </c>
      <c r="N244" s="35" t="s">
        <v>1814</v>
      </c>
      <c r="O244" s="35" t="s">
        <v>1814</v>
      </c>
      <c r="P244" s="36">
        <v>9.9591836735</v>
      </c>
      <c r="Q244" t="s">
        <v>1814</v>
      </c>
      <c r="R244" t="s">
        <v>1814</v>
      </c>
      <c r="S244" t="s">
        <v>1814</v>
      </c>
      <c r="T244" t="s">
        <v>1814</v>
      </c>
      <c r="U244" s="35" t="s">
        <v>1814</v>
      </c>
      <c r="V244" s="35"/>
      <c r="W244" s="35"/>
      <c r="X244" s="35"/>
      <c r="Y244" s="35"/>
      <c r="Z244">
        <f t="shared" si="48"/>
        <v>0</v>
      </c>
      <c r="AA244">
        <f t="shared" si="49"/>
        <v>0</v>
      </c>
      <c r="AB244">
        <f t="shared" si="50"/>
        <v>0</v>
      </c>
      <c r="AC244">
        <f t="shared" si="51"/>
        <v>0</v>
      </c>
      <c r="AD244">
        <f t="shared" si="52"/>
        <v>0</v>
      </c>
      <c r="AE244">
        <f t="shared" si="53"/>
        <v>0</v>
      </c>
      <c r="AF244" s="37">
        <f t="shared" si="54"/>
        <v>0</v>
      </c>
      <c r="AG244" s="37">
        <f t="shared" si="55"/>
        <v>0</v>
      </c>
      <c r="AH244" s="37">
        <f t="shared" si="56"/>
        <v>0</v>
      </c>
      <c r="AI244">
        <f t="shared" si="57"/>
        <v>0</v>
      </c>
      <c r="AJ244">
        <f t="shared" si="58"/>
        <v>0</v>
      </c>
      <c r="AK244">
        <f t="shared" si="59"/>
        <v>0</v>
      </c>
      <c r="AL244">
        <f t="shared" si="60"/>
        <v>0</v>
      </c>
      <c r="AM244">
        <f t="shared" si="61"/>
        <v>0</v>
      </c>
      <c r="AN244">
        <f t="shared" si="62"/>
        <v>0</v>
      </c>
      <c r="AO244">
        <f t="shared" si="63"/>
        <v>0</v>
      </c>
    </row>
    <row r="245" spans="1:41" ht="12.75">
      <c r="A245">
        <v>3610680</v>
      </c>
      <c r="B245" s="2">
        <v>580401020000</v>
      </c>
      <c r="C245" t="s">
        <v>246</v>
      </c>
      <c r="D245" t="s">
        <v>247</v>
      </c>
      <c r="E245" t="s">
        <v>248</v>
      </c>
      <c r="F245" s="34">
        <v>11740</v>
      </c>
      <c r="G245" s="3">
        <v>2900</v>
      </c>
      <c r="H245">
        <v>6312665402</v>
      </c>
      <c r="I245" s="4">
        <v>3</v>
      </c>
      <c r="J245" s="4" t="s">
        <v>1814</v>
      </c>
      <c r="K245" t="s">
        <v>1814</v>
      </c>
      <c r="L245" s="35" t="s">
        <v>1815</v>
      </c>
      <c r="M245" s="35">
        <v>2219</v>
      </c>
      <c r="N245" s="35" t="s">
        <v>1814</v>
      </c>
      <c r="O245" s="35" t="s">
        <v>1814</v>
      </c>
      <c r="P245" s="36">
        <v>4.3566775244</v>
      </c>
      <c r="Q245" t="s">
        <v>1814</v>
      </c>
      <c r="R245" t="s">
        <v>1814</v>
      </c>
      <c r="S245" t="s">
        <v>1814</v>
      </c>
      <c r="T245" t="s">
        <v>1814</v>
      </c>
      <c r="U245" s="35" t="s">
        <v>1814</v>
      </c>
      <c r="V245" s="35"/>
      <c r="W245" s="35"/>
      <c r="X245" s="35"/>
      <c r="Y245" s="35"/>
      <c r="Z245">
        <f t="shared" si="48"/>
        <v>0</v>
      </c>
      <c r="AA245">
        <f t="shared" si="49"/>
        <v>0</v>
      </c>
      <c r="AB245">
        <f t="shared" si="50"/>
        <v>0</v>
      </c>
      <c r="AC245">
        <f t="shared" si="51"/>
        <v>0</v>
      </c>
      <c r="AD245">
        <f t="shared" si="52"/>
        <v>0</v>
      </c>
      <c r="AE245">
        <f t="shared" si="53"/>
        <v>0</v>
      </c>
      <c r="AF245" s="37">
        <f t="shared" si="54"/>
        <v>0</v>
      </c>
      <c r="AG245" s="37">
        <f t="shared" si="55"/>
        <v>0</v>
      </c>
      <c r="AH245" s="37">
        <f t="shared" si="56"/>
        <v>0</v>
      </c>
      <c r="AI245">
        <f t="shared" si="57"/>
        <v>0</v>
      </c>
      <c r="AJ245">
        <f t="shared" si="58"/>
        <v>0</v>
      </c>
      <c r="AK245">
        <f t="shared" si="59"/>
        <v>0</v>
      </c>
      <c r="AL245">
        <f t="shared" si="60"/>
        <v>0</v>
      </c>
      <c r="AM245">
        <f t="shared" si="61"/>
        <v>0</v>
      </c>
      <c r="AN245">
        <f t="shared" si="62"/>
        <v>0</v>
      </c>
      <c r="AO245">
        <f t="shared" si="63"/>
        <v>0</v>
      </c>
    </row>
    <row r="246" spans="1:41" ht="12.75">
      <c r="A246">
        <v>3600026</v>
      </c>
      <c r="B246" s="2">
        <v>261600860811</v>
      </c>
      <c r="C246" t="s">
        <v>1896</v>
      </c>
      <c r="D246" t="s">
        <v>1897</v>
      </c>
      <c r="E246" t="s">
        <v>1898</v>
      </c>
      <c r="F246" s="34">
        <v>14621</v>
      </c>
      <c r="G246" s="3" t="s">
        <v>1842</v>
      </c>
      <c r="H246">
        <v>7165446170</v>
      </c>
      <c r="I246" s="4">
        <v>2</v>
      </c>
      <c r="J246" s="4" t="s">
        <v>1814</v>
      </c>
      <c r="K246" t="s">
        <v>1890</v>
      </c>
      <c r="L246" s="35"/>
      <c r="M246" s="35" t="s">
        <v>1894</v>
      </c>
      <c r="N246" s="35" t="s">
        <v>1814</v>
      </c>
      <c r="O246" s="35" t="s">
        <v>1814</v>
      </c>
      <c r="P246" s="36" t="s">
        <v>1895</v>
      </c>
      <c r="Q246" t="s">
        <v>1895</v>
      </c>
      <c r="R246" t="s">
        <v>1890</v>
      </c>
      <c r="S246" t="s">
        <v>1814</v>
      </c>
      <c r="T246" t="s">
        <v>1890</v>
      </c>
      <c r="U246" s="35"/>
      <c r="V246" s="35"/>
      <c r="W246" s="35"/>
      <c r="X246" s="35"/>
      <c r="Y246" s="35"/>
      <c r="Z246">
        <f t="shared" si="48"/>
        <v>0</v>
      </c>
      <c r="AA246">
        <f t="shared" si="49"/>
        <v>0</v>
      </c>
      <c r="AB246">
        <f t="shared" si="50"/>
        <v>0</v>
      </c>
      <c r="AC246">
        <f t="shared" si="51"/>
        <v>0</v>
      </c>
      <c r="AD246">
        <f t="shared" si="52"/>
        <v>0</v>
      </c>
      <c r="AE246">
        <f t="shared" si="53"/>
        <v>0</v>
      </c>
      <c r="AF246" s="37">
        <f t="shared" si="54"/>
        <v>0</v>
      </c>
      <c r="AG246" s="37">
        <f t="shared" si="55"/>
        <v>0</v>
      </c>
      <c r="AH246" s="37">
        <f t="shared" si="56"/>
        <v>0</v>
      </c>
      <c r="AI246">
        <f t="shared" si="57"/>
        <v>0</v>
      </c>
      <c r="AJ246">
        <f t="shared" si="58"/>
        <v>1</v>
      </c>
      <c r="AK246">
        <f t="shared" si="59"/>
        <v>0</v>
      </c>
      <c r="AL246">
        <f t="shared" si="60"/>
        <v>0</v>
      </c>
      <c r="AM246">
        <f t="shared" si="61"/>
        <v>0</v>
      </c>
      <c r="AN246">
        <f t="shared" si="62"/>
        <v>0</v>
      </c>
      <c r="AO246">
        <f t="shared" si="63"/>
        <v>0</v>
      </c>
    </row>
    <row r="247" spans="1:41" ht="12.75">
      <c r="A247">
        <v>3616560</v>
      </c>
      <c r="B247" s="2">
        <v>141401060000</v>
      </c>
      <c r="C247" t="s">
        <v>651</v>
      </c>
      <c r="D247" t="s">
        <v>652</v>
      </c>
      <c r="E247" t="s">
        <v>653</v>
      </c>
      <c r="F247" s="34">
        <v>14006</v>
      </c>
      <c r="G247" s="3">
        <v>9624</v>
      </c>
      <c r="H247">
        <v>7165492300</v>
      </c>
      <c r="I247" s="4" t="s">
        <v>2025</v>
      </c>
      <c r="J247" s="4" t="s">
        <v>1814</v>
      </c>
      <c r="K247" t="s">
        <v>1814</v>
      </c>
      <c r="L247" s="35" t="s">
        <v>1815</v>
      </c>
      <c r="M247" s="35">
        <v>3210</v>
      </c>
      <c r="N247" s="35" t="s">
        <v>1814</v>
      </c>
      <c r="O247" s="35" t="s">
        <v>1814</v>
      </c>
      <c r="P247" s="36">
        <v>10.239596469</v>
      </c>
      <c r="Q247" t="s">
        <v>1814</v>
      </c>
      <c r="R247" t="s">
        <v>1814</v>
      </c>
      <c r="S247" t="s">
        <v>1814</v>
      </c>
      <c r="T247" t="s">
        <v>1814</v>
      </c>
      <c r="U247" s="35" t="s">
        <v>1814</v>
      </c>
      <c r="V247" s="35"/>
      <c r="W247" s="35"/>
      <c r="X247" s="35"/>
      <c r="Y247" s="35"/>
      <c r="Z247">
        <f t="shared" si="48"/>
        <v>0</v>
      </c>
      <c r="AA247">
        <f t="shared" si="49"/>
        <v>0</v>
      </c>
      <c r="AB247">
        <f t="shared" si="50"/>
        <v>0</v>
      </c>
      <c r="AC247">
        <f t="shared" si="51"/>
        <v>0</v>
      </c>
      <c r="AD247">
        <f t="shared" si="52"/>
        <v>0</v>
      </c>
      <c r="AE247">
        <f t="shared" si="53"/>
        <v>0</v>
      </c>
      <c r="AF247" s="37">
        <f t="shared" si="54"/>
        <v>0</v>
      </c>
      <c r="AG247" s="37">
        <f t="shared" si="55"/>
        <v>0</v>
      </c>
      <c r="AH247" s="37">
        <f t="shared" si="56"/>
        <v>0</v>
      </c>
      <c r="AI247">
        <f t="shared" si="57"/>
        <v>0</v>
      </c>
      <c r="AJ247">
        <f t="shared" si="58"/>
        <v>0</v>
      </c>
      <c r="AK247">
        <f t="shared" si="59"/>
        <v>0</v>
      </c>
      <c r="AL247">
        <f t="shared" si="60"/>
        <v>0</v>
      </c>
      <c r="AM247">
        <f t="shared" si="61"/>
        <v>0</v>
      </c>
      <c r="AN247">
        <f t="shared" si="62"/>
        <v>0</v>
      </c>
      <c r="AO247">
        <f t="shared" si="63"/>
        <v>0</v>
      </c>
    </row>
    <row r="248" spans="1:41" ht="12.75">
      <c r="A248">
        <v>3600065</v>
      </c>
      <c r="B248" s="2">
        <v>331300860841</v>
      </c>
      <c r="C248" t="s">
        <v>1985</v>
      </c>
      <c r="D248" t="s">
        <v>1986</v>
      </c>
      <c r="E248" t="s">
        <v>1930</v>
      </c>
      <c r="F248" s="34">
        <v>10027</v>
      </c>
      <c r="G248" s="3">
        <v>5996</v>
      </c>
      <c r="H248">
        <v>2126783587</v>
      </c>
      <c r="I248" s="4">
        <v>1</v>
      </c>
      <c r="J248" s="4" t="s">
        <v>1814</v>
      </c>
      <c r="K248" t="s">
        <v>1890</v>
      </c>
      <c r="L248" s="35"/>
      <c r="M248" s="35" t="s">
        <v>1894</v>
      </c>
      <c r="N248" s="35" t="s">
        <v>1814</v>
      </c>
      <c r="O248" s="35" t="s">
        <v>1814</v>
      </c>
      <c r="P248" s="36" t="s">
        <v>1895</v>
      </c>
      <c r="Q248" t="s">
        <v>1895</v>
      </c>
      <c r="R248" t="s">
        <v>1890</v>
      </c>
      <c r="S248" t="s">
        <v>1814</v>
      </c>
      <c r="T248" t="s">
        <v>1890</v>
      </c>
      <c r="U248" s="35"/>
      <c r="V248" s="35"/>
      <c r="W248" s="35"/>
      <c r="X248" s="35"/>
      <c r="Y248" s="35"/>
      <c r="Z248">
        <f t="shared" si="48"/>
        <v>0</v>
      </c>
      <c r="AA248">
        <f t="shared" si="49"/>
        <v>0</v>
      </c>
      <c r="AB248">
        <f t="shared" si="50"/>
        <v>0</v>
      </c>
      <c r="AC248">
        <f t="shared" si="51"/>
        <v>0</v>
      </c>
      <c r="AD248">
        <f t="shared" si="52"/>
        <v>0</v>
      </c>
      <c r="AE248">
        <f t="shared" si="53"/>
        <v>0</v>
      </c>
      <c r="AF248" s="37">
        <f t="shared" si="54"/>
        <v>0</v>
      </c>
      <c r="AG248" s="37">
        <f t="shared" si="55"/>
        <v>0</v>
      </c>
      <c r="AH248" s="37">
        <f t="shared" si="56"/>
        <v>0</v>
      </c>
      <c r="AI248">
        <f t="shared" si="57"/>
        <v>0</v>
      </c>
      <c r="AJ248">
        <f t="shared" si="58"/>
        <v>1</v>
      </c>
      <c r="AK248">
        <f t="shared" si="59"/>
        <v>0</v>
      </c>
      <c r="AL248">
        <f t="shared" si="60"/>
        <v>0</v>
      </c>
      <c r="AM248">
        <f t="shared" si="61"/>
        <v>0</v>
      </c>
      <c r="AN248">
        <f t="shared" si="62"/>
        <v>0</v>
      </c>
      <c r="AO248">
        <f t="shared" si="63"/>
        <v>0</v>
      </c>
    </row>
    <row r="249" spans="1:41" ht="12.75">
      <c r="A249">
        <v>3610860</v>
      </c>
      <c r="B249" s="2">
        <v>420601040000</v>
      </c>
      <c r="C249" t="s">
        <v>252</v>
      </c>
      <c r="D249" t="s">
        <v>253</v>
      </c>
      <c r="E249" t="s">
        <v>254</v>
      </c>
      <c r="F249" s="34">
        <v>13063</v>
      </c>
      <c r="G249" s="3">
        <v>8721</v>
      </c>
      <c r="H249">
        <v>3156835301</v>
      </c>
      <c r="I249" s="4">
        <v>8</v>
      </c>
      <c r="J249" s="4" t="s">
        <v>1813</v>
      </c>
      <c r="K249" t="s">
        <v>1814</v>
      </c>
      <c r="L249" s="35" t="s">
        <v>1815</v>
      </c>
      <c r="M249" s="35">
        <v>904</v>
      </c>
      <c r="N249" s="35" t="s">
        <v>1814</v>
      </c>
      <c r="O249" s="35" t="s">
        <v>1814</v>
      </c>
      <c r="P249" s="36">
        <v>6.6231343284</v>
      </c>
      <c r="Q249" t="s">
        <v>1814</v>
      </c>
      <c r="R249" t="s">
        <v>1814</v>
      </c>
      <c r="S249" t="s">
        <v>1813</v>
      </c>
      <c r="T249" t="s">
        <v>1814</v>
      </c>
      <c r="U249" s="35" t="s">
        <v>1814</v>
      </c>
      <c r="V249" s="35"/>
      <c r="W249" s="35"/>
      <c r="X249" s="35"/>
      <c r="Y249" s="35"/>
      <c r="Z249">
        <f t="shared" si="48"/>
        <v>1</v>
      </c>
      <c r="AA249">
        <f t="shared" si="49"/>
        <v>0</v>
      </c>
      <c r="AB249">
        <f t="shared" si="50"/>
        <v>0</v>
      </c>
      <c r="AC249">
        <f t="shared" si="51"/>
        <v>0</v>
      </c>
      <c r="AD249">
        <f t="shared" si="52"/>
        <v>0</v>
      </c>
      <c r="AE249">
        <f t="shared" si="53"/>
        <v>0</v>
      </c>
      <c r="AF249" s="37">
        <f t="shared" si="54"/>
        <v>0</v>
      </c>
      <c r="AG249" s="37">
        <f t="shared" si="55"/>
        <v>0</v>
      </c>
      <c r="AH249" s="37">
        <f t="shared" si="56"/>
        <v>0</v>
      </c>
      <c r="AI249">
        <f t="shared" si="57"/>
        <v>1</v>
      </c>
      <c r="AJ249">
        <f t="shared" si="58"/>
        <v>0</v>
      </c>
      <c r="AK249">
        <f t="shared" si="59"/>
        <v>0</v>
      </c>
      <c r="AL249">
        <f t="shared" si="60"/>
        <v>0</v>
      </c>
      <c r="AM249">
        <f t="shared" si="61"/>
        <v>0</v>
      </c>
      <c r="AN249">
        <f t="shared" si="62"/>
        <v>0</v>
      </c>
      <c r="AO249">
        <f t="shared" si="63"/>
        <v>0</v>
      </c>
    </row>
    <row r="250" spans="1:41" ht="12.75">
      <c r="A250">
        <v>3610890</v>
      </c>
      <c r="B250" s="2">
        <v>261301060000</v>
      </c>
      <c r="C250" t="s">
        <v>255</v>
      </c>
      <c r="D250" t="s">
        <v>256</v>
      </c>
      <c r="E250" t="s">
        <v>257</v>
      </c>
      <c r="F250" s="34">
        <v>14450</v>
      </c>
      <c r="G250" s="3">
        <v>2130</v>
      </c>
      <c r="H250">
        <v>5854212004</v>
      </c>
      <c r="I250" s="4">
        <v>4</v>
      </c>
      <c r="J250" s="4" t="s">
        <v>1814</v>
      </c>
      <c r="K250" t="s">
        <v>1814</v>
      </c>
      <c r="L250" s="35" t="s">
        <v>1815</v>
      </c>
      <c r="M250" s="35">
        <v>6693</v>
      </c>
      <c r="N250" s="35" t="s">
        <v>1814</v>
      </c>
      <c r="O250" s="35" t="s">
        <v>1814</v>
      </c>
      <c r="P250" s="36">
        <v>3.880182002</v>
      </c>
      <c r="Q250" t="s">
        <v>1814</v>
      </c>
      <c r="R250" t="s">
        <v>1814</v>
      </c>
      <c r="S250" t="s">
        <v>1814</v>
      </c>
      <c r="T250" t="s">
        <v>1814</v>
      </c>
      <c r="U250" s="35" t="s">
        <v>1814</v>
      </c>
      <c r="V250" s="35"/>
      <c r="W250" s="35"/>
      <c r="X250" s="35"/>
      <c r="Y250" s="35"/>
      <c r="Z250">
        <f t="shared" si="48"/>
        <v>0</v>
      </c>
      <c r="AA250">
        <f t="shared" si="49"/>
        <v>0</v>
      </c>
      <c r="AB250">
        <f t="shared" si="50"/>
        <v>0</v>
      </c>
      <c r="AC250">
        <f t="shared" si="51"/>
        <v>0</v>
      </c>
      <c r="AD250">
        <f t="shared" si="52"/>
        <v>0</v>
      </c>
      <c r="AE250">
        <f t="shared" si="53"/>
        <v>0</v>
      </c>
      <c r="AF250" s="37">
        <f t="shared" si="54"/>
        <v>0</v>
      </c>
      <c r="AG250" s="37">
        <f t="shared" si="55"/>
        <v>0</v>
      </c>
      <c r="AH250" s="37">
        <f t="shared" si="56"/>
        <v>0</v>
      </c>
      <c r="AI250">
        <f t="shared" si="57"/>
        <v>0</v>
      </c>
      <c r="AJ250">
        <f t="shared" si="58"/>
        <v>0</v>
      </c>
      <c r="AK250">
        <f t="shared" si="59"/>
        <v>0</v>
      </c>
      <c r="AL250">
        <f t="shared" si="60"/>
        <v>0</v>
      </c>
      <c r="AM250">
        <f t="shared" si="61"/>
        <v>0</v>
      </c>
      <c r="AN250">
        <f t="shared" si="62"/>
        <v>0</v>
      </c>
      <c r="AO250">
        <f t="shared" si="63"/>
        <v>0</v>
      </c>
    </row>
    <row r="251" spans="1:41" ht="12.75">
      <c r="A251">
        <v>3610920</v>
      </c>
      <c r="B251" s="2">
        <v>61101040000</v>
      </c>
      <c r="C251" t="s">
        <v>258</v>
      </c>
      <c r="D251" t="s">
        <v>259</v>
      </c>
      <c r="E251" t="s">
        <v>260</v>
      </c>
      <c r="F251" s="34">
        <v>14733</v>
      </c>
      <c r="G251" s="3">
        <v>1395</v>
      </c>
      <c r="H251">
        <v>7166656624</v>
      </c>
      <c r="I251" s="4" t="s">
        <v>1847</v>
      </c>
      <c r="J251" s="4" t="s">
        <v>1814</v>
      </c>
      <c r="K251" t="s">
        <v>1814</v>
      </c>
      <c r="L251" s="35" t="s">
        <v>1815</v>
      </c>
      <c r="M251" s="35">
        <v>1410</v>
      </c>
      <c r="N251" s="35" t="s">
        <v>1814</v>
      </c>
      <c r="O251" s="35" t="s">
        <v>1814</v>
      </c>
      <c r="P251" s="36">
        <v>15.898463594</v>
      </c>
      <c r="Q251" t="s">
        <v>1814</v>
      </c>
      <c r="R251" t="s">
        <v>1813</v>
      </c>
      <c r="S251" t="s">
        <v>1814</v>
      </c>
      <c r="T251" t="s">
        <v>1814</v>
      </c>
      <c r="U251" s="35" t="s">
        <v>1814</v>
      </c>
      <c r="V251" s="35"/>
      <c r="W251" s="35"/>
      <c r="X251" s="35"/>
      <c r="Y251" s="35"/>
      <c r="Z251">
        <f t="shared" si="48"/>
        <v>0</v>
      </c>
      <c r="AA251">
        <f t="shared" si="49"/>
        <v>0</v>
      </c>
      <c r="AB251">
        <f t="shared" si="50"/>
        <v>0</v>
      </c>
      <c r="AC251">
        <f t="shared" si="51"/>
        <v>0</v>
      </c>
      <c r="AD251">
        <f t="shared" si="52"/>
        <v>0</v>
      </c>
      <c r="AE251">
        <f t="shared" si="53"/>
        <v>0</v>
      </c>
      <c r="AF251" s="37">
        <f t="shared" si="54"/>
        <v>0</v>
      </c>
      <c r="AG251" s="37">
        <f t="shared" si="55"/>
        <v>0</v>
      </c>
      <c r="AH251" s="37">
        <f t="shared" si="56"/>
        <v>0</v>
      </c>
      <c r="AI251">
        <f t="shared" si="57"/>
        <v>0</v>
      </c>
      <c r="AJ251">
        <f t="shared" si="58"/>
        <v>0</v>
      </c>
      <c r="AK251">
        <f t="shared" si="59"/>
        <v>0</v>
      </c>
      <c r="AL251">
        <f t="shared" si="60"/>
        <v>0</v>
      </c>
      <c r="AM251">
        <f t="shared" si="61"/>
        <v>0</v>
      </c>
      <c r="AN251">
        <f t="shared" si="62"/>
        <v>0</v>
      </c>
      <c r="AO251">
        <f t="shared" si="63"/>
        <v>0</v>
      </c>
    </row>
    <row r="252" spans="1:41" ht="12.75">
      <c r="A252">
        <v>3610950</v>
      </c>
      <c r="B252" s="2">
        <v>590501060000</v>
      </c>
      <c r="C252" t="s">
        <v>261</v>
      </c>
      <c r="D252" t="s">
        <v>262</v>
      </c>
      <c r="E252" t="s">
        <v>263</v>
      </c>
      <c r="F252" s="34">
        <v>12733</v>
      </c>
      <c r="G252" s="3">
        <v>124</v>
      </c>
      <c r="H252">
        <v>8454345884</v>
      </c>
      <c r="I252" s="4">
        <v>6</v>
      </c>
      <c r="J252" s="4" t="s">
        <v>1814</v>
      </c>
      <c r="K252" t="s">
        <v>1814</v>
      </c>
      <c r="L252" s="35" t="s">
        <v>1822</v>
      </c>
      <c r="M252" s="35">
        <v>1280</v>
      </c>
      <c r="N252" s="35" t="s">
        <v>1814</v>
      </c>
      <c r="O252" s="35" t="s">
        <v>1814</v>
      </c>
      <c r="P252" s="36">
        <v>30.613460393</v>
      </c>
      <c r="Q252" t="s">
        <v>1813</v>
      </c>
      <c r="R252" t="s">
        <v>1814</v>
      </c>
      <c r="S252" t="s">
        <v>1813</v>
      </c>
      <c r="T252" t="s">
        <v>1814</v>
      </c>
      <c r="U252" s="35" t="s">
        <v>1813</v>
      </c>
      <c r="V252" s="35"/>
      <c r="W252" s="35"/>
      <c r="X252" s="35"/>
      <c r="Y252" s="35"/>
      <c r="Z252">
        <f t="shared" si="48"/>
        <v>0</v>
      </c>
      <c r="AA252">
        <f t="shared" si="49"/>
        <v>0</v>
      </c>
      <c r="AB252">
        <f t="shared" si="50"/>
        <v>0</v>
      </c>
      <c r="AC252">
        <f t="shared" si="51"/>
        <v>0</v>
      </c>
      <c r="AD252">
        <f t="shared" si="52"/>
        <v>0</v>
      </c>
      <c r="AE252">
        <f t="shared" si="53"/>
        <v>0</v>
      </c>
      <c r="AF252" s="37">
        <f t="shared" si="54"/>
        <v>0</v>
      </c>
      <c r="AG252" s="37">
        <f t="shared" si="55"/>
        <v>0</v>
      </c>
      <c r="AH252" s="37">
        <f t="shared" si="56"/>
        <v>0</v>
      </c>
      <c r="AI252">
        <f t="shared" si="57"/>
        <v>1</v>
      </c>
      <c r="AJ252">
        <f t="shared" si="58"/>
        <v>1</v>
      </c>
      <c r="AK252" t="str">
        <f t="shared" si="59"/>
        <v>Initial</v>
      </c>
      <c r="AL252">
        <f t="shared" si="60"/>
        <v>0</v>
      </c>
      <c r="AM252" t="str">
        <f t="shared" si="61"/>
        <v>RLIS</v>
      </c>
      <c r="AN252">
        <f t="shared" si="62"/>
        <v>0</v>
      </c>
      <c r="AO252">
        <f t="shared" si="63"/>
        <v>0</v>
      </c>
    </row>
    <row r="253" spans="1:41" ht="12.75">
      <c r="A253">
        <v>3600066</v>
      </c>
      <c r="B253" s="2">
        <v>320900860839</v>
      </c>
      <c r="C253" t="s">
        <v>1987</v>
      </c>
      <c r="D253" t="s">
        <v>1988</v>
      </c>
      <c r="E253" t="s">
        <v>1951</v>
      </c>
      <c r="F253" s="34">
        <v>10452</v>
      </c>
      <c r="G253" s="3">
        <v>3227</v>
      </c>
      <c r="H253">
        <v>7184108100</v>
      </c>
      <c r="I253" s="4">
        <v>1</v>
      </c>
      <c r="J253" s="4" t="s">
        <v>1814</v>
      </c>
      <c r="K253" t="s">
        <v>1890</v>
      </c>
      <c r="L253" s="35"/>
      <c r="M253" s="35" t="s">
        <v>1894</v>
      </c>
      <c r="N253" s="35" t="s">
        <v>1814</v>
      </c>
      <c r="O253" s="35" t="s">
        <v>1814</v>
      </c>
      <c r="P253" s="36" t="s">
        <v>1895</v>
      </c>
      <c r="Q253" t="s">
        <v>1895</v>
      </c>
      <c r="R253" t="s">
        <v>1890</v>
      </c>
      <c r="S253" t="s">
        <v>1814</v>
      </c>
      <c r="T253" t="s">
        <v>1890</v>
      </c>
      <c r="U253" s="35"/>
      <c r="V253" s="35"/>
      <c r="W253" s="35"/>
      <c r="X253" s="35"/>
      <c r="Y253" s="35"/>
      <c r="Z253">
        <f t="shared" si="48"/>
        <v>0</v>
      </c>
      <c r="AA253">
        <f t="shared" si="49"/>
        <v>0</v>
      </c>
      <c r="AB253">
        <f t="shared" si="50"/>
        <v>0</v>
      </c>
      <c r="AC253">
        <f t="shared" si="51"/>
        <v>0</v>
      </c>
      <c r="AD253">
        <f t="shared" si="52"/>
        <v>0</v>
      </c>
      <c r="AE253">
        <f t="shared" si="53"/>
        <v>0</v>
      </c>
      <c r="AF253" s="37">
        <f t="shared" si="54"/>
        <v>0</v>
      </c>
      <c r="AG253" s="37">
        <f t="shared" si="55"/>
        <v>0</v>
      </c>
      <c r="AH253" s="37">
        <f t="shared" si="56"/>
        <v>0</v>
      </c>
      <c r="AI253">
        <f t="shared" si="57"/>
        <v>0</v>
      </c>
      <c r="AJ253">
        <f t="shared" si="58"/>
        <v>1</v>
      </c>
      <c r="AK253">
        <f t="shared" si="59"/>
        <v>0</v>
      </c>
      <c r="AL253">
        <f t="shared" si="60"/>
        <v>0</v>
      </c>
      <c r="AM253">
        <f t="shared" si="61"/>
        <v>0</v>
      </c>
      <c r="AN253">
        <f t="shared" si="62"/>
        <v>0</v>
      </c>
      <c r="AO253">
        <f t="shared" si="63"/>
        <v>0</v>
      </c>
    </row>
    <row r="254" spans="1:41" ht="12.75">
      <c r="A254">
        <v>3610980</v>
      </c>
      <c r="B254" s="2">
        <v>280522030000</v>
      </c>
      <c r="C254" t="s">
        <v>264</v>
      </c>
      <c r="D254" t="s">
        <v>265</v>
      </c>
      <c r="E254" t="s">
        <v>266</v>
      </c>
      <c r="F254" s="34">
        <v>11735</v>
      </c>
      <c r="G254" s="3">
        <v>3742</v>
      </c>
      <c r="H254">
        <v>5167526510</v>
      </c>
      <c r="I254" s="4">
        <v>3</v>
      </c>
      <c r="J254" s="4" t="s">
        <v>1814</v>
      </c>
      <c r="K254" t="s">
        <v>1814</v>
      </c>
      <c r="L254" s="35" t="s">
        <v>1815</v>
      </c>
      <c r="M254" s="35">
        <v>6231</v>
      </c>
      <c r="N254" s="35" t="s">
        <v>1814</v>
      </c>
      <c r="O254" s="35" t="s">
        <v>1814</v>
      </c>
      <c r="P254" s="36">
        <v>5.7130705982</v>
      </c>
      <c r="Q254" t="s">
        <v>1814</v>
      </c>
      <c r="R254" t="s">
        <v>1814</v>
      </c>
      <c r="S254" t="s">
        <v>1814</v>
      </c>
      <c r="T254" t="s">
        <v>1814</v>
      </c>
      <c r="U254" s="35" t="s">
        <v>1814</v>
      </c>
      <c r="V254" s="35"/>
      <c r="W254" s="35"/>
      <c r="X254" s="35"/>
      <c r="Y254" s="35"/>
      <c r="Z254">
        <f t="shared" si="48"/>
        <v>0</v>
      </c>
      <c r="AA254">
        <f t="shared" si="49"/>
        <v>0</v>
      </c>
      <c r="AB254">
        <f t="shared" si="50"/>
        <v>0</v>
      </c>
      <c r="AC254">
        <f t="shared" si="51"/>
        <v>0</v>
      </c>
      <c r="AD254">
        <f t="shared" si="52"/>
        <v>0</v>
      </c>
      <c r="AE254">
        <f t="shared" si="53"/>
        <v>0</v>
      </c>
      <c r="AF254" s="37">
        <f t="shared" si="54"/>
        <v>0</v>
      </c>
      <c r="AG254" s="37">
        <f t="shared" si="55"/>
        <v>0</v>
      </c>
      <c r="AH254" s="37">
        <f t="shared" si="56"/>
        <v>0</v>
      </c>
      <c r="AI254">
        <f t="shared" si="57"/>
        <v>0</v>
      </c>
      <c r="AJ254">
        <f t="shared" si="58"/>
        <v>0</v>
      </c>
      <c r="AK254">
        <f t="shared" si="59"/>
        <v>0</v>
      </c>
      <c r="AL254">
        <f t="shared" si="60"/>
        <v>0</v>
      </c>
      <c r="AM254">
        <f t="shared" si="61"/>
        <v>0</v>
      </c>
      <c r="AN254">
        <f t="shared" si="62"/>
        <v>0</v>
      </c>
      <c r="AO254">
        <f t="shared" si="63"/>
        <v>0</v>
      </c>
    </row>
    <row r="255" spans="1:41" ht="12.75">
      <c r="A255">
        <v>3618330</v>
      </c>
      <c r="B255" s="2">
        <v>421001060000</v>
      </c>
      <c r="C255" t="s">
        <v>768</v>
      </c>
      <c r="D255" t="s">
        <v>769</v>
      </c>
      <c r="E255" t="s">
        <v>770</v>
      </c>
      <c r="F255" s="34">
        <v>13104</v>
      </c>
      <c r="G255" s="3">
        <v>2140</v>
      </c>
      <c r="H255">
        <v>3156821200</v>
      </c>
      <c r="I255" s="4">
        <v>4</v>
      </c>
      <c r="J255" s="4" t="s">
        <v>1814</v>
      </c>
      <c r="K255" t="s">
        <v>1814</v>
      </c>
      <c r="L255" s="35" t="s">
        <v>1815</v>
      </c>
      <c r="M255" s="35">
        <v>4240</v>
      </c>
      <c r="N255" s="35" t="s">
        <v>1814</v>
      </c>
      <c r="O255" s="35" t="s">
        <v>1814</v>
      </c>
      <c r="P255" s="36">
        <v>4.766536965</v>
      </c>
      <c r="Q255" t="s">
        <v>1814</v>
      </c>
      <c r="R255" t="s">
        <v>1814</v>
      </c>
      <c r="S255" t="s">
        <v>1814</v>
      </c>
      <c r="T255" t="s">
        <v>1814</v>
      </c>
      <c r="U255" s="35" t="s">
        <v>1814</v>
      </c>
      <c r="V255" s="35"/>
      <c r="W255" s="35"/>
      <c r="X255" s="35"/>
      <c r="Y255" s="35"/>
      <c r="Z255">
        <f t="shared" si="48"/>
        <v>0</v>
      </c>
      <c r="AA255">
        <f t="shared" si="49"/>
        <v>0</v>
      </c>
      <c r="AB255">
        <f t="shared" si="50"/>
        <v>0</v>
      </c>
      <c r="AC255">
        <f t="shared" si="51"/>
        <v>0</v>
      </c>
      <c r="AD255">
        <f t="shared" si="52"/>
        <v>0</v>
      </c>
      <c r="AE255">
        <f t="shared" si="53"/>
        <v>0</v>
      </c>
      <c r="AF255" s="37">
        <f t="shared" si="54"/>
        <v>0</v>
      </c>
      <c r="AG255" s="37">
        <f t="shared" si="55"/>
        <v>0</v>
      </c>
      <c r="AH255" s="37">
        <f t="shared" si="56"/>
        <v>0</v>
      </c>
      <c r="AI255">
        <f t="shared" si="57"/>
        <v>0</v>
      </c>
      <c r="AJ255">
        <f t="shared" si="58"/>
        <v>0</v>
      </c>
      <c r="AK255">
        <f t="shared" si="59"/>
        <v>0</v>
      </c>
      <c r="AL255">
        <f t="shared" si="60"/>
        <v>0</v>
      </c>
      <c r="AM255">
        <f t="shared" si="61"/>
        <v>0</v>
      </c>
      <c r="AN255">
        <f t="shared" si="62"/>
        <v>0</v>
      </c>
      <c r="AO255">
        <f t="shared" si="63"/>
        <v>0</v>
      </c>
    </row>
    <row r="256" spans="1:41" ht="12.75">
      <c r="A256">
        <v>3611070</v>
      </c>
      <c r="B256" s="2">
        <v>22001040000</v>
      </c>
      <c r="C256" t="s">
        <v>267</v>
      </c>
      <c r="D256" t="s">
        <v>268</v>
      </c>
      <c r="E256" t="s">
        <v>269</v>
      </c>
      <c r="F256" s="34">
        <v>14735</v>
      </c>
      <c r="G256" s="3">
        <v>177</v>
      </c>
      <c r="H256">
        <v>7165672251</v>
      </c>
      <c r="I256" s="4">
        <v>7</v>
      </c>
      <c r="J256" s="4" t="s">
        <v>1813</v>
      </c>
      <c r="K256" t="s">
        <v>1814</v>
      </c>
      <c r="L256" s="35" t="s">
        <v>1822</v>
      </c>
      <c r="M256" s="35">
        <v>722</v>
      </c>
      <c r="N256" s="35" t="s">
        <v>1814</v>
      </c>
      <c r="O256" s="35" t="s">
        <v>1814</v>
      </c>
      <c r="P256" s="36">
        <v>34.083601286</v>
      </c>
      <c r="Q256" t="s">
        <v>1813</v>
      </c>
      <c r="R256" t="s">
        <v>1814</v>
      </c>
      <c r="S256" t="s">
        <v>1813</v>
      </c>
      <c r="T256" t="s">
        <v>1814</v>
      </c>
      <c r="U256" s="35" t="s">
        <v>1813</v>
      </c>
      <c r="V256" s="35"/>
      <c r="W256" s="35"/>
      <c r="X256" s="35"/>
      <c r="Y256" s="35"/>
      <c r="Z256">
        <f t="shared" si="48"/>
        <v>1</v>
      </c>
      <c r="AA256">
        <f t="shared" si="49"/>
        <v>0</v>
      </c>
      <c r="AB256">
        <f t="shared" si="50"/>
        <v>0</v>
      </c>
      <c r="AC256">
        <f t="shared" si="51"/>
        <v>0</v>
      </c>
      <c r="AD256">
        <f t="shared" si="52"/>
        <v>0</v>
      </c>
      <c r="AE256">
        <f t="shared" si="53"/>
        <v>0</v>
      </c>
      <c r="AF256" s="37">
        <f t="shared" si="54"/>
        <v>0</v>
      </c>
      <c r="AG256" s="37">
        <f t="shared" si="55"/>
        <v>0</v>
      </c>
      <c r="AH256" s="37">
        <f t="shared" si="56"/>
        <v>0</v>
      </c>
      <c r="AI256">
        <f t="shared" si="57"/>
        <v>1</v>
      </c>
      <c r="AJ256">
        <f t="shared" si="58"/>
        <v>1</v>
      </c>
      <c r="AK256" t="str">
        <f t="shared" si="59"/>
        <v>Initial</v>
      </c>
      <c r="AL256">
        <f t="shared" si="60"/>
        <v>0</v>
      </c>
      <c r="AM256" t="str">
        <f t="shared" si="61"/>
        <v>RLIS</v>
      </c>
      <c r="AN256">
        <f t="shared" si="62"/>
        <v>0</v>
      </c>
      <c r="AO256">
        <f t="shared" si="63"/>
        <v>0</v>
      </c>
    </row>
    <row r="257" spans="1:41" ht="12.75">
      <c r="A257">
        <v>3621540</v>
      </c>
      <c r="B257" s="2">
        <v>580514020000</v>
      </c>
      <c r="C257" t="s">
        <v>1009</v>
      </c>
      <c r="D257" t="s">
        <v>1010</v>
      </c>
      <c r="E257" t="s">
        <v>1011</v>
      </c>
      <c r="F257" s="34">
        <v>11770</v>
      </c>
      <c r="G257" s="3">
        <v>428</v>
      </c>
      <c r="H257">
        <v>6315835626</v>
      </c>
      <c r="I257" s="4">
        <v>8</v>
      </c>
      <c r="J257" s="4" t="s">
        <v>1813</v>
      </c>
      <c r="K257" t="s">
        <v>1814</v>
      </c>
      <c r="L257" s="35" t="s">
        <v>1815</v>
      </c>
      <c r="M257" s="35">
        <v>43</v>
      </c>
      <c r="N257" s="35" t="s">
        <v>1814</v>
      </c>
      <c r="O257" s="35" t="s">
        <v>1813</v>
      </c>
      <c r="P257" s="36">
        <v>11.409395973</v>
      </c>
      <c r="Q257" t="s">
        <v>1814</v>
      </c>
      <c r="R257" t="s">
        <v>1814</v>
      </c>
      <c r="S257" t="s">
        <v>1813</v>
      </c>
      <c r="T257" t="s">
        <v>1814</v>
      </c>
      <c r="U257" s="35" t="s">
        <v>1814</v>
      </c>
      <c r="V257" s="35">
        <v>2444</v>
      </c>
      <c r="W257" s="35">
        <v>0</v>
      </c>
      <c r="X257" s="35">
        <v>187</v>
      </c>
      <c r="Y257" s="35">
        <v>172</v>
      </c>
      <c r="Z257">
        <f t="shared" si="48"/>
        <v>1</v>
      </c>
      <c r="AA257">
        <f t="shared" si="49"/>
        <v>1</v>
      </c>
      <c r="AB257">
        <f t="shared" si="50"/>
        <v>0</v>
      </c>
      <c r="AC257">
        <f t="shared" si="51"/>
        <v>0</v>
      </c>
      <c r="AD257">
        <f t="shared" si="52"/>
        <v>0</v>
      </c>
      <c r="AE257">
        <f t="shared" si="53"/>
        <v>0</v>
      </c>
      <c r="AF257" s="37" t="str">
        <f t="shared" si="54"/>
        <v>SRSA</v>
      </c>
      <c r="AG257" s="37">
        <f t="shared" si="55"/>
        <v>0</v>
      </c>
      <c r="AH257" s="37">
        <f t="shared" si="56"/>
        <v>0</v>
      </c>
      <c r="AI257">
        <f t="shared" si="57"/>
        <v>1</v>
      </c>
      <c r="AJ257">
        <f t="shared" si="58"/>
        <v>0</v>
      </c>
      <c r="AK257">
        <f t="shared" si="59"/>
        <v>0</v>
      </c>
      <c r="AL257">
        <f t="shared" si="60"/>
        <v>0</v>
      </c>
      <c r="AM257">
        <f t="shared" si="61"/>
        <v>0</v>
      </c>
      <c r="AN257">
        <f t="shared" si="62"/>
        <v>0</v>
      </c>
      <c r="AO257">
        <f t="shared" si="63"/>
        <v>0</v>
      </c>
    </row>
    <row r="258" spans="1:41" ht="12.75">
      <c r="A258">
        <v>3611100</v>
      </c>
      <c r="B258" s="2">
        <v>581004020000</v>
      </c>
      <c r="C258" t="s">
        <v>270</v>
      </c>
      <c r="D258" t="s">
        <v>271</v>
      </c>
      <c r="E258" t="s">
        <v>272</v>
      </c>
      <c r="F258" s="34">
        <v>6390</v>
      </c>
      <c r="G258" s="3">
        <v>600</v>
      </c>
      <c r="H258">
        <v>6317887444</v>
      </c>
      <c r="I258" s="4">
        <v>3</v>
      </c>
      <c r="J258" s="4" t="s">
        <v>1814</v>
      </c>
      <c r="K258" t="s">
        <v>1814</v>
      </c>
      <c r="L258" s="35" t="s">
        <v>1815</v>
      </c>
      <c r="M258" s="35">
        <v>59</v>
      </c>
      <c r="N258" s="35" t="s">
        <v>1814</v>
      </c>
      <c r="O258" s="35" t="s">
        <v>1814</v>
      </c>
      <c r="P258" s="36">
        <v>11.538461538</v>
      </c>
      <c r="Q258" t="s">
        <v>1814</v>
      </c>
      <c r="R258" t="s">
        <v>1814</v>
      </c>
      <c r="S258" t="s">
        <v>1814</v>
      </c>
      <c r="T258" t="s">
        <v>1814</v>
      </c>
      <c r="U258" s="35" t="s">
        <v>1814</v>
      </c>
      <c r="V258" s="35"/>
      <c r="W258" s="35"/>
      <c r="X258" s="35"/>
      <c r="Y258" s="35"/>
      <c r="Z258">
        <f t="shared" si="48"/>
        <v>0</v>
      </c>
      <c r="AA258">
        <f t="shared" si="49"/>
        <v>1</v>
      </c>
      <c r="AB258">
        <f t="shared" si="50"/>
        <v>0</v>
      </c>
      <c r="AC258">
        <f t="shared" si="51"/>
        <v>0</v>
      </c>
      <c r="AD258">
        <f t="shared" si="52"/>
        <v>0</v>
      </c>
      <c r="AE258">
        <f t="shared" si="53"/>
        <v>0</v>
      </c>
      <c r="AF258" s="37">
        <f t="shared" si="54"/>
        <v>0</v>
      </c>
      <c r="AG258" s="37">
        <f t="shared" si="55"/>
        <v>0</v>
      </c>
      <c r="AH258" s="37">
        <f t="shared" si="56"/>
        <v>0</v>
      </c>
      <c r="AI258">
        <f t="shared" si="57"/>
        <v>0</v>
      </c>
      <c r="AJ258">
        <f t="shared" si="58"/>
        <v>0</v>
      </c>
      <c r="AK258">
        <f t="shared" si="59"/>
        <v>0</v>
      </c>
      <c r="AL258">
        <f t="shared" si="60"/>
        <v>0</v>
      </c>
      <c r="AM258">
        <f t="shared" si="61"/>
        <v>0</v>
      </c>
      <c r="AN258">
        <f t="shared" si="62"/>
        <v>0</v>
      </c>
      <c r="AO258">
        <f t="shared" si="63"/>
        <v>0</v>
      </c>
    </row>
    <row r="259" spans="1:41" ht="12.75">
      <c r="A259">
        <v>3611160</v>
      </c>
      <c r="B259" s="2">
        <v>280222020000</v>
      </c>
      <c r="C259" t="s">
        <v>273</v>
      </c>
      <c r="D259" t="s">
        <v>274</v>
      </c>
      <c r="E259" t="s">
        <v>275</v>
      </c>
      <c r="F259" s="34">
        <v>11001</v>
      </c>
      <c r="G259" s="3">
        <v>2398</v>
      </c>
      <c r="H259">
        <v>5163279300</v>
      </c>
      <c r="I259" s="4">
        <v>3</v>
      </c>
      <c r="J259" s="4" t="s">
        <v>1814</v>
      </c>
      <c r="K259" t="s">
        <v>1814</v>
      </c>
      <c r="L259" s="35" t="s">
        <v>1815</v>
      </c>
      <c r="M259" s="35">
        <v>1371</v>
      </c>
      <c r="N259" s="35" t="s">
        <v>1814</v>
      </c>
      <c r="O259" s="35" t="s">
        <v>1814</v>
      </c>
      <c r="P259" s="36">
        <v>1.8295618681</v>
      </c>
      <c r="Q259" t="s">
        <v>1814</v>
      </c>
      <c r="R259" t="s">
        <v>1814</v>
      </c>
      <c r="S259" t="s">
        <v>1814</v>
      </c>
      <c r="T259" t="s">
        <v>1814</v>
      </c>
      <c r="U259" s="35" t="s">
        <v>1814</v>
      </c>
      <c r="V259" s="35"/>
      <c r="W259" s="35"/>
      <c r="X259" s="35"/>
      <c r="Y259" s="35"/>
      <c r="Z259">
        <f t="shared" si="48"/>
        <v>0</v>
      </c>
      <c r="AA259">
        <f t="shared" si="49"/>
        <v>0</v>
      </c>
      <c r="AB259">
        <f t="shared" si="50"/>
        <v>0</v>
      </c>
      <c r="AC259">
        <f t="shared" si="51"/>
        <v>0</v>
      </c>
      <c r="AD259">
        <f t="shared" si="52"/>
        <v>0</v>
      </c>
      <c r="AE259">
        <f t="shared" si="53"/>
        <v>0</v>
      </c>
      <c r="AF259" s="37">
        <f t="shared" si="54"/>
        <v>0</v>
      </c>
      <c r="AG259" s="37">
        <f t="shared" si="55"/>
        <v>0</v>
      </c>
      <c r="AH259" s="37">
        <f t="shared" si="56"/>
        <v>0</v>
      </c>
      <c r="AI259">
        <f t="shared" si="57"/>
        <v>0</v>
      </c>
      <c r="AJ259">
        <f t="shared" si="58"/>
        <v>0</v>
      </c>
      <c r="AK259">
        <f t="shared" si="59"/>
        <v>0</v>
      </c>
      <c r="AL259">
        <f t="shared" si="60"/>
        <v>0</v>
      </c>
      <c r="AM259">
        <f t="shared" si="61"/>
        <v>0</v>
      </c>
      <c r="AN259">
        <f t="shared" si="62"/>
        <v>0</v>
      </c>
      <c r="AO259">
        <f t="shared" si="63"/>
        <v>0</v>
      </c>
    </row>
    <row r="260" spans="1:41" ht="12.75">
      <c r="A260">
        <v>3625320</v>
      </c>
      <c r="B260" s="2">
        <v>442115020000</v>
      </c>
      <c r="C260" t="s">
        <v>1266</v>
      </c>
      <c r="D260" t="s">
        <v>1267</v>
      </c>
      <c r="E260" t="s">
        <v>1268</v>
      </c>
      <c r="F260" s="34">
        <v>10921</v>
      </c>
      <c r="G260" s="3">
        <v>757</v>
      </c>
      <c r="H260">
        <v>8456513095</v>
      </c>
      <c r="I260" s="4">
        <v>8</v>
      </c>
      <c r="J260" s="4" t="s">
        <v>1813</v>
      </c>
      <c r="K260" t="s">
        <v>1814</v>
      </c>
      <c r="L260" s="35" t="s">
        <v>1815</v>
      </c>
      <c r="M260" s="35">
        <v>780</v>
      </c>
      <c r="N260" s="35" t="s">
        <v>1814</v>
      </c>
      <c r="O260" s="35" t="s">
        <v>1814</v>
      </c>
      <c r="P260" s="36">
        <v>5.1569506726</v>
      </c>
      <c r="Q260" t="s">
        <v>1814</v>
      </c>
      <c r="R260" t="s">
        <v>1814</v>
      </c>
      <c r="S260" t="s">
        <v>1813</v>
      </c>
      <c r="T260" t="s">
        <v>1814</v>
      </c>
      <c r="U260" s="35" t="s">
        <v>1814</v>
      </c>
      <c r="V260" s="35"/>
      <c r="W260" s="35"/>
      <c r="X260" s="35"/>
      <c r="Y260" s="35"/>
      <c r="Z260">
        <f t="shared" si="48"/>
        <v>1</v>
      </c>
      <c r="AA260">
        <f t="shared" si="49"/>
        <v>0</v>
      </c>
      <c r="AB260">
        <f t="shared" si="50"/>
        <v>0</v>
      </c>
      <c r="AC260">
        <f t="shared" si="51"/>
        <v>0</v>
      </c>
      <c r="AD260">
        <f t="shared" si="52"/>
        <v>0</v>
      </c>
      <c r="AE260">
        <f t="shared" si="53"/>
        <v>0</v>
      </c>
      <c r="AF260" s="37">
        <f t="shared" si="54"/>
        <v>0</v>
      </c>
      <c r="AG260" s="37">
        <f t="shared" si="55"/>
        <v>0</v>
      </c>
      <c r="AH260" s="37">
        <f t="shared" si="56"/>
        <v>0</v>
      </c>
      <c r="AI260">
        <f t="shared" si="57"/>
        <v>1</v>
      </c>
      <c r="AJ260">
        <f t="shared" si="58"/>
        <v>0</v>
      </c>
      <c r="AK260">
        <f t="shared" si="59"/>
        <v>0</v>
      </c>
      <c r="AL260">
        <f t="shared" si="60"/>
        <v>0</v>
      </c>
      <c r="AM260">
        <f t="shared" si="61"/>
        <v>0</v>
      </c>
      <c r="AN260">
        <f t="shared" si="62"/>
        <v>0</v>
      </c>
      <c r="AO260">
        <f t="shared" si="63"/>
        <v>0</v>
      </c>
    </row>
    <row r="261" spans="1:41" ht="12.75">
      <c r="A261">
        <v>3611190</v>
      </c>
      <c r="B261" s="2">
        <v>270601040000</v>
      </c>
      <c r="C261" t="s">
        <v>276</v>
      </c>
      <c r="D261" t="s">
        <v>277</v>
      </c>
      <c r="E261" t="s">
        <v>278</v>
      </c>
      <c r="F261" s="34">
        <v>12068</v>
      </c>
      <c r="G261" s="3">
        <v>1501</v>
      </c>
      <c r="H261">
        <v>5188534415</v>
      </c>
      <c r="I261" s="4">
        <v>8</v>
      </c>
      <c r="J261" s="4" t="s">
        <v>1813</v>
      </c>
      <c r="K261" t="s">
        <v>1814</v>
      </c>
      <c r="L261" s="35" t="s">
        <v>1815</v>
      </c>
      <c r="M261" s="35">
        <v>1644</v>
      </c>
      <c r="N261" s="35" t="s">
        <v>1814</v>
      </c>
      <c r="O261" s="35" t="s">
        <v>1814</v>
      </c>
      <c r="P261" s="36">
        <v>10.168506682</v>
      </c>
      <c r="Q261" t="s">
        <v>1814</v>
      </c>
      <c r="R261" t="s">
        <v>1813</v>
      </c>
      <c r="S261" t="s">
        <v>1813</v>
      </c>
      <c r="T261" t="s">
        <v>1814</v>
      </c>
      <c r="U261" s="35" t="s">
        <v>1814</v>
      </c>
      <c r="V261" s="35"/>
      <c r="W261" s="35"/>
      <c r="X261" s="35"/>
      <c r="Y261" s="35"/>
      <c r="Z261">
        <f t="shared" si="48"/>
        <v>1</v>
      </c>
      <c r="AA261">
        <f t="shared" si="49"/>
        <v>0</v>
      </c>
      <c r="AB261">
        <f t="shared" si="50"/>
        <v>0</v>
      </c>
      <c r="AC261">
        <f t="shared" si="51"/>
        <v>0</v>
      </c>
      <c r="AD261">
        <f t="shared" si="52"/>
        <v>0</v>
      </c>
      <c r="AE261">
        <f t="shared" si="53"/>
        <v>0</v>
      </c>
      <c r="AF261" s="37">
        <f t="shared" si="54"/>
        <v>0</v>
      </c>
      <c r="AG261" s="37">
        <f t="shared" si="55"/>
        <v>0</v>
      </c>
      <c r="AH261" s="37">
        <f t="shared" si="56"/>
        <v>0</v>
      </c>
      <c r="AI261">
        <f t="shared" si="57"/>
        <v>1</v>
      </c>
      <c r="AJ261">
        <f t="shared" si="58"/>
        <v>0</v>
      </c>
      <c r="AK261">
        <f t="shared" si="59"/>
        <v>0</v>
      </c>
      <c r="AL261">
        <f t="shared" si="60"/>
        <v>0</v>
      </c>
      <c r="AM261">
        <f t="shared" si="61"/>
        <v>0</v>
      </c>
      <c r="AN261">
        <f t="shared" si="62"/>
        <v>0</v>
      </c>
      <c r="AO261">
        <f t="shared" si="63"/>
        <v>0</v>
      </c>
    </row>
    <row r="262" spans="1:41" ht="12.75">
      <c r="A262">
        <v>3611250</v>
      </c>
      <c r="B262" s="2">
        <v>61503040000</v>
      </c>
      <c r="C262" t="s">
        <v>279</v>
      </c>
      <c r="D262" t="s">
        <v>280</v>
      </c>
      <c r="E262" t="s">
        <v>281</v>
      </c>
      <c r="F262" s="34">
        <v>14062</v>
      </c>
      <c r="G262" s="3">
        <v>9674</v>
      </c>
      <c r="H262">
        <v>7169652742</v>
      </c>
      <c r="I262" s="4">
        <v>8</v>
      </c>
      <c r="J262" s="4" t="s">
        <v>1813</v>
      </c>
      <c r="K262" t="s">
        <v>1814</v>
      </c>
      <c r="L262" s="35" t="s">
        <v>1815</v>
      </c>
      <c r="M262" s="35">
        <v>598</v>
      </c>
      <c r="N262" s="35" t="s">
        <v>1814</v>
      </c>
      <c r="O262" s="35" t="s">
        <v>1813</v>
      </c>
      <c r="P262" s="36">
        <v>16.301369863</v>
      </c>
      <c r="Q262" t="s">
        <v>1814</v>
      </c>
      <c r="R262" t="s">
        <v>1813</v>
      </c>
      <c r="S262" t="s">
        <v>1813</v>
      </c>
      <c r="T262" t="s">
        <v>1814</v>
      </c>
      <c r="U262" s="35" t="s">
        <v>1814</v>
      </c>
      <c r="V262" s="35">
        <v>39436</v>
      </c>
      <c r="W262" s="35">
        <v>5712</v>
      </c>
      <c r="X262" s="35">
        <v>5952</v>
      </c>
      <c r="Y262" s="35">
        <v>2297</v>
      </c>
      <c r="Z262">
        <f aca="true" t="shared" si="64" ref="Z262:Z325">IF(OR(J262="YES",L262="YES"),1,0)</f>
        <v>1</v>
      </c>
      <c r="AA262">
        <f aca="true" t="shared" si="65" ref="AA262:AA325">IF(OR(M262&lt;600,N262="YES"),1,0)</f>
        <v>1</v>
      </c>
      <c r="AB262">
        <f aca="true" t="shared" si="66" ref="AB262:AB325">IF(AND(OR(J262="YES",L262="YES"),(Z262=0)),"Trouble",0)</f>
        <v>0</v>
      </c>
      <c r="AC262">
        <f aca="true" t="shared" si="67" ref="AC262:AC325">IF(AND(OR(M262&lt;600,N262="YES"),(AA262=0)),"Trouble",0)</f>
        <v>0</v>
      </c>
      <c r="AD262">
        <f aca="true" t="shared" si="68" ref="AD262:AD325">IF(AND(AND(J262="NO",L262="NO"),(O262="YES")),"Trouble",0)</f>
        <v>0</v>
      </c>
      <c r="AE262">
        <f aca="true" t="shared" si="69" ref="AE262:AE325">IF(AND(AND(M262&gt;=600,N262="NO"),(O262="YES")),"Trouble",0)</f>
        <v>0</v>
      </c>
      <c r="AF262" s="37" t="str">
        <f aca="true" t="shared" si="70" ref="AF262:AF325">IF(AND(Z262=1,AA262=1),"SRSA",0)</f>
        <v>SRSA</v>
      </c>
      <c r="AG262" s="37">
        <f aca="true" t="shared" si="71" ref="AG262:AG325">IF(AND(AF262=0,O262="YES"),"Trouble",0)</f>
        <v>0</v>
      </c>
      <c r="AH262" s="37">
        <f aca="true" t="shared" si="72" ref="AH262:AH325">IF(AND(AF262="SRSA",O262="NO"),"Trouble",0)</f>
        <v>0</v>
      </c>
      <c r="AI262">
        <f aca="true" t="shared" si="73" ref="AI262:AI325">IF(S262="YES",1,0)</f>
        <v>1</v>
      </c>
      <c r="AJ262">
        <f aca="true" t="shared" si="74" ref="AJ262:AJ325">IF(P262&gt;=20,1,0)</f>
        <v>0</v>
      </c>
      <c r="AK262">
        <f aca="true" t="shared" si="75" ref="AK262:AK325">IF(AND(AI262=1,AJ262=1),"Initial",0)</f>
        <v>0</v>
      </c>
      <c r="AL262">
        <f aca="true" t="shared" si="76" ref="AL262:AL325">IF(AND(AF262="SRSA",AK262="Initial"),"SRSA",0)</f>
        <v>0</v>
      </c>
      <c r="AM262">
        <f aca="true" t="shared" si="77" ref="AM262:AM325">IF(AND(AK262="Initial",AL262=0),"RLIS",0)</f>
        <v>0</v>
      </c>
      <c r="AN262">
        <f aca="true" t="shared" si="78" ref="AN262:AN325">IF(AND(AM262=0,U262="YES"),"Trouble",0)</f>
        <v>0</v>
      </c>
      <c r="AO262">
        <f aca="true" t="shared" si="79" ref="AO262:AO325">IF(AND(U262="NO",AM262="RLIS"),"Trouble",0)</f>
        <v>0</v>
      </c>
    </row>
    <row r="263" spans="1:41" ht="12.75">
      <c r="A263">
        <v>3611280</v>
      </c>
      <c r="B263" s="2">
        <v>640502040000</v>
      </c>
      <c r="C263" t="s">
        <v>282</v>
      </c>
      <c r="D263" t="s">
        <v>283</v>
      </c>
      <c r="E263" t="s">
        <v>284</v>
      </c>
      <c r="F263" s="34">
        <v>12827</v>
      </c>
      <c r="G263" s="3">
        <v>467</v>
      </c>
      <c r="H263">
        <v>5186395594</v>
      </c>
      <c r="I263" s="4">
        <v>8</v>
      </c>
      <c r="J263" s="4" t="s">
        <v>1813</v>
      </c>
      <c r="K263" t="s">
        <v>1814</v>
      </c>
      <c r="L263" s="35" t="s">
        <v>1815</v>
      </c>
      <c r="M263" s="35">
        <v>610</v>
      </c>
      <c r="N263" s="35" t="s">
        <v>1814</v>
      </c>
      <c r="O263" s="35" t="s">
        <v>1814</v>
      </c>
      <c r="P263" s="36">
        <v>4.7752808989</v>
      </c>
      <c r="Q263" t="s">
        <v>1814</v>
      </c>
      <c r="R263" t="s">
        <v>1814</v>
      </c>
      <c r="S263" t="s">
        <v>1813</v>
      </c>
      <c r="T263" t="s">
        <v>1814</v>
      </c>
      <c r="U263" s="35" t="s">
        <v>1814</v>
      </c>
      <c r="V263" s="35"/>
      <c r="W263" s="35"/>
      <c r="X263" s="35"/>
      <c r="Y263" s="35"/>
      <c r="Z263">
        <f t="shared" si="64"/>
        <v>1</v>
      </c>
      <c r="AA263">
        <f t="shared" si="65"/>
        <v>0</v>
      </c>
      <c r="AB263">
        <f t="shared" si="66"/>
        <v>0</v>
      </c>
      <c r="AC263">
        <f t="shared" si="67"/>
        <v>0</v>
      </c>
      <c r="AD263">
        <f t="shared" si="68"/>
        <v>0</v>
      </c>
      <c r="AE263">
        <f t="shared" si="69"/>
        <v>0</v>
      </c>
      <c r="AF263" s="37">
        <f t="shared" si="70"/>
        <v>0</v>
      </c>
      <c r="AG263" s="37">
        <f t="shared" si="71"/>
        <v>0</v>
      </c>
      <c r="AH263" s="37">
        <f t="shared" si="72"/>
        <v>0</v>
      </c>
      <c r="AI263">
        <f t="shared" si="73"/>
        <v>1</v>
      </c>
      <c r="AJ263">
        <f t="shared" si="74"/>
        <v>0</v>
      </c>
      <c r="AK263">
        <f t="shared" si="75"/>
        <v>0</v>
      </c>
      <c r="AL263">
        <f t="shared" si="76"/>
        <v>0</v>
      </c>
      <c r="AM263">
        <f t="shared" si="77"/>
        <v>0</v>
      </c>
      <c r="AN263">
        <f t="shared" si="78"/>
        <v>0</v>
      </c>
      <c r="AO263">
        <f t="shared" si="79"/>
        <v>0</v>
      </c>
    </row>
    <row r="264" spans="1:41" ht="12.75">
      <c r="A264">
        <v>3611310</v>
      </c>
      <c r="B264" s="2">
        <v>640601020000</v>
      </c>
      <c r="C264" t="s">
        <v>285</v>
      </c>
      <c r="D264" t="s">
        <v>286</v>
      </c>
      <c r="E264" t="s">
        <v>287</v>
      </c>
      <c r="F264" s="34">
        <v>12828</v>
      </c>
      <c r="G264" s="3">
        <v>1598</v>
      </c>
      <c r="H264">
        <v>5187474594</v>
      </c>
      <c r="I264" s="4">
        <v>4</v>
      </c>
      <c r="J264" s="4" t="s">
        <v>1814</v>
      </c>
      <c r="K264" t="s">
        <v>1814</v>
      </c>
      <c r="L264" s="35" t="s">
        <v>1815</v>
      </c>
      <c r="M264" s="35">
        <v>557</v>
      </c>
      <c r="N264" s="35" t="s">
        <v>1814</v>
      </c>
      <c r="O264" s="35" t="s">
        <v>1814</v>
      </c>
      <c r="P264" s="36">
        <v>17.335473515</v>
      </c>
      <c r="Q264" t="s">
        <v>1814</v>
      </c>
      <c r="R264" t="s">
        <v>1813</v>
      </c>
      <c r="S264" t="s">
        <v>1814</v>
      </c>
      <c r="T264" t="s">
        <v>1814</v>
      </c>
      <c r="U264" s="35" t="s">
        <v>1814</v>
      </c>
      <c r="V264" s="35"/>
      <c r="W264" s="35"/>
      <c r="X264" s="35"/>
      <c r="Y264" s="35"/>
      <c r="Z264">
        <f t="shared" si="64"/>
        <v>0</v>
      </c>
      <c r="AA264">
        <f t="shared" si="65"/>
        <v>1</v>
      </c>
      <c r="AB264">
        <f t="shared" si="66"/>
        <v>0</v>
      </c>
      <c r="AC264">
        <f t="shared" si="67"/>
        <v>0</v>
      </c>
      <c r="AD264">
        <f t="shared" si="68"/>
        <v>0</v>
      </c>
      <c r="AE264">
        <f t="shared" si="69"/>
        <v>0</v>
      </c>
      <c r="AF264" s="37">
        <f t="shared" si="70"/>
        <v>0</v>
      </c>
      <c r="AG264" s="37">
        <f t="shared" si="71"/>
        <v>0</v>
      </c>
      <c r="AH264" s="37">
        <f t="shared" si="72"/>
        <v>0</v>
      </c>
      <c r="AI264">
        <f t="shared" si="73"/>
        <v>0</v>
      </c>
      <c r="AJ264">
        <f t="shared" si="74"/>
        <v>0</v>
      </c>
      <c r="AK264">
        <f t="shared" si="75"/>
        <v>0</v>
      </c>
      <c r="AL264">
        <f t="shared" si="76"/>
        <v>0</v>
      </c>
      <c r="AM264">
        <f t="shared" si="77"/>
        <v>0</v>
      </c>
      <c r="AN264">
        <f t="shared" si="78"/>
        <v>0</v>
      </c>
      <c r="AO264">
        <f t="shared" si="79"/>
        <v>0</v>
      </c>
    </row>
    <row r="265" spans="1:41" ht="12.75">
      <c r="A265">
        <v>3611370</v>
      </c>
      <c r="B265" s="2">
        <v>270701040000</v>
      </c>
      <c r="C265" t="s">
        <v>288</v>
      </c>
      <c r="D265" t="s">
        <v>289</v>
      </c>
      <c r="E265" t="s">
        <v>290</v>
      </c>
      <c r="F265" s="34">
        <v>13339</v>
      </c>
      <c r="G265" s="3">
        <v>1218</v>
      </c>
      <c r="H265">
        <v>5189932123</v>
      </c>
      <c r="I265" s="4">
        <v>8</v>
      </c>
      <c r="J265" s="4" t="s">
        <v>1813</v>
      </c>
      <c r="K265" t="s">
        <v>1814</v>
      </c>
      <c r="L265" s="35" t="s">
        <v>1815</v>
      </c>
      <c r="M265" s="35">
        <v>848</v>
      </c>
      <c r="N265" s="35" t="s">
        <v>1814</v>
      </c>
      <c r="O265" s="35" t="s">
        <v>1814</v>
      </c>
      <c r="P265" s="36">
        <v>21.258341277</v>
      </c>
      <c r="Q265" t="s">
        <v>1813</v>
      </c>
      <c r="R265" t="s">
        <v>1814</v>
      </c>
      <c r="S265" t="s">
        <v>1813</v>
      </c>
      <c r="T265" t="s">
        <v>1814</v>
      </c>
      <c r="U265" s="35" t="s">
        <v>1813</v>
      </c>
      <c r="V265" s="35"/>
      <c r="W265" s="35"/>
      <c r="X265" s="35"/>
      <c r="Y265" s="35"/>
      <c r="Z265">
        <f t="shared" si="64"/>
        <v>1</v>
      </c>
      <c r="AA265">
        <f t="shared" si="65"/>
        <v>0</v>
      </c>
      <c r="AB265">
        <f t="shared" si="66"/>
        <v>0</v>
      </c>
      <c r="AC265">
        <f t="shared" si="67"/>
        <v>0</v>
      </c>
      <c r="AD265">
        <f t="shared" si="68"/>
        <v>0</v>
      </c>
      <c r="AE265">
        <f t="shared" si="69"/>
        <v>0</v>
      </c>
      <c r="AF265" s="37">
        <f t="shared" si="70"/>
        <v>0</v>
      </c>
      <c r="AG265" s="37">
        <f t="shared" si="71"/>
        <v>0</v>
      </c>
      <c r="AH265" s="37">
        <f t="shared" si="72"/>
        <v>0</v>
      </c>
      <c r="AI265">
        <f t="shared" si="73"/>
        <v>1</v>
      </c>
      <c r="AJ265">
        <f t="shared" si="74"/>
        <v>1</v>
      </c>
      <c r="AK265" t="str">
        <f t="shared" si="75"/>
        <v>Initial</v>
      </c>
      <c r="AL265">
        <f t="shared" si="76"/>
        <v>0</v>
      </c>
      <c r="AM265" t="str">
        <f t="shared" si="77"/>
        <v>RLIS</v>
      </c>
      <c r="AN265">
        <f t="shared" si="78"/>
        <v>0</v>
      </c>
      <c r="AO265">
        <f t="shared" si="79"/>
        <v>0</v>
      </c>
    </row>
    <row r="266" spans="1:41" ht="12.75">
      <c r="A266">
        <v>3611400</v>
      </c>
      <c r="B266" s="2">
        <v>210402060000</v>
      </c>
      <c r="C266" t="s">
        <v>291</v>
      </c>
      <c r="D266" t="s">
        <v>292</v>
      </c>
      <c r="E266" t="s">
        <v>293</v>
      </c>
      <c r="F266" s="34">
        <v>13340</v>
      </c>
      <c r="G266" s="3">
        <v>1310</v>
      </c>
      <c r="H266">
        <v>3158945083</v>
      </c>
      <c r="I266" s="4">
        <v>4</v>
      </c>
      <c r="J266" s="4" t="s">
        <v>1814</v>
      </c>
      <c r="K266" t="s">
        <v>1814</v>
      </c>
      <c r="L266" s="35" t="s">
        <v>1815</v>
      </c>
      <c r="M266" s="35">
        <v>1065</v>
      </c>
      <c r="N266" s="35" t="s">
        <v>1814</v>
      </c>
      <c r="O266" s="35" t="s">
        <v>1814</v>
      </c>
      <c r="P266" s="36">
        <v>18.624420402</v>
      </c>
      <c r="Q266" t="s">
        <v>1814</v>
      </c>
      <c r="R266" t="s">
        <v>1814</v>
      </c>
      <c r="S266" t="s">
        <v>1814</v>
      </c>
      <c r="T266" t="s">
        <v>1814</v>
      </c>
      <c r="U266" s="35" t="s">
        <v>1814</v>
      </c>
      <c r="V266" s="35"/>
      <c r="W266" s="35"/>
      <c r="X266" s="35"/>
      <c r="Y266" s="35"/>
      <c r="Z266">
        <f t="shared" si="64"/>
        <v>0</v>
      </c>
      <c r="AA266">
        <f t="shared" si="65"/>
        <v>0</v>
      </c>
      <c r="AB266">
        <f t="shared" si="66"/>
        <v>0</v>
      </c>
      <c r="AC266">
        <f t="shared" si="67"/>
        <v>0</v>
      </c>
      <c r="AD266">
        <f t="shared" si="68"/>
        <v>0</v>
      </c>
      <c r="AE266">
        <f t="shared" si="69"/>
        <v>0</v>
      </c>
      <c r="AF266" s="37">
        <f t="shared" si="70"/>
        <v>0</v>
      </c>
      <c r="AG266" s="37">
        <f t="shared" si="71"/>
        <v>0</v>
      </c>
      <c r="AH266" s="37">
        <f t="shared" si="72"/>
        <v>0</v>
      </c>
      <c r="AI266">
        <f t="shared" si="73"/>
        <v>0</v>
      </c>
      <c r="AJ266">
        <f t="shared" si="74"/>
        <v>0</v>
      </c>
      <c r="AK266">
        <f t="shared" si="75"/>
        <v>0</v>
      </c>
      <c r="AL266">
        <f t="shared" si="76"/>
        <v>0</v>
      </c>
      <c r="AM266">
        <f t="shared" si="77"/>
        <v>0</v>
      </c>
      <c r="AN266">
        <f t="shared" si="78"/>
        <v>0</v>
      </c>
      <c r="AO266">
        <f t="shared" si="79"/>
        <v>0</v>
      </c>
    </row>
    <row r="267" spans="1:41" ht="12.75">
      <c r="A267">
        <v>3611430</v>
      </c>
      <c r="B267" s="2">
        <v>120701040000</v>
      </c>
      <c r="C267" t="s">
        <v>294</v>
      </c>
      <c r="D267" t="s">
        <v>295</v>
      </c>
      <c r="E267" t="s">
        <v>296</v>
      </c>
      <c r="F267" s="34">
        <v>13775</v>
      </c>
      <c r="G267" s="3">
        <v>888</v>
      </c>
      <c r="H267">
        <v>6078293551</v>
      </c>
      <c r="I267" s="4">
        <v>7</v>
      </c>
      <c r="J267" s="4" t="s">
        <v>1813</v>
      </c>
      <c r="K267" t="s">
        <v>1814</v>
      </c>
      <c r="L267" s="35" t="s">
        <v>1822</v>
      </c>
      <c r="M267" s="35">
        <v>334</v>
      </c>
      <c r="N267" s="35" t="s">
        <v>1814</v>
      </c>
      <c r="O267" s="35" t="s">
        <v>1813</v>
      </c>
      <c r="P267" s="36">
        <v>16.25282167</v>
      </c>
      <c r="Q267" t="s">
        <v>1814</v>
      </c>
      <c r="R267" t="s">
        <v>1813</v>
      </c>
      <c r="S267" t="s">
        <v>1813</v>
      </c>
      <c r="T267" t="s">
        <v>1814</v>
      </c>
      <c r="U267" s="35" t="s">
        <v>1814</v>
      </c>
      <c r="V267" s="35">
        <v>21688</v>
      </c>
      <c r="W267" s="35">
        <v>3245</v>
      </c>
      <c r="X267" s="35">
        <v>3294</v>
      </c>
      <c r="Y267" s="35">
        <v>1292</v>
      </c>
      <c r="Z267">
        <f t="shared" si="64"/>
        <v>1</v>
      </c>
      <c r="AA267">
        <f t="shared" si="65"/>
        <v>1</v>
      </c>
      <c r="AB267">
        <f t="shared" si="66"/>
        <v>0</v>
      </c>
      <c r="AC267">
        <f t="shared" si="67"/>
        <v>0</v>
      </c>
      <c r="AD267">
        <f t="shared" si="68"/>
        <v>0</v>
      </c>
      <c r="AE267">
        <f t="shared" si="69"/>
        <v>0</v>
      </c>
      <c r="AF267" s="37" t="str">
        <f t="shared" si="70"/>
        <v>SRSA</v>
      </c>
      <c r="AG267" s="37">
        <f t="shared" si="71"/>
        <v>0</v>
      </c>
      <c r="AH267" s="37">
        <f t="shared" si="72"/>
        <v>0</v>
      </c>
      <c r="AI267">
        <f t="shared" si="73"/>
        <v>1</v>
      </c>
      <c r="AJ267">
        <f t="shared" si="74"/>
        <v>0</v>
      </c>
      <c r="AK267">
        <f t="shared" si="75"/>
        <v>0</v>
      </c>
      <c r="AL267">
        <f t="shared" si="76"/>
        <v>0</v>
      </c>
      <c r="AM267">
        <f t="shared" si="77"/>
        <v>0</v>
      </c>
      <c r="AN267">
        <f t="shared" si="78"/>
        <v>0</v>
      </c>
      <c r="AO267">
        <f t="shared" si="79"/>
        <v>0</v>
      </c>
    </row>
    <row r="268" spans="1:41" ht="12.75">
      <c r="A268">
        <v>3611460</v>
      </c>
      <c r="B268" s="2">
        <v>280217020000</v>
      </c>
      <c r="C268" t="s">
        <v>297</v>
      </c>
      <c r="D268" t="s">
        <v>298</v>
      </c>
      <c r="E268" t="s">
        <v>299</v>
      </c>
      <c r="F268" s="34">
        <v>11010</v>
      </c>
      <c r="G268" s="3">
        <v>3898</v>
      </c>
      <c r="H268">
        <v>5164814100</v>
      </c>
      <c r="I268" s="4">
        <v>3</v>
      </c>
      <c r="J268" s="4" t="s">
        <v>1814</v>
      </c>
      <c r="K268" t="s">
        <v>1814</v>
      </c>
      <c r="L268" s="35" t="s">
        <v>1815</v>
      </c>
      <c r="M268" s="35">
        <v>1714</v>
      </c>
      <c r="N268" s="35" t="s">
        <v>1814</v>
      </c>
      <c r="O268" s="35" t="s">
        <v>1814</v>
      </c>
      <c r="P268" s="36">
        <v>6.067961165</v>
      </c>
      <c r="Q268" t="s">
        <v>1814</v>
      </c>
      <c r="R268" t="s">
        <v>1814</v>
      </c>
      <c r="S268" t="s">
        <v>1814</v>
      </c>
      <c r="T268" t="s">
        <v>1814</v>
      </c>
      <c r="U268" s="35" t="s">
        <v>1814</v>
      </c>
      <c r="V268" s="35"/>
      <c r="W268" s="35"/>
      <c r="X268" s="35"/>
      <c r="Y268" s="35"/>
      <c r="Z268">
        <f t="shared" si="64"/>
        <v>0</v>
      </c>
      <c r="AA268">
        <f t="shared" si="65"/>
        <v>0</v>
      </c>
      <c r="AB268">
        <f t="shared" si="66"/>
        <v>0</v>
      </c>
      <c r="AC268">
        <f t="shared" si="67"/>
        <v>0</v>
      </c>
      <c r="AD268">
        <f t="shared" si="68"/>
        <v>0</v>
      </c>
      <c r="AE268">
        <f t="shared" si="69"/>
        <v>0</v>
      </c>
      <c r="AF268" s="37">
        <f t="shared" si="70"/>
        <v>0</v>
      </c>
      <c r="AG268" s="37">
        <f t="shared" si="71"/>
        <v>0</v>
      </c>
      <c r="AH268" s="37">
        <f t="shared" si="72"/>
        <v>0</v>
      </c>
      <c r="AI268">
        <f t="shared" si="73"/>
        <v>0</v>
      </c>
      <c r="AJ268">
        <f t="shared" si="74"/>
        <v>0</v>
      </c>
      <c r="AK268">
        <f t="shared" si="75"/>
        <v>0</v>
      </c>
      <c r="AL268">
        <f t="shared" si="76"/>
        <v>0</v>
      </c>
      <c r="AM268">
        <f t="shared" si="77"/>
        <v>0</v>
      </c>
      <c r="AN268">
        <f t="shared" si="78"/>
        <v>0</v>
      </c>
      <c r="AO268">
        <f t="shared" si="79"/>
        <v>0</v>
      </c>
    </row>
    <row r="269" spans="1:41" ht="12.75">
      <c r="A269">
        <v>3611490</v>
      </c>
      <c r="B269" s="2">
        <v>41101040000</v>
      </c>
      <c r="C269" t="s">
        <v>300</v>
      </c>
      <c r="D269" t="s">
        <v>301</v>
      </c>
      <c r="E269" t="s">
        <v>302</v>
      </c>
      <c r="F269" s="34">
        <v>14737</v>
      </c>
      <c r="G269" s="3">
        <v>1096</v>
      </c>
      <c r="H269">
        <v>7166768009</v>
      </c>
      <c r="I269" s="4">
        <v>7</v>
      </c>
      <c r="J269" s="4" t="s">
        <v>1813</v>
      </c>
      <c r="K269" t="s">
        <v>1814</v>
      </c>
      <c r="L269" s="35" t="s">
        <v>1822</v>
      </c>
      <c r="M269" s="35">
        <v>935</v>
      </c>
      <c r="N269" s="35" t="s">
        <v>1814</v>
      </c>
      <c r="O269" s="35" t="s">
        <v>1814</v>
      </c>
      <c r="P269" s="36">
        <v>22.001888574</v>
      </c>
      <c r="Q269" t="s">
        <v>1813</v>
      </c>
      <c r="R269" t="s">
        <v>1814</v>
      </c>
      <c r="S269" t="s">
        <v>1813</v>
      </c>
      <c r="T269" t="s">
        <v>1814</v>
      </c>
      <c r="U269" s="35" t="s">
        <v>1813</v>
      </c>
      <c r="V269" s="35"/>
      <c r="W269" s="35"/>
      <c r="X269" s="35"/>
      <c r="Y269" s="35"/>
      <c r="Z269">
        <f t="shared" si="64"/>
        <v>1</v>
      </c>
      <c r="AA269">
        <f t="shared" si="65"/>
        <v>0</v>
      </c>
      <c r="AB269">
        <f t="shared" si="66"/>
        <v>0</v>
      </c>
      <c r="AC269">
        <f t="shared" si="67"/>
        <v>0</v>
      </c>
      <c r="AD269">
        <f t="shared" si="68"/>
        <v>0</v>
      </c>
      <c r="AE269">
        <f t="shared" si="69"/>
        <v>0</v>
      </c>
      <c r="AF269" s="37">
        <f t="shared" si="70"/>
        <v>0</v>
      </c>
      <c r="AG269" s="37">
        <f t="shared" si="71"/>
        <v>0</v>
      </c>
      <c r="AH269" s="37">
        <f t="shared" si="72"/>
        <v>0</v>
      </c>
      <c r="AI269">
        <f t="shared" si="73"/>
        <v>1</v>
      </c>
      <c r="AJ269">
        <f t="shared" si="74"/>
        <v>1</v>
      </c>
      <c r="AK269" t="str">
        <f t="shared" si="75"/>
        <v>Initial</v>
      </c>
      <c r="AL269">
        <f t="shared" si="76"/>
        <v>0</v>
      </c>
      <c r="AM269" t="str">
        <f t="shared" si="77"/>
        <v>RLIS</v>
      </c>
      <c r="AN269">
        <f t="shared" si="78"/>
        <v>0</v>
      </c>
      <c r="AO269">
        <f t="shared" si="79"/>
        <v>0</v>
      </c>
    </row>
    <row r="270" spans="1:41" ht="12.75">
      <c r="A270">
        <v>3611520</v>
      </c>
      <c r="B270" s="2">
        <v>62201060000</v>
      </c>
      <c r="C270" t="s">
        <v>303</v>
      </c>
      <c r="D270" t="s">
        <v>304</v>
      </c>
      <c r="E270" t="s">
        <v>305</v>
      </c>
      <c r="F270" s="34">
        <v>14063</v>
      </c>
      <c r="G270" s="3">
        <v>1496</v>
      </c>
      <c r="H270">
        <v>7166791581</v>
      </c>
      <c r="I270" s="4">
        <v>4</v>
      </c>
      <c r="J270" s="4" t="s">
        <v>1814</v>
      </c>
      <c r="K270" t="s">
        <v>1814</v>
      </c>
      <c r="L270" s="35" t="s">
        <v>1815</v>
      </c>
      <c r="M270" s="35">
        <v>1859</v>
      </c>
      <c r="N270" s="35" t="s">
        <v>1814</v>
      </c>
      <c r="O270" s="35" t="s">
        <v>1814</v>
      </c>
      <c r="P270" s="36">
        <v>9.2170465808</v>
      </c>
      <c r="Q270" t="s">
        <v>1814</v>
      </c>
      <c r="R270" t="s">
        <v>1814</v>
      </c>
      <c r="S270" t="s">
        <v>1814</v>
      </c>
      <c r="T270" t="s">
        <v>1814</v>
      </c>
      <c r="U270" s="35" t="s">
        <v>1814</v>
      </c>
      <c r="V270" s="35"/>
      <c r="W270" s="35"/>
      <c r="X270" s="35"/>
      <c r="Y270" s="35"/>
      <c r="Z270">
        <f t="shared" si="64"/>
        <v>0</v>
      </c>
      <c r="AA270">
        <f t="shared" si="65"/>
        <v>0</v>
      </c>
      <c r="AB270">
        <f t="shared" si="66"/>
        <v>0</v>
      </c>
      <c r="AC270">
        <f t="shared" si="67"/>
        <v>0</v>
      </c>
      <c r="AD270">
        <f t="shared" si="68"/>
        <v>0</v>
      </c>
      <c r="AE270">
        <f t="shared" si="69"/>
        <v>0</v>
      </c>
      <c r="AF270" s="37">
        <f t="shared" si="70"/>
        <v>0</v>
      </c>
      <c r="AG270" s="37">
        <f t="shared" si="71"/>
        <v>0</v>
      </c>
      <c r="AH270" s="37">
        <f t="shared" si="72"/>
        <v>0</v>
      </c>
      <c r="AI270">
        <f t="shared" si="73"/>
        <v>0</v>
      </c>
      <c r="AJ270">
        <f t="shared" si="74"/>
        <v>0</v>
      </c>
      <c r="AK270">
        <f t="shared" si="75"/>
        <v>0</v>
      </c>
      <c r="AL270">
        <f t="shared" si="76"/>
        <v>0</v>
      </c>
      <c r="AM270">
        <f t="shared" si="77"/>
        <v>0</v>
      </c>
      <c r="AN270">
        <f t="shared" si="78"/>
        <v>0</v>
      </c>
      <c r="AO270">
        <f t="shared" si="79"/>
        <v>0</v>
      </c>
    </row>
    <row r="271" spans="1:41" ht="12.75">
      <c r="A271">
        <v>3611550</v>
      </c>
      <c r="B271" s="2">
        <v>280209030000</v>
      </c>
      <c r="C271" t="s">
        <v>306</v>
      </c>
      <c r="D271" t="s">
        <v>307</v>
      </c>
      <c r="E271" t="s">
        <v>308</v>
      </c>
      <c r="F271" s="34">
        <v>11520</v>
      </c>
      <c r="G271" s="3">
        <v>801</v>
      </c>
      <c r="H271">
        <v>5168675205</v>
      </c>
      <c r="I271" s="4">
        <v>3</v>
      </c>
      <c r="J271" s="4" t="s">
        <v>1814</v>
      </c>
      <c r="K271" t="s">
        <v>1814</v>
      </c>
      <c r="L271" s="35" t="s">
        <v>1815</v>
      </c>
      <c r="M271" s="35">
        <v>6838</v>
      </c>
      <c r="N271" s="35" t="s">
        <v>1814</v>
      </c>
      <c r="O271" s="35" t="s">
        <v>1814</v>
      </c>
      <c r="P271" s="36">
        <v>16.756149332</v>
      </c>
      <c r="Q271" t="s">
        <v>1814</v>
      </c>
      <c r="R271" t="s">
        <v>1813</v>
      </c>
      <c r="S271" t="s">
        <v>1814</v>
      </c>
      <c r="T271" t="s">
        <v>1814</v>
      </c>
      <c r="U271" s="35" t="s">
        <v>1814</v>
      </c>
      <c r="V271" s="35"/>
      <c r="W271" s="35"/>
      <c r="X271" s="35"/>
      <c r="Y271" s="35"/>
      <c r="Z271">
        <f t="shared" si="64"/>
        <v>0</v>
      </c>
      <c r="AA271">
        <f t="shared" si="65"/>
        <v>0</v>
      </c>
      <c r="AB271">
        <f t="shared" si="66"/>
        <v>0</v>
      </c>
      <c r="AC271">
        <f t="shared" si="67"/>
        <v>0</v>
      </c>
      <c r="AD271">
        <f t="shared" si="68"/>
        <v>0</v>
      </c>
      <c r="AE271">
        <f t="shared" si="69"/>
        <v>0</v>
      </c>
      <c r="AF271" s="37">
        <f t="shared" si="70"/>
        <v>0</v>
      </c>
      <c r="AG271" s="37">
        <f t="shared" si="71"/>
        <v>0</v>
      </c>
      <c r="AH271" s="37">
        <f t="shared" si="72"/>
        <v>0</v>
      </c>
      <c r="AI271">
        <f t="shared" si="73"/>
        <v>0</v>
      </c>
      <c r="AJ271">
        <f t="shared" si="74"/>
        <v>0</v>
      </c>
      <c r="AK271">
        <f t="shared" si="75"/>
        <v>0</v>
      </c>
      <c r="AL271">
        <f t="shared" si="76"/>
        <v>0</v>
      </c>
      <c r="AM271">
        <f t="shared" si="77"/>
        <v>0</v>
      </c>
      <c r="AN271">
        <f t="shared" si="78"/>
        <v>0</v>
      </c>
      <c r="AO271">
        <f t="shared" si="79"/>
        <v>0</v>
      </c>
    </row>
    <row r="272" spans="1:41" ht="12.75">
      <c r="A272">
        <v>3611610</v>
      </c>
      <c r="B272" s="2">
        <v>60301040000</v>
      </c>
      <c r="C272" t="s">
        <v>309</v>
      </c>
      <c r="D272" t="s">
        <v>295</v>
      </c>
      <c r="E272" t="s">
        <v>310</v>
      </c>
      <c r="F272" s="34">
        <v>14738</v>
      </c>
      <c r="G272" s="3">
        <v>690</v>
      </c>
      <c r="H272">
        <v>7165699241</v>
      </c>
      <c r="I272" s="4">
        <v>8</v>
      </c>
      <c r="J272" s="4" t="s">
        <v>1813</v>
      </c>
      <c r="K272" t="s">
        <v>1814</v>
      </c>
      <c r="L272" s="35" t="s">
        <v>1815</v>
      </c>
      <c r="M272" s="35">
        <v>1008</v>
      </c>
      <c r="N272" s="35" t="s">
        <v>1814</v>
      </c>
      <c r="O272" s="35" t="s">
        <v>1814</v>
      </c>
      <c r="P272" s="36">
        <v>6.0606060606</v>
      </c>
      <c r="Q272" t="s">
        <v>1814</v>
      </c>
      <c r="R272" t="s">
        <v>1814</v>
      </c>
      <c r="S272" t="s">
        <v>1813</v>
      </c>
      <c r="T272" t="s">
        <v>1814</v>
      </c>
      <c r="U272" s="35" t="s">
        <v>1814</v>
      </c>
      <c r="V272" s="35"/>
      <c r="W272" s="35"/>
      <c r="X272" s="35"/>
      <c r="Y272" s="35"/>
      <c r="Z272">
        <f t="shared" si="64"/>
        <v>1</v>
      </c>
      <c r="AA272">
        <f t="shared" si="65"/>
        <v>0</v>
      </c>
      <c r="AB272">
        <f t="shared" si="66"/>
        <v>0</v>
      </c>
      <c r="AC272">
        <f t="shared" si="67"/>
        <v>0</v>
      </c>
      <c r="AD272">
        <f t="shared" si="68"/>
        <v>0</v>
      </c>
      <c r="AE272">
        <f t="shared" si="69"/>
        <v>0</v>
      </c>
      <c r="AF272" s="37">
        <f t="shared" si="70"/>
        <v>0</v>
      </c>
      <c r="AG272" s="37">
        <f t="shared" si="71"/>
        <v>0</v>
      </c>
      <c r="AH272" s="37">
        <f t="shared" si="72"/>
        <v>0</v>
      </c>
      <c r="AI272">
        <f t="shared" si="73"/>
        <v>1</v>
      </c>
      <c r="AJ272">
        <f t="shared" si="74"/>
        <v>0</v>
      </c>
      <c r="AK272">
        <f t="shared" si="75"/>
        <v>0</v>
      </c>
      <c r="AL272">
        <f t="shared" si="76"/>
        <v>0</v>
      </c>
      <c r="AM272">
        <f t="shared" si="77"/>
        <v>0</v>
      </c>
      <c r="AN272">
        <f t="shared" si="78"/>
        <v>0</v>
      </c>
      <c r="AO272">
        <f t="shared" si="79"/>
        <v>0</v>
      </c>
    </row>
    <row r="273" spans="1:41" ht="12.75">
      <c r="A273">
        <v>3611640</v>
      </c>
      <c r="B273" s="2">
        <v>21601040000</v>
      </c>
      <c r="C273" t="s">
        <v>311</v>
      </c>
      <c r="D273" t="s">
        <v>312</v>
      </c>
      <c r="E273" t="s">
        <v>313</v>
      </c>
      <c r="F273" s="34">
        <v>14739</v>
      </c>
      <c r="G273" s="3">
        <v>9702</v>
      </c>
      <c r="H273">
        <v>7169733534</v>
      </c>
      <c r="I273" s="4">
        <v>7</v>
      </c>
      <c r="J273" s="4" t="s">
        <v>1813</v>
      </c>
      <c r="K273" t="s">
        <v>1814</v>
      </c>
      <c r="L273" s="35" t="s">
        <v>1822</v>
      </c>
      <c r="M273" s="35">
        <v>351</v>
      </c>
      <c r="N273" s="35" t="s">
        <v>1814</v>
      </c>
      <c r="O273" s="35" t="s">
        <v>1813</v>
      </c>
      <c r="P273" s="36">
        <v>28.395061728</v>
      </c>
      <c r="Q273" t="s">
        <v>1813</v>
      </c>
      <c r="R273" t="s">
        <v>1814</v>
      </c>
      <c r="S273" t="s">
        <v>1813</v>
      </c>
      <c r="T273" t="s">
        <v>1814</v>
      </c>
      <c r="U273" s="35" t="s">
        <v>1814</v>
      </c>
      <c r="V273" s="35">
        <v>55495</v>
      </c>
      <c r="W273" s="35">
        <v>8807</v>
      </c>
      <c r="X273" s="35">
        <v>6502</v>
      </c>
      <c r="Y273" s="35">
        <v>6095</v>
      </c>
      <c r="Z273">
        <f t="shared" si="64"/>
        <v>1</v>
      </c>
      <c r="AA273">
        <f t="shared" si="65"/>
        <v>1</v>
      </c>
      <c r="AB273">
        <f t="shared" si="66"/>
        <v>0</v>
      </c>
      <c r="AC273">
        <f t="shared" si="67"/>
        <v>0</v>
      </c>
      <c r="AD273">
        <f t="shared" si="68"/>
        <v>0</v>
      </c>
      <c r="AE273">
        <f t="shared" si="69"/>
        <v>0</v>
      </c>
      <c r="AF273" s="37" t="str">
        <f t="shared" si="70"/>
        <v>SRSA</v>
      </c>
      <c r="AG273" s="37">
        <f t="shared" si="71"/>
        <v>0</v>
      </c>
      <c r="AH273" s="37">
        <f t="shared" si="72"/>
        <v>0</v>
      </c>
      <c r="AI273">
        <f t="shared" si="73"/>
        <v>1</v>
      </c>
      <c r="AJ273">
        <f t="shared" si="74"/>
        <v>1</v>
      </c>
      <c r="AK273" t="str">
        <f t="shared" si="75"/>
        <v>Initial</v>
      </c>
      <c r="AL273" t="str">
        <f t="shared" si="76"/>
        <v>SRSA</v>
      </c>
      <c r="AM273">
        <f t="shared" si="77"/>
        <v>0</v>
      </c>
      <c r="AN273">
        <f t="shared" si="78"/>
        <v>0</v>
      </c>
      <c r="AO273">
        <f t="shared" si="79"/>
        <v>0</v>
      </c>
    </row>
    <row r="274" spans="1:41" ht="12.75">
      <c r="A274">
        <v>3611670</v>
      </c>
      <c r="B274" s="2">
        <v>141604060000</v>
      </c>
      <c r="C274" t="s">
        <v>314</v>
      </c>
      <c r="D274" t="s">
        <v>315</v>
      </c>
      <c r="E274" t="s">
        <v>316</v>
      </c>
      <c r="F274" s="34">
        <v>14075</v>
      </c>
      <c r="G274" s="3">
        <v>5657</v>
      </c>
      <c r="H274">
        <v>7169261711</v>
      </c>
      <c r="I274" s="4" t="s">
        <v>2025</v>
      </c>
      <c r="J274" s="4" t="s">
        <v>1814</v>
      </c>
      <c r="K274" t="s">
        <v>1814</v>
      </c>
      <c r="L274" s="35" t="s">
        <v>1815</v>
      </c>
      <c r="M274" s="35">
        <v>5323</v>
      </c>
      <c r="N274" s="35" t="s">
        <v>1814</v>
      </c>
      <c r="O274" s="35" t="s">
        <v>1814</v>
      </c>
      <c r="P274" s="36">
        <v>4.2872789861</v>
      </c>
      <c r="Q274" t="s">
        <v>1814</v>
      </c>
      <c r="R274" t="s">
        <v>1814</v>
      </c>
      <c r="S274" t="s">
        <v>1814</v>
      </c>
      <c r="T274" t="s">
        <v>1814</v>
      </c>
      <c r="U274" s="35" t="s">
        <v>1814</v>
      </c>
      <c r="V274" s="35"/>
      <c r="W274" s="35"/>
      <c r="X274" s="35"/>
      <c r="Y274" s="35"/>
      <c r="Z274">
        <f t="shared" si="64"/>
        <v>0</v>
      </c>
      <c r="AA274">
        <f t="shared" si="65"/>
        <v>0</v>
      </c>
      <c r="AB274">
        <f t="shared" si="66"/>
        <v>0</v>
      </c>
      <c r="AC274">
        <f t="shared" si="67"/>
        <v>0</v>
      </c>
      <c r="AD274">
        <f t="shared" si="68"/>
        <v>0</v>
      </c>
      <c r="AE274">
        <f t="shared" si="69"/>
        <v>0</v>
      </c>
      <c r="AF274" s="37">
        <f t="shared" si="70"/>
        <v>0</v>
      </c>
      <c r="AG274" s="37">
        <f t="shared" si="71"/>
        <v>0</v>
      </c>
      <c r="AH274" s="37">
        <f t="shared" si="72"/>
        <v>0</v>
      </c>
      <c r="AI274">
        <f t="shared" si="73"/>
        <v>0</v>
      </c>
      <c r="AJ274">
        <f t="shared" si="74"/>
        <v>0</v>
      </c>
      <c r="AK274">
        <f t="shared" si="75"/>
        <v>0</v>
      </c>
      <c r="AL274">
        <f t="shared" si="76"/>
        <v>0</v>
      </c>
      <c r="AM274">
        <f t="shared" si="77"/>
        <v>0</v>
      </c>
      <c r="AN274">
        <f t="shared" si="78"/>
        <v>0</v>
      </c>
      <c r="AO274">
        <f t="shared" si="79"/>
        <v>0</v>
      </c>
    </row>
    <row r="275" spans="1:41" ht="12.75">
      <c r="A275">
        <v>3611700</v>
      </c>
      <c r="B275" s="2">
        <v>460500010000</v>
      </c>
      <c r="C275" t="s">
        <v>317</v>
      </c>
      <c r="D275" t="s">
        <v>318</v>
      </c>
      <c r="E275" t="s">
        <v>319</v>
      </c>
      <c r="F275" s="34">
        <v>13069</v>
      </c>
      <c r="G275" s="3">
        <v>1859</v>
      </c>
      <c r="H275">
        <v>3155935510</v>
      </c>
      <c r="I275" s="4" t="s">
        <v>1847</v>
      </c>
      <c r="J275" s="4" t="s">
        <v>1814</v>
      </c>
      <c r="K275" t="s">
        <v>1814</v>
      </c>
      <c r="L275" s="35" t="s">
        <v>1815</v>
      </c>
      <c r="M275" s="35">
        <v>3803</v>
      </c>
      <c r="N275" s="35" t="s">
        <v>1814</v>
      </c>
      <c r="O275" s="35" t="s">
        <v>1814</v>
      </c>
      <c r="P275" s="36">
        <v>18.137024871</v>
      </c>
      <c r="Q275" t="s">
        <v>1814</v>
      </c>
      <c r="R275" t="s">
        <v>1813</v>
      </c>
      <c r="S275" t="s">
        <v>1814</v>
      </c>
      <c r="T275" t="s">
        <v>1814</v>
      </c>
      <c r="U275" s="35" t="s">
        <v>1814</v>
      </c>
      <c r="V275" s="35"/>
      <c r="W275" s="35"/>
      <c r="X275" s="35"/>
      <c r="Y275" s="35"/>
      <c r="Z275">
        <f t="shared" si="64"/>
        <v>0</v>
      </c>
      <c r="AA275">
        <f t="shared" si="65"/>
        <v>0</v>
      </c>
      <c r="AB275">
        <f t="shared" si="66"/>
        <v>0</v>
      </c>
      <c r="AC275">
        <f t="shared" si="67"/>
        <v>0</v>
      </c>
      <c r="AD275">
        <f t="shared" si="68"/>
        <v>0</v>
      </c>
      <c r="AE275">
        <f t="shared" si="69"/>
        <v>0</v>
      </c>
      <c r="AF275" s="37">
        <f t="shared" si="70"/>
        <v>0</v>
      </c>
      <c r="AG275" s="37">
        <f t="shared" si="71"/>
        <v>0</v>
      </c>
      <c r="AH275" s="37">
        <f t="shared" si="72"/>
        <v>0</v>
      </c>
      <c r="AI275">
        <f t="shared" si="73"/>
        <v>0</v>
      </c>
      <c r="AJ275">
        <f t="shared" si="74"/>
        <v>0</v>
      </c>
      <c r="AK275">
        <f t="shared" si="75"/>
        <v>0</v>
      </c>
      <c r="AL275">
        <f t="shared" si="76"/>
        <v>0</v>
      </c>
      <c r="AM275">
        <f t="shared" si="77"/>
        <v>0</v>
      </c>
      <c r="AN275">
        <f t="shared" si="78"/>
        <v>0</v>
      </c>
      <c r="AO275">
        <f t="shared" si="79"/>
        <v>0</v>
      </c>
    </row>
    <row r="276" spans="1:41" ht="12.75">
      <c r="A276">
        <v>3611730</v>
      </c>
      <c r="B276" s="2">
        <v>520701040000</v>
      </c>
      <c r="C276" t="s">
        <v>320</v>
      </c>
      <c r="D276" t="s">
        <v>321</v>
      </c>
      <c r="E276" t="s">
        <v>322</v>
      </c>
      <c r="F276" s="34">
        <v>12074</v>
      </c>
      <c r="G276" s="3">
        <v>130</v>
      </c>
      <c r="H276">
        <v>5188821033</v>
      </c>
      <c r="I276" s="4">
        <v>8</v>
      </c>
      <c r="J276" s="4" t="s">
        <v>1813</v>
      </c>
      <c r="K276" t="s">
        <v>1814</v>
      </c>
      <c r="L276" s="35" t="s">
        <v>1815</v>
      </c>
      <c r="M276" s="35">
        <v>1182</v>
      </c>
      <c r="N276" s="35" t="s">
        <v>1814</v>
      </c>
      <c r="O276" s="35" t="s">
        <v>1814</v>
      </c>
      <c r="P276" s="36">
        <v>11.929307806</v>
      </c>
      <c r="Q276" t="s">
        <v>1814</v>
      </c>
      <c r="R276" t="s">
        <v>1814</v>
      </c>
      <c r="S276" t="s">
        <v>1813</v>
      </c>
      <c r="T276" t="s">
        <v>1814</v>
      </c>
      <c r="U276" s="35" t="s">
        <v>1814</v>
      </c>
      <c r="V276" s="35"/>
      <c r="W276" s="35"/>
      <c r="X276" s="35"/>
      <c r="Y276" s="35"/>
      <c r="Z276">
        <f t="shared" si="64"/>
        <v>1</v>
      </c>
      <c r="AA276">
        <f t="shared" si="65"/>
        <v>0</v>
      </c>
      <c r="AB276">
        <f t="shared" si="66"/>
        <v>0</v>
      </c>
      <c r="AC276">
        <f t="shared" si="67"/>
        <v>0</v>
      </c>
      <c r="AD276">
        <f t="shared" si="68"/>
        <v>0</v>
      </c>
      <c r="AE276">
        <f t="shared" si="69"/>
        <v>0</v>
      </c>
      <c r="AF276" s="37">
        <f t="shared" si="70"/>
        <v>0</v>
      </c>
      <c r="AG276" s="37">
        <f t="shared" si="71"/>
        <v>0</v>
      </c>
      <c r="AH276" s="37">
        <f t="shared" si="72"/>
        <v>0</v>
      </c>
      <c r="AI276">
        <f t="shared" si="73"/>
        <v>1</v>
      </c>
      <c r="AJ276">
        <f t="shared" si="74"/>
        <v>0</v>
      </c>
      <c r="AK276">
        <f t="shared" si="75"/>
        <v>0</v>
      </c>
      <c r="AL276">
        <f t="shared" si="76"/>
        <v>0</v>
      </c>
      <c r="AM276">
        <f t="shared" si="77"/>
        <v>0</v>
      </c>
      <c r="AN276">
        <f t="shared" si="78"/>
        <v>0</v>
      </c>
      <c r="AO276">
        <f t="shared" si="79"/>
        <v>0</v>
      </c>
    </row>
    <row r="277" spans="1:41" ht="12.75">
      <c r="A277">
        <v>3611740</v>
      </c>
      <c r="B277" s="2">
        <v>650902040000</v>
      </c>
      <c r="C277" t="s">
        <v>323</v>
      </c>
      <c r="D277" t="s">
        <v>324</v>
      </c>
      <c r="E277" t="s">
        <v>325</v>
      </c>
      <c r="F277" s="34">
        <v>14502</v>
      </c>
      <c r="G277" s="3">
        <v>9518</v>
      </c>
      <c r="H277">
        <v>3159863521</v>
      </c>
      <c r="I277" s="4">
        <v>8</v>
      </c>
      <c r="J277" s="4" t="s">
        <v>1813</v>
      </c>
      <c r="K277" t="s">
        <v>1814</v>
      </c>
      <c r="L277" s="35" t="s">
        <v>1815</v>
      </c>
      <c r="M277" s="35">
        <v>1158</v>
      </c>
      <c r="N277" s="35" t="s">
        <v>1814</v>
      </c>
      <c r="O277" s="35" t="s">
        <v>1814</v>
      </c>
      <c r="P277" s="36">
        <v>5.6179775281</v>
      </c>
      <c r="Q277" t="s">
        <v>1814</v>
      </c>
      <c r="R277" t="s">
        <v>1814</v>
      </c>
      <c r="S277" t="s">
        <v>1813</v>
      </c>
      <c r="T277" t="s">
        <v>1814</v>
      </c>
      <c r="U277" s="35" t="s">
        <v>1814</v>
      </c>
      <c r="V277" s="35"/>
      <c r="W277" s="35"/>
      <c r="X277" s="35"/>
      <c r="Y277" s="35"/>
      <c r="Z277">
        <f t="shared" si="64"/>
        <v>1</v>
      </c>
      <c r="AA277">
        <f t="shared" si="65"/>
        <v>0</v>
      </c>
      <c r="AB277">
        <f t="shared" si="66"/>
        <v>0</v>
      </c>
      <c r="AC277">
        <f t="shared" si="67"/>
        <v>0</v>
      </c>
      <c r="AD277">
        <f t="shared" si="68"/>
        <v>0</v>
      </c>
      <c r="AE277">
        <f t="shared" si="69"/>
        <v>0</v>
      </c>
      <c r="AF277" s="37">
        <f t="shared" si="70"/>
        <v>0</v>
      </c>
      <c r="AG277" s="37">
        <f t="shared" si="71"/>
        <v>0</v>
      </c>
      <c r="AH277" s="37">
        <f t="shared" si="72"/>
        <v>0</v>
      </c>
      <c r="AI277">
        <f t="shared" si="73"/>
        <v>1</v>
      </c>
      <c r="AJ277">
        <f t="shared" si="74"/>
        <v>0</v>
      </c>
      <c r="AK277">
        <f t="shared" si="75"/>
        <v>0</v>
      </c>
      <c r="AL277">
        <f t="shared" si="76"/>
        <v>0</v>
      </c>
      <c r="AM277">
        <f t="shared" si="77"/>
        <v>0</v>
      </c>
      <c r="AN277">
        <f t="shared" si="78"/>
        <v>0</v>
      </c>
      <c r="AO277">
        <f t="shared" si="79"/>
        <v>0</v>
      </c>
    </row>
    <row r="278" spans="1:41" ht="12.75">
      <c r="A278">
        <v>3611760</v>
      </c>
      <c r="B278" s="2">
        <v>280218030000</v>
      </c>
      <c r="C278" t="s">
        <v>326</v>
      </c>
      <c r="D278" t="s">
        <v>327</v>
      </c>
      <c r="E278" t="s">
        <v>328</v>
      </c>
      <c r="F278" s="34">
        <v>11530</v>
      </c>
      <c r="G278" s="3">
        <v>216</v>
      </c>
      <c r="H278">
        <v>5162943004</v>
      </c>
      <c r="I278" s="4">
        <v>3</v>
      </c>
      <c r="J278" s="4" t="s">
        <v>1814</v>
      </c>
      <c r="K278" t="s">
        <v>1814</v>
      </c>
      <c r="L278" s="35" t="s">
        <v>1815</v>
      </c>
      <c r="M278" s="35">
        <v>3410</v>
      </c>
      <c r="N278" s="35" t="s">
        <v>1814</v>
      </c>
      <c r="O278" s="35" t="s">
        <v>1814</v>
      </c>
      <c r="P278" s="36">
        <v>4.1246777596</v>
      </c>
      <c r="Q278" t="s">
        <v>1814</v>
      </c>
      <c r="R278" t="s">
        <v>1814</v>
      </c>
      <c r="S278" t="s">
        <v>1814</v>
      </c>
      <c r="T278" t="s">
        <v>1814</v>
      </c>
      <c r="U278" s="35" t="s">
        <v>1814</v>
      </c>
      <c r="V278" s="35"/>
      <c r="W278" s="35"/>
      <c r="X278" s="35"/>
      <c r="Y278" s="35"/>
      <c r="Z278">
        <f t="shared" si="64"/>
        <v>0</v>
      </c>
      <c r="AA278">
        <f t="shared" si="65"/>
        <v>0</v>
      </c>
      <c r="AB278">
        <f t="shared" si="66"/>
        <v>0</v>
      </c>
      <c r="AC278">
        <f t="shared" si="67"/>
        <v>0</v>
      </c>
      <c r="AD278">
        <f t="shared" si="68"/>
        <v>0</v>
      </c>
      <c r="AE278">
        <f t="shared" si="69"/>
        <v>0</v>
      </c>
      <c r="AF278" s="37">
        <f t="shared" si="70"/>
        <v>0</v>
      </c>
      <c r="AG278" s="37">
        <f t="shared" si="71"/>
        <v>0</v>
      </c>
      <c r="AH278" s="37">
        <f t="shared" si="72"/>
        <v>0</v>
      </c>
      <c r="AI278">
        <f t="shared" si="73"/>
        <v>0</v>
      </c>
      <c r="AJ278">
        <f t="shared" si="74"/>
        <v>0</v>
      </c>
      <c r="AK278">
        <f t="shared" si="75"/>
        <v>0</v>
      </c>
      <c r="AL278">
        <f t="shared" si="76"/>
        <v>0</v>
      </c>
      <c r="AM278">
        <f t="shared" si="77"/>
        <v>0</v>
      </c>
      <c r="AN278">
        <f t="shared" si="78"/>
        <v>0</v>
      </c>
      <c r="AO278">
        <f t="shared" si="79"/>
        <v>0</v>
      </c>
    </row>
    <row r="279" spans="1:41" ht="12.75">
      <c r="A279">
        <v>3611860</v>
      </c>
      <c r="B279" s="2">
        <v>480404020000</v>
      </c>
      <c r="C279" t="s">
        <v>329</v>
      </c>
      <c r="D279" t="s">
        <v>330</v>
      </c>
      <c r="E279" t="s">
        <v>331</v>
      </c>
      <c r="F279" s="34">
        <v>10524</v>
      </c>
      <c r="G279" s="3">
        <v>193</v>
      </c>
      <c r="H279">
        <v>8454243689</v>
      </c>
      <c r="I279" s="4">
        <v>3</v>
      </c>
      <c r="J279" s="4" t="s">
        <v>1814</v>
      </c>
      <c r="K279" t="s">
        <v>1814</v>
      </c>
      <c r="L279" s="35" t="s">
        <v>1815</v>
      </c>
      <c r="M279" s="35">
        <v>272</v>
      </c>
      <c r="N279" s="35" t="s">
        <v>1814</v>
      </c>
      <c r="O279" s="35" t="s">
        <v>1814</v>
      </c>
      <c r="P279" s="36">
        <v>3.9534883721</v>
      </c>
      <c r="Q279" t="s">
        <v>1814</v>
      </c>
      <c r="R279" t="s">
        <v>1814</v>
      </c>
      <c r="S279" t="s">
        <v>1814</v>
      </c>
      <c r="T279" t="s">
        <v>1814</v>
      </c>
      <c r="U279" s="35" t="s">
        <v>1814</v>
      </c>
      <c r="V279" s="35"/>
      <c r="W279" s="35"/>
      <c r="X279" s="35"/>
      <c r="Y279" s="35"/>
      <c r="Z279">
        <f t="shared" si="64"/>
        <v>0</v>
      </c>
      <c r="AA279">
        <f t="shared" si="65"/>
        <v>1</v>
      </c>
      <c r="AB279">
        <f t="shared" si="66"/>
        <v>0</v>
      </c>
      <c r="AC279">
        <f t="shared" si="67"/>
        <v>0</v>
      </c>
      <c r="AD279">
        <f t="shared" si="68"/>
        <v>0</v>
      </c>
      <c r="AE279">
        <f t="shared" si="69"/>
        <v>0</v>
      </c>
      <c r="AF279" s="37">
        <f t="shared" si="70"/>
        <v>0</v>
      </c>
      <c r="AG279" s="37">
        <f t="shared" si="71"/>
        <v>0</v>
      </c>
      <c r="AH279" s="37">
        <f t="shared" si="72"/>
        <v>0</v>
      </c>
      <c r="AI279">
        <f t="shared" si="73"/>
        <v>0</v>
      </c>
      <c r="AJ279">
        <f t="shared" si="74"/>
        <v>0</v>
      </c>
      <c r="AK279">
        <f t="shared" si="75"/>
        <v>0</v>
      </c>
      <c r="AL279">
        <f t="shared" si="76"/>
        <v>0</v>
      </c>
      <c r="AM279">
        <f t="shared" si="77"/>
        <v>0</v>
      </c>
      <c r="AN279">
        <f t="shared" si="78"/>
        <v>0</v>
      </c>
      <c r="AO279">
        <f t="shared" si="79"/>
        <v>0</v>
      </c>
    </row>
    <row r="280" spans="1:41" ht="12.75">
      <c r="A280">
        <v>3611880</v>
      </c>
      <c r="B280" s="2">
        <v>260401060000</v>
      </c>
      <c r="C280" t="s">
        <v>332</v>
      </c>
      <c r="D280" t="s">
        <v>333</v>
      </c>
      <c r="E280" t="s">
        <v>1898</v>
      </c>
      <c r="F280" s="34">
        <v>14624</v>
      </c>
      <c r="G280" s="3">
        <v>1492</v>
      </c>
      <c r="H280">
        <v>5852475050</v>
      </c>
      <c r="I280" s="4" t="s">
        <v>1847</v>
      </c>
      <c r="J280" s="4" t="s">
        <v>1814</v>
      </c>
      <c r="K280" t="s">
        <v>1814</v>
      </c>
      <c r="L280" s="35" t="s">
        <v>1815</v>
      </c>
      <c r="M280" s="35">
        <v>4908</v>
      </c>
      <c r="N280" s="35" t="s">
        <v>1814</v>
      </c>
      <c r="O280" s="35" t="s">
        <v>1814</v>
      </c>
      <c r="P280" s="36">
        <v>6.6949706074</v>
      </c>
      <c r="Q280" t="s">
        <v>1814</v>
      </c>
      <c r="R280" t="s">
        <v>1814</v>
      </c>
      <c r="S280" t="s">
        <v>1814</v>
      </c>
      <c r="T280" t="s">
        <v>1814</v>
      </c>
      <c r="U280" s="35" t="s">
        <v>1814</v>
      </c>
      <c r="V280" s="35"/>
      <c r="W280" s="35"/>
      <c r="X280" s="35"/>
      <c r="Y280" s="35"/>
      <c r="Z280">
        <f t="shared" si="64"/>
        <v>0</v>
      </c>
      <c r="AA280">
        <f t="shared" si="65"/>
        <v>0</v>
      </c>
      <c r="AB280">
        <f t="shared" si="66"/>
        <v>0</v>
      </c>
      <c r="AC280">
        <f t="shared" si="67"/>
        <v>0</v>
      </c>
      <c r="AD280">
        <f t="shared" si="68"/>
        <v>0</v>
      </c>
      <c r="AE280">
        <f t="shared" si="69"/>
        <v>0</v>
      </c>
      <c r="AF280" s="37">
        <f t="shared" si="70"/>
        <v>0</v>
      </c>
      <c r="AG280" s="37">
        <f t="shared" si="71"/>
        <v>0</v>
      </c>
      <c r="AH280" s="37">
        <f t="shared" si="72"/>
        <v>0</v>
      </c>
      <c r="AI280">
        <f t="shared" si="73"/>
        <v>0</v>
      </c>
      <c r="AJ280">
        <f t="shared" si="74"/>
        <v>0</v>
      </c>
      <c r="AK280">
        <f t="shared" si="75"/>
        <v>0</v>
      </c>
      <c r="AL280">
        <f t="shared" si="76"/>
        <v>0</v>
      </c>
      <c r="AM280">
        <f t="shared" si="77"/>
        <v>0</v>
      </c>
      <c r="AN280">
        <f t="shared" si="78"/>
        <v>0</v>
      </c>
      <c r="AO280">
        <f t="shared" si="79"/>
        <v>0</v>
      </c>
    </row>
    <row r="281" spans="1:41" ht="12.75">
      <c r="A281">
        <v>3611910</v>
      </c>
      <c r="B281" s="2">
        <v>220401040000</v>
      </c>
      <c r="C281" t="s">
        <v>334</v>
      </c>
      <c r="D281" t="s">
        <v>335</v>
      </c>
      <c r="E281" t="s">
        <v>336</v>
      </c>
      <c r="F281" s="34">
        <v>13634</v>
      </c>
      <c r="G281" s="3">
        <v>9731</v>
      </c>
      <c r="H281">
        <v>3156394711</v>
      </c>
      <c r="I281" s="4" t="s">
        <v>1843</v>
      </c>
      <c r="J281" s="4" t="s">
        <v>1814</v>
      </c>
      <c r="K281" t="s">
        <v>1814</v>
      </c>
      <c r="L281" s="35" t="s">
        <v>1822</v>
      </c>
      <c r="M281" s="35">
        <v>1538</v>
      </c>
      <c r="N281" s="35" t="s">
        <v>1814</v>
      </c>
      <c r="O281" s="35" t="s">
        <v>1814</v>
      </c>
      <c r="P281" s="36">
        <v>9.5447065277</v>
      </c>
      <c r="Q281" t="s">
        <v>1814</v>
      </c>
      <c r="R281" t="s">
        <v>1814</v>
      </c>
      <c r="S281" t="s">
        <v>1813</v>
      </c>
      <c r="T281" t="s">
        <v>1814</v>
      </c>
      <c r="U281" s="35" t="s">
        <v>1814</v>
      </c>
      <c r="V281" s="35"/>
      <c r="W281" s="35"/>
      <c r="X281" s="35"/>
      <c r="Y281" s="35"/>
      <c r="Z281">
        <f t="shared" si="64"/>
        <v>0</v>
      </c>
      <c r="AA281">
        <f t="shared" si="65"/>
        <v>0</v>
      </c>
      <c r="AB281">
        <f t="shared" si="66"/>
        <v>0</v>
      </c>
      <c r="AC281">
        <f t="shared" si="67"/>
        <v>0</v>
      </c>
      <c r="AD281">
        <f t="shared" si="68"/>
        <v>0</v>
      </c>
      <c r="AE281">
        <f t="shared" si="69"/>
        <v>0</v>
      </c>
      <c r="AF281" s="37">
        <f t="shared" si="70"/>
        <v>0</v>
      </c>
      <c r="AG281" s="37">
        <f t="shared" si="71"/>
        <v>0</v>
      </c>
      <c r="AH281" s="37">
        <f t="shared" si="72"/>
        <v>0</v>
      </c>
      <c r="AI281">
        <f t="shared" si="73"/>
        <v>1</v>
      </c>
      <c r="AJ281">
        <f t="shared" si="74"/>
        <v>0</v>
      </c>
      <c r="AK281">
        <f t="shared" si="75"/>
        <v>0</v>
      </c>
      <c r="AL281">
        <f t="shared" si="76"/>
        <v>0</v>
      </c>
      <c r="AM281">
        <f t="shared" si="77"/>
        <v>0</v>
      </c>
      <c r="AN281">
        <f t="shared" si="78"/>
        <v>0</v>
      </c>
      <c r="AO281">
        <f t="shared" si="79"/>
        <v>0</v>
      </c>
    </row>
    <row r="282" spans="1:41" ht="12.75">
      <c r="A282">
        <v>3600029</v>
      </c>
      <c r="B282" s="2">
        <v>261600860826</v>
      </c>
      <c r="C282" t="s">
        <v>1903</v>
      </c>
      <c r="D282" t="s">
        <v>1904</v>
      </c>
      <c r="E282" t="s">
        <v>1898</v>
      </c>
      <c r="F282" s="34">
        <v>14607</v>
      </c>
      <c r="G282" s="3" t="s">
        <v>1842</v>
      </c>
      <c r="H282">
        <v>7165462681</v>
      </c>
      <c r="I282" s="4">
        <v>2</v>
      </c>
      <c r="J282" s="4" t="s">
        <v>1814</v>
      </c>
      <c r="K282" t="s">
        <v>1890</v>
      </c>
      <c r="L282" s="35"/>
      <c r="M282" s="35" t="s">
        <v>1894</v>
      </c>
      <c r="N282" s="35" t="s">
        <v>1814</v>
      </c>
      <c r="O282" s="35" t="s">
        <v>1814</v>
      </c>
      <c r="P282" s="36" t="s">
        <v>1895</v>
      </c>
      <c r="Q282" t="s">
        <v>1895</v>
      </c>
      <c r="R282" t="s">
        <v>1890</v>
      </c>
      <c r="S282" t="s">
        <v>1814</v>
      </c>
      <c r="T282" t="s">
        <v>1890</v>
      </c>
      <c r="U282" s="35"/>
      <c r="V282" s="35"/>
      <c r="W282" s="35"/>
      <c r="X282" s="35"/>
      <c r="Y282" s="35"/>
      <c r="Z282">
        <f t="shared" si="64"/>
        <v>0</v>
      </c>
      <c r="AA282">
        <f t="shared" si="65"/>
        <v>0</v>
      </c>
      <c r="AB282">
        <f t="shared" si="66"/>
        <v>0</v>
      </c>
      <c r="AC282">
        <f t="shared" si="67"/>
        <v>0</v>
      </c>
      <c r="AD282">
        <f t="shared" si="68"/>
        <v>0</v>
      </c>
      <c r="AE282">
        <f t="shared" si="69"/>
        <v>0</v>
      </c>
      <c r="AF282" s="37">
        <f t="shared" si="70"/>
        <v>0</v>
      </c>
      <c r="AG282" s="37">
        <f t="shared" si="71"/>
        <v>0</v>
      </c>
      <c r="AH282" s="37">
        <f t="shared" si="72"/>
        <v>0</v>
      </c>
      <c r="AI282">
        <f t="shared" si="73"/>
        <v>0</v>
      </c>
      <c r="AJ282">
        <f t="shared" si="74"/>
        <v>1</v>
      </c>
      <c r="AK282">
        <f t="shared" si="75"/>
        <v>0</v>
      </c>
      <c r="AL282">
        <f t="shared" si="76"/>
        <v>0</v>
      </c>
      <c r="AM282">
        <f t="shared" si="77"/>
        <v>0</v>
      </c>
      <c r="AN282">
        <f t="shared" si="78"/>
        <v>0</v>
      </c>
      <c r="AO282">
        <f t="shared" si="79"/>
        <v>0</v>
      </c>
    </row>
    <row r="283" spans="1:41" ht="12.75">
      <c r="A283">
        <v>3600017</v>
      </c>
      <c r="B283" s="2">
        <v>20702040000</v>
      </c>
      <c r="C283" t="s">
        <v>1866</v>
      </c>
      <c r="D283" t="s">
        <v>1867</v>
      </c>
      <c r="E283" t="s">
        <v>1868</v>
      </c>
      <c r="F283" s="34">
        <v>14813</v>
      </c>
      <c r="G283" s="3">
        <v>1096</v>
      </c>
      <c r="H283">
        <v>7162687630</v>
      </c>
      <c r="I283" s="4">
        <v>7</v>
      </c>
      <c r="J283" s="4" t="s">
        <v>1813</v>
      </c>
      <c r="K283" t="s">
        <v>1814</v>
      </c>
      <c r="L283" s="35" t="s">
        <v>1822</v>
      </c>
      <c r="M283" s="35">
        <v>701</v>
      </c>
      <c r="N283" s="35" t="s">
        <v>1814</v>
      </c>
      <c r="O283" s="35" t="s">
        <v>1814</v>
      </c>
      <c r="P283" s="36">
        <v>16.871921182</v>
      </c>
      <c r="Q283" t="s">
        <v>1814</v>
      </c>
      <c r="R283" t="s">
        <v>1813</v>
      </c>
      <c r="S283" t="s">
        <v>1813</v>
      </c>
      <c r="T283" t="s">
        <v>1814</v>
      </c>
      <c r="U283" s="35" t="s">
        <v>1814</v>
      </c>
      <c r="V283" s="35"/>
      <c r="W283" s="35"/>
      <c r="X283" s="35"/>
      <c r="Y283" s="35"/>
      <c r="Z283">
        <f t="shared" si="64"/>
        <v>1</v>
      </c>
      <c r="AA283">
        <f t="shared" si="65"/>
        <v>0</v>
      </c>
      <c r="AB283">
        <f t="shared" si="66"/>
        <v>0</v>
      </c>
      <c r="AC283">
        <f t="shared" si="67"/>
        <v>0</v>
      </c>
      <c r="AD283">
        <f t="shared" si="68"/>
        <v>0</v>
      </c>
      <c r="AE283">
        <f t="shared" si="69"/>
        <v>0</v>
      </c>
      <c r="AF283" s="37">
        <f t="shared" si="70"/>
        <v>0</v>
      </c>
      <c r="AG283" s="37">
        <f t="shared" si="71"/>
        <v>0</v>
      </c>
      <c r="AH283" s="37">
        <f t="shared" si="72"/>
        <v>0</v>
      </c>
      <c r="AI283">
        <f t="shared" si="73"/>
        <v>1</v>
      </c>
      <c r="AJ283">
        <f t="shared" si="74"/>
        <v>0</v>
      </c>
      <c r="AK283">
        <f t="shared" si="75"/>
        <v>0</v>
      </c>
      <c r="AL283">
        <f t="shared" si="76"/>
        <v>0</v>
      </c>
      <c r="AM283">
        <f t="shared" si="77"/>
        <v>0</v>
      </c>
      <c r="AN283">
        <f t="shared" si="78"/>
        <v>0</v>
      </c>
      <c r="AO283">
        <f t="shared" si="79"/>
        <v>0</v>
      </c>
    </row>
    <row r="284" spans="1:41" ht="12.75">
      <c r="A284">
        <v>3611940</v>
      </c>
      <c r="B284" s="2">
        <v>240401040000</v>
      </c>
      <c r="C284" t="s">
        <v>337</v>
      </c>
      <c r="D284" t="s">
        <v>338</v>
      </c>
      <c r="E284" t="s">
        <v>339</v>
      </c>
      <c r="F284" s="34">
        <v>14454</v>
      </c>
      <c r="G284" s="3">
        <v>9799</v>
      </c>
      <c r="H284">
        <v>5852433450</v>
      </c>
      <c r="I284" s="4">
        <v>8</v>
      </c>
      <c r="J284" s="4" t="s">
        <v>1813</v>
      </c>
      <c r="K284" t="s">
        <v>1814</v>
      </c>
      <c r="L284" s="35" t="s">
        <v>1815</v>
      </c>
      <c r="M284" s="35">
        <v>934</v>
      </c>
      <c r="N284" s="35" t="s">
        <v>1814</v>
      </c>
      <c r="O284" s="35" t="s">
        <v>1814</v>
      </c>
      <c r="P284" s="36">
        <v>13.35174954</v>
      </c>
      <c r="Q284" t="s">
        <v>1814</v>
      </c>
      <c r="R284" t="s">
        <v>1814</v>
      </c>
      <c r="S284" t="s">
        <v>1813</v>
      </c>
      <c r="T284" t="s">
        <v>1814</v>
      </c>
      <c r="U284" s="35" t="s">
        <v>1814</v>
      </c>
      <c r="V284" s="35"/>
      <c r="W284" s="35"/>
      <c r="X284" s="35"/>
      <c r="Y284" s="35"/>
      <c r="Z284">
        <f t="shared" si="64"/>
        <v>1</v>
      </c>
      <c r="AA284">
        <f t="shared" si="65"/>
        <v>0</v>
      </c>
      <c r="AB284">
        <f t="shared" si="66"/>
        <v>0</v>
      </c>
      <c r="AC284">
        <f t="shared" si="67"/>
        <v>0</v>
      </c>
      <c r="AD284">
        <f t="shared" si="68"/>
        <v>0</v>
      </c>
      <c r="AE284">
        <f t="shared" si="69"/>
        <v>0</v>
      </c>
      <c r="AF284" s="37">
        <f t="shared" si="70"/>
        <v>0</v>
      </c>
      <c r="AG284" s="37">
        <f t="shared" si="71"/>
        <v>0</v>
      </c>
      <c r="AH284" s="37">
        <f t="shared" si="72"/>
        <v>0</v>
      </c>
      <c r="AI284">
        <f t="shared" si="73"/>
        <v>1</v>
      </c>
      <c r="AJ284">
        <f t="shared" si="74"/>
        <v>0</v>
      </c>
      <c r="AK284">
        <f t="shared" si="75"/>
        <v>0</v>
      </c>
      <c r="AL284">
        <f t="shared" si="76"/>
        <v>0</v>
      </c>
      <c r="AM284">
        <f t="shared" si="77"/>
        <v>0</v>
      </c>
      <c r="AN284">
        <f t="shared" si="78"/>
        <v>0</v>
      </c>
      <c r="AO284">
        <f t="shared" si="79"/>
        <v>0</v>
      </c>
    </row>
    <row r="285" spans="1:41" ht="12.75">
      <c r="A285">
        <v>3611970</v>
      </c>
      <c r="B285" s="2">
        <v>430700010000</v>
      </c>
      <c r="C285" t="s">
        <v>340</v>
      </c>
      <c r="D285" t="s">
        <v>341</v>
      </c>
      <c r="E285" t="s">
        <v>342</v>
      </c>
      <c r="F285" s="34">
        <v>14456</v>
      </c>
      <c r="G285" s="3">
        <v>3492</v>
      </c>
      <c r="H285">
        <v>3157810276</v>
      </c>
      <c r="I285" s="4">
        <v>4</v>
      </c>
      <c r="J285" s="4" t="s">
        <v>1814</v>
      </c>
      <c r="K285" t="s">
        <v>1814</v>
      </c>
      <c r="L285" s="35" t="s">
        <v>1815</v>
      </c>
      <c r="M285" s="35">
        <v>2518</v>
      </c>
      <c r="N285" s="35" t="s">
        <v>1814</v>
      </c>
      <c r="O285" s="35" t="s">
        <v>1814</v>
      </c>
      <c r="P285" s="36">
        <v>25.868224602</v>
      </c>
      <c r="Q285" t="s">
        <v>1813</v>
      </c>
      <c r="R285" t="s">
        <v>1814</v>
      </c>
      <c r="S285" t="s">
        <v>1814</v>
      </c>
      <c r="T285" t="s">
        <v>1814</v>
      </c>
      <c r="U285" s="35" t="s">
        <v>1814</v>
      </c>
      <c r="V285" s="35"/>
      <c r="W285" s="35"/>
      <c r="X285" s="35"/>
      <c r="Y285" s="35"/>
      <c r="Z285">
        <f t="shared" si="64"/>
        <v>0</v>
      </c>
      <c r="AA285">
        <f t="shared" si="65"/>
        <v>0</v>
      </c>
      <c r="AB285">
        <f t="shared" si="66"/>
        <v>0</v>
      </c>
      <c r="AC285">
        <f t="shared" si="67"/>
        <v>0</v>
      </c>
      <c r="AD285">
        <f t="shared" si="68"/>
        <v>0</v>
      </c>
      <c r="AE285">
        <f t="shared" si="69"/>
        <v>0</v>
      </c>
      <c r="AF285" s="37">
        <f t="shared" si="70"/>
        <v>0</v>
      </c>
      <c r="AG285" s="37">
        <f t="shared" si="71"/>
        <v>0</v>
      </c>
      <c r="AH285" s="37">
        <f t="shared" si="72"/>
        <v>0</v>
      </c>
      <c r="AI285">
        <f t="shared" si="73"/>
        <v>0</v>
      </c>
      <c r="AJ285">
        <f t="shared" si="74"/>
        <v>1</v>
      </c>
      <c r="AK285">
        <f t="shared" si="75"/>
        <v>0</v>
      </c>
      <c r="AL285">
        <f t="shared" si="76"/>
        <v>0</v>
      </c>
      <c r="AM285">
        <f t="shared" si="77"/>
        <v>0</v>
      </c>
      <c r="AN285">
        <f t="shared" si="78"/>
        <v>0</v>
      </c>
      <c r="AO285">
        <f t="shared" si="79"/>
        <v>0</v>
      </c>
    </row>
    <row r="286" spans="1:41" ht="12.75">
      <c r="A286">
        <v>3615030</v>
      </c>
      <c r="B286" s="2">
        <v>610327020000</v>
      </c>
      <c r="C286" t="s">
        <v>542</v>
      </c>
      <c r="D286" t="s">
        <v>543</v>
      </c>
      <c r="E286" t="s">
        <v>544</v>
      </c>
      <c r="F286" s="34">
        <v>13068</v>
      </c>
      <c r="G286" s="3">
        <v>9699</v>
      </c>
      <c r="H286">
        <v>6078446200</v>
      </c>
      <c r="I286" s="4">
        <v>7</v>
      </c>
      <c r="J286" s="4" t="s">
        <v>1813</v>
      </c>
      <c r="K286" t="s">
        <v>1813</v>
      </c>
      <c r="L286" s="35" t="s">
        <v>1894</v>
      </c>
      <c r="M286" s="35" t="s">
        <v>1894</v>
      </c>
      <c r="N286" s="35" t="s">
        <v>1814</v>
      </c>
      <c r="O286" s="35" t="s">
        <v>1894</v>
      </c>
      <c r="P286" s="36" t="s">
        <v>1895</v>
      </c>
      <c r="Q286" t="s">
        <v>1895</v>
      </c>
      <c r="R286" t="s">
        <v>1814</v>
      </c>
      <c r="S286" t="s">
        <v>1813</v>
      </c>
      <c r="T286" t="s">
        <v>1814</v>
      </c>
      <c r="U286" s="35"/>
      <c r="V286" s="35"/>
      <c r="W286" s="35"/>
      <c r="X286" s="35"/>
      <c r="Y286" s="35"/>
      <c r="Z286">
        <f t="shared" si="64"/>
        <v>1</v>
      </c>
      <c r="AA286">
        <f t="shared" si="65"/>
        <v>0</v>
      </c>
      <c r="AB286">
        <f t="shared" si="66"/>
        <v>0</v>
      </c>
      <c r="AC286">
        <f t="shared" si="67"/>
        <v>0</v>
      </c>
      <c r="AD286">
        <f t="shared" si="68"/>
        <v>0</v>
      </c>
      <c r="AE286">
        <f t="shared" si="69"/>
        <v>0</v>
      </c>
      <c r="AF286" s="37">
        <f t="shared" si="70"/>
        <v>0</v>
      </c>
      <c r="AG286" s="37">
        <f t="shared" si="71"/>
        <v>0</v>
      </c>
      <c r="AH286" s="37">
        <f t="shared" si="72"/>
        <v>0</v>
      </c>
      <c r="AI286">
        <f t="shared" si="73"/>
        <v>1</v>
      </c>
      <c r="AJ286">
        <f t="shared" si="74"/>
        <v>1</v>
      </c>
      <c r="AK286" t="str">
        <f t="shared" si="75"/>
        <v>Initial</v>
      </c>
      <c r="AL286">
        <f t="shared" si="76"/>
        <v>0</v>
      </c>
      <c r="AM286" t="str">
        <f t="shared" si="77"/>
        <v>RLIS</v>
      </c>
      <c r="AN286">
        <f t="shared" si="78"/>
        <v>0</v>
      </c>
      <c r="AO286">
        <f t="shared" si="79"/>
        <v>0</v>
      </c>
    </row>
    <row r="287" spans="1:41" ht="12.75">
      <c r="A287">
        <v>3622100</v>
      </c>
      <c r="B287" s="2">
        <v>81401040000</v>
      </c>
      <c r="C287" t="s">
        <v>1051</v>
      </c>
      <c r="D287" t="s">
        <v>1052</v>
      </c>
      <c r="E287" t="s">
        <v>1053</v>
      </c>
      <c r="F287" s="34">
        <v>13155</v>
      </c>
      <c r="G287" s="3">
        <v>161</v>
      </c>
      <c r="H287">
        <v>3156537591</v>
      </c>
      <c r="I287" s="4">
        <v>7</v>
      </c>
      <c r="J287" s="4" t="s">
        <v>1813</v>
      </c>
      <c r="K287" t="s">
        <v>1814</v>
      </c>
      <c r="L287" s="35" t="s">
        <v>1822</v>
      </c>
      <c r="M287" s="35">
        <v>458</v>
      </c>
      <c r="N287" s="35" t="s">
        <v>1814</v>
      </c>
      <c r="O287" s="35" t="s">
        <v>1813</v>
      </c>
      <c r="P287" s="36">
        <v>18.060200669</v>
      </c>
      <c r="Q287" t="s">
        <v>1814</v>
      </c>
      <c r="R287" t="s">
        <v>1813</v>
      </c>
      <c r="S287" t="s">
        <v>1813</v>
      </c>
      <c r="T287" t="s">
        <v>1814</v>
      </c>
      <c r="U287" s="35" t="s">
        <v>1814</v>
      </c>
      <c r="V287" s="35">
        <v>26647</v>
      </c>
      <c r="W287" s="35">
        <v>3970</v>
      </c>
      <c r="X287" s="35">
        <v>4233</v>
      </c>
      <c r="Y287" s="35">
        <v>1662</v>
      </c>
      <c r="Z287">
        <f t="shared" si="64"/>
        <v>1</v>
      </c>
      <c r="AA287">
        <f t="shared" si="65"/>
        <v>1</v>
      </c>
      <c r="AB287">
        <f t="shared" si="66"/>
        <v>0</v>
      </c>
      <c r="AC287">
        <f t="shared" si="67"/>
        <v>0</v>
      </c>
      <c r="AD287">
        <f t="shared" si="68"/>
        <v>0</v>
      </c>
      <c r="AE287">
        <f t="shared" si="69"/>
        <v>0</v>
      </c>
      <c r="AF287" s="37" t="str">
        <f t="shared" si="70"/>
        <v>SRSA</v>
      </c>
      <c r="AG287" s="37">
        <f t="shared" si="71"/>
        <v>0</v>
      </c>
      <c r="AH287" s="37">
        <f t="shared" si="72"/>
        <v>0</v>
      </c>
      <c r="AI287">
        <f t="shared" si="73"/>
        <v>1</v>
      </c>
      <c r="AJ287">
        <f t="shared" si="74"/>
        <v>0</v>
      </c>
      <c r="AK287">
        <f t="shared" si="75"/>
        <v>0</v>
      </c>
      <c r="AL287">
        <f t="shared" si="76"/>
        <v>0</v>
      </c>
      <c r="AM287">
        <f t="shared" si="77"/>
        <v>0</v>
      </c>
      <c r="AN287">
        <f t="shared" si="78"/>
        <v>0</v>
      </c>
      <c r="AO287">
        <f t="shared" si="79"/>
        <v>0</v>
      </c>
    </row>
    <row r="288" spans="1:41" ht="12.75">
      <c r="A288">
        <v>3612030</v>
      </c>
      <c r="B288" s="2">
        <v>100902040000</v>
      </c>
      <c r="C288" t="s">
        <v>343</v>
      </c>
      <c r="D288" t="s">
        <v>344</v>
      </c>
      <c r="E288" t="s">
        <v>345</v>
      </c>
      <c r="F288" s="34">
        <v>12526</v>
      </c>
      <c r="G288" s="3">
        <v>5326</v>
      </c>
      <c r="H288">
        <v>5185376280</v>
      </c>
      <c r="I288" s="4">
        <v>7</v>
      </c>
      <c r="J288" s="4" t="s">
        <v>1813</v>
      </c>
      <c r="K288" t="s">
        <v>1814</v>
      </c>
      <c r="L288" s="35" t="s">
        <v>1822</v>
      </c>
      <c r="M288" s="35">
        <v>759</v>
      </c>
      <c r="N288" s="35" t="s">
        <v>1814</v>
      </c>
      <c r="O288" s="35" t="s">
        <v>1814</v>
      </c>
      <c r="P288" s="36">
        <v>8.7990487515</v>
      </c>
      <c r="Q288" t="s">
        <v>1814</v>
      </c>
      <c r="R288" t="s">
        <v>1814</v>
      </c>
      <c r="S288" t="s">
        <v>1813</v>
      </c>
      <c r="T288" t="s">
        <v>1814</v>
      </c>
      <c r="U288" s="35" t="s">
        <v>1814</v>
      </c>
      <c r="V288" s="35"/>
      <c r="W288" s="35"/>
      <c r="X288" s="35"/>
      <c r="Y288" s="35"/>
      <c r="Z288">
        <f t="shared" si="64"/>
        <v>1</v>
      </c>
      <c r="AA288">
        <f t="shared" si="65"/>
        <v>0</v>
      </c>
      <c r="AB288">
        <f t="shared" si="66"/>
        <v>0</v>
      </c>
      <c r="AC288">
        <f t="shared" si="67"/>
        <v>0</v>
      </c>
      <c r="AD288">
        <f t="shared" si="68"/>
        <v>0</v>
      </c>
      <c r="AE288">
        <f t="shared" si="69"/>
        <v>0</v>
      </c>
      <c r="AF288" s="37">
        <f t="shared" si="70"/>
        <v>0</v>
      </c>
      <c r="AG288" s="37">
        <f t="shared" si="71"/>
        <v>0</v>
      </c>
      <c r="AH288" s="37">
        <f t="shared" si="72"/>
        <v>0</v>
      </c>
      <c r="AI288">
        <f t="shared" si="73"/>
        <v>1</v>
      </c>
      <c r="AJ288">
        <f t="shared" si="74"/>
        <v>0</v>
      </c>
      <c r="AK288">
        <f t="shared" si="75"/>
        <v>0</v>
      </c>
      <c r="AL288">
        <f t="shared" si="76"/>
        <v>0</v>
      </c>
      <c r="AM288">
        <f t="shared" si="77"/>
        <v>0</v>
      </c>
      <c r="AN288">
        <f t="shared" si="78"/>
        <v>0</v>
      </c>
      <c r="AO288">
        <f t="shared" si="79"/>
        <v>0</v>
      </c>
    </row>
    <row r="289" spans="1:41" ht="12.75">
      <c r="A289">
        <v>3604757</v>
      </c>
      <c r="B289" s="2">
        <v>470202040000</v>
      </c>
      <c r="C289" t="s">
        <v>2154</v>
      </c>
      <c r="D289" t="s">
        <v>2155</v>
      </c>
      <c r="E289" t="s">
        <v>2156</v>
      </c>
      <c r="F289" s="34">
        <v>13776</v>
      </c>
      <c r="G289" s="3">
        <v>1104</v>
      </c>
      <c r="H289">
        <v>6077832207</v>
      </c>
      <c r="I289" s="4">
        <v>7</v>
      </c>
      <c r="J289" s="4" t="s">
        <v>1813</v>
      </c>
      <c r="K289" t="s">
        <v>1814</v>
      </c>
      <c r="L289" s="35" t="s">
        <v>1822</v>
      </c>
      <c r="M289" s="35">
        <v>546</v>
      </c>
      <c r="N289" s="35" t="s">
        <v>1814</v>
      </c>
      <c r="O289" s="35" t="s">
        <v>1813</v>
      </c>
      <c r="P289" s="36">
        <v>15.349544073</v>
      </c>
      <c r="Q289" t="s">
        <v>1814</v>
      </c>
      <c r="R289" t="s">
        <v>1813</v>
      </c>
      <c r="S289" t="s">
        <v>1813</v>
      </c>
      <c r="T289" t="s">
        <v>1814</v>
      </c>
      <c r="U289" s="35" t="s">
        <v>1814</v>
      </c>
      <c r="V289" s="35">
        <v>27329</v>
      </c>
      <c r="W289" s="35">
        <v>3552</v>
      </c>
      <c r="X289" s="35">
        <v>4259</v>
      </c>
      <c r="Y289" s="35">
        <v>1839</v>
      </c>
      <c r="Z289">
        <f t="shared" si="64"/>
        <v>1</v>
      </c>
      <c r="AA289">
        <f t="shared" si="65"/>
        <v>1</v>
      </c>
      <c r="AB289">
        <f t="shared" si="66"/>
        <v>0</v>
      </c>
      <c r="AC289">
        <f t="shared" si="67"/>
        <v>0</v>
      </c>
      <c r="AD289">
        <f t="shared" si="68"/>
        <v>0</v>
      </c>
      <c r="AE289">
        <f t="shared" si="69"/>
        <v>0</v>
      </c>
      <c r="AF289" s="37" t="str">
        <f t="shared" si="70"/>
        <v>SRSA</v>
      </c>
      <c r="AG289" s="37">
        <f t="shared" si="71"/>
        <v>0</v>
      </c>
      <c r="AH289" s="37">
        <f t="shared" si="72"/>
        <v>0</v>
      </c>
      <c r="AI289">
        <f t="shared" si="73"/>
        <v>1</v>
      </c>
      <c r="AJ289">
        <f t="shared" si="74"/>
        <v>0</v>
      </c>
      <c r="AK289">
        <f t="shared" si="75"/>
        <v>0</v>
      </c>
      <c r="AL289">
        <f t="shared" si="76"/>
        <v>0</v>
      </c>
      <c r="AM289">
        <f t="shared" si="77"/>
        <v>0</v>
      </c>
      <c r="AN289">
        <f t="shared" si="78"/>
        <v>0</v>
      </c>
      <c r="AO289">
        <f t="shared" si="79"/>
        <v>0</v>
      </c>
    </row>
    <row r="290" spans="1:41" ht="12.75">
      <c r="A290">
        <v>3612120</v>
      </c>
      <c r="B290" s="2">
        <v>540801040000</v>
      </c>
      <c r="C290" t="s">
        <v>346</v>
      </c>
      <c r="D290" t="s">
        <v>347</v>
      </c>
      <c r="E290" t="s">
        <v>348</v>
      </c>
      <c r="F290" s="34">
        <v>12076</v>
      </c>
      <c r="G290" s="3">
        <v>9703</v>
      </c>
      <c r="H290">
        <v>6075887541</v>
      </c>
      <c r="I290" s="4">
        <v>8</v>
      </c>
      <c r="J290" s="4" t="s">
        <v>1813</v>
      </c>
      <c r="K290" t="s">
        <v>1814</v>
      </c>
      <c r="L290" s="35" t="s">
        <v>1815</v>
      </c>
      <c r="M290" s="35">
        <v>371</v>
      </c>
      <c r="N290" s="35" t="s">
        <v>1814</v>
      </c>
      <c r="O290" s="35" t="s">
        <v>1813</v>
      </c>
      <c r="P290" s="36">
        <v>22.518159806</v>
      </c>
      <c r="Q290" t="s">
        <v>1813</v>
      </c>
      <c r="R290" t="s">
        <v>1814</v>
      </c>
      <c r="S290" t="s">
        <v>1813</v>
      </c>
      <c r="T290" t="s">
        <v>1814</v>
      </c>
      <c r="U290" s="35" t="s">
        <v>1814</v>
      </c>
      <c r="V290" s="35">
        <v>31589</v>
      </c>
      <c r="W290" s="35">
        <v>4980</v>
      </c>
      <c r="X290" s="35">
        <v>4409</v>
      </c>
      <c r="Y290" s="35">
        <v>4027</v>
      </c>
      <c r="Z290">
        <f t="shared" si="64"/>
        <v>1</v>
      </c>
      <c r="AA290">
        <f t="shared" si="65"/>
        <v>1</v>
      </c>
      <c r="AB290">
        <f t="shared" si="66"/>
        <v>0</v>
      </c>
      <c r="AC290">
        <f t="shared" si="67"/>
        <v>0</v>
      </c>
      <c r="AD290">
        <f t="shared" si="68"/>
        <v>0</v>
      </c>
      <c r="AE290">
        <f t="shared" si="69"/>
        <v>0</v>
      </c>
      <c r="AF290" s="37" t="str">
        <f t="shared" si="70"/>
        <v>SRSA</v>
      </c>
      <c r="AG290" s="37">
        <f t="shared" si="71"/>
        <v>0</v>
      </c>
      <c r="AH290" s="37">
        <f t="shared" si="72"/>
        <v>0</v>
      </c>
      <c r="AI290">
        <f t="shared" si="73"/>
        <v>1</v>
      </c>
      <c r="AJ290">
        <f t="shared" si="74"/>
        <v>1</v>
      </c>
      <c r="AK290" t="str">
        <f t="shared" si="75"/>
        <v>Initial</v>
      </c>
      <c r="AL290" t="str">
        <f t="shared" si="76"/>
        <v>SRSA</v>
      </c>
      <c r="AM290">
        <f t="shared" si="77"/>
        <v>0</v>
      </c>
      <c r="AN290">
        <f t="shared" si="78"/>
        <v>0</v>
      </c>
      <c r="AO290">
        <f t="shared" si="79"/>
        <v>0</v>
      </c>
    </row>
    <row r="291" spans="1:41" ht="12.75">
      <c r="A291">
        <v>3612180</v>
      </c>
      <c r="B291" s="2">
        <v>280100010000</v>
      </c>
      <c r="C291" t="s">
        <v>349</v>
      </c>
      <c r="D291" t="s">
        <v>350</v>
      </c>
      <c r="E291" t="s">
        <v>351</v>
      </c>
      <c r="F291" s="34">
        <v>11542</v>
      </c>
      <c r="G291" s="3">
        <v>1237</v>
      </c>
      <c r="H291">
        <v>5167597217</v>
      </c>
      <c r="I291" s="4">
        <v>3</v>
      </c>
      <c r="J291" s="4" t="s">
        <v>1814</v>
      </c>
      <c r="K291" t="s">
        <v>1814</v>
      </c>
      <c r="L291" s="35" t="s">
        <v>1815</v>
      </c>
      <c r="M291" s="35">
        <v>2950</v>
      </c>
      <c r="N291" s="35" t="s">
        <v>1814</v>
      </c>
      <c r="O291" s="35" t="s">
        <v>1814</v>
      </c>
      <c r="P291" s="36">
        <v>16.503881793</v>
      </c>
      <c r="Q291" t="s">
        <v>1814</v>
      </c>
      <c r="R291" t="s">
        <v>1814</v>
      </c>
      <c r="S291" t="s">
        <v>1814</v>
      </c>
      <c r="T291" t="s">
        <v>1814</v>
      </c>
      <c r="U291" s="35" t="s">
        <v>1814</v>
      </c>
      <c r="V291" s="35"/>
      <c r="W291" s="35"/>
      <c r="X291" s="35"/>
      <c r="Y291" s="35"/>
      <c r="Z291">
        <f t="shared" si="64"/>
        <v>0</v>
      </c>
      <c r="AA291">
        <f t="shared" si="65"/>
        <v>0</v>
      </c>
      <c r="AB291">
        <f t="shared" si="66"/>
        <v>0</v>
      </c>
      <c r="AC291">
        <f t="shared" si="67"/>
        <v>0</v>
      </c>
      <c r="AD291">
        <f t="shared" si="68"/>
        <v>0</v>
      </c>
      <c r="AE291">
        <f t="shared" si="69"/>
        <v>0</v>
      </c>
      <c r="AF291" s="37">
        <f t="shared" si="70"/>
        <v>0</v>
      </c>
      <c r="AG291" s="37">
        <f t="shared" si="71"/>
        <v>0</v>
      </c>
      <c r="AH291" s="37">
        <f t="shared" si="72"/>
        <v>0</v>
      </c>
      <c r="AI291">
        <f t="shared" si="73"/>
        <v>0</v>
      </c>
      <c r="AJ291">
        <f t="shared" si="74"/>
        <v>0</v>
      </c>
      <c r="AK291">
        <f t="shared" si="75"/>
        <v>0</v>
      </c>
      <c r="AL291">
        <f t="shared" si="76"/>
        <v>0</v>
      </c>
      <c r="AM291">
        <f t="shared" si="77"/>
        <v>0</v>
      </c>
      <c r="AN291">
        <f t="shared" si="78"/>
        <v>0</v>
      </c>
      <c r="AO291">
        <f t="shared" si="79"/>
        <v>0</v>
      </c>
    </row>
    <row r="292" spans="1:41" ht="12.75">
      <c r="A292">
        <v>3612240</v>
      </c>
      <c r="B292" s="2">
        <v>630300010000</v>
      </c>
      <c r="C292" t="s">
        <v>352</v>
      </c>
      <c r="D292" t="s">
        <v>353</v>
      </c>
      <c r="E292" t="s">
        <v>2003</v>
      </c>
      <c r="F292" s="34">
        <v>12801</v>
      </c>
      <c r="G292" s="3">
        <v>2724</v>
      </c>
      <c r="H292">
        <v>5187921212</v>
      </c>
      <c r="I292" s="4">
        <v>2</v>
      </c>
      <c r="J292" s="4" t="s">
        <v>1814</v>
      </c>
      <c r="K292" t="s">
        <v>1814</v>
      </c>
      <c r="L292" s="35" t="s">
        <v>1815</v>
      </c>
      <c r="M292" s="35">
        <v>2516</v>
      </c>
      <c r="N292" s="35" t="s">
        <v>1814</v>
      </c>
      <c r="O292" s="35" t="s">
        <v>1814</v>
      </c>
      <c r="P292" s="36">
        <v>18.656716418</v>
      </c>
      <c r="Q292" t="s">
        <v>1814</v>
      </c>
      <c r="R292" t="s">
        <v>1814</v>
      </c>
      <c r="S292" t="s">
        <v>1814</v>
      </c>
      <c r="T292" t="s">
        <v>1814</v>
      </c>
      <c r="U292" s="35" t="s">
        <v>1814</v>
      </c>
      <c r="V292" s="35"/>
      <c r="W292" s="35"/>
      <c r="X292" s="35"/>
      <c r="Y292" s="35"/>
      <c r="Z292">
        <f t="shared" si="64"/>
        <v>0</v>
      </c>
      <c r="AA292">
        <f t="shared" si="65"/>
        <v>0</v>
      </c>
      <c r="AB292">
        <f t="shared" si="66"/>
        <v>0</v>
      </c>
      <c r="AC292">
        <f t="shared" si="67"/>
        <v>0</v>
      </c>
      <c r="AD292">
        <f t="shared" si="68"/>
        <v>0</v>
      </c>
      <c r="AE292">
        <f t="shared" si="69"/>
        <v>0</v>
      </c>
      <c r="AF292" s="37">
        <f t="shared" si="70"/>
        <v>0</v>
      </c>
      <c r="AG292" s="37">
        <f t="shared" si="71"/>
        <v>0</v>
      </c>
      <c r="AH292" s="37">
        <f t="shared" si="72"/>
        <v>0</v>
      </c>
      <c r="AI292">
        <f t="shared" si="73"/>
        <v>0</v>
      </c>
      <c r="AJ292">
        <f t="shared" si="74"/>
        <v>0</v>
      </c>
      <c r="AK292">
        <f t="shared" si="75"/>
        <v>0</v>
      </c>
      <c r="AL292">
        <f t="shared" si="76"/>
        <v>0</v>
      </c>
      <c r="AM292">
        <f t="shared" si="77"/>
        <v>0</v>
      </c>
      <c r="AN292">
        <f t="shared" si="78"/>
        <v>0</v>
      </c>
      <c r="AO292">
        <f t="shared" si="79"/>
        <v>0</v>
      </c>
    </row>
    <row r="293" spans="1:41" ht="12.75">
      <c r="A293">
        <v>3602310</v>
      </c>
      <c r="B293" s="2">
        <v>630918080000</v>
      </c>
      <c r="C293" t="s">
        <v>2001</v>
      </c>
      <c r="D293" t="s">
        <v>2002</v>
      </c>
      <c r="E293" t="s">
        <v>2003</v>
      </c>
      <c r="F293" s="34">
        <v>12801</v>
      </c>
      <c r="G293" s="3">
        <v>3758</v>
      </c>
      <c r="H293">
        <v>5187922557</v>
      </c>
      <c r="I293" s="4">
        <v>2</v>
      </c>
      <c r="J293" s="4" t="s">
        <v>1814</v>
      </c>
      <c r="K293" t="s">
        <v>1814</v>
      </c>
      <c r="L293" s="35" t="s">
        <v>1815</v>
      </c>
      <c r="M293" s="35" t="s">
        <v>2004</v>
      </c>
      <c r="N293" s="35" t="s">
        <v>1814</v>
      </c>
      <c r="O293" s="35" t="s">
        <v>1814</v>
      </c>
      <c r="P293" s="36">
        <v>24.213836478</v>
      </c>
      <c r="Q293" t="s">
        <v>1813</v>
      </c>
      <c r="R293" t="s">
        <v>1814</v>
      </c>
      <c r="S293" t="s">
        <v>1814</v>
      </c>
      <c r="T293" t="s">
        <v>1814</v>
      </c>
      <c r="U293" s="35" t="s">
        <v>1814</v>
      </c>
      <c r="V293" s="35"/>
      <c r="W293" s="35"/>
      <c r="X293" s="35"/>
      <c r="Y293" s="35"/>
      <c r="Z293">
        <f t="shared" si="64"/>
        <v>0</v>
      </c>
      <c r="AA293">
        <f t="shared" si="65"/>
        <v>0</v>
      </c>
      <c r="AB293">
        <f t="shared" si="66"/>
        <v>0</v>
      </c>
      <c r="AC293">
        <f t="shared" si="67"/>
        <v>0</v>
      </c>
      <c r="AD293">
        <f t="shared" si="68"/>
        <v>0</v>
      </c>
      <c r="AE293">
        <f t="shared" si="69"/>
        <v>0</v>
      </c>
      <c r="AF293" s="37">
        <f t="shared" si="70"/>
        <v>0</v>
      </c>
      <c r="AG293" s="37">
        <f t="shared" si="71"/>
        <v>0</v>
      </c>
      <c r="AH293" s="37">
        <f t="shared" si="72"/>
        <v>0</v>
      </c>
      <c r="AI293">
        <f t="shared" si="73"/>
        <v>0</v>
      </c>
      <c r="AJ293">
        <f t="shared" si="74"/>
        <v>1</v>
      </c>
      <c r="AK293">
        <f t="shared" si="75"/>
        <v>0</v>
      </c>
      <c r="AL293">
        <f t="shared" si="76"/>
        <v>0</v>
      </c>
      <c r="AM293">
        <f t="shared" si="77"/>
        <v>0</v>
      </c>
      <c r="AN293">
        <f t="shared" si="78"/>
        <v>0</v>
      </c>
      <c r="AO293">
        <f t="shared" si="79"/>
        <v>0</v>
      </c>
    </row>
    <row r="294" spans="1:41" ht="12.75">
      <c r="A294">
        <v>3600067</v>
      </c>
      <c r="B294" s="2">
        <v>141800860044</v>
      </c>
      <c r="C294" t="s">
        <v>1989</v>
      </c>
      <c r="D294" t="s">
        <v>1990</v>
      </c>
      <c r="E294" t="s">
        <v>1991</v>
      </c>
      <c r="F294" s="34">
        <v>14218</v>
      </c>
      <c r="G294" s="3" t="s">
        <v>1842</v>
      </c>
      <c r="H294">
        <v>7168244912</v>
      </c>
      <c r="I294" s="4">
        <v>3</v>
      </c>
      <c r="J294" s="4" t="s">
        <v>1814</v>
      </c>
      <c r="K294" t="s">
        <v>1890</v>
      </c>
      <c r="L294" s="35"/>
      <c r="M294" s="35" t="s">
        <v>1894</v>
      </c>
      <c r="N294" s="35" t="s">
        <v>1814</v>
      </c>
      <c r="O294" s="35" t="s">
        <v>1814</v>
      </c>
      <c r="P294" s="36" t="s">
        <v>1895</v>
      </c>
      <c r="Q294" t="s">
        <v>1895</v>
      </c>
      <c r="R294" t="s">
        <v>1890</v>
      </c>
      <c r="S294" t="s">
        <v>1814</v>
      </c>
      <c r="T294" t="s">
        <v>1890</v>
      </c>
      <c r="U294" s="35"/>
      <c r="V294" s="35"/>
      <c r="W294" s="35"/>
      <c r="X294" s="35"/>
      <c r="Y294" s="35"/>
      <c r="Z294">
        <f t="shared" si="64"/>
        <v>0</v>
      </c>
      <c r="AA294">
        <f t="shared" si="65"/>
        <v>0</v>
      </c>
      <c r="AB294">
        <f t="shared" si="66"/>
        <v>0</v>
      </c>
      <c r="AC294">
        <f t="shared" si="67"/>
        <v>0</v>
      </c>
      <c r="AD294">
        <f t="shared" si="68"/>
        <v>0</v>
      </c>
      <c r="AE294">
        <f t="shared" si="69"/>
        <v>0</v>
      </c>
      <c r="AF294" s="37">
        <f t="shared" si="70"/>
        <v>0</v>
      </c>
      <c r="AG294" s="37">
        <f t="shared" si="71"/>
        <v>0</v>
      </c>
      <c r="AH294" s="37">
        <f t="shared" si="72"/>
        <v>0</v>
      </c>
      <c r="AI294">
        <f t="shared" si="73"/>
        <v>0</v>
      </c>
      <c r="AJ294">
        <f t="shared" si="74"/>
        <v>1</v>
      </c>
      <c r="AK294">
        <f t="shared" si="75"/>
        <v>0</v>
      </c>
      <c r="AL294">
        <f t="shared" si="76"/>
        <v>0</v>
      </c>
      <c r="AM294">
        <f t="shared" si="77"/>
        <v>0</v>
      </c>
      <c r="AN294">
        <f t="shared" si="78"/>
        <v>0</v>
      </c>
      <c r="AO294">
        <f t="shared" si="79"/>
        <v>0</v>
      </c>
    </row>
    <row r="295" spans="1:41" ht="12.75">
      <c r="A295">
        <v>3612270</v>
      </c>
      <c r="B295" s="2">
        <v>170500010000</v>
      </c>
      <c r="C295" t="s">
        <v>354</v>
      </c>
      <c r="D295" t="s">
        <v>355</v>
      </c>
      <c r="E295" t="s">
        <v>356</v>
      </c>
      <c r="F295" s="34">
        <v>12078</v>
      </c>
      <c r="G295" s="3">
        <v>5</v>
      </c>
      <c r="H295">
        <v>5187755600</v>
      </c>
      <c r="I295" s="4">
        <v>6</v>
      </c>
      <c r="J295" s="4" t="s">
        <v>1814</v>
      </c>
      <c r="K295" t="s">
        <v>1814</v>
      </c>
      <c r="L295" s="35" t="s">
        <v>1815</v>
      </c>
      <c r="M295" s="35">
        <v>2860</v>
      </c>
      <c r="N295" s="35" t="s">
        <v>1814</v>
      </c>
      <c r="O295" s="35" t="s">
        <v>1814</v>
      </c>
      <c r="P295" s="36">
        <v>27.844398947</v>
      </c>
      <c r="Q295" t="s">
        <v>1813</v>
      </c>
      <c r="R295" t="s">
        <v>1814</v>
      </c>
      <c r="S295" t="s">
        <v>1813</v>
      </c>
      <c r="T295" t="s">
        <v>1814</v>
      </c>
      <c r="U295" s="35" t="s">
        <v>1813</v>
      </c>
      <c r="V295" s="35"/>
      <c r="W295" s="35"/>
      <c r="X295" s="35"/>
      <c r="Y295" s="35"/>
      <c r="Z295">
        <f t="shared" si="64"/>
        <v>0</v>
      </c>
      <c r="AA295">
        <f t="shared" si="65"/>
        <v>0</v>
      </c>
      <c r="AB295">
        <f t="shared" si="66"/>
        <v>0</v>
      </c>
      <c r="AC295">
        <f t="shared" si="67"/>
        <v>0</v>
      </c>
      <c r="AD295">
        <f t="shared" si="68"/>
        <v>0</v>
      </c>
      <c r="AE295">
        <f t="shared" si="69"/>
        <v>0</v>
      </c>
      <c r="AF295" s="37">
        <f t="shared" si="70"/>
        <v>0</v>
      </c>
      <c r="AG295" s="37">
        <f t="shared" si="71"/>
        <v>0</v>
      </c>
      <c r="AH295" s="37">
        <f t="shared" si="72"/>
        <v>0</v>
      </c>
      <c r="AI295">
        <f t="shared" si="73"/>
        <v>1</v>
      </c>
      <c r="AJ295">
        <f t="shared" si="74"/>
        <v>1</v>
      </c>
      <c r="AK295" t="str">
        <f t="shared" si="75"/>
        <v>Initial</v>
      </c>
      <c r="AL295">
        <f t="shared" si="76"/>
        <v>0</v>
      </c>
      <c r="AM295" t="str">
        <f t="shared" si="77"/>
        <v>RLIS</v>
      </c>
      <c r="AN295">
        <f t="shared" si="78"/>
        <v>0</v>
      </c>
      <c r="AO295">
        <f t="shared" si="79"/>
        <v>0</v>
      </c>
    </row>
    <row r="296" spans="1:41" ht="12.75">
      <c r="A296">
        <v>3612300</v>
      </c>
      <c r="B296" s="2">
        <v>430901060000</v>
      </c>
      <c r="C296" t="s">
        <v>357</v>
      </c>
      <c r="D296" t="s">
        <v>358</v>
      </c>
      <c r="E296" t="s">
        <v>359</v>
      </c>
      <c r="F296" s="34">
        <v>14544</v>
      </c>
      <c r="G296" s="3">
        <v>9799</v>
      </c>
      <c r="H296">
        <v>5855544848</v>
      </c>
      <c r="I296" s="4">
        <v>8</v>
      </c>
      <c r="J296" s="4" t="s">
        <v>1813</v>
      </c>
      <c r="K296" t="s">
        <v>1814</v>
      </c>
      <c r="L296" s="35" t="s">
        <v>1815</v>
      </c>
      <c r="M296" s="35">
        <v>1603</v>
      </c>
      <c r="N296" s="35" t="s">
        <v>1814</v>
      </c>
      <c r="O296" s="35" t="s">
        <v>1814</v>
      </c>
      <c r="P296" s="36">
        <v>9.8759305211</v>
      </c>
      <c r="Q296" t="s">
        <v>1814</v>
      </c>
      <c r="R296" t="s">
        <v>1814</v>
      </c>
      <c r="S296" t="s">
        <v>1813</v>
      </c>
      <c r="T296" t="s">
        <v>1814</v>
      </c>
      <c r="U296" s="35" t="s">
        <v>1814</v>
      </c>
      <c r="V296" s="35"/>
      <c r="W296" s="35"/>
      <c r="X296" s="35"/>
      <c r="Y296" s="35"/>
      <c r="Z296">
        <f t="shared" si="64"/>
        <v>1</v>
      </c>
      <c r="AA296">
        <f t="shared" si="65"/>
        <v>0</v>
      </c>
      <c r="AB296">
        <f t="shared" si="66"/>
        <v>0</v>
      </c>
      <c r="AC296">
        <f t="shared" si="67"/>
        <v>0</v>
      </c>
      <c r="AD296">
        <f t="shared" si="68"/>
        <v>0</v>
      </c>
      <c r="AE296">
        <f t="shared" si="69"/>
        <v>0</v>
      </c>
      <c r="AF296" s="37">
        <f t="shared" si="70"/>
        <v>0</v>
      </c>
      <c r="AG296" s="37">
        <f t="shared" si="71"/>
        <v>0</v>
      </c>
      <c r="AH296" s="37">
        <f t="shared" si="72"/>
        <v>0</v>
      </c>
      <c r="AI296">
        <f t="shared" si="73"/>
        <v>1</v>
      </c>
      <c r="AJ296">
        <f t="shared" si="74"/>
        <v>0</v>
      </c>
      <c r="AK296">
        <f t="shared" si="75"/>
        <v>0</v>
      </c>
      <c r="AL296">
        <f t="shared" si="76"/>
        <v>0</v>
      </c>
      <c r="AM296">
        <f t="shared" si="77"/>
        <v>0</v>
      </c>
      <c r="AN296">
        <f t="shared" si="78"/>
        <v>0</v>
      </c>
      <c r="AO296">
        <f t="shared" si="79"/>
        <v>0</v>
      </c>
    </row>
    <row r="297" spans="1:41" ht="12.75">
      <c r="A297">
        <v>3612330</v>
      </c>
      <c r="B297" s="2">
        <v>440601040000</v>
      </c>
      <c r="C297" t="s">
        <v>360</v>
      </c>
      <c r="D297" t="s">
        <v>361</v>
      </c>
      <c r="E297" t="s">
        <v>362</v>
      </c>
      <c r="F297" s="34">
        <v>10924</v>
      </c>
      <c r="G297" s="3">
        <v>2158</v>
      </c>
      <c r="H297">
        <v>8452942410</v>
      </c>
      <c r="I297" s="4">
        <v>3</v>
      </c>
      <c r="J297" s="4" t="s">
        <v>1814</v>
      </c>
      <c r="K297" t="s">
        <v>1814</v>
      </c>
      <c r="L297" s="35" t="s">
        <v>1815</v>
      </c>
      <c r="M297" s="35">
        <v>2740</v>
      </c>
      <c r="N297" s="35" t="s">
        <v>1814</v>
      </c>
      <c r="O297" s="35" t="s">
        <v>1814</v>
      </c>
      <c r="P297" s="36">
        <v>5.0298648224</v>
      </c>
      <c r="Q297" t="s">
        <v>1814</v>
      </c>
      <c r="R297" t="s">
        <v>1814</v>
      </c>
      <c r="S297" t="s">
        <v>1814</v>
      </c>
      <c r="T297" t="s">
        <v>1814</v>
      </c>
      <c r="U297" s="35" t="s">
        <v>1814</v>
      </c>
      <c r="V297" s="35"/>
      <c r="W297" s="35"/>
      <c r="X297" s="35"/>
      <c r="Y297" s="35"/>
      <c r="Z297">
        <f t="shared" si="64"/>
        <v>0</v>
      </c>
      <c r="AA297">
        <f t="shared" si="65"/>
        <v>0</v>
      </c>
      <c r="AB297">
        <f t="shared" si="66"/>
        <v>0</v>
      </c>
      <c r="AC297">
        <f t="shared" si="67"/>
        <v>0</v>
      </c>
      <c r="AD297">
        <f t="shared" si="68"/>
        <v>0</v>
      </c>
      <c r="AE297">
        <f t="shared" si="69"/>
        <v>0</v>
      </c>
      <c r="AF297" s="37">
        <f t="shared" si="70"/>
        <v>0</v>
      </c>
      <c r="AG297" s="37">
        <f t="shared" si="71"/>
        <v>0</v>
      </c>
      <c r="AH297" s="37">
        <f t="shared" si="72"/>
        <v>0</v>
      </c>
      <c r="AI297">
        <f t="shared" si="73"/>
        <v>0</v>
      </c>
      <c r="AJ297">
        <f t="shared" si="74"/>
        <v>0</v>
      </c>
      <c r="AK297">
        <f t="shared" si="75"/>
        <v>0</v>
      </c>
      <c r="AL297">
        <f t="shared" si="76"/>
        <v>0</v>
      </c>
      <c r="AM297">
        <f t="shared" si="77"/>
        <v>0</v>
      </c>
      <c r="AN297">
        <f t="shared" si="78"/>
        <v>0</v>
      </c>
      <c r="AO297">
        <f t="shared" si="79"/>
        <v>0</v>
      </c>
    </row>
    <row r="298" spans="1:41" ht="12.75">
      <c r="A298">
        <v>3612360</v>
      </c>
      <c r="B298" s="2">
        <v>511101060000</v>
      </c>
      <c r="C298" t="s">
        <v>363</v>
      </c>
      <c r="D298" t="s">
        <v>364</v>
      </c>
      <c r="E298" t="s">
        <v>365</v>
      </c>
      <c r="F298" s="34">
        <v>13642</v>
      </c>
      <c r="G298" s="3">
        <v>1100</v>
      </c>
      <c r="H298">
        <v>3152874870</v>
      </c>
      <c r="I298" s="4" t="s">
        <v>1843</v>
      </c>
      <c r="J298" s="4" t="s">
        <v>1814</v>
      </c>
      <c r="K298" t="s">
        <v>1814</v>
      </c>
      <c r="L298" s="35" t="s">
        <v>1822</v>
      </c>
      <c r="M298" s="35">
        <v>1775</v>
      </c>
      <c r="N298" s="35" t="s">
        <v>1814</v>
      </c>
      <c r="O298" s="35" t="s">
        <v>1814</v>
      </c>
      <c r="P298" s="36">
        <v>20.503432494</v>
      </c>
      <c r="Q298" t="s">
        <v>1813</v>
      </c>
      <c r="R298" t="s">
        <v>1814</v>
      </c>
      <c r="S298" t="s">
        <v>1813</v>
      </c>
      <c r="T298" t="s">
        <v>1814</v>
      </c>
      <c r="U298" s="35" t="s">
        <v>1813</v>
      </c>
      <c r="V298" s="35"/>
      <c r="W298" s="35"/>
      <c r="X298" s="35"/>
      <c r="Y298" s="35"/>
      <c r="Z298">
        <f t="shared" si="64"/>
        <v>0</v>
      </c>
      <c r="AA298">
        <f t="shared" si="65"/>
        <v>0</v>
      </c>
      <c r="AB298">
        <f t="shared" si="66"/>
        <v>0</v>
      </c>
      <c r="AC298">
        <f t="shared" si="67"/>
        <v>0</v>
      </c>
      <c r="AD298">
        <f t="shared" si="68"/>
        <v>0</v>
      </c>
      <c r="AE298">
        <f t="shared" si="69"/>
        <v>0</v>
      </c>
      <c r="AF298" s="37">
        <f t="shared" si="70"/>
        <v>0</v>
      </c>
      <c r="AG298" s="37">
        <f t="shared" si="71"/>
        <v>0</v>
      </c>
      <c r="AH298" s="37">
        <f t="shared" si="72"/>
        <v>0</v>
      </c>
      <c r="AI298">
        <f t="shared" si="73"/>
        <v>1</v>
      </c>
      <c r="AJ298">
        <f t="shared" si="74"/>
        <v>1</v>
      </c>
      <c r="AK298" t="str">
        <f t="shared" si="75"/>
        <v>Initial</v>
      </c>
      <c r="AL298">
        <f t="shared" si="76"/>
        <v>0</v>
      </c>
      <c r="AM298" t="str">
        <f t="shared" si="77"/>
        <v>RLIS</v>
      </c>
      <c r="AN298">
        <f t="shared" si="78"/>
        <v>0</v>
      </c>
      <c r="AO298">
        <f t="shared" si="79"/>
        <v>0</v>
      </c>
    </row>
    <row r="299" spans="1:41" ht="12.75">
      <c r="A299">
        <v>3612390</v>
      </c>
      <c r="B299" s="2">
        <v>42801060000</v>
      </c>
      <c r="C299" t="s">
        <v>366</v>
      </c>
      <c r="D299" t="s">
        <v>367</v>
      </c>
      <c r="E299" t="s">
        <v>368</v>
      </c>
      <c r="F299" s="34">
        <v>14070</v>
      </c>
      <c r="G299" s="3">
        <v>1384</v>
      </c>
      <c r="H299">
        <v>7165323325</v>
      </c>
      <c r="I299" s="4" t="s">
        <v>369</v>
      </c>
      <c r="J299" s="4" t="s">
        <v>1813</v>
      </c>
      <c r="K299" t="s">
        <v>1814</v>
      </c>
      <c r="L299" s="35" t="s">
        <v>1822</v>
      </c>
      <c r="M299" s="35">
        <v>1376</v>
      </c>
      <c r="N299" s="35" t="s">
        <v>1814</v>
      </c>
      <c r="O299" s="35" t="s">
        <v>1814</v>
      </c>
      <c r="P299" s="36">
        <v>19.620958751</v>
      </c>
      <c r="Q299" t="s">
        <v>1814</v>
      </c>
      <c r="R299" t="s">
        <v>1814</v>
      </c>
      <c r="S299" t="s">
        <v>1813</v>
      </c>
      <c r="T299" t="s">
        <v>1814</v>
      </c>
      <c r="U299" s="35" t="s">
        <v>1814</v>
      </c>
      <c r="V299" s="35"/>
      <c r="W299" s="35"/>
      <c r="X299" s="35"/>
      <c r="Y299" s="35"/>
      <c r="Z299">
        <f t="shared" si="64"/>
        <v>1</v>
      </c>
      <c r="AA299">
        <f t="shared" si="65"/>
        <v>0</v>
      </c>
      <c r="AB299">
        <f t="shared" si="66"/>
        <v>0</v>
      </c>
      <c r="AC299">
        <f t="shared" si="67"/>
        <v>0</v>
      </c>
      <c r="AD299">
        <f t="shared" si="68"/>
        <v>0</v>
      </c>
      <c r="AE299">
        <f t="shared" si="69"/>
        <v>0</v>
      </c>
      <c r="AF299" s="37">
        <f t="shared" si="70"/>
        <v>0</v>
      </c>
      <c r="AG299" s="37">
        <f t="shared" si="71"/>
        <v>0</v>
      </c>
      <c r="AH299" s="37">
        <f t="shared" si="72"/>
        <v>0</v>
      </c>
      <c r="AI299">
        <f t="shared" si="73"/>
        <v>1</v>
      </c>
      <c r="AJ299">
        <f t="shared" si="74"/>
        <v>0</v>
      </c>
      <c r="AK299">
        <f t="shared" si="75"/>
        <v>0</v>
      </c>
      <c r="AL299">
        <f t="shared" si="76"/>
        <v>0</v>
      </c>
      <c r="AM299">
        <f t="shared" si="77"/>
        <v>0</v>
      </c>
      <c r="AN299">
        <f t="shared" si="78"/>
        <v>0</v>
      </c>
      <c r="AO299">
        <f t="shared" si="79"/>
        <v>0</v>
      </c>
    </row>
    <row r="300" spans="1:41" ht="12.75">
      <c r="A300">
        <v>3607020</v>
      </c>
      <c r="B300" s="2">
        <v>141501060000</v>
      </c>
      <c r="C300" t="s">
        <v>8</v>
      </c>
      <c r="D300" t="s">
        <v>9</v>
      </c>
      <c r="E300" t="s">
        <v>10</v>
      </c>
      <c r="F300" s="34">
        <v>14072</v>
      </c>
      <c r="G300" s="3">
        <v>1460</v>
      </c>
      <c r="H300">
        <v>7167738800</v>
      </c>
      <c r="I300" s="4">
        <v>3</v>
      </c>
      <c r="J300" s="4" t="s">
        <v>1814</v>
      </c>
      <c r="K300" t="s">
        <v>1814</v>
      </c>
      <c r="L300" s="35" t="s">
        <v>1815</v>
      </c>
      <c r="M300" s="35">
        <v>3093</v>
      </c>
      <c r="N300" s="35" t="s">
        <v>1814</v>
      </c>
      <c r="O300" s="35" t="s">
        <v>1814</v>
      </c>
      <c r="P300" s="36">
        <v>3.4312451261</v>
      </c>
      <c r="Q300" t="s">
        <v>1814</v>
      </c>
      <c r="R300" t="s">
        <v>1814</v>
      </c>
      <c r="S300" t="s">
        <v>1814</v>
      </c>
      <c r="T300" t="s">
        <v>1814</v>
      </c>
      <c r="U300" s="35" t="s">
        <v>1814</v>
      </c>
      <c r="V300" s="35"/>
      <c r="W300" s="35"/>
      <c r="X300" s="35"/>
      <c r="Y300" s="35"/>
      <c r="Z300">
        <f t="shared" si="64"/>
        <v>0</v>
      </c>
      <c r="AA300">
        <f t="shared" si="65"/>
        <v>0</v>
      </c>
      <c r="AB300">
        <f t="shared" si="66"/>
        <v>0</v>
      </c>
      <c r="AC300">
        <f t="shared" si="67"/>
        <v>0</v>
      </c>
      <c r="AD300">
        <f t="shared" si="68"/>
        <v>0</v>
      </c>
      <c r="AE300">
        <f t="shared" si="69"/>
        <v>0</v>
      </c>
      <c r="AF300" s="37">
        <f t="shared" si="70"/>
        <v>0</v>
      </c>
      <c r="AG300" s="37">
        <f t="shared" si="71"/>
        <v>0</v>
      </c>
      <c r="AH300" s="37">
        <f t="shared" si="72"/>
        <v>0</v>
      </c>
      <c r="AI300">
        <f t="shared" si="73"/>
        <v>0</v>
      </c>
      <c r="AJ300">
        <f t="shared" si="74"/>
        <v>0</v>
      </c>
      <c r="AK300">
        <f t="shared" si="75"/>
        <v>0</v>
      </c>
      <c r="AL300">
        <f t="shared" si="76"/>
        <v>0</v>
      </c>
      <c r="AM300">
        <f t="shared" si="77"/>
        <v>0</v>
      </c>
      <c r="AN300">
        <f t="shared" si="78"/>
        <v>0</v>
      </c>
      <c r="AO300">
        <f t="shared" si="79"/>
        <v>0</v>
      </c>
    </row>
    <row r="301" spans="1:41" ht="12.75">
      <c r="A301">
        <v>3612450</v>
      </c>
      <c r="B301" s="2">
        <v>640701040000</v>
      </c>
      <c r="C301" t="s">
        <v>373</v>
      </c>
      <c r="D301" t="s">
        <v>374</v>
      </c>
      <c r="E301" t="s">
        <v>375</v>
      </c>
      <c r="F301" s="34">
        <v>12832</v>
      </c>
      <c r="G301" s="3">
        <v>1596</v>
      </c>
      <c r="H301">
        <v>5186421051</v>
      </c>
      <c r="I301" s="4">
        <v>4</v>
      </c>
      <c r="J301" s="4" t="s">
        <v>1814</v>
      </c>
      <c r="K301" t="s">
        <v>1814</v>
      </c>
      <c r="L301" s="35" t="s">
        <v>1815</v>
      </c>
      <c r="M301" s="35">
        <v>1530</v>
      </c>
      <c r="N301" s="35" t="s">
        <v>1814</v>
      </c>
      <c r="O301" s="35" t="s">
        <v>1814</v>
      </c>
      <c r="P301" s="36">
        <v>18.830727396</v>
      </c>
      <c r="Q301" t="s">
        <v>1814</v>
      </c>
      <c r="R301" t="s">
        <v>1813</v>
      </c>
      <c r="S301" t="s">
        <v>1814</v>
      </c>
      <c r="T301" t="s">
        <v>1814</v>
      </c>
      <c r="U301" s="35" t="s">
        <v>1814</v>
      </c>
      <c r="V301" s="35"/>
      <c r="W301" s="35"/>
      <c r="X301" s="35"/>
      <c r="Y301" s="35"/>
      <c r="Z301">
        <f t="shared" si="64"/>
        <v>0</v>
      </c>
      <c r="AA301">
        <f t="shared" si="65"/>
        <v>0</v>
      </c>
      <c r="AB301">
        <f t="shared" si="66"/>
        <v>0</v>
      </c>
      <c r="AC301">
        <f t="shared" si="67"/>
        <v>0</v>
      </c>
      <c r="AD301">
        <f t="shared" si="68"/>
        <v>0</v>
      </c>
      <c r="AE301">
        <f t="shared" si="69"/>
        <v>0</v>
      </c>
      <c r="AF301" s="37">
        <f t="shared" si="70"/>
        <v>0</v>
      </c>
      <c r="AG301" s="37">
        <f t="shared" si="71"/>
        <v>0</v>
      </c>
      <c r="AH301" s="37">
        <f t="shared" si="72"/>
        <v>0</v>
      </c>
      <c r="AI301">
        <f t="shared" si="73"/>
        <v>0</v>
      </c>
      <c r="AJ301">
        <f t="shared" si="74"/>
        <v>0</v>
      </c>
      <c r="AK301">
        <f t="shared" si="75"/>
        <v>0</v>
      </c>
      <c r="AL301">
        <f t="shared" si="76"/>
        <v>0</v>
      </c>
      <c r="AM301">
        <f t="shared" si="77"/>
        <v>0</v>
      </c>
      <c r="AN301">
        <f t="shared" si="78"/>
        <v>0</v>
      </c>
      <c r="AO301">
        <f t="shared" si="79"/>
        <v>0</v>
      </c>
    </row>
    <row r="302" spans="1:41" ht="12.75">
      <c r="A302">
        <v>3612510</v>
      </c>
      <c r="B302" s="2">
        <v>280407030000</v>
      </c>
      <c r="C302" t="s">
        <v>376</v>
      </c>
      <c r="D302" t="s">
        <v>377</v>
      </c>
      <c r="E302" t="s">
        <v>378</v>
      </c>
      <c r="F302" s="34">
        <v>11020</v>
      </c>
      <c r="G302" s="3">
        <v>1606</v>
      </c>
      <c r="H302">
        <v>5167731405</v>
      </c>
      <c r="I302" s="4">
        <v>3</v>
      </c>
      <c r="J302" s="4" t="s">
        <v>1814</v>
      </c>
      <c r="K302" t="s">
        <v>1814</v>
      </c>
      <c r="L302" s="35" t="s">
        <v>1815</v>
      </c>
      <c r="M302" s="35">
        <v>5744</v>
      </c>
      <c r="N302" s="35" t="s">
        <v>1814</v>
      </c>
      <c r="O302" s="35" t="s">
        <v>1814</v>
      </c>
      <c r="P302" s="36">
        <v>6.7007534984</v>
      </c>
      <c r="Q302" t="s">
        <v>1814</v>
      </c>
      <c r="R302" t="s">
        <v>1814</v>
      </c>
      <c r="S302" t="s">
        <v>1814</v>
      </c>
      <c r="T302" t="s">
        <v>1814</v>
      </c>
      <c r="U302" s="35" t="s">
        <v>1814</v>
      </c>
      <c r="V302" s="35"/>
      <c r="W302" s="35"/>
      <c r="X302" s="35"/>
      <c r="Y302" s="35"/>
      <c r="Z302">
        <f t="shared" si="64"/>
        <v>0</v>
      </c>
      <c r="AA302">
        <f t="shared" si="65"/>
        <v>0</v>
      </c>
      <c r="AB302">
        <f t="shared" si="66"/>
        <v>0</v>
      </c>
      <c r="AC302">
        <f t="shared" si="67"/>
        <v>0</v>
      </c>
      <c r="AD302">
        <f t="shared" si="68"/>
        <v>0</v>
      </c>
      <c r="AE302">
        <f t="shared" si="69"/>
        <v>0</v>
      </c>
      <c r="AF302" s="37">
        <f t="shared" si="70"/>
        <v>0</v>
      </c>
      <c r="AG302" s="37">
        <f t="shared" si="71"/>
        <v>0</v>
      </c>
      <c r="AH302" s="37">
        <f t="shared" si="72"/>
        <v>0</v>
      </c>
      <c r="AI302">
        <f t="shared" si="73"/>
        <v>0</v>
      </c>
      <c r="AJ302">
        <f t="shared" si="74"/>
        <v>0</v>
      </c>
      <c r="AK302">
        <f t="shared" si="75"/>
        <v>0</v>
      </c>
      <c r="AL302">
        <f t="shared" si="76"/>
        <v>0</v>
      </c>
      <c r="AM302">
        <f t="shared" si="77"/>
        <v>0</v>
      </c>
      <c r="AN302">
        <f t="shared" si="78"/>
        <v>0</v>
      </c>
      <c r="AO302">
        <f t="shared" si="79"/>
        <v>0</v>
      </c>
    </row>
    <row r="303" spans="1:41" ht="12.75">
      <c r="A303">
        <v>3612630</v>
      </c>
      <c r="B303" s="2">
        <v>260501060000</v>
      </c>
      <c r="C303" t="s">
        <v>379</v>
      </c>
      <c r="D303" t="s">
        <v>380</v>
      </c>
      <c r="E303" t="s">
        <v>1898</v>
      </c>
      <c r="F303" s="34">
        <v>14615</v>
      </c>
      <c r="G303" s="3">
        <v>1296</v>
      </c>
      <c r="H303">
        <v>5856211000</v>
      </c>
      <c r="I303" s="4" t="s">
        <v>381</v>
      </c>
      <c r="J303" s="4" t="s">
        <v>1814</v>
      </c>
      <c r="K303" t="s">
        <v>1814</v>
      </c>
      <c r="L303" s="35" t="s">
        <v>1815</v>
      </c>
      <c r="M303" s="35">
        <v>13042</v>
      </c>
      <c r="N303" s="35" t="s">
        <v>1814</v>
      </c>
      <c r="O303" s="35" t="s">
        <v>1814</v>
      </c>
      <c r="P303" s="36">
        <v>7.670273711</v>
      </c>
      <c r="Q303" t="s">
        <v>1814</v>
      </c>
      <c r="R303" t="s">
        <v>1814</v>
      </c>
      <c r="S303" t="s">
        <v>1814</v>
      </c>
      <c r="T303" t="s">
        <v>1814</v>
      </c>
      <c r="U303" s="35" t="s">
        <v>1814</v>
      </c>
      <c r="V303" s="35"/>
      <c r="W303" s="35"/>
      <c r="X303" s="35"/>
      <c r="Y303" s="35"/>
      <c r="Z303">
        <f t="shared" si="64"/>
        <v>0</v>
      </c>
      <c r="AA303">
        <f t="shared" si="65"/>
        <v>0</v>
      </c>
      <c r="AB303">
        <f t="shared" si="66"/>
        <v>0</v>
      </c>
      <c r="AC303">
        <f t="shared" si="67"/>
        <v>0</v>
      </c>
      <c r="AD303">
        <f t="shared" si="68"/>
        <v>0</v>
      </c>
      <c r="AE303">
        <f t="shared" si="69"/>
        <v>0</v>
      </c>
      <c r="AF303" s="37">
        <f t="shared" si="70"/>
        <v>0</v>
      </c>
      <c r="AG303" s="37">
        <f t="shared" si="71"/>
        <v>0</v>
      </c>
      <c r="AH303" s="37">
        <f t="shared" si="72"/>
        <v>0</v>
      </c>
      <c r="AI303">
        <f t="shared" si="73"/>
        <v>0</v>
      </c>
      <c r="AJ303">
        <f t="shared" si="74"/>
        <v>0</v>
      </c>
      <c r="AK303">
        <f t="shared" si="75"/>
        <v>0</v>
      </c>
      <c r="AL303">
        <f t="shared" si="76"/>
        <v>0</v>
      </c>
      <c r="AM303">
        <f t="shared" si="77"/>
        <v>0</v>
      </c>
      <c r="AN303">
        <f t="shared" si="78"/>
        <v>0</v>
      </c>
      <c r="AO303">
        <f t="shared" si="79"/>
        <v>0</v>
      </c>
    </row>
    <row r="304" spans="1:41" ht="12.75">
      <c r="A304">
        <v>3612660</v>
      </c>
      <c r="B304" s="2">
        <v>10701030000</v>
      </c>
      <c r="C304" t="s">
        <v>382</v>
      </c>
      <c r="D304" t="s">
        <v>383</v>
      </c>
      <c r="E304" t="s">
        <v>384</v>
      </c>
      <c r="F304" s="34">
        <v>12183</v>
      </c>
      <c r="G304" s="3">
        <v>1293</v>
      </c>
      <c r="H304">
        <v>5182731422</v>
      </c>
      <c r="I304" s="4">
        <v>4</v>
      </c>
      <c r="J304" s="4" t="s">
        <v>1814</v>
      </c>
      <c r="K304" t="s">
        <v>1814</v>
      </c>
      <c r="L304" s="35" t="s">
        <v>1815</v>
      </c>
      <c r="M304" s="35">
        <v>291</v>
      </c>
      <c r="N304" s="35" t="s">
        <v>1814</v>
      </c>
      <c r="O304" s="35" t="s">
        <v>1814</v>
      </c>
      <c r="P304" s="36">
        <v>17.88856305</v>
      </c>
      <c r="Q304" t="s">
        <v>1814</v>
      </c>
      <c r="R304" t="s">
        <v>1814</v>
      </c>
      <c r="S304" t="s">
        <v>1814</v>
      </c>
      <c r="T304" t="s">
        <v>1814</v>
      </c>
      <c r="U304" s="35" t="s">
        <v>1814</v>
      </c>
      <c r="V304" s="35"/>
      <c r="W304" s="35"/>
      <c r="X304" s="35"/>
      <c r="Y304" s="35"/>
      <c r="Z304">
        <f t="shared" si="64"/>
        <v>0</v>
      </c>
      <c r="AA304">
        <f t="shared" si="65"/>
        <v>1</v>
      </c>
      <c r="AB304">
        <f t="shared" si="66"/>
        <v>0</v>
      </c>
      <c r="AC304">
        <f t="shared" si="67"/>
        <v>0</v>
      </c>
      <c r="AD304">
        <f t="shared" si="68"/>
        <v>0</v>
      </c>
      <c r="AE304">
        <f t="shared" si="69"/>
        <v>0</v>
      </c>
      <c r="AF304" s="37">
        <f t="shared" si="70"/>
        <v>0</v>
      </c>
      <c r="AG304" s="37">
        <f t="shared" si="71"/>
        <v>0</v>
      </c>
      <c r="AH304" s="37">
        <f t="shared" si="72"/>
        <v>0</v>
      </c>
      <c r="AI304">
        <f t="shared" si="73"/>
        <v>0</v>
      </c>
      <c r="AJ304">
        <f t="shared" si="74"/>
        <v>0</v>
      </c>
      <c r="AK304">
        <f t="shared" si="75"/>
        <v>0</v>
      </c>
      <c r="AL304">
        <f t="shared" si="76"/>
        <v>0</v>
      </c>
      <c r="AM304">
        <f t="shared" si="77"/>
        <v>0</v>
      </c>
      <c r="AN304">
        <f t="shared" si="78"/>
        <v>0</v>
      </c>
      <c r="AO304">
        <f t="shared" si="79"/>
        <v>0</v>
      </c>
    </row>
    <row r="305" spans="1:41" ht="12.75">
      <c r="A305">
        <v>3612720</v>
      </c>
      <c r="B305" s="2">
        <v>660407060000</v>
      </c>
      <c r="C305" t="s">
        <v>385</v>
      </c>
      <c r="D305" t="s">
        <v>386</v>
      </c>
      <c r="E305" t="s">
        <v>387</v>
      </c>
      <c r="F305" s="34">
        <v>10530</v>
      </c>
      <c r="G305" s="3">
        <v>1398</v>
      </c>
      <c r="H305">
        <v>9147616000</v>
      </c>
      <c r="I305" s="4">
        <v>3</v>
      </c>
      <c r="J305" s="4" t="s">
        <v>1814</v>
      </c>
      <c r="K305" t="s">
        <v>1814</v>
      </c>
      <c r="L305" s="35" t="s">
        <v>1815</v>
      </c>
      <c r="M305" s="35">
        <v>1773</v>
      </c>
      <c r="N305" s="35" t="s">
        <v>1814</v>
      </c>
      <c r="O305" s="35" t="s">
        <v>1814</v>
      </c>
      <c r="P305" s="36">
        <v>5.5555555556</v>
      </c>
      <c r="Q305" t="s">
        <v>1814</v>
      </c>
      <c r="R305" t="s">
        <v>1814</v>
      </c>
      <c r="S305" t="s">
        <v>1814</v>
      </c>
      <c r="T305" t="s">
        <v>1814</v>
      </c>
      <c r="U305" s="35" t="s">
        <v>1814</v>
      </c>
      <c r="V305" s="35"/>
      <c r="W305" s="35"/>
      <c r="X305" s="35"/>
      <c r="Y305" s="35"/>
      <c r="Z305">
        <f t="shared" si="64"/>
        <v>0</v>
      </c>
      <c r="AA305">
        <f t="shared" si="65"/>
        <v>0</v>
      </c>
      <c r="AB305">
        <f t="shared" si="66"/>
        <v>0</v>
      </c>
      <c r="AC305">
        <f t="shared" si="67"/>
        <v>0</v>
      </c>
      <c r="AD305">
        <f t="shared" si="68"/>
        <v>0</v>
      </c>
      <c r="AE305">
        <f t="shared" si="69"/>
        <v>0</v>
      </c>
      <c r="AF305" s="37">
        <f t="shared" si="70"/>
        <v>0</v>
      </c>
      <c r="AG305" s="37">
        <f t="shared" si="71"/>
        <v>0</v>
      </c>
      <c r="AH305" s="37">
        <f t="shared" si="72"/>
        <v>0</v>
      </c>
      <c r="AI305">
        <f t="shared" si="73"/>
        <v>0</v>
      </c>
      <c r="AJ305">
        <f t="shared" si="74"/>
        <v>0</v>
      </c>
      <c r="AK305">
        <f t="shared" si="75"/>
        <v>0</v>
      </c>
      <c r="AL305">
        <f t="shared" si="76"/>
        <v>0</v>
      </c>
      <c r="AM305">
        <f t="shared" si="77"/>
        <v>0</v>
      </c>
      <c r="AN305">
        <f t="shared" si="78"/>
        <v>0</v>
      </c>
      <c r="AO305">
        <f t="shared" si="79"/>
        <v>0</v>
      </c>
    </row>
    <row r="306" spans="1:41" ht="12.75">
      <c r="A306">
        <v>3610140</v>
      </c>
      <c r="B306" s="2">
        <v>660411020000</v>
      </c>
      <c r="C306" t="s">
        <v>203</v>
      </c>
      <c r="D306" t="s">
        <v>204</v>
      </c>
      <c r="E306" t="s">
        <v>145</v>
      </c>
      <c r="F306" s="34">
        <v>10522</v>
      </c>
      <c r="G306" s="3">
        <v>501</v>
      </c>
      <c r="H306">
        <v>9146938500</v>
      </c>
      <c r="I306" s="4" t="s">
        <v>205</v>
      </c>
      <c r="J306" s="4" t="s">
        <v>1814</v>
      </c>
      <c r="K306" t="s">
        <v>1814</v>
      </c>
      <c r="L306" s="35" t="s">
        <v>1894</v>
      </c>
      <c r="M306" s="35" t="s">
        <v>1894</v>
      </c>
      <c r="N306" s="35" t="s">
        <v>1814</v>
      </c>
      <c r="O306" s="35" t="s">
        <v>1814</v>
      </c>
      <c r="P306" s="36" t="s">
        <v>1895</v>
      </c>
      <c r="Q306" t="s">
        <v>1895</v>
      </c>
      <c r="R306" t="s">
        <v>1814</v>
      </c>
      <c r="S306" t="s">
        <v>1814</v>
      </c>
      <c r="T306" t="s">
        <v>1814</v>
      </c>
      <c r="U306" s="35" t="s">
        <v>1894</v>
      </c>
      <c r="V306" s="35"/>
      <c r="W306" s="35"/>
      <c r="X306" s="35"/>
      <c r="Y306" s="35"/>
      <c r="Z306">
        <f t="shared" si="64"/>
        <v>0</v>
      </c>
      <c r="AA306">
        <f t="shared" si="65"/>
        <v>0</v>
      </c>
      <c r="AB306">
        <f t="shared" si="66"/>
        <v>0</v>
      </c>
      <c r="AC306">
        <f t="shared" si="67"/>
        <v>0</v>
      </c>
      <c r="AD306">
        <f t="shared" si="68"/>
        <v>0</v>
      </c>
      <c r="AE306">
        <f t="shared" si="69"/>
        <v>0</v>
      </c>
      <c r="AF306" s="37">
        <f t="shared" si="70"/>
        <v>0</v>
      </c>
      <c r="AG306" s="37">
        <f t="shared" si="71"/>
        <v>0</v>
      </c>
      <c r="AH306" s="37">
        <f t="shared" si="72"/>
        <v>0</v>
      </c>
      <c r="AI306">
        <f t="shared" si="73"/>
        <v>0</v>
      </c>
      <c r="AJ306">
        <f t="shared" si="74"/>
        <v>1</v>
      </c>
      <c r="AK306">
        <f t="shared" si="75"/>
        <v>0</v>
      </c>
      <c r="AL306">
        <f t="shared" si="76"/>
        <v>0</v>
      </c>
      <c r="AM306">
        <f t="shared" si="77"/>
        <v>0</v>
      </c>
      <c r="AN306">
        <f t="shared" si="78"/>
        <v>0</v>
      </c>
      <c r="AO306">
        <f t="shared" si="79"/>
        <v>0</v>
      </c>
    </row>
    <row r="307" spans="1:41" ht="12.75">
      <c r="A307">
        <v>3612400</v>
      </c>
      <c r="B307" s="2">
        <v>660410020000</v>
      </c>
      <c r="C307" t="s">
        <v>370</v>
      </c>
      <c r="D307" t="s">
        <v>371</v>
      </c>
      <c r="E307" t="s">
        <v>372</v>
      </c>
      <c r="F307" s="34">
        <v>10706</v>
      </c>
      <c r="G307" s="3">
        <v>3809</v>
      </c>
      <c r="H307">
        <v>9144784176</v>
      </c>
      <c r="I307" s="4">
        <v>3</v>
      </c>
      <c r="J307" s="4" t="s">
        <v>1814</v>
      </c>
      <c r="K307" t="s">
        <v>1814</v>
      </c>
      <c r="L307" s="35" t="s">
        <v>1894</v>
      </c>
      <c r="M307" s="35" t="s">
        <v>1894</v>
      </c>
      <c r="N307" s="35" t="s">
        <v>1814</v>
      </c>
      <c r="O307" s="35" t="s">
        <v>1814</v>
      </c>
      <c r="P307" s="36" t="s">
        <v>1895</v>
      </c>
      <c r="Q307" t="s">
        <v>1895</v>
      </c>
      <c r="R307" t="s">
        <v>1814</v>
      </c>
      <c r="S307" t="s">
        <v>1814</v>
      </c>
      <c r="T307" t="s">
        <v>1814</v>
      </c>
      <c r="U307" s="35" t="s">
        <v>1894</v>
      </c>
      <c r="V307" s="35"/>
      <c r="W307" s="35"/>
      <c r="X307" s="35"/>
      <c r="Y307" s="35"/>
      <c r="Z307">
        <f t="shared" si="64"/>
        <v>0</v>
      </c>
      <c r="AA307">
        <f t="shared" si="65"/>
        <v>0</v>
      </c>
      <c r="AB307">
        <f t="shared" si="66"/>
        <v>0</v>
      </c>
      <c r="AC307">
        <f t="shared" si="67"/>
        <v>0</v>
      </c>
      <c r="AD307">
        <f t="shared" si="68"/>
        <v>0</v>
      </c>
      <c r="AE307">
        <f t="shared" si="69"/>
        <v>0</v>
      </c>
      <c r="AF307" s="37">
        <f t="shared" si="70"/>
        <v>0</v>
      </c>
      <c r="AG307" s="37">
        <f t="shared" si="71"/>
        <v>0</v>
      </c>
      <c r="AH307" s="37">
        <f t="shared" si="72"/>
        <v>0</v>
      </c>
      <c r="AI307">
        <f t="shared" si="73"/>
        <v>0</v>
      </c>
      <c r="AJ307">
        <f t="shared" si="74"/>
        <v>1</v>
      </c>
      <c r="AK307">
        <f t="shared" si="75"/>
        <v>0</v>
      </c>
      <c r="AL307">
        <f t="shared" si="76"/>
        <v>0</v>
      </c>
      <c r="AM307">
        <f t="shared" si="77"/>
        <v>0</v>
      </c>
      <c r="AN307">
        <f t="shared" si="78"/>
        <v>0</v>
      </c>
      <c r="AO307">
        <f t="shared" si="79"/>
        <v>0</v>
      </c>
    </row>
    <row r="308" spans="1:41" ht="12.75">
      <c r="A308">
        <v>3627980</v>
      </c>
      <c r="B308" s="2">
        <v>660412020000</v>
      </c>
      <c r="C308" t="s">
        <v>1423</v>
      </c>
      <c r="D308" t="s">
        <v>1424</v>
      </c>
      <c r="E308" t="s">
        <v>145</v>
      </c>
      <c r="F308" s="34">
        <v>10522</v>
      </c>
      <c r="G308" s="3">
        <v>2834</v>
      </c>
      <c r="H308">
        <v>9146933030</v>
      </c>
      <c r="I308" s="4">
        <v>3</v>
      </c>
      <c r="J308" s="4" t="s">
        <v>1814</v>
      </c>
      <c r="K308" t="s">
        <v>1814</v>
      </c>
      <c r="L308" s="35" t="s">
        <v>1894</v>
      </c>
      <c r="M308" s="35" t="s">
        <v>1894</v>
      </c>
      <c r="N308" s="35" t="s">
        <v>1814</v>
      </c>
      <c r="O308" s="35" t="s">
        <v>1814</v>
      </c>
      <c r="P308" s="36" t="s">
        <v>1895</v>
      </c>
      <c r="Q308" t="s">
        <v>1895</v>
      </c>
      <c r="R308" t="s">
        <v>1814</v>
      </c>
      <c r="S308" t="s">
        <v>1814</v>
      </c>
      <c r="T308" t="s">
        <v>1814</v>
      </c>
      <c r="U308" s="35" t="s">
        <v>1894</v>
      </c>
      <c r="V308" s="35"/>
      <c r="W308" s="35"/>
      <c r="X308" s="35"/>
      <c r="Y308" s="35"/>
      <c r="Z308">
        <f t="shared" si="64"/>
        <v>0</v>
      </c>
      <c r="AA308">
        <f t="shared" si="65"/>
        <v>0</v>
      </c>
      <c r="AB308">
        <f t="shared" si="66"/>
        <v>0</v>
      </c>
      <c r="AC308">
        <f t="shared" si="67"/>
        <v>0</v>
      </c>
      <c r="AD308">
        <f t="shared" si="68"/>
        <v>0</v>
      </c>
      <c r="AE308">
        <f t="shared" si="69"/>
        <v>0</v>
      </c>
      <c r="AF308" s="37">
        <f t="shared" si="70"/>
        <v>0</v>
      </c>
      <c r="AG308" s="37">
        <f t="shared" si="71"/>
        <v>0</v>
      </c>
      <c r="AH308" s="37">
        <f t="shared" si="72"/>
        <v>0</v>
      </c>
      <c r="AI308">
        <f t="shared" si="73"/>
        <v>0</v>
      </c>
      <c r="AJ308">
        <f t="shared" si="74"/>
        <v>1</v>
      </c>
      <c r="AK308">
        <f t="shared" si="75"/>
        <v>0</v>
      </c>
      <c r="AL308">
        <f t="shared" si="76"/>
        <v>0</v>
      </c>
      <c r="AM308">
        <f t="shared" si="77"/>
        <v>0</v>
      </c>
      <c r="AN308">
        <f t="shared" si="78"/>
        <v>0</v>
      </c>
      <c r="AO308">
        <f t="shared" si="79"/>
        <v>0</v>
      </c>
    </row>
    <row r="309" spans="1:41" ht="12.75">
      <c r="A309">
        <v>3612750</v>
      </c>
      <c r="B309" s="2">
        <v>80601040000</v>
      </c>
      <c r="C309" t="s">
        <v>388</v>
      </c>
      <c r="D309" t="s">
        <v>389</v>
      </c>
      <c r="E309" t="s">
        <v>390</v>
      </c>
      <c r="F309" s="34">
        <v>13778</v>
      </c>
      <c r="G309" s="3">
        <v>1281</v>
      </c>
      <c r="H309">
        <v>6076564161</v>
      </c>
      <c r="I309" s="4" t="s">
        <v>1843</v>
      </c>
      <c r="J309" s="4" t="s">
        <v>1814</v>
      </c>
      <c r="K309" t="s">
        <v>1814</v>
      </c>
      <c r="L309" s="35" t="s">
        <v>1822</v>
      </c>
      <c r="M309" s="35">
        <v>1356</v>
      </c>
      <c r="N309" s="35" t="s">
        <v>1814</v>
      </c>
      <c r="O309" s="35" t="s">
        <v>1814</v>
      </c>
      <c r="P309" s="36">
        <v>16.488651535</v>
      </c>
      <c r="Q309" t="s">
        <v>1814</v>
      </c>
      <c r="R309" t="s">
        <v>1814</v>
      </c>
      <c r="S309" t="s">
        <v>1813</v>
      </c>
      <c r="T309" t="s">
        <v>1814</v>
      </c>
      <c r="U309" s="35" t="s">
        <v>1814</v>
      </c>
      <c r="V309" s="35"/>
      <c r="W309" s="35"/>
      <c r="X309" s="35"/>
      <c r="Y309" s="35"/>
      <c r="Z309">
        <f t="shared" si="64"/>
        <v>0</v>
      </c>
      <c r="AA309">
        <f t="shared" si="65"/>
        <v>0</v>
      </c>
      <c r="AB309">
        <f t="shared" si="66"/>
        <v>0</v>
      </c>
      <c r="AC309">
        <f t="shared" si="67"/>
        <v>0</v>
      </c>
      <c r="AD309">
        <f t="shared" si="68"/>
        <v>0</v>
      </c>
      <c r="AE309">
        <f t="shared" si="69"/>
        <v>0</v>
      </c>
      <c r="AF309" s="37">
        <f t="shared" si="70"/>
        <v>0</v>
      </c>
      <c r="AG309" s="37">
        <f t="shared" si="71"/>
        <v>0</v>
      </c>
      <c r="AH309" s="37">
        <f t="shared" si="72"/>
        <v>0</v>
      </c>
      <c r="AI309">
        <f t="shared" si="73"/>
        <v>1</v>
      </c>
      <c r="AJ309">
        <f t="shared" si="74"/>
        <v>0</v>
      </c>
      <c r="AK309">
        <f t="shared" si="75"/>
        <v>0</v>
      </c>
      <c r="AL309">
        <f t="shared" si="76"/>
        <v>0</v>
      </c>
      <c r="AM309">
        <f t="shared" si="77"/>
        <v>0</v>
      </c>
      <c r="AN309">
        <f t="shared" si="78"/>
        <v>0</v>
      </c>
      <c r="AO309">
        <f t="shared" si="79"/>
        <v>0</v>
      </c>
    </row>
    <row r="310" spans="1:41" ht="12.75">
      <c r="A310">
        <v>3612840</v>
      </c>
      <c r="B310" s="2">
        <v>581010020000</v>
      </c>
      <c r="C310" t="s">
        <v>391</v>
      </c>
      <c r="D310" t="s">
        <v>392</v>
      </c>
      <c r="E310" t="s">
        <v>393</v>
      </c>
      <c r="F310" s="34">
        <v>11944</v>
      </c>
      <c r="G310" s="3">
        <v>1599</v>
      </c>
      <c r="H310">
        <v>6314771950</v>
      </c>
      <c r="I310" s="4">
        <v>8</v>
      </c>
      <c r="J310" s="4" t="s">
        <v>1813</v>
      </c>
      <c r="K310" t="s">
        <v>1814</v>
      </c>
      <c r="L310" s="35" t="s">
        <v>1815</v>
      </c>
      <c r="M310" s="35">
        <v>607</v>
      </c>
      <c r="N310" s="35" t="s">
        <v>1814</v>
      </c>
      <c r="O310" s="35" t="s">
        <v>1814</v>
      </c>
      <c r="P310" s="36">
        <v>17.462932455</v>
      </c>
      <c r="Q310" t="s">
        <v>1814</v>
      </c>
      <c r="R310" t="s">
        <v>1813</v>
      </c>
      <c r="S310" t="s">
        <v>1813</v>
      </c>
      <c r="T310" t="s">
        <v>1814</v>
      </c>
      <c r="U310" s="35" t="s">
        <v>1814</v>
      </c>
      <c r="V310" s="35"/>
      <c r="W310" s="35"/>
      <c r="X310" s="35"/>
      <c r="Y310" s="35"/>
      <c r="Z310">
        <f t="shared" si="64"/>
        <v>1</v>
      </c>
      <c r="AA310">
        <f t="shared" si="65"/>
        <v>0</v>
      </c>
      <c r="AB310">
        <f t="shared" si="66"/>
        <v>0</v>
      </c>
      <c r="AC310">
        <f t="shared" si="67"/>
        <v>0</v>
      </c>
      <c r="AD310">
        <f t="shared" si="68"/>
        <v>0</v>
      </c>
      <c r="AE310">
        <f t="shared" si="69"/>
        <v>0</v>
      </c>
      <c r="AF310" s="37">
        <f t="shared" si="70"/>
        <v>0</v>
      </c>
      <c r="AG310" s="37">
        <f t="shared" si="71"/>
        <v>0</v>
      </c>
      <c r="AH310" s="37">
        <f t="shared" si="72"/>
        <v>0</v>
      </c>
      <c r="AI310">
        <f t="shared" si="73"/>
        <v>1</v>
      </c>
      <c r="AJ310">
        <f t="shared" si="74"/>
        <v>0</v>
      </c>
      <c r="AK310">
        <f t="shared" si="75"/>
        <v>0</v>
      </c>
      <c r="AL310">
        <f t="shared" si="76"/>
        <v>0</v>
      </c>
      <c r="AM310">
        <f t="shared" si="77"/>
        <v>0</v>
      </c>
      <c r="AN310">
        <f t="shared" si="78"/>
        <v>0</v>
      </c>
      <c r="AO310">
        <f t="shared" si="79"/>
        <v>0</v>
      </c>
    </row>
    <row r="311" spans="1:41" ht="12.75">
      <c r="A311">
        <v>3612870</v>
      </c>
      <c r="B311" s="2">
        <v>190701040000</v>
      </c>
      <c r="C311" t="s">
        <v>394</v>
      </c>
      <c r="D311" t="s">
        <v>395</v>
      </c>
      <c r="E311" t="s">
        <v>396</v>
      </c>
      <c r="F311" s="34">
        <v>12083</v>
      </c>
      <c r="G311" s="3">
        <v>129</v>
      </c>
      <c r="H311">
        <v>5189665070</v>
      </c>
      <c r="I311" s="4">
        <v>6</v>
      </c>
      <c r="J311" s="4" t="s">
        <v>1814</v>
      </c>
      <c r="K311" t="s">
        <v>1814</v>
      </c>
      <c r="L311" s="35" t="s">
        <v>1822</v>
      </c>
      <c r="M311" s="35">
        <v>1369</v>
      </c>
      <c r="N311" s="35" t="s">
        <v>1814</v>
      </c>
      <c r="O311" s="35" t="s">
        <v>1814</v>
      </c>
      <c r="P311" s="36">
        <v>13.885350318</v>
      </c>
      <c r="Q311" t="s">
        <v>1814</v>
      </c>
      <c r="R311" t="s">
        <v>1814</v>
      </c>
      <c r="S311" t="s">
        <v>1813</v>
      </c>
      <c r="T311" t="s">
        <v>1814</v>
      </c>
      <c r="U311" s="35" t="s">
        <v>1814</v>
      </c>
      <c r="V311" s="35"/>
      <c r="W311" s="35"/>
      <c r="X311" s="35"/>
      <c r="Y311" s="35"/>
      <c r="Z311">
        <f t="shared" si="64"/>
        <v>0</v>
      </c>
      <c r="AA311">
        <f t="shared" si="65"/>
        <v>0</v>
      </c>
      <c r="AB311">
        <f t="shared" si="66"/>
        <v>0</v>
      </c>
      <c r="AC311">
        <f t="shared" si="67"/>
        <v>0</v>
      </c>
      <c r="AD311">
        <f t="shared" si="68"/>
        <v>0</v>
      </c>
      <c r="AE311">
        <f t="shared" si="69"/>
        <v>0</v>
      </c>
      <c r="AF311" s="37">
        <f t="shared" si="70"/>
        <v>0</v>
      </c>
      <c r="AG311" s="37">
        <f t="shared" si="71"/>
        <v>0</v>
      </c>
      <c r="AH311" s="37">
        <f t="shared" si="72"/>
        <v>0</v>
      </c>
      <c r="AI311">
        <f t="shared" si="73"/>
        <v>1</v>
      </c>
      <c r="AJ311">
        <f t="shared" si="74"/>
        <v>0</v>
      </c>
      <c r="AK311">
        <f t="shared" si="75"/>
        <v>0</v>
      </c>
      <c r="AL311">
        <f t="shared" si="76"/>
        <v>0</v>
      </c>
      <c r="AM311">
        <f t="shared" si="77"/>
        <v>0</v>
      </c>
      <c r="AN311">
        <f t="shared" si="78"/>
        <v>0</v>
      </c>
      <c r="AO311">
        <f t="shared" si="79"/>
        <v>0</v>
      </c>
    </row>
    <row r="312" spans="1:41" ht="12.75">
      <c r="A312">
        <v>3612900</v>
      </c>
      <c r="B312" s="2">
        <v>640801040000</v>
      </c>
      <c r="C312" t="s">
        <v>397</v>
      </c>
      <c r="D312" t="s">
        <v>398</v>
      </c>
      <c r="E312" t="s">
        <v>399</v>
      </c>
      <c r="F312" s="34">
        <v>12834</v>
      </c>
      <c r="G312" s="3">
        <v>1107</v>
      </c>
      <c r="H312">
        <v>5186929542</v>
      </c>
      <c r="I312" s="4">
        <v>8</v>
      </c>
      <c r="J312" s="4" t="s">
        <v>1813</v>
      </c>
      <c r="K312" t="s">
        <v>1814</v>
      </c>
      <c r="L312" s="35" t="s">
        <v>1815</v>
      </c>
      <c r="M312" s="35">
        <v>1222</v>
      </c>
      <c r="N312" s="35" t="s">
        <v>1814</v>
      </c>
      <c r="O312" s="35" t="s">
        <v>1814</v>
      </c>
      <c r="P312" s="36">
        <v>7.3652239939</v>
      </c>
      <c r="Q312" t="s">
        <v>1814</v>
      </c>
      <c r="R312" t="s">
        <v>1813</v>
      </c>
      <c r="S312" t="s">
        <v>1813</v>
      </c>
      <c r="T312" t="s">
        <v>1814</v>
      </c>
      <c r="U312" s="35" t="s">
        <v>1814</v>
      </c>
      <c r="V312" s="35"/>
      <c r="W312" s="35"/>
      <c r="X312" s="35"/>
      <c r="Y312" s="35"/>
      <c r="Z312">
        <f t="shared" si="64"/>
        <v>1</v>
      </c>
      <c r="AA312">
        <f t="shared" si="65"/>
        <v>0</v>
      </c>
      <c r="AB312">
        <f t="shared" si="66"/>
        <v>0</v>
      </c>
      <c r="AC312">
        <f t="shared" si="67"/>
        <v>0</v>
      </c>
      <c r="AD312">
        <f t="shared" si="68"/>
        <v>0</v>
      </c>
      <c r="AE312">
        <f t="shared" si="69"/>
        <v>0</v>
      </c>
      <c r="AF312" s="37">
        <f t="shared" si="70"/>
        <v>0</v>
      </c>
      <c r="AG312" s="37">
        <f t="shared" si="71"/>
        <v>0</v>
      </c>
      <c r="AH312" s="37">
        <f t="shared" si="72"/>
        <v>0</v>
      </c>
      <c r="AI312">
        <f t="shared" si="73"/>
        <v>1</v>
      </c>
      <c r="AJ312">
        <f t="shared" si="74"/>
        <v>0</v>
      </c>
      <c r="AK312">
        <f t="shared" si="75"/>
        <v>0</v>
      </c>
      <c r="AL312">
        <f t="shared" si="76"/>
        <v>0</v>
      </c>
      <c r="AM312">
        <f t="shared" si="77"/>
        <v>0</v>
      </c>
      <c r="AN312">
        <f t="shared" si="78"/>
        <v>0</v>
      </c>
      <c r="AO312">
        <f t="shared" si="79"/>
        <v>0</v>
      </c>
    </row>
    <row r="313" spans="1:41" ht="12.75">
      <c r="A313">
        <v>3612930</v>
      </c>
      <c r="B313" s="2">
        <v>571501040000</v>
      </c>
      <c r="C313" t="s">
        <v>400</v>
      </c>
      <c r="D313" t="s">
        <v>401</v>
      </c>
      <c r="E313" t="s">
        <v>402</v>
      </c>
      <c r="F313" s="34">
        <v>14839</v>
      </c>
      <c r="G313" s="3">
        <v>936</v>
      </c>
      <c r="H313">
        <v>6072254292</v>
      </c>
      <c r="I313" s="4">
        <v>7</v>
      </c>
      <c r="J313" s="4" t="s">
        <v>1813</v>
      </c>
      <c r="K313" t="s">
        <v>1814</v>
      </c>
      <c r="L313" s="35" t="s">
        <v>1822</v>
      </c>
      <c r="M313" s="35">
        <v>191</v>
      </c>
      <c r="N313" s="35" t="s">
        <v>1814</v>
      </c>
      <c r="O313" s="35" t="s">
        <v>1813</v>
      </c>
      <c r="P313" s="36">
        <v>18.548387097</v>
      </c>
      <c r="Q313" t="s">
        <v>1814</v>
      </c>
      <c r="R313" t="s">
        <v>1813</v>
      </c>
      <c r="S313" t="s">
        <v>1813</v>
      </c>
      <c r="T313" t="s">
        <v>1814</v>
      </c>
      <c r="U313" s="35" t="s">
        <v>1814</v>
      </c>
      <c r="V313" s="35">
        <v>16074</v>
      </c>
      <c r="W313" s="35">
        <v>2414</v>
      </c>
      <c r="X313" s="35">
        <v>2193</v>
      </c>
      <c r="Y313" s="35">
        <v>2036</v>
      </c>
      <c r="Z313">
        <f t="shared" si="64"/>
        <v>1</v>
      </c>
      <c r="AA313">
        <f t="shared" si="65"/>
        <v>1</v>
      </c>
      <c r="AB313">
        <f t="shared" si="66"/>
        <v>0</v>
      </c>
      <c r="AC313">
        <f t="shared" si="67"/>
        <v>0</v>
      </c>
      <c r="AD313">
        <f t="shared" si="68"/>
        <v>0</v>
      </c>
      <c r="AE313">
        <f t="shared" si="69"/>
        <v>0</v>
      </c>
      <c r="AF313" s="37" t="str">
        <f t="shared" si="70"/>
        <v>SRSA</v>
      </c>
      <c r="AG313" s="37">
        <f t="shared" si="71"/>
        <v>0</v>
      </c>
      <c r="AH313" s="37">
        <f t="shared" si="72"/>
        <v>0</v>
      </c>
      <c r="AI313">
        <f t="shared" si="73"/>
        <v>1</v>
      </c>
      <c r="AJ313">
        <f t="shared" si="74"/>
        <v>0</v>
      </c>
      <c r="AK313">
        <f t="shared" si="75"/>
        <v>0</v>
      </c>
      <c r="AL313">
        <f t="shared" si="76"/>
        <v>0</v>
      </c>
      <c r="AM313">
        <f t="shared" si="77"/>
        <v>0</v>
      </c>
      <c r="AN313">
        <f t="shared" si="78"/>
        <v>0</v>
      </c>
      <c r="AO313">
        <f t="shared" si="79"/>
        <v>0</v>
      </c>
    </row>
    <row r="314" spans="1:41" ht="12.75">
      <c r="A314">
        <v>3612960</v>
      </c>
      <c r="B314" s="2">
        <v>442111020000</v>
      </c>
      <c r="C314" t="s">
        <v>403</v>
      </c>
      <c r="D314" t="s">
        <v>404</v>
      </c>
      <c r="E314" t="s">
        <v>405</v>
      </c>
      <c r="F314" s="34">
        <v>10925</v>
      </c>
      <c r="G314" s="3">
        <v>8</v>
      </c>
      <c r="H314">
        <v>8454777395</v>
      </c>
      <c r="I314" s="4">
        <v>3</v>
      </c>
      <c r="J314" s="4" t="s">
        <v>1814</v>
      </c>
      <c r="K314" t="s">
        <v>1814</v>
      </c>
      <c r="L314" s="35" t="s">
        <v>1815</v>
      </c>
      <c r="M314" s="35">
        <v>734</v>
      </c>
      <c r="N314" s="35" t="s">
        <v>1814</v>
      </c>
      <c r="O314" s="35" t="s">
        <v>1814</v>
      </c>
      <c r="P314" s="36">
        <v>9.2073658927</v>
      </c>
      <c r="Q314" t="s">
        <v>1814</v>
      </c>
      <c r="R314" t="s">
        <v>1814</v>
      </c>
      <c r="S314" t="s">
        <v>1814</v>
      </c>
      <c r="T314" t="s">
        <v>1814</v>
      </c>
      <c r="U314" s="35" t="s">
        <v>1814</v>
      </c>
      <c r="V314" s="35"/>
      <c r="W314" s="35"/>
      <c r="X314" s="35"/>
      <c r="Y314" s="35"/>
      <c r="Z314">
        <f t="shared" si="64"/>
        <v>0</v>
      </c>
      <c r="AA314">
        <f t="shared" si="65"/>
        <v>0</v>
      </c>
      <c r="AB314">
        <f t="shared" si="66"/>
        <v>0</v>
      </c>
      <c r="AC314">
        <f t="shared" si="67"/>
        <v>0</v>
      </c>
      <c r="AD314">
        <f t="shared" si="68"/>
        <v>0</v>
      </c>
      <c r="AE314">
        <f t="shared" si="69"/>
        <v>0</v>
      </c>
      <c r="AF314" s="37">
        <f t="shared" si="70"/>
        <v>0</v>
      </c>
      <c r="AG314" s="37">
        <f t="shared" si="71"/>
        <v>0</v>
      </c>
      <c r="AH314" s="37">
        <f t="shared" si="72"/>
        <v>0</v>
      </c>
      <c r="AI314">
        <f t="shared" si="73"/>
        <v>0</v>
      </c>
      <c r="AJ314">
        <f t="shared" si="74"/>
        <v>0</v>
      </c>
      <c r="AK314">
        <f t="shared" si="75"/>
        <v>0</v>
      </c>
      <c r="AL314">
        <f t="shared" si="76"/>
        <v>0</v>
      </c>
      <c r="AM314">
        <f t="shared" si="77"/>
        <v>0</v>
      </c>
      <c r="AN314">
        <f t="shared" si="78"/>
        <v>0</v>
      </c>
      <c r="AO314">
        <f t="shared" si="79"/>
        <v>0</v>
      </c>
    </row>
    <row r="315" spans="1:41" ht="12.75">
      <c r="A315">
        <v>3613020</v>
      </c>
      <c r="B315" s="2">
        <v>610501040000</v>
      </c>
      <c r="C315" t="s">
        <v>409</v>
      </c>
      <c r="D315" t="s">
        <v>410</v>
      </c>
      <c r="E315" t="s">
        <v>411</v>
      </c>
      <c r="F315" s="34">
        <v>13073</v>
      </c>
      <c r="G315" s="3">
        <v>1297</v>
      </c>
      <c r="H315">
        <v>6078985301</v>
      </c>
      <c r="I315" s="4">
        <v>7</v>
      </c>
      <c r="J315" s="4" t="s">
        <v>1813</v>
      </c>
      <c r="K315" t="s">
        <v>1814</v>
      </c>
      <c r="L315" s="35" t="s">
        <v>1822</v>
      </c>
      <c r="M315" s="35">
        <v>1147</v>
      </c>
      <c r="N315" s="35" t="s">
        <v>1814</v>
      </c>
      <c r="O315" s="35" t="s">
        <v>1814</v>
      </c>
      <c r="P315" s="36">
        <v>10.708782743</v>
      </c>
      <c r="Q315" t="s">
        <v>1814</v>
      </c>
      <c r="R315" t="s">
        <v>1813</v>
      </c>
      <c r="S315" t="s">
        <v>1813</v>
      </c>
      <c r="T315" t="s">
        <v>1814</v>
      </c>
      <c r="U315" s="35" t="s">
        <v>1814</v>
      </c>
      <c r="V315" s="35"/>
      <c r="W315" s="35"/>
      <c r="X315" s="35"/>
      <c r="Y315" s="35"/>
      <c r="Z315">
        <f t="shared" si="64"/>
        <v>1</v>
      </c>
      <c r="AA315">
        <f t="shared" si="65"/>
        <v>0</v>
      </c>
      <c r="AB315">
        <f t="shared" si="66"/>
        <v>0</v>
      </c>
      <c r="AC315">
        <f t="shared" si="67"/>
        <v>0</v>
      </c>
      <c r="AD315">
        <f t="shared" si="68"/>
        <v>0</v>
      </c>
      <c r="AE315">
        <f t="shared" si="69"/>
        <v>0</v>
      </c>
      <c r="AF315" s="37">
        <f t="shared" si="70"/>
        <v>0</v>
      </c>
      <c r="AG315" s="37">
        <f t="shared" si="71"/>
        <v>0</v>
      </c>
      <c r="AH315" s="37">
        <f t="shared" si="72"/>
        <v>0</v>
      </c>
      <c r="AI315">
        <f t="shared" si="73"/>
        <v>1</v>
      </c>
      <c r="AJ315">
        <f t="shared" si="74"/>
        <v>0</v>
      </c>
      <c r="AK315">
        <f t="shared" si="75"/>
        <v>0</v>
      </c>
      <c r="AL315">
        <f t="shared" si="76"/>
        <v>0</v>
      </c>
      <c r="AM315">
        <f t="shared" si="77"/>
        <v>0</v>
      </c>
      <c r="AN315">
        <f t="shared" si="78"/>
        <v>0</v>
      </c>
      <c r="AO315">
        <f t="shared" si="79"/>
        <v>0</v>
      </c>
    </row>
    <row r="316" spans="1:41" ht="12.75">
      <c r="A316">
        <v>3613080</v>
      </c>
      <c r="B316" s="2">
        <v>10802060000</v>
      </c>
      <c r="C316" t="s">
        <v>412</v>
      </c>
      <c r="D316" t="s">
        <v>413</v>
      </c>
      <c r="E316" t="s">
        <v>414</v>
      </c>
      <c r="F316" s="34">
        <v>12084</v>
      </c>
      <c r="G316" s="3">
        <v>9533</v>
      </c>
      <c r="H316">
        <v>5184566200</v>
      </c>
      <c r="I316" s="4" t="s">
        <v>1847</v>
      </c>
      <c r="J316" s="4" t="s">
        <v>1814</v>
      </c>
      <c r="K316" t="s">
        <v>1814</v>
      </c>
      <c r="L316" s="35" t="s">
        <v>1815</v>
      </c>
      <c r="M316" s="35">
        <v>5311</v>
      </c>
      <c r="N316" s="35" t="s">
        <v>1814</v>
      </c>
      <c r="O316" s="35" t="s">
        <v>1814</v>
      </c>
      <c r="P316" s="36">
        <v>3.3553799</v>
      </c>
      <c r="Q316" t="s">
        <v>1814</v>
      </c>
      <c r="R316" t="s">
        <v>1814</v>
      </c>
      <c r="S316" t="s">
        <v>1814</v>
      </c>
      <c r="T316" t="s">
        <v>1814</v>
      </c>
      <c r="U316" s="35" t="s">
        <v>1814</v>
      </c>
      <c r="V316" s="35"/>
      <c r="W316" s="35"/>
      <c r="X316" s="35"/>
      <c r="Y316" s="35"/>
      <c r="Z316">
        <f t="shared" si="64"/>
        <v>0</v>
      </c>
      <c r="AA316">
        <f t="shared" si="65"/>
        <v>0</v>
      </c>
      <c r="AB316">
        <f t="shared" si="66"/>
        <v>0</v>
      </c>
      <c r="AC316">
        <f t="shared" si="67"/>
        <v>0</v>
      </c>
      <c r="AD316">
        <f t="shared" si="68"/>
        <v>0</v>
      </c>
      <c r="AE316">
        <f t="shared" si="69"/>
        <v>0</v>
      </c>
      <c r="AF316" s="37">
        <f t="shared" si="70"/>
        <v>0</v>
      </c>
      <c r="AG316" s="37">
        <f t="shared" si="71"/>
        <v>0</v>
      </c>
      <c r="AH316" s="37">
        <f t="shared" si="72"/>
        <v>0</v>
      </c>
      <c r="AI316">
        <f t="shared" si="73"/>
        <v>0</v>
      </c>
      <c r="AJ316">
        <f t="shared" si="74"/>
        <v>0</v>
      </c>
      <c r="AK316">
        <f t="shared" si="75"/>
        <v>0</v>
      </c>
      <c r="AL316">
        <f t="shared" si="76"/>
        <v>0</v>
      </c>
      <c r="AM316">
        <f t="shared" si="77"/>
        <v>0</v>
      </c>
      <c r="AN316">
        <f t="shared" si="78"/>
        <v>0</v>
      </c>
      <c r="AO316">
        <f t="shared" si="79"/>
        <v>0</v>
      </c>
    </row>
    <row r="317" spans="1:41" ht="12.75">
      <c r="A317">
        <v>3613110</v>
      </c>
      <c r="B317" s="2">
        <v>630801040000</v>
      </c>
      <c r="C317" t="s">
        <v>415</v>
      </c>
      <c r="D317" t="s">
        <v>416</v>
      </c>
      <c r="E317" t="s">
        <v>417</v>
      </c>
      <c r="F317" s="34">
        <v>12846</v>
      </c>
      <c r="G317" s="3">
        <v>200</v>
      </c>
      <c r="H317">
        <v>5186966100</v>
      </c>
      <c r="I317" s="4">
        <v>8</v>
      </c>
      <c r="J317" s="4" t="s">
        <v>1813</v>
      </c>
      <c r="K317" t="s">
        <v>1814</v>
      </c>
      <c r="L317" s="35" t="s">
        <v>1815</v>
      </c>
      <c r="M317" s="35">
        <v>980</v>
      </c>
      <c r="N317" s="35" t="s">
        <v>1814</v>
      </c>
      <c r="O317" s="35" t="s">
        <v>1814</v>
      </c>
      <c r="P317" s="36">
        <v>23.22991249</v>
      </c>
      <c r="Q317" t="s">
        <v>1813</v>
      </c>
      <c r="R317" t="s">
        <v>1814</v>
      </c>
      <c r="S317" t="s">
        <v>1813</v>
      </c>
      <c r="T317" t="s">
        <v>1814</v>
      </c>
      <c r="U317" s="35" t="s">
        <v>1813</v>
      </c>
      <c r="V317" s="35"/>
      <c r="W317" s="35"/>
      <c r="X317" s="35"/>
      <c r="Y317" s="35"/>
      <c r="Z317">
        <f t="shared" si="64"/>
        <v>1</v>
      </c>
      <c r="AA317">
        <f t="shared" si="65"/>
        <v>0</v>
      </c>
      <c r="AB317">
        <f t="shared" si="66"/>
        <v>0</v>
      </c>
      <c r="AC317">
        <f t="shared" si="67"/>
        <v>0</v>
      </c>
      <c r="AD317">
        <f t="shared" si="68"/>
        <v>0</v>
      </c>
      <c r="AE317">
        <f t="shared" si="69"/>
        <v>0</v>
      </c>
      <c r="AF317" s="37">
        <f t="shared" si="70"/>
        <v>0</v>
      </c>
      <c r="AG317" s="37">
        <f t="shared" si="71"/>
        <v>0</v>
      </c>
      <c r="AH317" s="37">
        <f t="shared" si="72"/>
        <v>0</v>
      </c>
      <c r="AI317">
        <f t="shared" si="73"/>
        <v>1</v>
      </c>
      <c r="AJ317">
        <f t="shared" si="74"/>
        <v>1</v>
      </c>
      <c r="AK317" t="str">
        <f t="shared" si="75"/>
        <v>Initial</v>
      </c>
      <c r="AL317">
        <f t="shared" si="76"/>
        <v>0</v>
      </c>
      <c r="AM317" t="str">
        <f t="shared" si="77"/>
        <v>RLIS</v>
      </c>
      <c r="AN317">
        <f t="shared" si="78"/>
        <v>0</v>
      </c>
      <c r="AO317">
        <f t="shared" si="79"/>
        <v>0</v>
      </c>
    </row>
    <row r="318" spans="1:41" ht="12.75">
      <c r="A318">
        <v>3613230</v>
      </c>
      <c r="B318" s="2">
        <v>480401040000</v>
      </c>
      <c r="C318" t="s">
        <v>418</v>
      </c>
      <c r="D318" t="s">
        <v>419</v>
      </c>
      <c r="E318" t="s">
        <v>420</v>
      </c>
      <c r="F318" s="34">
        <v>10516</v>
      </c>
      <c r="G318" s="3">
        <v>1899</v>
      </c>
      <c r="H318">
        <v>8452659254</v>
      </c>
      <c r="I318" s="4">
        <v>3</v>
      </c>
      <c r="J318" s="4" t="s">
        <v>1814</v>
      </c>
      <c r="K318" t="s">
        <v>1814</v>
      </c>
      <c r="L318" s="35" t="s">
        <v>1815</v>
      </c>
      <c r="M318" s="35">
        <v>830</v>
      </c>
      <c r="N318" s="35" t="s">
        <v>1814</v>
      </c>
      <c r="O318" s="35" t="s">
        <v>1814</v>
      </c>
      <c r="P318" s="36">
        <v>9.4565217391</v>
      </c>
      <c r="Q318" t="s">
        <v>1814</v>
      </c>
      <c r="R318" t="s">
        <v>1814</v>
      </c>
      <c r="S318" t="s">
        <v>1814</v>
      </c>
      <c r="T318" t="s">
        <v>1814</v>
      </c>
      <c r="U318" s="35" t="s">
        <v>1814</v>
      </c>
      <c r="V318" s="35"/>
      <c r="W318" s="35"/>
      <c r="X318" s="35"/>
      <c r="Y318" s="35"/>
      <c r="Z318">
        <f t="shared" si="64"/>
        <v>0</v>
      </c>
      <c r="AA318">
        <f t="shared" si="65"/>
        <v>0</v>
      </c>
      <c r="AB318">
        <f t="shared" si="66"/>
        <v>0</v>
      </c>
      <c r="AC318">
        <f t="shared" si="67"/>
        <v>0</v>
      </c>
      <c r="AD318">
        <f t="shared" si="68"/>
        <v>0</v>
      </c>
      <c r="AE318">
        <f t="shared" si="69"/>
        <v>0</v>
      </c>
      <c r="AF318" s="37">
        <f t="shared" si="70"/>
        <v>0</v>
      </c>
      <c r="AG318" s="37">
        <f t="shared" si="71"/>
        <v>0</v>
      </c>
      <c r="AH318" s="37">
        <f t="shared" si="72"/>
        <v>0</v>
      </c>
      <c r="AI318">
        <f t="shared" si="73"/>
        <v>0</v>
      </c>
      <c r="AJ318">
        <f t="shared" si="74"/>
        <v>0</v>
      </c>
      <c r="AK318">
        <f t="shared" si="75"/>
        <v>0</v>
      </c>
      <c r="AL318">
        <f t="shared" si="76"/>
        <v>0</v>
      </c>
      <c r="AM318">
        <f t="shared" si="77"/>
        <v>0</v>
      </c>
      <c r="AN318">
        <f t="shared" si="78"/>
        <v>0</v>
      </c>
      <c r="AO318">
        <f t="shared" si="79"/>
        <v>0</v>
      </c>
    </row>
    <row r="319" spans="1:41" ht="12.75">
      <c r="A319">
        <v>3613290</v>
      </c>
      <c r="B319" s="2">
        <v>580405060000</v>
      </c>
      <c r="C319" t="s">
        <v>421</v>
      </c>
      <c r="D319" t="s">
        <v>422</v>
      </c>
      <c r="E319" t="s">
        <v>423</v>
      </c>
      <c r="F319" s="34">
        <v>11746</v>
      </c>
      <c r="G319" s="3">
        <v>5899</v>
      </c>
      <c r="H319">
        <v>6315923008</v>
      </c>
      <c r="I319" s="4">
        <v>3</v>
      </c>
      <c r="J319" s="4" t="s">
        <v>1814</v>
      </c>
      <c r="K319" t="s">
        <v>1814</v>
      </c>
      <c r="L319" s="35" t="s">
        <v>1815</v>
      </c>
      <c r="M319" s="35">
        <v>8393</v>
      </c>
      <c r="N319" s="35" t="s">
        <v>1814</v>
      </c>
      <c r="O319" s="35" t="s">
        <v>1814</v>
      </c>
      <c r="P319" s="36">
        <v>5.9750566893</v>
      </c>
      <c r="Q319" t="s">
        <v>1814</v>
      </c>
      <c r="R319" t="s">
        <v>1814</v>
      </c>
      <c r="S319" t="s">
        <v>1814</v>
      </c>
      <c r="T319" t="s">
        <v>1814</v>
      </c>
      <c r="U319" s="35" t="s">
        <v>1814</v>
      </c>
      <c r="V319" s="35"/>
      <c r="W319" s="35"/>
      <c r="X319" s="35"/>
      <c r="Y319" s="35"/>
      <c r="Z319">
        <f t="shared" si="64"/>
        <v>0</v>
      </c>
      <c r="AA319">
        <f t="shared" si="65"/>
        <v>0</v>
      </c>
      <c r="AB319">
        <f t="shared" si="66"/>
        <v>0</v>
      </c>
      <c r="AC319">
        <f t="shared" si="67"/>
        <v>0</v>
      </c>
      <c r="AD319">
        <f t="shared" si="68"/>
        <v>0</v>
      </c>
      <c r="AE319">
        <f t="shared" si="69"/>
        <v>0</v>
      </c>
      <c r="AF319" s="37">
        <f t="shared" si="70"/>
        <v>0</v>
      </c>
      <c r="AG319" s="37">
        <f t="shared" si="71"/>
        <v>0</v>
      </c>
      <c r="AH319" s="37">
        <f t="shared" si="72"/>
        <v>0</v>
      </c>
      <c r="AI319">
        <f t="shared" si="73"/>
        <v>0</v>
      </c>
      <c r="AJ319">
        <f t="shared" si="74"/>
        <v>0</v>
      </c>
      <c r="AK319">
        <f t="shared" si="75"/>
        <v>0</v>
      </c>
      <c r="AL319">
        <f t="shared" si="76"/>
        <v>0</v>
      </c>
      <c r="AM319">
        <f t="shared" si="77"/>
        <v>0</v>
      </c>
      <c r="AN319">
        <f t="shared" si="78"/>
        <v>0</v>
      </c>
      <c r="AO319">
        <f t="shared" si="79"/>
        <v>0</v>
      </c>
    </row>
    <row r="320" spans="1:41" ht="12.75">
      <c r="A320">
        <v>3613350</v>
      </c>
      <c r="B320" s="2">
        <v>141601060000</v>
      </c>
      <c r="C320" t="s">
        <v>424</v>
      </c>
      <c r="D320" t="s">
        <v>425</v>
      </c>
      <c r="E320" t="s">
        <v>316</v>
      </c>
      <c r="F320" s="34">
        <v>14075</v>
      </c>
      <c r="G320" s="3">
        <v>1699</v>
      </c>
      <c r="H320">
        <v>7166463220</v>
      </c>
      <c r="I320" s="4">
        <v>3</v>
      </c>
      <c r="J320" s="4" t="s">
        <v>1814</v>
      </c>
      <c r="K320" t="s">
        <v>1814</v>
      </c>
      <c r="L320" s="35" t="s">
        <v>1815</v>
      </c>
      <c r="M320" s="35">
        <v>3875</v>
      </c>
      <c r="N320" s="35" t="s">
        <v>1814</v>
      </c>
      <c r="O320" s="35" t="s">
        <v>1814</v>
      </c>
      <c r="P320" s="36">
        <v>4.8443619872</v>
      </c>
      <c r="Q320" t="s">
        <v>1814</v>
      </c>
      <c r="R320" t="s">
        <v>1814</v>
      </c>
      <c r="S320" t="s">
        <v>1814</v>
      </c>
      <c r="T320" t="s">
        <v>1814</v>
      </c>
      <c r="U320" s="35" t="s">
        <v>1814</v>
      </c>
      <c r="V320" s="35"/>
      <c r="W320" s="35"/>
      <c r="X320" s="35"/>
      <c r="Y320" s="35"/>
      <c r="Z320">
        <f t="shared" si="64"/>
        <v>0</v>
      </c>
      <c r="AA320">
        <f t="shared" si="65"/>
        <v>0</v>
      </c>
      <c r="AB320">
        <f t="shared" si="66"/>
        <v>0</v>
      </c>
      <c r="AC320">
        <f t="shared" si="67"/>
        <v>0</v>
      </c>
      <c r="AD320">
        <f t="shared" si="68"/>
        <v>0</v>
      </c>
      <c r="AE320">
        <f t="shared" si="69"/>
        <v>0</v>
      </c>
      <c r="AF320" s="37">
        <f t="shared" si="70"/>
        <v>0</v>
      </c>
      <c r="AG320" s="37">
        <f t="shared" si="71"/>
        <v>0</v>
      </c>
      <c r="AH320" s="37">
        <f t="shared" si="72"/>
        <v>0</v>
      </c>
      <c r="AI320">
        <f t="shared" si="73"/>
        <v>0</v>
      </c>
      <c r="AJ320">
        <f t="shared" si="74"/>
        <v>0</v>
      </c>
      <c r="AK320">
        <f t="shared" si="75"/>
        <v>0</v>
      </c>
      <c r="AL320">
        <f t="shared" si="76"/>
        <v>0</v>
      </c>
      <c r="AM320">
        <f t="shared" si="77"/>
        <v>0</v>
      </c>
      <c r="AN320">
        <f t="shared" si="78"/>
        <v>0</v>
      </c>
      <c r="AO320">
        <f t="shared" si="79"/>
        <v>0</v>
      </c>
    </row>
    <row r="321" spans="1:41" ht="12.75">
      <c r="A321">
        <v>3613380</v>
      </c>
      <c r="B321" s="2">
        <v>250701040000</v>
      </c>
      <c r="C321" t="s">
        <v>426</v>
      </c>
      <c r="D321" t="s">
        <v>427</v>
      </c>
      <c r="E321" t="s">
        <v>428</v>
      </c>
      <c r="F321" s="34">
        <v>13346</v>
      </c>
      <c r="G321" s="3">
        <v>1299</v>
      </c>
      <c r="H321">
        <v>3158243721</v>
      </c>
      <c r="I321" s="4">
        <v>4</v>
      </c>
      <c r="J321" s="4" t="s">
        <v>1814</v>
      </c>
      <c r="K321" t="s">
        <v>1814</v>
      </c>
      <c r="L321" s="35" t="s">
        <v>1815</v>
      </c>
      <c r="M321" s="35">
        <v>719</v>
      </c>
      <c r="N321" s="35" t="s">
        <v>1814</v>
      </c>
      <c r="O321" s="35" t="s">
        <v>1814</v>
      </c>
      <c r="P321" s="36">
        <v>20.833333333</v>
      </c>
      <c r="Q321" t="s">
        <v>1813</v>
      </c>
      <c r="R321" t="s">
        <v>1814</v>
      </c>
      <c r="S321" t="s">
        <v>1814</v>
      </c>
      <c r="T321" t="s">
        <v>1814</v>
      </c>
      <c r="U321" s="35" t="s">
        <v>1814</v>
      </c>
      <c r="V321" s="35"/>
      <c r="W321" s="35"/>
      <c r="X321" s="35"/>
      <c r="Y321" s="35"/>
      <c r="Z321">
        <f t="shared" si="64"/>
        <v>0</v>
      </c>
      <c r="AA321">
        <f t="shared" si="65"/>
        <v>0</v>
      </c>
      <c r="AB321">
        <f t="shared" si="66"/>
        <v>0</v>
      </c>
      <c r="AC321">
        <f t="shared" si="67"/>
        <v>0</v>
      </c>
      <c r="AD321">
        <f t="shared" si="68"/>
        <v>0</v>
      </c>
      <c r="AE321">
        <f t="shared" si="69"/>
        <v>0</v>
      </c>
      <c r="AF321" s="37">
        <f t="shared" si="70"/>
        <v>0</v>
      </c>
      <c r="AG321" s="37">
        <f t="shared" si="71"/>
        <v>0</v>
      </c>
      <c r="AH321" s="37">
        <f t="shared" si="72"/>
        <v>0</v>
      </c>
      <c r="AI321">
        <f t="shared" si="73"/>
        <v>0</v>
      </c>
      <c r="AJ321">
        <f t="shared" si="74"/>
        <v>1</v>
      </c>
      <c r="AK321">
        <f t="shared" si="75"/>
        <v>0</v>
      </c>
      <c r="AL321">
        <f t="shared" si="76"/>
        <v>0</v>
      </c>
      <c r="AM321">
        <f t="shared" si="77"/>
        <v>0</v>
      </c>
      <c r="AN321">
        <f t="shared" si="78"/>
        <v>0</v>
      </c>
      <c r="AO321">
        <f t="shared" si="79"/>
        <v>0</v>
      </c>
    </row>
    <row r="322" spans="1:41" ht="12.75">
      <c r="A322">
        <v>3613440</v>
      </c>
      <c r="B322" s="2">
        <v>511201040000</v>
      </c>
      <c r="C322" t="s">
        <v>429</v>
      </c>
      <c r="D322" t="s">
        <v>430</v>
      </c>
      <c r="E322" t="s">
        <v>431</v>
      </c>
      <c r="F322" s="34">
        <v>13646</v>
      </c>
      <c r="G322" s="3">
        <v>185</v>
      </c>
      <c r="H322">
        <v>3153245931</v>
      </c>
      <c r="I322" s="4">
        <v>7</v>
      </c>
      <c r="J322" s="4" t="s">
        <v>1813</v>
      </c>
      <c r="K322" t="s">
        <v>1814</v>
      </c>
      <c r="L322" s="35" t="s">
        <v>1822</v>
      </c>
      <c r="M322" s="35">
        <v>333</v>
      </c>
      <c r="N322" s="35" t="s">
        <v>1814</v>
      </c>
      <c r="O322" s="35" t="s">
        <v>1813</v>
      </c>
      <c r="P322" s="36">
        <v>23.008849558</v>
      </c>
      <c r="Q322" t="s">
        <v>1813</v>
      </c>
      <c r="R322" t="s">
        <v>1814</v>
      </c>
      <c r="S322" t="s">
        <v>1813</v>
      </c>
      <c r="T322" t="s">
        <v>1814</v>
      </c>
      <c r="U322" s="35" t="s">
        <v>1814</v>
      </c>
      <c r="V322" s="35">
        <v>21313</v>
      </c>
      <c r="W322" s="35">
        <v>2904</v>
      </c>
      <c r="X322" s="35">
        <v>2971</v>
      </c>
      <c r="Y322" s="35">
        <v>2949</v>
      </c>
      <c r="Z322">
        <f t="shared" si="64"/>
        <v>1</v>
      </c>
      <c r="AA322">
        <f t="shared" si="65"/>
        <v>1</v>
      </c>
      <c r="AB322">
        <f t="shared" si="66"/>
        <v>0</v>
      </c>
      <c r="AC322">
        <f t="shared" si="67"/>
        <v>0</v>
      </c>
      <c r="AD322">
        <f t="shared" si="68"/>
        <v>0</v>
      </c>
      <c r="AE322">
        <f t="shared" si="69"/>
        <v>0</v>
      </c>
      <c r="AF322" s="37" t="str">
        <f t="shared" si="70"/>
        <v>SRSA</v>
      </c>
      <c r="AG322" s="37">
        <f t="shared" si="71"/>
        <v>0</v>
      </c>
      <c r="AH322" s="37">
        <f t="shared" si="72"/>
        <v>0</v>
      </c>
      <c r="AI322">
        <f t="shared" si="73"/>
        <v>1</v>
      </c>
      <c r="AJ322">
        <f t="shared" si="74"/>
        <v>1</v>
      </c>
      <c r="AK322" t="str">
        <f t="shared" si="75"/>
        <v>Initial</v>
      </c>
      <c r="AL322" t="str">
        <f t="shared" si="76"/>
        <v>SRSA</v>
      </c>
      <c r="AM322">
        <f t="shared" si="77"/>
        <v>0</v>
      </c>
      <c r="AN322">
        <f t="shared" si="78"/>
        <v>0</v>
      </c>
      <c r="AO322">
        <f t="shared" si="79"/>
        <v>0</v>
      </c>
    </row>
    <row r="323" spans="1:41" ht="12.75">
      <c r="A323">
        <v>3613470</v>
      </c>
      <c r="B323" s="2">
        <v>572901040000</v>
      </c>
      <c r="C323" t="s">
        <v>432</v>
      </c>
      <c r="D323" t="s">
        <v>433</v>
      </c>
      <c r="E323" t="s">
        <v>434</v>
      </c>
      <c r="F323" s="34">
        <v>14840</v>
      </c>
      <c r="G323" s="3">
        <v>368</v>
      </c>
      <c r="H323">
        <v>6075695240</v>
      </c>
      <c r="I323" s="4">
        <v>7</v>
      </c>
      <c r="J323" s="4" t="s">
        <v>1813</v>
      </c>
      <c r="K323" t="s">
        <v>1814</v>
      </c>
      <c r="L323" s="35" t="s">
        <v>1822</v>
      </c>
      <c r="M323" s="35">
        <v>654</v>
      </c>
      <c r="N323" s="35" t="s">
        <v>1814</v>
      </c>
      <c r="O323" s="35" t="s">
        <v>1814</v>
      </c>
      <c r="P323" s="36">
        <v>21.679197995</v>
      </c>
      <c r="Q323" t="s">
        <v>1813</v>
      </c>
      <c r="R323" t="s">
        <v>1814</v>
      </c>
      <c r="S323" t="s">
        <v>1813</v>
      </c>
      <c r="T323" t="s">
        <v>1814</v>
      </c>
      <c r="U323" s="35" t="s">
        <v>1813</v>
      </c>
      <c r="V323" s="35"/>
      <c r="W323" s="35"/>
      <c r="X323" s="35"/>
      <c r="Y323" s="35"/>
      <c r="Z323">
        <f t="shared" si="64"/>
        <v>1</v>
      </c>
      <c r="AA323">
        <f t="shared" si="65"/>
        <v>0</v>
      </c>
      <c r="AB323">
        <f t="shared" si="66"/>
        <v>0</v>
      </c>
      <c r="AC323">
        <f t="shared" si="67"/>
        <v>0</v>
      </c>
      <c r="AD323">
        <f t="shared" si="68"/>
        <v>0</v>
      </c>
      <c r="AE323">
        <f t="shared" si="69"/>
        <v>0</v>
      </c>
      <c r="AF323" s="37">
        <f t="shared" si="70"/>
        <v>0</v>
      </c>
      <c r="AG323" s="37">
        <f t="shared" si="71"/>
        <v>0</v>
      </c>
      <c r="AH323" s="37">
        <f t="shared" si="72"/>
        <v>0</v>
      </c>
      <c r="AI323">
        <f t="shared" si="73"/>
        <v>1</v>
      </c>
      <c r="AJ323">
        <f t="shared" si="74"/>
        <v>1</v>
      </c>
      <c r="AK323" t="str">
        <f t="shared" si="75"/>
        <v>Initial</v>
      </c>
      <c r="AL323">
        <f t="shared" si="76"/>
        <v>0</v>
      </c>
      <c r="AM323" t="str">
        <f t="shared" si="77"/>
        <v>RLIS</v>
      </c>
      <c r="AN323">
        <f t="shared" si="78"/>
        <v>0</v>
      </c>
      <c r="AO323">
        <f t="shared" si="79"/>
        <v>0</v>
      </c>
    </row>
    <row r="324" spans="1:41" ht="12.75">
      <c r="A324">
        <v>3613530</v>
      </c>
      <c r="B324" s="2">
        <v>580905020000</v>
      </c>
      <c r="C324" t="s">
        <v>435</v>
      </c>
      <c r="D324" t="s">
        <v>436</v>
      </c>
      <c r="E324" t="s">
        <v>437</v>
      </c>
      <c r="F324" s="34">
        <v>11946</v>
      </c>
      <c r="G324" s="3">
        <v>1739</v>
      </c>
      <c r="H324">
        <v>6317232100</v>
      </c>
      <c r="I324" s="4">
        <v>3</v>
      </c>
      <c r="J324" s="4" t="s">
        <v>1814</v>
      </c>
      <c r="K324" t="s">
        <v>1814</v>
      </c>
      <c r="L324" s="35" t="s">
        <v>1815</v>
      </c>
      <c r="M324" s="35">
        <v>1738</v>
      </c>
      <c r="N324" s="35" t="s">
        <v>1814</v>
      </c>
      <c r="O324" s="35" t="s">
        <v>1814</v>
      </c>
      <c r="P324" s="36">
        <v>12.883087401</v>
      </c>
      <c r="Q324" t="s">
        <v>1814</v>
      </c>
      <c r="R324" t="s">
        <v>1814</v>
      </c>
      <c r="S324" t="s">
        <v>1814</v>
      </c>
      <c r="T324" t="s">
        <v>1814</v>
      </c>
      <c r="U324" s="35" t="s">
        <v>1814</v>
      </c>
      <c r="V324" s="35"/>
      <c r="W324" s="35"/>
      <c r="X324" s="35"/>
      <c r="Y324" s="35"/>
      <c r="Z324">
        <f t="shared" si="64"/>
        <v>0</v>
      </c>
      <c r="AA324">
        <f t="shared" si="65"/>
        <v>0</v>
      </c>
      <c r="AB324">
        <f t="shared" si="66"/>
        <v>0</v>
      </c>
      <c r="AC324">
        <f t="shared" si="67"/>
        <v>0</v>
      </c>
      <c r="AD324">
        <f t="shared" si="68"/>
        <v>0</v>
      </c>
      <c r="AE324">
        <f t="shared" si="69"/>
        <v>0</v>
      </c>
      <c r="AF324" s="37">
        <f t="shared" si="70"/>
        <v>0</v>
      </c>
      <c r="AG324" s="37">
        <f t="shared" si="71"/>
        <v>0</v>
      </c>
      <c r="AH324" s="37">
        <f t="shared" si="72"/>
        <v>0</v>
      </c>
      <c r="AI324">
        <f t="shared" si="73"/>
        <v>0</v>
      </c>
      <c r="AJ324">
        <f t="shared" si="74"/>
        <v>0</v>
      </c>
      <c r="AK324">
        <f t="shared" si="75"/>
        <v>0</v>
      </c>
      <c r="AL324">
        <f t="shared" si="76"/>
        <v>0</v>
      </c>
      <c r="AM324">
        <f t="shared" si="77"/>
        <v>0</v>
      </c>
      <c r="AN324">
        <f t="shared" si="78"/>
        <v>0</v>
      </c>
      <c r="AO324">
        <f t="shared" si="79"/>
        <v>0</v>
      </c>
    </row>
    <row r="325" spans="1:41" ht="12.75">
      <c r="A325">
        <v>3613560</v>
      </c>
      <c r="B325" s="2">
        <v>120906040000</v>
      </c>
      <c r="C325" t="s">
        <v>438</v>
      </c>
      <c r="D325" t="s">
        <v>439</v>
      </c>
      <c r="E325" t="s">
        <v>440</v>
      </c>
      <c r="F325" s="34">
        <v>13783</v>
      </c>
      <c r="G325" s="3">
        <v>1196</v>
      </c>
      <c r="H325">
        <v>6076371301</v>
      </c>
      <c r="I325" s="4">
        <v>7</v>
      </c>
      <c r="J325" s="4" t="s">
        <v>1813</v>
      </c>
      <c r="K325" t="s">
        <v>1814</v>
      </c>
      <c r="L325" s="35" t="s">
        <v>1822</v>
      </c>
      <c r="M325" s="35">
        <v>505</v>
      </c>
      <c r="N325" s="35" t="s">
        <v>1814</v>
      </c>
      <c r="O325" s="35" t="s">
        <v>1813</v>
      </c>
      <c r="P325" s="36">
        <v>20.183486239</v>
      </c>
      <c r="Q325" t="s">
        <v>1813</v>
      </c>
      <c r="R325" t="s">
        <v>1814</v>
      </c>
      <c r="S325" t="s">
        <v>1813</v>
      </c>
      <c r="T325" t="s">
        <v>1814</v>
      </c>
      <c r="U325" s="35" t="s">
        <v>1814</v>
      </c>
      <c r="V325" s="35">
        <v>34282</v>
      </c>
      <c r="W325" s="35">
        <v>4995</v>
      </c>
      <c r="X325" s="35">
        <v>4996</v>
      </c>
      <c r="Y325" s="35">
        <v>4675</v>
      </c>
      <c r="Z325">
        <f t="shared" si="64"/>
        <v>1</v>
      </c>
      <c r="AA325">
        <f t="shared" si="65"/>
        <v>1</v>
      </c>
      <c r="AB325">
        <f t="shared" si="66"/>
        <v>0</v>
      </c>
      <c r="AC325">
        <f t="shared" si="67"/>
        <v>0</v>
      </c>
      <c r="AD325">
        <f t="shared" si="68"/>
        <v>0</v>
      </c>
      <c r="AE325">
        <f t="shared" si="69"/>
        <v>0</v>
      </c>
      <c r="AF325" s="37" t="str">
        <f t="shared" si="70"/>
        <v>SRSA</v>
      </c>
      <c r="AG325" s="37">
        <f t="shared" si="71"/>
        <v>0</v>
      </c>
      <c r="AH325" s="37">
        <f t="shared" si="72"/>
        <v>0</v>
      </c>
      <c r="AI325">
        <f t="shared" si="73"/>
        <v>1</v>
      </c>
      <c r="AJ325">
        <f t="shared" si="74"/>
        <v>1</v>
      </c>
      <c r="AK325" t="str">
        <f t="shared" si="75"/>
        <v>Initial</v>
      </c>
      <c r="AL325" t="str">
        <f t="shared" si="76"/>
        <v>SRSA</v>
      </c>
      <c r="AM325">
        <f t="shared" si="77"/>
        <v>0</v>
      </c>
      <c r="AN325">
        <f t="shared" si="78"/>
        <v>0</v>
      </c>
      <c r="AO325">
        <f t="shared" si="79"/>
        <v>0</v>
      </c>
    </row>
    <row r="326" spans="1:41" ht="12.75">
      <c r="A326">
        <v>3613590</v>
      </c>
      <c r="B326" s="2">
        <v>460701040000</v>
      </c>
      <c r="C326" t="s">
        <v>441</v>
      </c>
      <c r="D326" t="s">
        <v>442</v>
      </c>
      <c r="E326" t="s">
        <v>443</v>
      </c>
      <c r="F326" s="34">
        <v>13074</v>
      </c>
      <c r="G326" s="3">
        <v>66</v>
      </c>
      <c r="H326">
        <v>3155647902</v>
      </c>
      <c r="I326" s="4">
        <v>8</v>
      </c>
      <c r="J326" s="4" t="s">
        <v>1813</v>
      </c>
      <c r="K326" t="s">
        <v>1814</v>
      </c>
      <c r="L326" s="35" t="s">
        <v>1815</v>
      </c>
      <c r="M326" s="35">
        <v>1674</v>
      </c>
      <c r="N326" s="35" t="s">
        <v>1814</v>
      </c>
      <c r="O326" s="35" t="s">
        <v>1814</v>
      </c>
      <c r="P326" s="36">
        <v>22.901168969</v>
      </c>
      <c r="Q326" t="s">
        <v>1813</v>
      </c>
      <c r="R326" t="s">
        <v>1813</v>
      </c>
      <c r="S326" t="s">
        <v>1813</v>
      </c>
      <c r="T326" t="s">
        <v>1814</v>
      </c>
      <c r="U326" s="35" t="s">
        <v>1813</v>
      </c>
      <c r="V326" s="35"/>
      <c r="W326" s="35"/>
      <c r="X326" s="35"/>
      <c r="Y326" s="35"/>
      <c r="Z326">
        <f aca="true" t="shared" si="80" ref="Z326:Z389">IF(OR(J326="YES",L326="YES"),1,0)</f>
        <v>1</v>
      </c>
      <c r="AA326">
        <f aca="true" t="shared" si="81" ref="AA326:AA389">IF(OR(M326&lt;600,N326="YES"),1,0)</f>
        <v>0</v>
      </c>
      <c r="AB326">
        <f aca="true" t="shared" si="82" ref="AB326:AB389">IF(AND(OR(J326="YES",L326="YES"),(Z326=0)),"Trouble",0)</f>
        <v>0</v>
      </c>
      <c r="AC326">
        <f aca="true" t="shared" si="83" ref="AC326:AC389">IF(AND(OR(M326&lt;600,N326="YES"),(AA326=0)),"Trouble",0)</f>
        <v>0</v>
      </c>
      <c r="AD326">
        <f aca="true" t="shared" si="84" ref="AD326:AD389">IF(AND(AND(J326="NO",L326="NO"),(O326="YES")),"Trouble",0)</f>
        <v>0</v>
      </c>
      <c r="AE326">
        <f aca="true" t="shared" si="85" ref="AE326:AE389">IF(AND(AND(M326&gt;=600,N326="NO"),(O326="YES")),"Trouble",0)</f>
        <v>0</v>
      </c>
      <c r="AF326" s="37">
        <f aca="true" t="shared" si="86" ref="AF326:AF389">IF(AND(Z326=1,AA326=1),"SRSA",0)</f>
        <v>0</v>
      </c>
      <c r="AG326" s="37">
        <f aca="true" t="shared" si="87" ref="AG326:AG389">IF(AND(AF326=0,O326="YES"),"Trouble",0)</f>
        <v>0</v>
      </c>
      <c r="AH326" s="37">
        <f aca="true" t="shared" si="88" ref="AH326:AH389">IF(AND(AF326="SRSA",O326="NO"),"Trouble",0)</f>
        <v>0</v>
      </c>
      <c r="AI326">
        <f aca="true" t="shared" si="89" ref="AI326:AI389">IF(S326="YES",1,0)</f>
        <v>1</v>
      </c>
      <c r="AJ326">
        <f aca="true" t="shared" si="90" ref="AJ326:AJ389">IF(P326&gt;=20,1,0)</f>
        <v>1</v>
      </c>
      <c r="AK326" t="str">
        <f aca="true" t="shared" si="91" ref="AK326:AK389">IF(AND(AI326=1,AJ326=1),"Initial",0)</f>
        <v>Initial</v>
      </c>
      <c r="AL326">
        <f aca="true" t="shared" si="92" ref="AL326:AL389">IF(AND(AF326="SRSA",AK326="Initial"),"SRSA",0)</f>
        <v>0</v>
      </c>
      <c r="AM326" t="str">
        <f aca="true" t="shared" si="93" ref="AM326:AM389">IF(AND(AK326="Initial",AL326=0),"RLIS",0)</f>
        <v>RLIS</v>
      </c>
      <c r="AN326">
        <f aca="true" t="shared" si="94" ref="AN326:AN389">IF(AND(AM326=0,U326="YES"),"Trouble",0)</f>
        <v>0</v>
      </c>
      <c r="AO326">
        <f aca="true" t="shared" si="95" ref="AO326:AO389">IF(AND(U326="NO",AM326="RLIS"),"Trouble",0)</f>
        <v>0</v>
      </c>
    </row>
    <row r="327" spans="1:41" ht="12.75">
      <c r="A327">
        <v>3600047</v>
      </c>
      <c r="B327" s="2">
        <v>310400860812</v>
      </c>
      <c r="C327" t="s">
        <v>1947</v>
      </c>
      <c r="D327" t="s">
        <v>1948</v>
      </c>
      <c r="E327" t="s">
        <v>1930</v>
      </c>
      <c r="F327" s="34">
        <v>10029</v>
      </c>
      <c r="G327" s="3" t="s">
        <v>1842</v>
      </c>
      <c r="H327">
        <v>2124272244</v>
      </c>
      <c r="I327" s="4">
        <v>1</v>
      </c>
      <c r="J327" s="4" t="s">
        <v>1814</v>
      </c>
      <c r="K327" t="s">
        <v>1890</v>
      </c>
      <c r="L327" s="35"/>
      <c r="M327" s="35" t="s">
        <v>1894</v>
      </c>
      <c r="N327" s="35" t="s">
        <v>1814</v>
      </c>
      <c r="O327" s="35" t="s">
        <v>1814</v>
      </c>
      <c r="P327" s="36">
        <v>30.163992498</v>
      </c>
      <c r="Q327" t="s">
        <v>1813</v>
      </c>
      <c r="R327" t="s">
        <v>1890</v>
      </c>
      <c r="S327" t="s">
        <v>1814</v>
      </c>
      <c r="T327" t="s">
        <v>1890</v>
      </c>
      <c r="U327" s="35"/>
      <c r="V327" s="35"/>
      <c r="W327" s="35"/>
      <c r="X327" s="35"/>
      <c r="Y327" s="35"/>
      <c r="Z327">
        <f t="shared" si="80"/>
        <v>0</v>
      </c>
      <c r="AA327">
        <f t="shared" si="81"/>
        <v>0</v>
      </c>
      <c r="AB327">
        <f t="shared" si="82"/>
        <v>0</v>
      </c>
      <c r="AC327">
        <f t="shared" si="83"/>
        <v>0</v>
      </c>
      <c r="AD327">
        <f t="shared" si="84"/>
        <v>0</v>
      </c>
      <c r="AE327">
        <f t="shared" si="85"/>
        <v>0</v>
      </c>
      <c r="AF327" s="37">
        <f t="shared" si="86"/>
        <v>0</v>
      </c>
      <c r="AG327" s="37">
        <f t="shared" si="87"/>
        <v>0</v>
      </c>
      <c r="AH327" s="37">
        <f t="shared" si="88"/>
        <v>0</v>
      </c>
      <c r="AI327">
        <f t="shared" si="89"/>
        <v>0</v>
      </c>
      <c r="AJ327">
        <f t="shared" si="90"/>
        <v>1</v>
      </c>
      <c r="AK327">
        <f t="shared" si="91"/>
        <v>0</v>
      </c>
      <c r="AL327">
        <f t="shared" si="92"/>
        <v>0</v>
      </c>
      <c r="AM327">
        <f t="shared" si="93"/>
        <v>0</v>
      </c>
      <c r="AN327">
        <f t="shared" si="94"/>
        <v>0</v>
      </c>
      <c r="AO327">
        <f t="shared" si="95"/>
        <v>0</v>
      </c>
    </row>
    <row r="328" spans="1:41" ht="12.75">
      <c r="A328">
        <v>3613620</v>
      </c>
      <c r="B328" s="2">
        <v>580406060000</v>
      </c>
      <c r="C328" t="s">
        <v>444</v>
      </c>
      <c r="D328" t="s">
        <v>445</v>
      </c>
      <c r="E328" t="s">
        <v>248</v>
      </c>
      <c r="F328" s="34">
        <v>11740</v>
      </c>
      <c r="G328" s="3">
        <v>1200</v>
      </c>
      <c r="H328">
        <v>6317545320</v>
      </c>
      <c r="I328" s="4">
        <v>3</v>
      </c>
      <c r="J328" s="4" t="s">
        <v>1814</v>
      </c>
      <c r="K328" t="s">
        <v>1814</v>
      </c>
      <c r="L328" s="35" t="s">
        <v>1815</v>
      </c>
      <c r="M328" s="35">
        <v>3069</v>
      </c>
      <c r="N328" s="35" t="s">
        <v>1814</v>
      </c>
      <c r="O328" s="35" t="s">
        <v>1814</v>
      </c>
      <c r="P328" s="36">
        <v>5.9593023256</v>
      </c>
      <c r="Q328" t="s">
        <v>1814</v>
      </c>
      <c r="R328" t="s">
        <v>1814</v>
      </c>
      <c r="S328" t="s">
        <v>1814</v>
      </c>
      <c r="T328" t="s">
        <v>1814</v>
      </c>
      <c r="U328" s="35" t="s">
        <v>1814</v>
      </c>
      <c r="V328" s="35"/>
      <c r="W328" s="35"/>
      <c r="X328" s="35"/>
      <c r="Y328" s="35"/>
      <c r="Z328">
        <f t="shared" si="80"/>
        <v>0</v>
      </c>
      <c r="AA328">
        <f t="shared" si="81"/>
        <v>0</v>
      </c>
      <c r="AB328">
        <f t="shared" si="82"/>
        <v>0</v>
      </c>
      <c r="AC328">
        <f t="shared" si="83"/>
        <v>0</v>
      </c>
      <c r="AD328">
        <f t="shared" si="84"/>
        <v>0</v>
      </c>
      <c r="AE328">
        <f t="shared" si="85"/>
        <v>0</v>
      </c>
      <c r="AF328" s="37">
        <f t="shared" si="86"/>
        <v>0</v>
      </c>
      <c r="AG328" s="37">
        <f t="shared" si="87"/>
        <v>0</v>
      </c>
      <c r="AH328" s="37">
        <f t="shared" si="88"/>
        <v>0</v>
      </c>
      <c r="AI328">
        <f t="shared" si="89"/>
        <v>0</v>
      </c>
      <c r="AJ328">
        <f t="shared" si="90"/>
        <v>0</v>
      </c>
      <c r="AK328">
        <f t="shared" si="91"/>
        <v>0</v>
      </c>
      <c r="AL328">
        <f t="shared" si="92"/>
        <v>0</v>
      </c>
      <c r="AM328">
        <f t="shared" si="93"/>
        <v>0</v>
      </c>
      <c r="AN328">
        <f t="shared" si="94"/>
        <v>0</v>
      </c>
      <c r="AO328">
        <f t="shared" si="95"/>
        <v>0</v>
      </c>
    </row>
    <row r="329" spans="1:41" ht="12.75">
      <c r="A329">
        <v>3600068</v>
      </c>
      <c r="B329" s="2">
        <v>310400860840</v>
      </c>
      <c r="C329" t="s">
        <v>1992</v>
      </c>
      <c r="D329" t="s">
        <v>1993</v>
      </c>
      <c r="E329" t="s">
        <v>1930</v>
      </c>
      <c r="F329" s="34">
        <v>10035</v>
      </c>
      <c r="G329" s="3">
        <v>2038</v>
      </c>
      <c r="H329">
        <v>2128769953</v>
      </c>
      <c r="I329" s="4">
        <v>1</v>
      </c>
      <c r="J329" s="4" t="s">
        <v>1814</v>
      </c>
      <c r="K329" t="s">
        <v>1890</v>
      </c>
      <c r="L329" s="35"/>
      <c r="M329" s="35" t="s">
        <v>1894</v>
      </c>
      <c r="N329" s="35" t="s">
        <v>1814</v>
      </c>
      <c r="O329" s="35" t="s">
        <v>1814</v>
      </c>
      <c r="P329" s="36" t="s">
        <v>1895</v>
      </c>
      <c r="Q329" t="s">
        <v>1895</v>
      </c>
      <c r="R329" t="s">
        <v>1890</v>
      </c>
      <c r="S329" t="s">
        <v>1814</v>
      </c>
      <c r="T329" t="s">
        <v>1890</v>
      </c>
      <c r="U329" s="35"/>
      <c r="V329" s="35"/>
      <c r="W329" s="35"/>
      <c r="X329" s="35"/>
      <c r="Y329" s="35"/>
      <c r="Z329">
        <f t="shared" si="80"/>
        <v>0</v>
      </c>
      <c r="AA329">
        <f t="shared" si="81"/>
        <v>0</v>
      </c>
      <c r="AB329">
        <f t="shared" si="82"/>
        <v>0</v>
      </c>
      <c r="AC329">
        <f t="shared" si="83"/>
        <v>0</v>
      </c>
      <c r="AD329">
        <f t="shared" si="84"/>
        <v>0</v>
      </c>
      <c r="AE329">
        <f t="shared" si="85"/>
        <v>0</v>
      </c>
      <c r="AF329" s="37">
        <f t="shared" si="86"/>
        <v>0</v>
      </c>
      <c r="AG329" s="37">
        <f t="shared" si="87"/>
        <v>0</v>
      </c>
      <c r="AH329" s="37">
        <f t="shared" si="88"/>
        <v>0</v>
      </c>
      <c r="AI329">
        <f t="shared" si="89"/>
        <v>0</v>
      </c>
      <c r="AJ329">
        <f t="shared" si="90"/>
        <v>1</v>
      </c>
      <c r="AK329">
        <f t="shared" si="91"/>
        <v>0</v>
      </c>
      <c r="AL329">
        <f t="shared" si="92"/>
        <v>0</v>
      </c>
      <c r="AM329">
        <f t="shared" si="93"/>
        <v>0</v>
      </c>
      <c r="AN329">
        <f t="shared" si="94"/>
        <v>0</v>
      </c>
      <c r="AO329">
        <f t="shared" si="95"/>
        <v>0</v>
      </c>
    </row>
    <row r="330" spans="1:41" ht="12.75">
      <c r="A330">
        <v>3613710</v>
      </c>
      <c r="B330" s="2">
        <v>30501040000</v>
      </c>
      <c r="C330" t="s">
        <v>446</v>
      </c>
      <c r="D330" t="s">
        <v>447</v>
      </c>
      <c r="E330" t="s">
        <v>448</v>
      </c>
      <c r="F330" s="34">
        <v>13787</v>
      </c>
      <c r="G330" s="3">
        <v>147</v>
      </c>
      <c r="H330">
        <v>6076938101</v>
      </c>
      <c r="I330" s="4">
        <v>8</v>
      </c>
      <c r="J330" s="4" t="s">
        <v>1813</v>
      </c>
      <c r="K330" t="s">
        <v>1814</v>
      </c>
      <c r="L330" s="35" t="s">
        <v>1815</v>
      </c>
      <c r="M330" s="35">
        <v>1097</v>
      </c>
      <c r="N330" s="35" t="s">
        <v>1814</v>
      </c>
      <c r="O330" s="35" t="s">
        <v>1814</v>
      </c>
      <c r="P330" s="36">
        <v>18.082618862</v>
      </c>
      <c r="Q330" t="s">
        <v>1814</v>
      </c>
      <c r="R330" t="s">
        <v>1813</v>
      </c>
      <c r="S330" t="s">
        <v>1813</v>
      </c>
      <c r="T330" t="s">
        <v>1814</v>
      </c>
      <c r="U330" s="35" t="s">
        <v>1814</v>
      </c>
      <c r="V330" s="35"/>
      <c r="W330" s="35"/>
      <c r="X330" s="35"/>
      <c r="Y330" s="35"/>
      <c r="Z330">
        <f t="shared" si="80"/>
        <v>1</v>
      </c>
      <c r="AA330">
        <f t="shared" si="81"/>
        <v>0</v>
      </c>
      <c r="AB330">
        <f t="shared" si="82"/>
        <v>0</v>
      </c>
      <c r="AC330">
        <f t="shared" si="83"/>
        <v>0</v>
      </c>
      <c r="AD330">
        <f t="shared" si="84"/>
        <v>0</v>
      </c>
      <c r="AE330">
        <f t="shared" si="85"/>
        <v>0</v>
      </c>
      <c r="AF330" s="37">
        <f t="shared" si="86"/>
        <v>0</v>
      </c>
      <c r="AG330" s="37">
        <f t="shared" si="87"/>
        <v>0</v>
      </c>
      <c r="AH330" s="37">
        <f t="shared" si="88"/>
        <v>0</v>
      </c>
      <c r="AI330">
        <f t="shared" si="89"/>
        <v>1</v>
      </c>
      <c r="AJ330">
        <f t="shared" si="90"/>
        <v>0</v>
      </c>
      <c r="AK330">
        <f t="shared" si="91"/>
        <v>0</v>
      </c>
      <c r="AL330">
        <f t="shared" si="92"/>
        <v>0</v>
      </c>
      <c r="AM330">
        <f t="shared" si="93"/>
        <v>0</v>
      </c>
      <c r="AN330">
        <f t="shared" si="94"/>
        <v>0</v>
      </c>
      <c r="AO330">
        <f t="shared" si="95"/>
        <v>0</v>
      </c>
    </row>
    <row r="331" spans="1:41" ht="12.75">
      <c r="A331">
        <v>3600048</v>
      </c>
      <c r="B331" s="2">
        <v>320900860823</v>
      </c>
      <c r="C331" t="s">
        <v>1949</v>
      </c>
      <c r="D331" t="s">
        <v>1950</v>
      </c>
      <c r="E331" t="s">
        <v>1951</v>
      </c>
      <c r="F331" s="34">
        <v>10456</v>
      </c>
      <c r="G331" s="3" t="s">
        <v>1842</v>
      </c>
      <c r="H331">
        <v>7185897858</v>
      </c>
      <c r="I331" s="4">
        <v>1</v>
      </c>
      <c r="J331" s="4" t="s">
        <v>1814</v>
      </c>
      <c r="K331" t="s">
        <v>1890</v>
      </c>
      <c r="L331" s="35"/>
      <c r="M331" s="35" t="s">
        <v>1894</v>
      </c>
      <c r="N331" s="35" t="s">
        <v>1814</v>
      </c>
      <c r="O331" s="35" t="s">
        <v>1814</v>
      </c>
      <c r="P331" s="36" t="s">
        <v>1895</v>
      </c>
      <c r="Q331" t="s">
        <v>1895</v>
      </c>
      <c r="R331" t="s">
        <v>1890</v>
      </c>
      <c r="S331" t="s">
        <v>1814</v>
      </c>
      <c r="T331" t="s">
        <v>1890</v>
      </c>
      <c r="U331" s="35"/>
      <c r="V331" s="35"/>
      <c r="W331" s="35"/>
      <c r="X331" s="35"/>
      <c r="Y331" s="35"/>
      <c r="Z331">
        <f t="shared" si="80"/>
        <v>0</v>
      </c>
      <c r="AA331">
        <f t="shared" si="81"/>
        <v>0</v>
      </c>
      <c r="AB331">
        <f t="shared" si="82"/>
        <v>0</v>
      </c>
      <c r="AC331">
        <f t="shared" si="83"/>
        <v>0</v>
      </c>
      <c r="AD331">
        <f t="shared" si="84"/>
        <v>0</v>
      </c>
      <c r="AE331">
        <f t="shared" si="85"/>
        <v>0</v>
      </c>
      <c r="AF331" s="37">
        <f t="shared" si="86"/>
        <v>0</v>
      </c>
      <c r="AG331" s="37">
        <f t="shared" si="87"/>
        <v>0</v>
      </c>
      <c r="AH331" s="37">
        <f t="shared" si="88"/>
        <v>0</v>
      </c>
      <c r="AI331">
        <f t="shared" si="89"/>
        <v>0</v>
      </c>
      <c r="AJ331">
        <f t="shared" si="90"/>
        <v>1</v>
      </c>
      <c r="AK331">
        <f t="shared" si="91"/>
        <v>0</v>
      </c>
      <c r="AL331">
        <f t="shared" si="92"/>
        <v>0</v>
      </c>
      <c r="AM331">
        <f t="shared" si="93"/>
        <v>0</v>
      </c>
      <c r="AN331">
        <f t="shared" si="94"/>
        <v>0</v>
      </c>
      <c r="AO331">
        <f t="shared" si="95"/>
        <v>0</v>
      </c>
    </row>
    <row r="332" spans="1:41" ht="12.75">
      <c r="A332">
        <v>3613740</v>
      </c>
      <c r="B332" s="2">
        <v>660501060000</v>
      </c>
      <c r="C332" t="s">
        <v>449</v>
      </c>
      <c r="D332" t="s">
        <v>450</v>
      </c>
      <c r="E332" t="s">
        <v>451</v>
      </c>
      <c r="F332" s="34">
        <v>10528</v>
      </c>
      <c r="G332" s="3">
        <v>2032</v>
      </c>
      <c r="H332">
        <v>9146303002</v>
      </c>
      <c r="I332" s="4">
        <v>3</v>
      </c>
      <c r="J332" s="4" t="s">
        <v>1814</v>
      </c>
      <c r="K332" t="s">
        <v>1814</v>
      </c>
      <c r="L332" s="35" t="s">
        <v>1815</v>
      </c>
      <c r="M332" s="35">
        <v>3164</v>
      </c>
      <c r="N332" s="35" t="s">
        <v>1814</v>
      </c>
      <c r="O332" s="35" t="s">
        <v>1814</v>
      </c>
      <c r="P332" s="36">
        <v>6.281991624</v>
      </c>
      <c r="Q332" t="s">
        <v>1814</v>
      </c>
      <c r="R332" t="s">
        <v>1814</v>
      </c>
      <c r="S332" t="s">
        <v>1814</v>
      </c>
      <c r="T332" t="s">
        <v>1814</v>
      </c>
      <c r="U332" s="35" t="s">
        <v>1814</v>
      </c>
      <c r="V332" s="35"/>
      <c r="W332" s="35"/>
      <c r="X332" s="35"/>
      <c r="Y332" s="35"/>
      <c r="Z332">
        <f t="shared" si="80"/>
        <v>0</v>
      </c>
      <c r="AA332">
        <f t="shared" si="81"/>
        <v>0</v>
      </c>
      <c r="AB332">
        <f t="shared" si="82"/>
        <v>0</v>
      </c>
      <c r="AC332">
        <f t="shared" si="83"/>
        <v>0</v>
      </c>
      <c r="AD332">
        <f t="shared" si="84"/>
        <v>0</v>
      </c>
      <c r="AE332">
        <f t="shared" si="85"/>
        <v>0</v>
      </c>
      <c r="AF332" s="37">
        <f t="shared" si="86"/>
        <v>0</v>
      </c>
      <c r="AG332" s="37">
        <f t="shared" si="87"/>
        <v>0</v>
      </c>
      <c r="AH332" s="37">
        <f t="shared" si="88"/>
        <v>0</v>
      </c>
      <c r="AI332">
        <f t="shared" si="89"/>
        <v>0</v>
      </c>
      <c r="AJ332">
        <f t="shared" si="90"/>
        <v>0</v>
      </c>
      <c r="AK332">
        <f t="shared" si="91"/>
        <v>0</v>
      </c>
      <c r="AL332">
        <f t="shared" si="92"/>
        <v>0</v>
      </c>
      <c r="AM332">
        <f t="shared" si="93"/>
        <v>0</v>
      </c>
      <c r="AN332">
        <f t="shared" si="94"/>
        <v>0</v>
      </c>
      <c r="AO332">
        <f t="shared" si="95"/>
        <v>0</v>
      </c>
    </row>
    <row r="333" spans="1:41" ht="12.75">
      <c r="A333">
        <v>3613770</v>
      </c>
      <c r="B333" s="2">
        <v>230301040000</v>
      </c>
      <c r="C333" t="s">
        <v>452</v>
      </c>
      <c r="D333" t="s">
        <v>453</v>
      </c>
      <c r="E333" t="s">
        <v>454</v>
      </c>
      <c r="F333" s="34">
        <v>13648</v>
      </c>
      <c r="G333" s="3">
        <v>200</v>
      </c>
      <c r="H333">
        <v>3155432707</v>
      </c>
      <c r="I333" s="4">
        <v>7</v>
      </c>
      <c r="J333" s="4" t="s">
        <v>1813</v>
      </c>
      <c r="K333" t="s">
        <v>1814</v>
      </c>
      <c r="L333" s="35" t="s">
        <v>1822</v>
      </c>
      <c r="M333" s="35">
        <v>399</v>
      </c>
      <c r="N333" s="35" t="s">
        <v>1814</v>
      </c>
      <c r="O333" s="35" t="s">
        <v>1813</v>
      </c>
      <c r="P333" s="36">
        <v>14.861995754</v>
      </c>
      <c r="Q333" t="s">
        <v>1814</v>
      </c>
      <c r="R333" t="s">
        <v>1813</v>
      </c>
      <c r="S333" t="s">
        <v>1813</v>
      </c>
      <c r="T333" t="s">
        <v>1814</v>
      </c>
      <c r="U333" s="35" t="s">
        <v>1814</v>
      </c>
      <c r="V333" s="35">
        <v>30682</v>
      </c>
      <c r="W333" s="35">
        <v>4454</v>
      </c>
      <c r="X333" s="35">
        <v>4279</v>
      </c>
      <c r="Y333" s="35">
        <v>4115</v>
      </c>
      <c r="Z333">
        <f t="shared" si="80"/>
        <v>1</v>
      </c>
      <c r="AA333">
        <f t="shared" si="81"/>
        <v>1</v>
      </c>
      <c r="AB333">
        <f t="shared" si="82"/>
        <v>0</v>
      </c>
      <c r="AC333">
        <f t="shared" si="83"/>
        <v>0</v>
      </c>
      <c r="AD333">
        <f t="shared" si="84"/>
        <v>0</v>
      </c>
      <c r="AE333">
        <f t="shared" si="85"/>
        <v>0</v>
      </c>
      <c r="AF333" s="37" t="str">
        <f t="shared" si="86"/>
        <v>SRSA</v>
      </c>
      <c r="AG333" s="37">
        <f t="shared" si="87"/>
        <v>0</v>
      </c>
      <c r="AH333" s="37">
        <f t="shared" si="88"/>
        <v>0</v>
      </c>
      <c r="AI333">
        <f t="shared" si="89"/>
        <v>1</v>
      </c>
      <c r="AJ333">
        <f t="shared" si="90"/>
        <v>0</v>
      </c>
      <c r="AK333">
        <f t="shared" si="91"/>
        <v>0</v>
      </c>
      <c r="AL333">
        <f t="shared" si="92"/>
        <v>0</v>
      </c>
      <c r="AM333">
        <f t="shared" si="93"/>
        <v>0</v>
      </c>
      <c r="AN333">
        <f t="shared" si="94"/>
        <v>0</v>
      </c>
      <c r="AO333">
        <f t="shared" si="95"/>
        <v>0</v>
      </c>
    </row>
    <row r="334" spans="1:41" ht="12.75">
      <c r="A334">
        <v>3613830</v>
      </c>
      <c r="B334" s="2">
        <v>641001040000</v>
      </c>
      <c r="C334" t="s">
        <v>455</v>
      </c>
      <c r="D334" t="s">
        <v>456</v>
      </c>
      <c r="E334" t="s">
        <v>457</v>
      </c>
      <c r="F334" s="34">
        <v>12838</v>
      </c>
      <c r="G334" s="3">
        <v>79</v>
      </c>
      <c r="H334">
        <v>5186325931</v>
      </c>
      <c r="I334" s="4">
        <v>8</v>
      </c>
      <c r="J334" s="4" t="s">
        <v>1813</v>
      </c>
      <c r="K334" t="s">
        <v>1814</v>
      </c>
      <c r="L334" s="35" t="s">
        <v>1815</v>
      </c>
      <c r="M334" s="35">
        <v>615</v>
      </c>
      <c r="N334" s="35" t="s">
        <v>1814</v>
      </c>
      <c r="O334" s="35" t="s">
        <v>1814</v>
      </c>
      <c r="P334" s="36">
        <v>1.684532925</v>
      </c>
      <c r="Q334" t="s">
        <v>1814</v>
      </c>
      <c r="R334" t="s">
        <v>1814</v>
      </c>
      <c r="S334" t="s">
        <v>1813</v>
      </c>
      <c r="T334" t="s">
        <v>1814</v>
      </c>
      <c r="U334" s="35" t="s">
        <v>1814</v>
      </c>
      <c r="V334" s="35"/>
      <c r="W334" s="35"/>
      <c r="X334" s="35"/>
      <c r="Y334" s="35"/>
      <c r="Z334">
        <f t="shared" si="80"/>
        <v>1</v>
      </c>
      <c r="AA334">
        <f t="shared" si="81"/>
        <v>0</v>
      </c>
      <c r="AB334">
        <f t="shared" si="82"/>
        <v>0</v>
      </c>
      <c r="AC334">
        <f t="shared" si="83"/>
        <v>0</v>
      </c>
      <c r="AD334">
        <f t="shared" si="84"/>
        <v>0</v>
      </c>
      <c r="AE334">
        <f t="shared" si="85"/>
        <v>0</v>
      </c>
      <c r="AF334" s="37">
        <f t="shared" si="86"/>
        <v>0</v>
      </c>
      <c r="AG334" s="37">
        <f t="shared" si="87"/>
        <v>0</v>
      </c>
      <c r="AH334" s="37">
        <f t="shared" si="88"/>
        <v>0</v>
      </c>
      <c r="AI334">
        <f t="shared" si="89"/>
        <v>1</v>
      </c>
      <c r="AJ334">
        <f t="shared" si="90"/>
        <v>0</v>
      </c>
      <c r="AK334">
        <f t="shared" si="91"/>
        <v>0</v>
      </c>
      <c r="AL334">
        <f t="shared" si="92"/>
        <v>0</v>
      </c>
      <c r="AM334">
        <f t="shared" si="93"/>
        <v>0</v>
      </c>
      <c r="AN334">
        <f t="shared" si="94"/>
        <v>0</v>
      </c>
      <c r="AO334">
        <f t="shared" si="95"/>
        <v>0</v>
      </c>
    </row>
    <row r="335" spans="1:41" ht="12.75">
      <c r="A335">
        <v>3613950</v>
      </c>
      <c r="B335" s="2">
        <v>660404030000</v>
      </c>
      <c r="C335" t="s">
        <v>458</v>
      </c>
      <c r="D335" t="s">
        <v>459</v>
      </c>
      <c r="E335" t="s">
        <v>372</v>
      </c>
      <c r="F335" s="34">
        <v>10706</v>
      </c>
      <c r="G335" s="3">
        <v>2395</v>
      </c>
      <c r="H335">
        <v>9144786200</v>
      </c>
      <c r="I335" s="4">
        <v>3</v>
      </c>
      <c r="J335" s="4" t="s">
        <v>1814</v>
      </c>
      <c r="K335" t="s">
        <v>1814</v>
      </c>
      <c r="L335" s="35" t="s">
        <v>1815</v>
      </c>
      <c r="M335" s="35">
        <v>1556</v>
      </c>
      <c r="N335" s="35" t="s">
        <v>1814</v>
      </c>
      <c r="O335" s="35" t="s">
        <v>1814</v>
      </c>
      <c r="P335" s="36">
        <v>3.5141800247</v>
      </c>
      <c r="Q335" t="s">
        <v>1814</v>
      </c>
      <c r="R335" t="s">
        <v>1814</v>
      </c>
      <c r="S335" t="s">
        <v>1814</v>
      </c>
      <c r="T335" t="s">
        <v>1814</v>
      </c>
      <c r="U335" s="35" t="s">
        <v>1814</v>
      </c>
      <c r="V335" s="35"/>
      <c r="W335" s="35"/>
      <c r="X335" s="35"/>
      <c r="Y335" s="35"/>
      <c r="Z335">
        <f t="shared" si="80"/>
        <v>0</v>
      </c>
      <c r="AA335">
        <f t="shared" si="81"/>
        <v>0</v>
      </c>
      <c r="AB335">
        <f t="shared" si="82"/>
        <v>0</v>
      </c>
      <c r="AC335">
        <f t="shared" si="83"/>
        <v>0</v>
      </c>
      <c r="AD335">
        <f t="shared" si="84"/>
        <v>0</v>
      </c>
      <c r="AE335">
        <f t="shared" si="85"/>
        <v>0</v>
      </c>
      <c r="AF335" s="37">
        <f t="shared" si="86"/>
        <v>0</v>
      </c>
      <c r="AG335" s="37">
        <f t="shared" si="87"/>
        <v>0</v>
      </c>
      <c r="AH335" s="37">
        <f t="shared" si="88"/>
        <v>0</v>
      </c>
      <c r="AI335">
        <f t="shared" si="89"/>
        <v>0</v>
      </c>
      <c r="AJ335">
        <f t="shared" si="90"/>
        <v>0</v>
      </c>
      <c r="AK335">
        <f t="shared" si="91"/>
        <v>0</v>
      </c>
      <c r="AL335">
        <f t="shared" si="92"/>
        <v>0</v>
      </c>
      <c r="AM335">
        <f t="shared" si="93"/>
        <v>0</v>
      </c>
      <c r="AN335">
        <f t="shared" si="94"/>
        <v>0</v>
      </c>
      <c r="AO335">
        <f t="shared" si="95"/>
        <v>0</v>
      </c>
    </row>
    <row r="336" spans="1:41" ht="12.75">
      <c r="A336">
        <v>3613980</v>
      </c>
      <c r="B336" s="2">
        <v>580506030000</v>
      </c>
      <c r="C336" t="s">
        <v>460</v>
      </c>
      <c r="D336" t="s">
        <v>461</v>
      </c>
      <c r="E336" t="s">
        <v>462</v>
      </c>
      <c r="F336" s="34">
        <v>11788</v>
      </c>
      <c r="G336" s="3">
        <v>2837</v>
      </c>
      <c r="H336">
        <v>6312653630</v>
      </c>
      <c r="I336" s="4">
        <v>3</v>
      </c>
      <c r="J336" s="4" t="s">
        <v>1814</v>
      </c>
      <c r="K336" t="s">
        <v>1814</v>
      </c>
      <c r="L336" s="35" t="s">
        <v>1815</v>
      </c>
      <c r="M336" s="35">
        <v>3766</v>
      </c>
      <c r="N336" s="35" t="s">
        <v>1814</v>
      </c>
      <c r="O336" s="35" t="s">
        <v>1814</v>
      </c>
      <c r="P336" s="36">
        <v>2.7407786885</v>
      </c>
      <c r="Q336" t="s">
        <v>1814</v>
      </c>
      <c r="R336" t="s">
        <v>1814</v>
      </c>
      <c r="S336" t="s">
        <v>1814</v>
      </c>
      <c r="T336" t="s">
        <v>1814</v>
      </c>
      <c r="U336" s="35" t="s">
        <v>1814</v>
      </c>
      <c r="V336" s="35"/>
      <c r="W336" s="35"/>
      <c r="X336" s="35"/>
      <c r="Y336" s="35"/>
      <c r="Z336">
        <f t="shared" si="80"/>
        <v>0</v>
      </c>
      <c r="AA336">
        <f t="shared" si="81"/>
        <v>0</v>
      </c>
      <c r="AB336">
        <f t="shared" si="82"/>
        <v>0</v>
      </c>
      <c r="AC336">
        <f t="shared" si="83"/>
        <v>0</v>
      </c>
      <c r="AD336">
        <f t="shared" si="84"/>
        <v>0</v>
      </c>
      <c r="AE336">
        <f t="shared" si="85"/>
        <v>0</v>
      </c>
      <c r="AF336" s="37">
        <f t="shared" si="86"/>
        <v>0</v>
      </c>
      <c r="AG336" s="37">
        <f t="shared" si="87"/>
        <v>0</v>
      </c>
      <c r="AH336" s="37">
        <f t="shared" si="88"/>
        <v>0</v>
      </c>
      <c r="AI336">
        <f t="shared" si="89"/>
        <v>0</v>
      </c>
      <c r="AJ336">
        <f t="shared" si="90"/>
        <v>0</v>
      </c>
      <c r="AK336">
        <f t="shared" si="91"/>
        <v>0</v>
      </c>
      <c r="AL336">
        <f t="shared" si="92"/>
        <v>0</v>
      </c>
      <c r="AM336">
        <f t="shared" si="93"/>
        <v>0</v>
      </c>
      <c r="AN336">
        <f t="shared" si="94"/>
        <v>0</v>
      </c>
      <c r="AO336">
        <f t="shared" si="95"/>
        <v>0</v>
      </c>
    </row>
    <row r="337" spans="1:41" ht="12.75">
      <c r="A337">
        <v>3614010</v>
      </c>
      <c r="B337" s="2">
        <v>500201060000</v>
      </c>
      <c r="C337" t="s">
        <v>463</v>
      </c>
      <c r="D337" t="s">
        <v>464</v>
      </c>
      <c r="E337" t="s">
        <v>465</v>
      </c>
      <c r="F337" s="34">
        <v>10923</v>
      </c>
      <c r="G337" s="3">
        <v>1280</v>
      </c>
      <c r="H337">
        <v>8459423001</v>
      </c>
      <c r="I337" s="4">
        <v>3</v>
      </c>
      <c r="J337" s="4" t="s">
        <v>1814</v>
      </c>
      <c r="K337" t="s">
        <v>1814</v>
      </c>
      <c r="L337" s="35" t="s">
        <v>1815</v>
      </c>
      <c r="M337" s="35">
        <v>7246</v>
      </c>
      <c r="N337" s="35" t="s">
        <v>1814</v>
      </c>
      <c r="O337" s="35" t="s">
        <v>1814</v>
      </c>
      <c r="P337" s="36">
        <v>10.98515835</v>
      </c>
      <c r="Q337" t="s">
        <v>1814</v>
      </c>
      <c r="R337" t="s">
        <v>1814</v>
      </c>
      <c r="S337" t="s">
        <v>1814</v>
      </c>
      <c r="T337" t="s">
        <v>1814</v>
      </c>
      <c r="U337" s="35" t="s">
        <v>1814</v>
      </c>
      <c r="V337" s="35"/>
      <c r="W337" s="35"/>
      <c r="X337" s="35"/>
      <c r="Y337" s="35"/>
      <c r="Z337">
        <f t="shared" si="80"/>
        <v>0</v>
      </c>
      <c r="AA337">
        <f t="shared" si="81"/>
        <v>0</v>
      </c>
      <c r="AB337">
        <f t="shared" si="82"/>
        <v>0</v>
      </c>
      <c r="AC337">
        <f t="shared" si="83"/>
        <v>0</v>
      </c>
      <c r="AD337">
        <f t="shared" si="84"/>
        <v>0</v>
      </c>
      <c r="AE337">
        <f t="shared" si="85"/>
        <v>0</v>
      </c>
      <c r="AF337" s="37">
        <f t="shared" si="86"/>
        <v>0</v>
      </c>
      <c r="AG337" s="37">
        <f t="shared" si="87"/>
        <v>0</v>
      </c>
      <c r="AH337" s="37">
        <f t="shared" si="88"/>
        <v>0</v>
      </c>
      <c r="AI337">
        <f t="shared" si="89"/>
        <v>0</v>
      </c>
      <c r="AJ337">
        <f t="shared" si="90"/>
        <v>0</v>
      </c>
      <c r="AK337">
        <f t="shared" si="91"/>
        <v>0</v>
      </c>
      <c r="AL337">
        <f t="shared" si="92"/>
        <v>0</v>
      </c>
      <c r="AM337">
        <f t="shared" si="93"/>
        <v>0</v>
      </c>
      <c r="AN337">
        <f t="shared" si="94"/>
        <v>0</v>
      </c>
      <c r="AO337">
        <f t="shared" si="95"/>
        <v>0</v>
      </c>
    </row>
    <row r="338" spans="1:41" ht="12.75">
      <c r="A338">
        <v>3614070</v>
      </c>
      <c r="B338" s="2">
        <v>660803020000</v>
      </c>
      <c r="C338" t="s">
        <v>466</v>
      </c>
      <c r="D338" t="s">
        <v>467</v>
      </c>
      <c r="E338" t="s">
        <v>468</v>
      </c>
      <c r="F338" s="34">
        <v>10532</v>
      </c>
      <c r="G338" s="3">
        <v>2099</v>
      </c>
      <c r="H338">
        <v>9147737345</v>
      </c>
      <c r="I338" s="4" t="s">
        <v>469</v>
      </c>
      <c r="J338" s="4" t="s">
        <v>1814</v>
      </c>
      <c r="K338" t="s">
        <v>1814</v>
      </c>
      <c r="L338" s="35" t="s">
        <v>1894</v>
      </c>
      <c r="M338" s="35" t="s">
        <v>1894</v>
      </c>
      <c r="N338" s="35" t="s">
        <v>1814</v>
      </c>
      <c r="O338" s="35" t="s">
        <v>1814</v>
      </c>
      <c r="P338" s="36" t="s">
        <v>1895</v>
      </c>
      <c r="Q338" t="s">
        <v>1895</v>
      </c>
      <c r="R338" t="s">
        <v>1814</v>
      </c>
      <c r="S338" t="s">
        <v>1814</v>
      </c>
      <c r="T338" t="s">
        <v>1814</v>
      </c>
      <c r="U338" s="35" t="s">
        <v>1894</v>
      </c>
      <c r="V338" s="35"/>
      <c r="W338" s="35"/>
      <c r="X338" s="35"/>
      <c r="Y338" s="35"/>
      <c r="Z338">
        <f t="shared" si="80"/>
        <v>0</v>
      </c>
      <c r="AA338">
        <f t="shared" si="81"/>
        <v>0</v>
      </c>
      <c r="AB338">
        <f t="shared" si="82"/>
        <v>0</v>
      </c>
      <c r="AC338">
        <f t="shared" si="83"/>
        <v>0</v>
      </c>
      <c r="AD338">
        <f t="shared" si="84"/>
        <v>0</v>
      </c>
      <c r="AE338">
        <f t="shared" si="85"/>
        <v>0</v>
      </c>
      <c r="AF338" s="37">
        <f t="shared" si="86"/>
        <v>0</v>
      </c>
      <c r="AG338" s="37">
        <f t="shared" si="87"/>
        <v>0</v>
      </c>
      <c r="AH338" s="37">
        <f t="shared" si="88"/>
        <v>0</v>
      </c>
      <c r="AI338">
        <f t="shared" si="89"/>
        <v>0</v>
      </c>
      <c r="AJ338">
        <f t="shared" si="90"/>
        <v>1</v>
      </c>
      <c r="AK338">
        <f t="shared" si="91"/>
        <v>0</v>
      </c>
      <c r="AL338">
        <f t="shared" si="92"/>
        <v>0</v>
      </c>
      <c r="AM338">
        <f t="shared" si="93"/>
        <v>0</v>
      </c>
      <c r="AN338">
        <f t="shared" si="94"/>
        <v>0</v>
      </c>
      <c r="AO338">
        <f t="shared" si="95"/>
        <v>0</v>
      </c>
    </row>
    <row r="339" spans="1:41" ht="12.75">
      <c r="A339">
        <v>3614130</v>
      </c>
      <c r="B339" s="2">
        <v>280201030000</v>
      </c>
      <c r="C339" t="s">
        <v>470</v>
      </c>
      <c r="D339" t="s">
        <v>471</v>
      </c>
      <c r="E339" t="s">
        <v>472</v>
      </c>
      <c r="F339" s="34">
        <v>11550</v>
      </c>
      <c r="G339" s="3" t="s">
        <v>1842</v>
      </c>
      <c r="H339">
        <v>5162927001</v>
      </c>
      <c r="I339" s="4">
        <v>3</v>
      </c>
      <c r="J339" s="4" t="s">
        <v>1814</v>
      </c>
      <c r="K339" t="s">
        <v>1814</v>
      </c>
      <c r="L339" s="35" t="s">
        <v>1815</v>
      </c>
      <c r="M339" s="35">
        <v>6431</v>
      </c>
      <c r="N339" s="35" t="s">
        <v>1814</v>
      </c>
      <c r="O339" s="35" t="s">
        <v>1814</v>
      </c>
      <c r="P339" s="36">
        <v>27.073313783</v>
      </c>
      <c r="Q339" t="s">
        <v>1813</v>
      </c>
      <c r="R339" t="s">
        <v>1814</v>
      </c>
      <c r="S339" t="s">
        <v>1814</v>
      </c>
      <c r="T339" t="s">
        <v>1814</v>
      </c>
      <c r="U339" s="35" t="s">
        <v>1814</v>
      </c>
      <c r="V339" s="35"/>
      <c r="W339" s="35"/>
      <c r="X339" s="35"/>
      <c r="Y339" s="35"/>
      <c r="Z339">
        <f t="shared" si="80"/>
        <v>0</v>
      </c>
      <c r="AA339">
        <f t="shared" si="81"/>
        <v>0</v>
      </c>
      <c r="AB339">
        <f t="shared" si="82"/>
        <v>0</v>
      </c>
      <c r="AC339">
        <f t="shared" si="83"/>
        <v>0</v>
      </c>
      <c r="AD339">
        <f t="shared" si="84"/>
        <v>0</v>
      </c>
      <c r="AE339">
        <f t="shared" si="85"/>
        <v>0</v>
      </c>
      <c r="AF339" s="37">
        <f t="shared" si="86"/>
        <v>0</v>
      </c>
      <c r="AG339" s="37">
        <f t="shared" si="87"/>
        <v>0</v>
      </c>
      <c r="AH339" s="37">
        <f t="shared" si="88"/>
        <v>0</v>
      </c>
      <c r="AI339">
        <f t="shared" si="89"/>
        <v>0</v>
      </c>
      <c r="AJ339">
        <f t="shared" si="90"/>
        <v>1</v>
      </c>
      <c r="AK339">
        <f t="shared" si="91"/>
        <v>0</v>
      </c>
      <c r="AL339">
        <f t="shared" si="92"/>
        <v>0</v>
      </c>
      <c r="AM339">
        <f t="shared" si="93"/>
        <v>0</v>
      </c>
      <c r="AN339">
        <f t="shared" si="94"/>
        <v>0</v>
      </c>
      <c r="AO339">
        <f t="shared" si="95"/>
        <v>0</v>
      </c>
    </row>
    <row r="340" spans="1:41" ht="12.75">
      <c r="A340">
        <v>3614190</v>
      </c>
      <c r="B340" s="2">
        <v>660203060000</v>
      </c>
      <c r="C340" t="s">
        <v>473</v>
      </c>
      <c r="D340" t="s">
        <v>474</v>
      </c>
      <c r="E340" t="s">
        <v>475</v>
      </c>
      <c r="F340" s="34">
        <v>10548</v>
      </c>
      <c r="G340" s="3">
        <v>1199</v>
      </c>
      <c r="H340">
        <v>9147365200</v>
      </c>
      <c r="I340" s="4">
        <v>3</v>
      </c>
      <c r="J340" s="4" t="s">
        <v>1814</v>
      </c>
      <c r="K340" t="s">
        <v>1814</v>
      </c>
      <c r="L340" s="35" t="s">
        <v>1815</v>
      </c>
      <c r="M340" s="35">
        <v>2708</v>
      </c>
      <c r="N340" s="35" t="s">
        <v>1814</v>
      </c>
      <c r="O340" s="35" t="s">
        <v>1814</v>
      </c>
      <c r="P340" s="36">
        <v>7.4946466809</v>
      </c>
      <c r="Q340" t="s">
        <v>1814</v>
      </c>
      <c r="R340" t="s">
        <v>1814</v>
      </c>
      <c r="S340" t="s">
        <v>1814</v>
      </c>
      <c r="T340" t="s">
        <v>1814</v>
      </c>
      <c r="U340" s="35" t="s">
        <v>1814</v>
      </c>
      <c r="V340" s="35"/>
      <c r="W340" s="35"/>
      <c r="X340" s="35"/>
      <c r="Y340" s="35"/>
      <c r="Z340">
        <f t="shared" si="80"/>
        <v>0</v>
      </c>
      <c r="AA340">
        <f t="shared" si="81"/>
        <v>0</v>
      </c>
      <c r="AB340">
        <f t="shared" si="82"/>
        <v>0</v>
      </c>
      <c r="AC340">
        <f t="shared" si="83"/>
        <v>0</v>
      </c>
      <c r="AD340">
        <f t="shared" si="84"/>
        <v>0</v>
      </c>
      <c r="AE340">
        <f t="shared" si="85"/>
        <v>0</v>
      </c>
      <c r="AF340" s="37">
        <f t="shared" si="86"/>
        <v>0</v>
      </c>
      <c r="AG340" s="37">
        <f t="shared" si="87"/>
        <v>0</v>
      </c>
      <c r="AH340" s="37">
        <f t="shared" si="88"/>
        <v>0</v>
      </c>
      <c r="AI340">
        <f t="shared" si="89"/>
        <v>0</v>
      </c>
      <c r="AJ340">
        <f t="shared" si="90"/>
        <v>0</v>
      </c>
      <c r="AK340">
        <f t="shared" si="91"/>
        <v>0</v>
      </c>
      <c r="AL340">
        <f t="shared" si="92"/>
        <v>0</v>
      </c>
      <c r="AM340">
        <f t="shared" si="93"/>
        <v>0</v>
      </c>
      <c r="AN340">
        <f t="shared" si="94"/>
        <v>0</v>
      </c>
      <c r="AO340">
        <f t="shared" si="95"/>
        <v>0</v>
      </c>
    </row>
    <row r="341" spans="1:41" ht="12.75">
      <c r="A341">
        <v>3614220</v>
      </c>
      <c r="B341" s="2">
        <v>210601060000</v>
      </c>
      <c r="C341" t="s">
        <v>476</v>
      </c>
      <c r="D341" t="s">
        <v>477</v>
      </c>
      <c r="E341" t="s">
        <v>478</v>
      </c>
      <c r="F341" s="34">
        <v>13350</v>
      </c>
      <c r="G341" s="3">
        <v>2199</v>
      </c>
      <c r="H341">
        <v>3158662230</v>
      </c>
      <c r="I341" s="4" t="s">
        <v>1847</v>
      </c>
      <c r="J341" s="4" t="s">
        <v>1814</v>
      </c>
      <c r="K341" t="s">
        <v>1814</v>
      </c>
      <c r="L341" s="35" t="s">
        <v>1815</v>
      </c>
      <c r="M341" s="35">
        <v>1236</v>
      </c>
      <c r="N341" s="35" t="s">
        <v>1814</v>
      </c>
      <c r="O341" s="35" t="s">
        <v>1814</v>
      </c>
      <c r="P341" s="36">
        <v>9.0852130326</v>
      </c>
      <c r="Q341" t="s">
        <v>1814</v>
      </c>
      <c r="R341" t="s">
        <v>1813</v>
      </c>
      <c r="S341" t="s">
        <v>1814</v>
      </c>
      <c r="T341" t="s">
        <v>1814</v>
      </c>
      <c r="U341" s="35" t="s">
        <v>1814</v>
      </c>
      <c r="V341" s="35"/>
      <c r="W341" s="35"/>
      <c r="X341" s="35"/>
      <c r="Y341" s="35"/>
      <c r="Z341">
        <f t="shared" si="80"/>
        <v>0</v>
      </c>
      <c r="AA341">
        <f t="shared" si="81"/>
        <v>0</v>
      </c>
      <c r="AB341">
        <f t="shared" si="82"/>
        <v>0</v>
      </c>
      <c r="AC341">
        <f t="shared" si="83"/>
        <v>0</v>
      </c>
      <c r="AD341">
        <f t="shared" si="84"/>
        <v>0</v>
      </c>
      <c r="AE341">
        <f t="shared" si="85"/>
        <v>0</v>
      </c>
      <c r="AF341" s="37">
        <f t="shared" si="86"/>
        <v>0</v>
      </c>
      <c r="AG341" s="37">
        <f t="shared" si="87"/>
        <v>0</v>
      </c>
      <c r="AH341" s="37">
        <f t="shared" si="88"/>
        <v>0</v>
      </c>
      <c r="AI341">
        <f t="shared" si="89"/>
        <v>0</v>
      </c>
      <c r="AJ341">
        <f t="shared" si="90"/>
        <v>0</v>
      </c>
      <c r="AK341">
        <f t="shared" si="91"/>
        <v>0</v>
      </c>
      <c r="AL341">
        <f t="shared" si="92"/>
        <v>0</v>
      </c>
      <c r="AM341">
        <f t="shared" si="93"/>
        <v>0</v>
      </c>
      <c r="AN341">
        <f t="shared" si="94"/>
        <v>0</v>
      </c>
      <c r="AO341">
        <f t="shared" si="95"/>
        <v>0</v>
      </c>
    </row>
    <row r="342" spans="1:41" ht="12.75">
      <c r="A342">
        <v>3614250</v>
      </c>
      <c r="B342" s="2">
        <v>511301040000</v>
      </c>
      <c r="C342" t="s">
        <v>479</v>
      </c>
      <c r="D342" t="s">
        <v>480</v>
      </c>
      <c r="E342" t="s">
        <v>481</v>
      </c>
      <c r="F342" s="34">
        <v>13630</v>
      </c>
      <c r="G342" s="3">
        <v>213</v>
      </c>
      <c r="H342">
        <v>3153473442</v>
      </c>
      <c r="I342" s="4">
        <v>7</v>
      </c>
      <c r="J342" s="4" t="s">
        <v>1813</v>
      </c>
      <c r="K342" t="s">
        <v>1814</v>
      </c>
      <c r="L342" s="35" t="s">
        <v>1822</v>
      </c>
      <c r="M342" s="35">
        <v>422</v>
      </c>
      <c r="N342" s="35" t="s">
        <v>1814</v>
      </c>
      <c r="O342" s="35" t="s">
        <v>1813</v>
      </c>
      <c r="P342" s="36">
        <v>25.668449198</v>
      </c>
      <c r="Q342" t="s">
        <v>1813</v>
      </c>
      <c r="R342" t="s">
        <v>1814</v>
      </c>
      <c r="S342" t="s">
        <v>1813</v>
      </c>
      <c r="T342" t="s">
        <v>1814</v>
      </c>
      <c r="U342" s="35" t="s">
        <v>1814</v>
      </c>
      <c r="V342" s="35">
        <v>45317</v>
      </c>
      <c r="W342" s="35">
        <v>6296</v>
      </c>
      <c r="X342" s="35">
        <v>5366</v>
      </c>
      <c r="Y342" s="35">
        <v>5364</v>
      </c>
      <c r="Z342">
        <f t="shared" si="80"/>
        <v>1</v>
      </c>
      <c r="AA342">
        <f t="shared" si="81"/>
        <v>1</v>
      </c>
      <c r="AB342">
        <f t="shared" si="82"/>
        <v>0</v>
      </c>
      <c r="AC342">
        <f t="shared" si="83"/>
        <v>0</v>
      </c>
      <c r="AD342">
        <f t="shared" si="84"/>
        <v>0</v>
      </c>
      <c r="AE342">
        <f t="shared" si="85"/>
        <v>0</v>
      </c>
      <c r="AF342" s="37" t="str">
        <f t="shared" si="86"/>
        <v>SRSA</v>
      </c>
      <c r="AG342" s="37">
        <f t="shared" si="87"/>
        <v>0</v>
      </c>
      <c r="AH342" s="37">
        <f t="shared" si="88"/>
        <v>0</v>
      </c>
      <c r="AI342">
        <f t="shared" si="89"/>
        <v>1</v>
      </c>
      <c r="AJ342">
        <f t="shared" si="90"/>
        <v>1</v>
      </c>
      <c r="AK342" t="str">
        <f t="shared" si="91"/>
        <v>Initial</v>
      </c>
      <c r="AL342" t="str">
        <f t="shared" si="92"/>
        <v>SRSA</v>
      </c>
      <c r="AM342">
        <f t="shared" si="93"/>
        <v>0</v>
      </c>
      <c r="AN342">
        <f t="shared" si="94"/>
        <v>0</v>
      </c>
      <c r="AO342">
        <f t="shared" si="95"/>
        <v>0</v>
      </c>
    </row>
    <row r="343" spans="1:41" ht="12.75">
      <c r="A343">
        <v>3614280</v>
      </c>
      <c r="B343" s="2">
        <v>280409030000</v>
      </c>
      <c r="C343" t="s">
        <v>482</v>
      </c>
      <c r="D343" t="s">
        <v>483</v>
      </c>
      <c r="E343" t="s">
        <v>484</v>
      </c>
      <c r="F343" s="34">
        <v>11040</v>
      </c>
      <c r="G343" s="3">
        <v>1355</v>
      </c>
      <c r="H343">
        <v>5162483105</v>
      </c>
      <c r="I343" s="4">
        <v>3</v>
      </c>
      <c r="J343" s="4" t="s">
        <v>1814</v>
      </c>
      <c r="K343" t="s">
        <v>1814</v>
      </c>
      <c r="L343" s="35" t="s">
        <v>1815</v>
      </c>
      <c r="M343" s="35">
        <v>3654</v>
      </c>
      <c r="N343" s="35" t="s">
        <v>1814</v>
      </c>
      <c r="O343" s="35" t="s">
        <v>1814</v>
      </c>
      <c r="P343" s="36">
        <v>5.3315105947</v>
      </c>
      <c r="Q343" t="s">
        <v>1814</v>
      </c>
      <c r="R343" t="s">
        <v>1814</v>
      </c>
      <c r="S343" t="s">
        <v>1814</v>
      </c>
      <c r="T343" t="s">
        <v>1814</v>
      </c>
      <c r="U343" s="35" t="s">
        <v>1814</v>
      </c>
      <c r="V343" s="35"/>
      <c r="W343" s="35"/>
      <c r="X343" s="35"/>
      <c r="Y343" s="35"/>
      <c r="Z343">
        <f t="shared" si="80"/>
        <v>0</v>
      </c>
      <c r="AA343">
        <f t="shared" si="81"/>
        <v>0</v>
      </c>
      <c r="AB343">
        <f t="shared" si="82"/>
        <v>0</v>
      </c>
      <c r="AC343">
        <f t="shared" si="83"/>
        <v>0</v>
      </c>
      <c r="AD343">
        <f t="shared" si="84"/>
        <v>0</v>
      </c>
      <c r="AE343">
        <f t="shared" si="85"/>
        <v>0</v>
      </c>
      <c r="AF343" s="37">
        <f t="shared" si="86"/>
        <v>0</v>
      </c>
      <c r="AG343" s="37">
        <f t="shared" si="87"/>
        <v>0</v>
      </c>
      <c r="AH343" s="37">
        <f t="shared" si="88"/>
        <v>0</v>
      </c>
      <c r="AI343">
        <f t="shared" si="89"/>
        <v>0</v>
      </c>
      <c r="AJ343">
        <f t="shared" si="90"/>
        <v>0</v>
      </c>
      <c r="AK343">
        <f t="shared" si="91"/>
        <v>0</v>
      </c>
      <c r="AL343">
        <f t="shared" si="92"/>
        <v>0</v>
      </c>
      <c r="AM343">
        <f t="shared" si="93"/>
        <v>0</v>
      </c>
      <c r="AN343">
        <f t="shared" si="94"/>
        <v>0</v>
      </c>
      <c r="AO343">
        <f t="shared" si="95"/>
        <v>0</v>
      </c>
    </row>
    <row r="344" spans="1:41" ht="12.75">
      <c r="A344">
        <v>3614310</v>
      </c>
      <c r="B344" s="2">
        <v>512404040000</v>
      </c>
      <c r="C344" t="s">
        <v>485</v>
      </c>
      <c r="D344" t="s">
        <v>486</v>
      </c>
      <c r="E344" t="s">
        <v>487</v>
      </c>
      <c r="F344" s="34">
        <v>13654</v>
      </c>
      <c r="G344" s="3">
        <v>375</v>
      </c>
      <c r="H344">
        <v>3153442414</v>
      </c>
      <c r="I344" s="4">
        <v>7</v>
      </c>
      <c r="J344" s="4" t="s">
        <v>1813</v>
      </c>
      <c r="K344" t="s">
        <v>1814</v>
      </c>
      <c r="L344" s="35" t="s">
        <v>1822</v>
      </c>
      <c r="M344" s="35">
        <v>611</v>
      </c>
      <c r="N344" s="35" t="s">
        <v>1814</v>
      </c>
      <c r="O344" s="35" t="s">
        <v>1814</v>
      </c>
      <c r="P344" s="36">
        <v>21.624365482</v>
      </c>
      <c r="Q344" t="s">
        <v>1813</v>
      </c>
      <c r="R344" t="s">
        <v>1814</v>
      </c>
      <c r="S344" t="s">
        <v>1813</v>
      </c>
      <c r="T344" t="s">
        <v>1814</v>
      </c>
      <c r="U344" s="35" t="s">
        <v>1813</v>
      </c>
      <c r="V344" s="35"/>
      <c r="W344" s="35"/>
      <c r="X344" s="35"/>
      <c r="Y344" s="35"/>
      <c r="Z344">
        <f t="shared" si="80"/>
        <v>1</v>
      </c>
      <c r="AA344">
        <f t="shared" si="81"/>
        <v>0</v>
      </c>
      <c r="AB344">
        <f t="shared" si="82"/>
        <v>0</v>
      </c>
      <c r="AC344">
        <f t="shared" si="83"/>
        <v>0</v>
      </c>
      <c r="AD344">
        <f t="shared" si="84"/>
        <v>0</v>
      </c>
      <c r="AE344">
        <f t="shared" si="85"/>
        <v>0</v>
      </c>
      <c r="AF344" s="37">
        <f t="shared" si="86"/>
        <v>0</v>
      </c>
      <c r="AG344" s="37">
        <f t="shared" si="87"/>
        <v>0</v>
      </c>
      <c r="AH344" s="37">
        <f t="shared" si="88"/>
        <v>0</v>
      </c>
      <c r="AI344">
        <f t="shared" si="89"/>
        <v>1</v>
      </c>
      <c r="AJ344">
        <f t="shared" si="90"/>
        <v>1</v>
      </c>
      <c r="AK344" t="str">
        <f t="shared" si="91"/>
        <v>Initial</v>
      </c>
      <c r="AL344">
        <f t="shared" si="92"/>
        <v>0</v>
      </c>
      <c r="AM344" t="str">
        <f t="shared" si="93"/>
        <v>RLIS</v>
      </c>
      <c r="AN344">
        <f t="shared" si="94"/>
        <v>0</v>
      </c>
      <c r="AO344">
        <f t="shared" si="95"/>
        <v>0</v>
      </c>
    </row>
    <row r="345" spans="1:41" ht="12.75">
      <c r="A345">
        <v>3631710</v>
      </c>
      <c r="B345" s="2">
        <v>280214030000</v>
      </c>
      <c r="C345" t="s">
        <v>1665</v>
      </c>
      <c r="D345" t="s">
        <v>1666</v>
      </c>
      <c r="E345" t="s">
        <v>1667</v>
      </c>
      <c r="F345" s="34">
        <v>11598</v>
      </c>
      <c r="G345" s="3">
        <v>1312</v>
      </c>
      <c r="H345">
        <v>5163748100</v>
      </c>
      <c r="I345" s="4">
        <v>3</v>
      </c>
      <c r="J345" s="4" t="s">
        <v>1814</v>
      </c>
      <c r="K345" t="s">
        <v>1814</v>
      </c>
      <c r="L345" s="35" t="s">
        <v>1815</v>
      </c>
      <c r="M345" s="35">
        <v>3153</v>
      </c>
      <c r="N345" s="35" t="s">
        <v>1814</v>
      </c>
      <c r="O345" s="35" t="s">
        <v>1814</v>
      </c>
      <c r="P345" s="36">
        <v>7.9435783222</v>
      </c>
      <c r="Q345" t="s">
        <v>1814</v>
      </c>
      <c r="R345" t="s">
        <v>1814</v>
      </c>
      <c r="S345" t="s">
        <v>1814</v>
      </c>
      <c r="T345" t="s">
        <v>1814</v>
      </c>
      <c r="U345" s="35" t="s">
        <v>1814</v>
      </c>
      <c r="V345" s="35"/>
      <c r="W345" s="35"/>
      <c r="X345" s="35"/>
      <c r="Y345" s="35"/>
      <c r="Z345">
        <f t="shared" si="80"/>
        <v>0</v>
      </c>
      <c r="AA345">
        <f t="shared" si="81"/>
        <v>0</v>
      </c>
      <c r="AB345">
        <f t="shared" si="82"/>
        <v>0</v>
      </c>
      <c r="AC345">
        <f t="shared" si="83"/>
        <v>0</v>
      </c>
      <c r="AD345">
        <f t="shared" si="84"/>
        <v>0</v>
      </c>
      <c r="AE345">
        <f t="shared" si="85"/>
        <v>0</v>
      </c>
      <c r="AF345" s="37">
        <f t="shared" si="86"/>
        <v>0</v>
      </c>
      <c r="AG345" s="37">
        <f t="shared" si="87"/>
        <v>0</v>
      </c>
      <c r="AH345" s="37">
        <f t="shared" si="88"/>
        <v>0</v>
      </c>
      <c r="AI345">
        <f t="shared" si="89"/>
        <v>0</v>
      </c>
      <c r="AJ345">
        <f t="shared" si="90"/>
        <v>0</v>
      </c>
      <c r="AK345">
        <f t="shared" si="91"/>
        <v>0</v>
      </c>
      <c r="AL345">
        <f t="shared" si="92"/>
        <v>0</v>
      </c>
      <c r="AM345">
        <f t="shared" si="93"/>
        <v>0</v>
      </c>
      <c r="AN345">
        <f t="shared" si="94"/>
        <v>0</v>
      </c>
      <c r="AO345">
        <f t="shared" si="95"/>
        <v>0</v>
      </c>
    </row>
    <row r="346" spans="1:41" ht="12.75">
      <c r="A346">
        <v>3614340</v>
      </c>
      <c r="B346" s="2">
        <v>280517030000</v>
      </c>
      <c r="C346" t="s">
        <v>488</v>
      </c>
      <c r="D346" t="s">
        <v>489</v>
      </c>
      <c r="E346" t="s">
        <v>490</v>
      </c>
      <c r="F346" s="34">
        <v>11801</v>
      </c>
      <c r="G346" s="3">
        <v>4800</v>
      </c>
      <c r="H346">
        <v>5167336600</v>
      </c>
      <c r="I346" s="4">
        <v>3</v>
      </c>
      <c r="J346" s="4" t="s">
        <v>1814</v>
      </c>
      <c r="K346" t="s">
        <v>1814</v>
      </c>
      <c r="L346" s="35" t="s">
        <v>1815</v>
      </c>
      <c r="M346" s="35">
        <v>4634</v>
      </c>
      <c r="N346" s="35" t="s">
        <v>1814</v>
      </c>
      <c r="O346" s="35" t="s">
        <v>1814</v>
      </c>
      <c r="P346" s="36">
        <v>5.1109721788</v>
      </c>
      <c r="Q346" t="s">
        <v>1814</v>
      </c>
      <c r="R346" t="s">
        <v>1814</v>
      </c>
      <c r="S346" t="s">
        <v>1814</v>
      </c>
      <c r="T346" t="s">
        <v>1814</v>
      </c>
      <c r="U346" s="35" t="s">
        <v>1814</v>
      </c>
      <c r="V346" s="35"/>
      <c r="W346" s="35"/>
      <c r="X346" s="35"/>
      <c r="Y346" s="35"/>
      <c r="Z346">
        <f t="shared" si="80"/>
        <v>0</v>
      </c>
      <c r="AA346">
        <f t="shared" si="81"/>
        <v>0</v>
      </c>
      <c r="AB346">
        <f t="shared" si="82"/>
        <v>0</v>
      </c>
      <c r="AC346">
        <f t="shared" si="83"/>
        <v>0</v>
      </c>
      <c r="AD346">
        <f t="shared" si="84"/>
        <v>0</v>
      </c>
      <c r="AE346">
        <f t="shared" si="85"/>
        <v>0</v>
      </c>
      <c r="AF346" s="37">
        <f t="shared" si="86"/>
        <v>0</v>
      </c>
      <c r="AG346" s="37">
        <f t="shared" si="87"/>
        <v>0</v>
      </c>
      <c r="AH346" s="37">
        <f t="shared" si="88"/>
        <v>0</v>
      </c>
      <c r="AI346">
        <f t="shared" si="89"/>
        <v>0</v>
      </c>
      <c r="AJ346">
        <f t="shared" si="90"/>
        <v>0</v>
      </c>
      <c r="AK346">
        <f t="shared" si="91"/>
        <v>0</v>
      </c>
      <c r="AL346">
        <f t="shared" si="92"/>
        <v>0</v>
      </c>
      <c r="AM346">
        <f t="shared" si="93"/>
        <v>0</v>
      </c>
      <c r="AN346">
        <f t="shared" si="94"/>
        <v>0</v>
      </c>
      <c r="AO346">
        <f t="shared" si="95"/>
        <v>0</v>
      </c>
    </row>
    <row r="347" spans="1:41" ht="12.75">
      <c r="A347">
        <v>3614400</v>
      </c>
      <c r="B347" s="2">
        <v>620803040000</v>
      </c>
      <c r="C347" t="s">
        <v>491</v>
      </c>
      <c r="D347" t="s">
        <v>492</v>
      </c>
      <c r="E347" t="s">
        <v>493</v>
      </c>
      <c r="F347" s="34">
        <v>12528</v>
      </c>
      <c r="G347" s="3">
        <v>2317</v>
      </c>
      <c r="H347">
        <v>8456912700</v>
      </c>
      <c r="I347" s="4" t="s">
        <v>1843</v>
      </c>
      <c r="J347" s="4" t="s">
        <v>1814</v>
      </c>
      <c r="K347" t="s">
        <v>1814</v>
      </c>
      <c r="L347" s="35" t="s">
        <v>1822</v>
      </c>
      <c r="M347" s="35">
        <v>1692</v>
      </c>
      <c r="N347" s="35" t="s">
        <v>1814</v>
      </c>
      <c r="O347" s="35" t="s">
        <v>1814</v>
      </c>
      <c r="P347" s="36">
        <v>7.9775765416</v>
      </c>
      <c r="Q347" t="s">
        <v>1814</v>
      </c>
      <c r="R347" t="s">
        <v>1814</v>
      </c>
      <c r="S347" t="s">
        <v>1813</v>
      </c>
      <c r="T347" t="s">
        <v>1814</v>
      </c>
      <c r="U347" s="35" t="s">
        <v>1814</v>
      </c>
      <c r="V347" s="35"/>
      <c r="W347" s="35"/>
      <c r="X347" s="35"/>
      <c r="Y347" s="35"/>
      <c r="Z347">
        <f t="shared" si="80"/>
        <v>0</v>
      </c>
      <c r="AA347">
        <f t="shared" si="81"/>
        <v>0</v>
      </c>
      <c r="AB347">
        <f t="shared" si="82"/>
        <v>0</v>
      </c>
      <c r="AC347">
        <f t="shared" si="83"/>
        <v>0</v>
      </c>
      <c r="AD347">
        <f t="shared" si="84"/>
        <v>0</v>
      </c>
      <c r="AE347">
        <f t="shared" si="85"/>
        <v>0</v>
      </c>
      <c r="AF347" s="37">
        <f t="shared" si="86"/>
        <v>0</v>
      </c>
      <c r="AG347" s="37">
        <f t="shared" si="87"/>
        <v>0</v>
      </c>
      <c r="AH347" s="37">
        <f t="shared" si="88"/>
        <v>0</v>
      </c>
      <c r="AI347">
        <f t="shared" si="89"/>
        <v>1</v>
      </c>
      <c r="AJ347">
        <f t="shared" si="90"/>
        <v>0</v>
      </c>
      <c r="AK347">
        <f t="shared" si="91"/>
        <v>0</v>
      </c>
      <c r="AL347">
        <f t="shared" si="92"/>
        <v>0</v>
      </c>
      <c r="AM347">
        <f t="shared" si="93"/>
        <v>0</v>
      </c>
      <c r="AN347">
        <f t="shared" si="94"/>
        <v>0</v>
      </c>
      <c r="AO347">
        <f t="shared" si="95"/>
        <v>0</v>
      </c>
    </row>
    <row r="348" spans="1:41" ht="12.75">
      <c r="A348">
        <v>3614430</v>
      </c>
      <c r="B348" s="2">
        <v>440901040000</v>
      </c>
      <c r="C348" t="s">
        <v>494</v>
      </c>
      <c r="D348" t="s">
        <v>495</v>
      </c>
      <c r="E348" t="s">
        <v>496</v>
      </c>
      <c r="F348" s="34">
        <v>10922</v>
      </c>
      <c r="G348" s="3" t="s">
        <v>1842</v>
      </c>
      <c r="H348">
        <v>8454469575</v>
      </c>
      <c r="I348" s="4" t="s">
        <v>2025</v>
      </c>
      <c r="J348" s="4" t="s">
        <v>1814</v>
      </c>
      <c r="K348" t="s">
        <v>1814</v>
      </c>
      <c r="L348" s="35" t="s">
        <v>1815</v>
      </c>
      <c r="M348" s="35">
        <v>1158</v>
      </c>
      <c r="N348" s="35" t="s">
        <v>1814</v>
      </c>
      <c r="O348" s="35" t="s">
        <v>1814</v>
      </c>
      <c r="P348" s="36">
        <v>4.8954614992</v>
      </c>
      <c r="Q348" t="s">
        <v>1814</v>
      </c>
      <c r="R348" t="s">
        <v>1814</v>
      </c>
      <c r="S348" t="s">
        <v>1814</v>
      </c>
      <c r="T348" t="s">
        <v>1814</v>
      </c>
      <c r="U348" s="35" t="s">
        <v>1814</v>
      </c>
      <c r="V348" s="35"/>
      <c r="W348" s="35"/>
      <c r="X348" s="35"/>
      <c r="Y348" s="35"/>
      <c r="Z348">
        <f t="shared" si="80"/>
        <v>0</v>
      </c>
      <c r="AA348">
        <f t="shared" si="81"/>
        <v>0</v>
      </c>
      <c r="AB348">
        <f t="shared" si="82"/>
        <v>0</v>
      </c>
      <c r="AC348">
        <f t="shared" si="83"/>
        <v>0</v>
      </c>
      <c r="AD348">
        <f t="shared" si="84"/>
        <v>0</v>
      </c>
      <c r="AE348">
        <f t="shared" si="85"/>
        <v>0</v>
      </c>
      <c r="AF348" s="37">
        <f t="shared" si="86"/>
        <v>0</v>
      </c>
      <c r="AG348" s="37">
        <f t="shared" si="87"/>
        <v>0</v>
      </c>
      <c r="AH348" s="37">
        <f t="shared" si="88"/>
        <v>0</v>
      </c>
      <c r="AI348">
        <f t="shared" si="89"/>
        <v>0</v>
      </c>
      <c r="AJ348">
        <f t="shared" si="90"/>
        <v>0</v>
      </c>
      <c r="AK348">
        <f t="shared" si="91"/>
        <v>0</v>
      </c>
      <c r="AL348">
        <f t="shared" si="92"/>
        <v>0</v>
      </c>
      <c r="AM348">
        <f t="shared" si="93"/>
        <v>0</v>
      </c>
      <c r="AN348">
        <f t="shared" si="94"/>
        <v>0</v>
      </c>
      <c r="AO348">
        <f t="shared" si="95"/>
        <v>0</v>
      </c>
    </row>
    <row r="349" spans="1:41" ht="12.75">
      <c r="A349">
        <v>3614460</v>
      </c>
      <c r="B349" s="2">
        <v>261101060000</v>
      </c>
      <c r="C349" t="s">
        <v>497</v>
      </c>
      <c r="D349" t="s">
        <v>498</v>
      </c>
      <c r="E349" t="s">
        <v>499</v>
      </c>
      <c r="F349" s="34">
        <v>14468</v>
      </c>
      <c r="G349" s="3">
        <v>1283</v>
      </c>
      <c r="H349">
        <v>5853921000</v>
      </c>
      <c r="I349" s="4" t="s">
        <v>1847</v>
      </c>
      <c r="J349" s="4" t="s">
        <v>1814</v>
      </c>
      <c r="K349" t="s">
        <v>1814</v>
      </c>
      <c r="L349" s="35" t="s">
        <v>1815</v>
      </c>
      <c r="M349" s="35">
        <v>4095</v>
      </c>
      <c r="N349" s="35" t="s">
        <v>1814</v>
      </c>
      <c r="O349" s="35" t="s">
        <v>1814</v>
      </c>
      <c r="P349" s="36">
        <v>3.452906196</v>
      </c>
      <c r="Q349" t="s">
        <v>1814</v>
      </c>
      <c r="R349" t="s">
        <v>1814</v>
      </c>
      <c r="S349" t="s">
        <v>1814</v>
      </c>
      <c r="T349" t="s">
        <v>1814</v>
      </c>
      <c r="U349" s="35" t="s">
        <v>1814</v>
      </c>
      <c r="V349" s="35"/>
      <c r="W349" s="35"/>
      <c r="X349" s="35"/>
      <c r="Y349" s="35"/>
      <c r="Z349">
        <f t="shared" si="80"/>
        <v>0</v>
      </c>
      <c r="AA349">
        <f t="shared" si="81"/>
        <v>0</v>
      </c>
      <c r="AB349">
        <f t="shared" si="82"/>
        <v>0</v>
      </c>
      <c r="AC349">
        <f t="shared" si="83"/>
        <v>0</v>
      </c>
      <c r="AD349">
        <f t="shared" si="84"/>
        <v>0</v>
      </c>
      <c r="AE349">
        <f t="shared" si="85"/>
        <v>0</v>
      </c>
      <c r="AF349" s="37">
        <f t="shared" si="86"/>
        <v>0</v>
      </c>
      <c r="AG349" s="37">
        <f t="shared" si="87"/>
        <v>0</v>
      </c>
      <c r="AH349" s="37">
        <f t="shared" si="88"/>
        <v>0</v>
      </c>
      <c r="AI349">
        <f t="shared" si="89"/>
        <v>0</v>
      </c>
      <c r="AJ349">
        <f t="shared" si="90"/>
        <v>0</v>
      </c>
      <c r="AK349">
        <f t="shared" si="91"/>
        <v>0</v>
      </c>
      <c r="AL349">
        <f t="shared" si="92"/>
        <v>0</v>
      </c>
      <c r="AM349">
        <f t="shared" si="93"/>
        <v>0</v>
      </c>
      <c r="AN349">
        <f t="shared" si="94"/>
        <v>0</v>
      </c>
      <c r="AO349">
        <f t="shared" si="95"/>
        <v>0</v>
      </c>
    </row>
    <row r="350" spans="1:41" ht="12.75">
      <c r="A350">
        <v>3614490</v>
      </c>
      <c r="B350" s="2">
        <v>41401040000</v>
      </c>
      <c r="C350" t="s">
        <v>500</v>
      </c>
      <c r="D350" t="s">
        <v>501</v>
      </c>
      <c r="E350" t="s">
        <v>502</v>
      </c>
      <c r="F350" s="34">
        <v>14743</v>
      </c>
      <c r="G350" s="3">
        <v>278</v>
      </c>
      <c r="H350">
        <v>7165572227</v>
      </c>
      <c r="I350" s="4">
        <v>7</v>
      </c>
      <c r="J350" s="4" t="s">
        <v>1813</v>
      </c>
      <c r="K350" t="s">
        <v>1814</v>
      </c>
      <c r="L350" s="35" t="s">
        <v>1822</v>
      </c>
      <c r="M350" s="35">
        <v>504</v>
      </c>
      <c r="N350" s="35" t="s">
        <v>1814</v>
      </c>
      <c r="O350" s="35" t="s">
        <v>1813</v>
      </c>
      <c r="P350" s="36">
        <v>21.46263911</v>
      </c>
      <c r="Q350" t="s">
        <v>1813</v>
      </c>
      <c r="R350" t="s">
        <v>1814</v>
      </c>
      <c r="S350" t="s">
        <v>1813</v>
      </c>
      <c r="T350" t="s">
        <v>1814</v>
      </c>
      <c r="U350" s="35" t="s">
        <v>1814</v>
      </c>
      <c r="V350" s="35">
        <v>47269</v>
      </c>
      <c r="W350" s="35">
        <v>7307</v>
      </c>
      <c r="X350" s="35">
        <v>6321</v>
      </c>
      <c r="Y350" s="35">
        <v>5984</v>
      </c>
      <c r="Z350">
        <f t="shared" si="80"/>
        <v>1</v>
      </c>
      <c r="AA350">
        <f t="shared" si="81"/>
        <v>1</v>
      </c>
      <c r="AB350">
        <f t="shared" si="82"/>
        <v>0</v>
      </c>
      <c r="AC350">
        <f t="shared" si="83"/>
        <v>0</v>
      </c>
      <c r="AD350">
        <f t="shared" si="84"/>
        <v>0</v>
      </c>
      <c r="AE350">
        <f t="shared" si="85"/>
        <v>0</v>
      </c>
      <c r="AF350" s="37" t="str">
        <f t="shared" si="86"/>
        <v>SRSA</v>
      </c>
      <c r="AG350" s="37">
        <f t="shared" si="87"/>
        <v>0</v>
      </c>
      <c r="AH350" s="37">
        <f t="shared" si="88"/>
        <v>0</v>
      </c>
      <c r="AI350">
        <f t="shared" si="89"/>
        <v>1</v>
      </c>
      <c r="AJ350">
        <f t="shared" si="90"/>
        <v>1</v>
      </c>
      <c r="AK350" t="str">
        <f t="shared" si="91"/>
        <v>Initial</v>
      </c>
      <c r="AL350" t="str">
        <f t="shared" si="92"/>
        <v>SRSA</v>
      </c>
      <c r="AM350">
        <f t="shared" si="93"/>
        <v>0</v>
      </c>
      <c r="AN350">
        <f t="shared" si="94"/>
        <v>0</v>
      </c>
      <c r="AO350">
        <f t="shared" si="95"/>
        <v>0</v>
      </c>
    </row>
    <row r="351" spans="1:41" ht="12.75">
      <c r="A351">
        <v>3614550</v>
      </c>
      <c r="B351" s="2">
        <v>141701040000</v>
      </c>
      <c r="C351" t="s">
        <v>503</v>
      </c>
      <c r="D351" t="s">
        <v>504</v>
      </c>
      <c r="E351" t="s">
        <v>505</v>
      </c>
      <c r="F351" s="34">
        <v>14080</v>
      </c>
      <c r="G351" s="3">
        <v>9645</v>
      </c>
      <c r="H351">
        <v>7165378222</v>
      </c>
      <c r="I351" s="4">
        <v>8</v>
      </c>
      <c r="J351" s="4" t="s">
        <v>1813</v>
      </c>
      <c r="K351" t="s">
        <v>1814</v>
      </c>
      <c r="L351" s="35" t="s">
        <v>1815</v>
      </c>
      <c r="M351" s="35">
        <v>1286</v>
      </c>
      <c r="N351" s="35" t="s">
        <v>1814</v>
      </c>
      <c r="O351" s="35" t="s">
        <v>1814</v>
      </c>
      <c r="P351" s="36">
        <v>8.9632107023</v>
      </c>
      <c r="Q351" t="s">
        <v>1814</v>
      </c>
      <c r="R351" t="s">
        <v>1814</v>
      </c>
      <c r="S351" t="s">
        <v>1813</v>
      </c>
      <c r="T351" t="s">
        <v>1814</v>
      </c>
      <c r="U351" s="35" t="s">
        <v>1814</v>
      </c>
      <c r="V351" s="35"/>
      <c r="W351" s="35"/>
      <c r="X351" s="35"/>
      <c r="Y351" s="35"/>
      <c r="Z351">
        <f t="shared" si="80"/>
        <v>1</v>
      </c>
      <c r="AA351">
        <f t="shared" si="81"/>
        <v>0</v>
      </c>
      <c r="AB351">
        <f t="shared" si="82"/>
        <v>0</v>
      </c>
      <c r="AC351">
        <f t="shared" si="83"/>
        <v>0</v>
      </c>
      <c r="AD351">
        <f t="shared" si="84"/>
        <v>0</v>
      </c>
      <c r="AE351">
        <f t="shared" si="85"/>
        <v>0</v>
      </c>
      <c r="AF351" s="37">
        <f t="shared" si="86"/>
        <v>0</v>
      </c>
      <c r="AG351" s="37">
        <f t="shared" si="87"/>
        <v>0</v>
      </c>
      <c r="AH351" s="37">
        <f t="shared" si="88"/>
        <v>0</v>
      </c>
      <c r="AI351">
        <f t="shared" si="89"/>
        <v>1</v>
      </c>
      <c r="AJ351">
        <f t="shared" si="90"/>
        <v>0</v>
      </c>
      <c r="AK351">
        <f t="shared" si="91"/>
        <v>0</v>
      </c>
      <c r="AL351">
        <f t="shared" si="92"/>
        <v>0</v>
      </c>
      <c r="AM351">
        <f t="shared" si="93"/>
        <v>0</v>
      </c>
      <c r="AN351">
        <f t="shared" si="94"/>
        <v>0</v>
      </c>
      <c r="AO351">
        <f t="shared" si="95"/>
        <v>0</v>
      </c>
    </row>
    <row r="352" spans="1:41" ht="12.75">
      <c r="A352">
        <v>3614580</v>
      </c>
      <c r="B352" s="2">
        <v>412201060000</v>
      </c>
      <c r="C352" t="s">
        <v>506</v>
      </c>
      <c r="D352" t="s">
        <v>507</v>
      </c>
      <c r="E352" t="s">
        <v>508</v>
      </c>
      <c r="F352" s="34">
        <v>13354</v>
      </c>
      <c r="G352" s="3">
        <v>4610</v>
      </c>
      <c r="H352">
        <v>3158657221</v>
      </c>
      <c r="I352" s="4">
        <v>8</v>
      </c>
      <c r="J352" s="4" t="s">
        <v>1813</v>
      </c>
      <c r="K352" t="s">
        <v>1814</v>
      </c>
      <c r="L352" s="35" t="s">
        <v>1815</v>
      </c>
      <c r="M352" s="35">
        <v>1798</v>
      </c>
      <c r="N352" s="35" t="s">
        <v>1814</v>
      </c>
      <c r="O352" s="35" t="s">
        <v>1814</v>
      </c>
      <c r="P352" s="36">
        <v>7.1291866029</v>
      </c>
      <c r="Q352" t="s">
        <v>1814</v>
      </c>
      <c r="R352" t="s">
        <v>1814</v>
      </c>
      <c r="S352" t="s">
        <v>1813</v>
      </c>
      <c r="T352" t="s">
        <v>1814</v>
      </c>
      <c r="U352" s="35" t="s">
        <v>1814</v>
      </c>
      <c r="V352" s="35"/>
      <c r="W352" s="35"/>
      <c r="X352" s="35"/>
      <c r="Y352" s="35"/>
      <c r="Z352">
        <f t="shared" si="80"/>
        <v>1</v>
      </c>
      <c r="AA352">
        <f t="shared" si="81"/>
        <v>0</v>
      </c>
      <c r="AB352">
        <f t="shared" si="82"/>
        <v>0</v>
      </c>
      <c r="AC352">
        <f t="shared" si="83"/>
        <v>0</v>
      </c>
      <c r="AD352">
        <f t="shared" si="84"/>
        <v>0</v>
      </c>
      <c r="AE352">
        <f t="shared" si="85"/>
        <v>0</v>
      </c>
      <c r="AF352" s="37">
        <f t="shared" si="86"/>
        <v>0</v>
      </c>
      <c r="AG352" s="37">
        <f t="shared" si="87"/>
        <v>0</v>
      </c>
      <c r="AH352" s="37">
        <f t="shared" si="88"/>
        <v>0</v>
      </c>
      <c r="AI352">
        <f t="shared" si="89"/>
        <v>1</v>
      </c>
      <c r="AJ352">
        <f t="shared" si="90"/>
        <v>0</v>
      </c>
      <c r="AK352">
        <f t="shared" si="91"/>
        <v>0</v>
      </c>
      <c r="AL352">
        <f t="shared" si="92"/>
        <v>0</v>
      </c>
      <c r="AM352">
        <f t="shared" si="93"/>
        <v>0</v>
      </c>
      <c r="AN352">
        <f t="shared" si="94"/>
        <v>0</v>
      </c>
      <c r="AO352">
        <f t="shared" si="95"/>
        <v>0</v>
      </c>
    </row>
    <row r="353" spans="1:41" ht="12.75">
      <c r="A353">
        <v>3614610</v>
      </c>
      <c r="B353" s="2">
        <v>450704040000</v>
      </c>
      <c r="C353" t="s">
        <v>509</v>
      </c>
      <c r="D353" t="s">
        <v>510</v>
      </c>
      <c r="E353" t="s">
        <v>511</v>
      </c>
      <c r="F353" s="34">
        <v>14470</v>
      </c>
      <c r="G353" s="3">
        <v>9330</v>
      </c>
      <c r="H353">
        <v>5856386316</v>
      </c>
      <c r="I353" s="4">
        <v>8</v>
      </c>
      <c r="J353" s="4" t="s">
        <v>1813</v>
      </c>
      <c r="K353" t="s">
        <v>1814</v>
      </c>
      <c r="L353" s="35" t="s">
        <v>1815</v>
      </c>
      <c r="M353" s="35">
        <v>1282</v>
      </c>
      <c r="N353" s="35" t="s">
        <v>1814</v>
      </c>
      <c r="O353" s="35" t="s">
        <v>1814</v>
      </c>
      <c r="P353" s="36">
        <v>10.609911055</v>
      </c>
      <c r="Q353" t="s">
        <v>1814</v>
      </c>
      <c r="R353" t="s">
        <v>1814</v>
      </c>
      <c r="S353" t="s">
        <v>1813</v>
      </c>
      <c r="T353" t="s">
        <v>1814</v>
      </c>
      <c r="U353" s="35" t="s">
        <v>1814</v>
      </c>
      <c r="V353" s="35"/>
      <c r="W353" s="35"/>
      <c r="X353" s="35"/>
      <c r="Y353" s="35"/>
      <c r="Z353">
        <f t="shared" si="80"/>
        <v>1</v>
      </c>
      <c r="AA353">
        <f t="shared" si="81"/>
        <v>0</v>
      </c>
      <c r="AB353">
        <f t="shared" si="82"/>
        <v>0</v>
      </c>
      <c r="AC353">
        <f t="shared" si="83"/>
        <v>0</v>
      </c>
      <c r="AD353">
        <f t="shared" si="84"/>
        <v>0</v>
      </c>
      <c r="AE353">
        <f t="shared" si="85"/>
        <v>0</v>
      </c>
      <c r="AF353" s="37">
        <f t="shared" si="86"/>
        <v>0</v>
      </c>
      <c r="AG353" s="37">
        <f t="shared" si="87"/>
        <v>0</v>
      </c>
      <c r="AH353" s="37">
        <f t="shared" si="88"/>
        <v>0</v>
      </c>
      <c r="AI353">
        <f t="shared" si="89"/>
        <v>1</v>
      </c>
      <c r="AJ353">
        <f t="shared" si="90"/>
        <v>0</v>
      </c>
      <c r="AK353">
        <f t="shared" si="91"/>
        <v>0</v>
      </c>
      <c r="AL353">
        <f t="shared" si="92"/>
        <v>0</v>
      </c>
      <c r="AM353">
        <f t="shared" si="93"/>
        <v>0</v>
      </c>
      <c r="AN353">
        <f t="shared" si="94"/>
        <v>0</v>
      </c>
      <c r="AO353">
        <f t="shared" si="95"/>
        <v>0</v>
      </c>
    </row>
    <row r="354" spans="1:41" ht="12.75">
      <c r="A354">
        <v>3614640</v>
      </c>
      <c r="B354" s="2">
        <v>110701060000</v>
      </c>
      <c r="C354" t="s">
        <v>512</v>
      </c>
      <c r="D354" t="s">
        <v>513</v>
      </c>
      <c r="E354" t="s">
        <v>514</v>
      </c>
      <c r="F354" s="34">
        <v>13077</v>
      </c>
      <c r="G354" s="3">
        <v>500</v>
      </c>
      <c r="H354">
        <v>6077497241</v>
      </c>
      <c r="I354" s="4" t="s">
        <v>1843</v>
      </c>
      <c r="J354" s="4" t="s">
        <v>1814</v>
      </c>
      <c r="K354" t="s">
        <v>1814</v>
      </c>
      <c r="L354" s="35" t="s">
        <v>1822</v>
      </c>
      <c r="M354" s="35">
        <v>2358</v>
      </c>
      <c r="N354" s="35" t="s">
        <v>1814</v>
      </c>
      <c r="O354" s="35" t="s">
        <v>1814</v>
      </c>
      <c r="P354" s="36">
        <v>14.563106796</v>
      </c>
      <c r="Q354" t="s">
        <v>1814</v>
      </c>
      <c r="R354" t="s">
        <v>1814</v>
      </c>
      <c r="S354" t="s">
        <v>1813</v>
      </c>
      <c r="T354" t="s">
        <v>1814</v>
      </c>
      <c r="U354" s="35" t="s">
        <v>1814</v>
      </c>
      <c r="V354" s="35"/>
      <c r="W354" s="35"/>
      <c r="X354" s="35"/>
      <c r="Y354" s="35"/>
      <c r="Z354">
        <f t="shared" si="80"/>
        <v>0</v>
      </c>
      <c r="AA354">
        <f t="shared" si="81"/>
        <v>0</v>
      </c>
      <c r="AB354">
        <f t="shared" si="82"/>
        <v>0</v>
      </c>
      <c r="AC354">
        <f t="shared" si="83"/>
        <v>0</v>
      </c>
      <c r="AD354">
        <f t="shared" si="84"/>
        <v>0</v>
      </c>
      <c r="AE354">
        <f t="shared" si="85"/>
        <v>0</v>
      </c>
      <c r="AF354" s="37">
        <f t="shared" si="86"/>
        <v>0</v>
      </c>
      <c r="AG354" s="37">
        <f t="shared" si="87"/>
        <v>0</v>
      </c>
      <c r="AH354" s="37">
        <f t="shared" si="88"/>
        <v>0</v>
      </c>
      <c r="AI354">
        <f t="shared" si="89"/>
        <v>1</v>
      </c>
      <c r="AJ354">
        <f t="shared" si="90"/>
        <v>0</v>
      </c>
      <c r="AK354">
        <f t="shared" si="91"/>
        <v>0</v>
      </c>
      <c r="AL354">
        <f t="shared" si="92"/>
        <v>0</v>
      </c>
      <c r="AM354">
        <f t="shared" si="93"/>
        <v>0</v>
      </c>
      <c r="AN354">
        <f t="shared" si="94"/>
        <v>0</v>
      </c>
      <c r="AO354">
        <f t="shared" si="95"/>
        <v>0</v>
      </c>
    </row>
    <row r="355" spans="1:41" ht="12.75">
      <c r="A355">
        <v>3614670</v>
      </c>
      <c r="B355" s="2">
        <v>431401040000</v>
      </c>
      <c r="C355" t="s">
        <v>515</v>
      </c>
      <c r="D355" t="s">
        <v>516</v>
      </c>
      <c r="E355" t="s">
        <v>517</v>
      </c>
      <c r="F355" s="34">
        <v>14471</v>
      </c>
      <c r="G355" s="3">
        <v>170</v>
      </c>
      <c r="H355">
        <v>5852294125</v>
      </c>
      <c r="I355" s="4">
        <v>8</v>
      </c>
      <c r="J355" s="4" t="s">
        <v>1813</v>
      </c>
      <c r="K355" t="s">
        <v>1814</v>
      </c>
      <c r="L355" s="35" t="s">
        <v>1815</v>
      </c>
      <c r="M355" s="35">
        <v>1048</v>
      </c>
      <c r="N355" s="35" t="s">
        <v>1814</v>
      </c>
      <c r="O355" s="35" t="s">
        <v>1814</v>
      </c>
      <c r="P355" s="36">
        <v>9.8214285714</v>
      </c>
      <c r="Q355" t="s">
        <v>1814</v>
      </c>
      <c r="R355" t="s">
        <v>1814</v>
      </c>
      <c r="S355" t="s">
        <v>1813</v>
      </c>
      <c r="T355" t="s">
        <v>1814</v>
      </c>
      <c r="U355" s="35" t="s">
        <v>1814</v>
      </c>
      <c r="V355" s="35"/>
      <c r="W355" s="35"/>
      <c r="X355" s="35"/>
      <c r="Y355" s="35"/>
      <c r="Z355">
        <f t="shared" si="80"/>
        <v>1</v>
      </c>
      <c r="AA355">
        <f t="shared" si="81"/>
        <v>0</v>
      </c>
      <c r="AB355">
        <f t="shared" si="82"/>
        <v>0</v>
      </c>
      <c r="AC355">
        <f t="shared" si="83"/>
        <v>0</v>
      </c>
      <c r="AD355">
        <f t="shared" si="84"/>
        <v>0</v>
      </c>
      <c r="AE355">
        <f t="shared" si="85"/>
        <v>0</v>
      </c>
      <c r="AF355" s="37">
        <f t="shared" si="86"/>
        <v>0</v>
      </c>
      <c r="AG355" s="37">
        <f t="shared" si="87"/>
        <v>0</v>
      </c>
      <c r="AH355" s="37">
        <f t="shared" si="88"/>
        <v>0</v>
      </c>
      <c r="AI355">
        <f t="shared" si="89"/>
        <v>1</v>
      </c>
      <c r="AJ355">
        <f t="shared" si="90"/>
        <v>0</v>
      </c>
      <c r="AK355">
        <f t="shared" si="91"/>
        <v>0</v>
      </c>
      <c r="AL355">
        <f t="shared" si="92"/>
        <v>0</v>
      </c>
      <c r="AM355">
        <f t="shared" si="93"/>
        <v>0</v>
      </c>
      <c r="AN355">
        <f t="shared" si="94"/>
        <v>0</v>
      </c>
      <c r="AO355">
        <f t="shared" si="95"/>
        <v>0</v>
      </c>
    </row>
    <row r="356" spans="1:41" ht="12.75">
      <c r="A356">
        <v>3614700</v>
      </c>
      <c r="B356" s="2">
        <v>260901060000</v>
      </c>
      <c r="C356" t="s">
        <v>518</v>
      </c>
      <c r="D356" t="s">
        <v>519</v>
      </c>
      <c r="E356" t="s">
        <v>520</v>
      </c>
      <c r="F356" s="34">
        <v>14472</v>
      </c>
      <c r="G356" s="3">
        <v>1294</v>
      </c>
      <c r="H356">
        <v>5856247010</v>
      </c>
      <c r="I356" s="4">
        <v>8</v>
      </c>
      <c r="J356" s="4" t="s">
        <v>1813</v>
      </c>
      <c r="K356" t="s">
        <v>1814</v>
      </c>
      <c r="L356" s="35" t="s">
        <v>1815</v>
      </c>
      <c r="M356" s="35">
        <v>2429</v>
      </c>
      <c r="N356" s="35" t="s">
        <v>1814</v>
      </c>
      <c r="O356" s="35" t="s">
        <v>1814</v>
      </c>
      <c r="P356" s="36">
        <v>5.9532246634</v>
      </c>
      <c r="Q356" t="s">
        <v>1814</v>
      </c>
      <c r="R356" t="s">
        <v>1814</v>
      </c>
      <c r="S356" t="s">
        <v>1813</v>
      </c>
      <c r="T356" t="s">
        <v>1814</v>
      </c>
      <c r="U356" s="35" t="s">
        <v>1814</v>
      </c>
      <c r="V356" s="35"/>
      <c r="W356" s="35"/>
      <c r="X356" s="35"/>
      <c r="Y356" s="35"/>
      <c r="Z356">
        <f t="shared" si="80"/>
        <v>1</v>
      </c>
      <c r="AA356">
        <f t="shared" si="81"/>
        <v>0</v>
      </c>
      <c r="AB356">
        <f t="shared" si="82"/>
        <v>0</v>
      </c>
      <c r="AC356">
        <f t="shared" si="83"/>
        <v>0</v>
      </c>
      <c r="AD356">
        <f t="shared" si="84"/>
        <v>0</v>
      </c>
      <c r="AE356">
        <f t="shared" si="85"/>
        <v>0</v>
      </c>
      <c r="AF356" s="37">
        <f t="shared" si="86"/>
        <v>0</v>
      </c>
      <c r="AG356" s="37">
        <f t="shared" si="87"/>
        <v>0</v>
      </c>
      <c r="AH356" s="37">
        <f t="shared" si="88"/>
        <v>0</v>
      </c>
      <c r="AI356">
        <f t="shared" si="89"/>
        <v>1</v>
      </c>
      <c r="AJ356">
        <f t="shared" si="90"/>
        <v>0</v>
      </c>
      <c r="AK356">
        <f t="shared" si="91"/>
        <v>0</v>
      </c>
      <c r="AL356">
        <f t="shared" si="92"/>
        <v>0</v>
      </c>
      <c r="AM356">
        <f t="shared" si="93"/>
        <v>0</v>
      </c>
      <c r="AN356">
        <f t="shared" si="94"/>
        <v>0</v>
      </c>
      <c r="AO356">
        <f t="shared" si="95"/>
        <v>0</v>
      </c>
    </row>
    <row r="357" spans="1:41" ht="12.75">
      <c r="A357">
        <v>3614730</v>
      </c>
      <c r="B357" s="2">
        <v>491401040000</v>
      </c>
      <c r="C357" t="s">
        <v>521</v>
      </c>
      <c r="D357" t="s">
        <v>522</v>
      </c>
      <c r="E357" t="s">
        <v>523</v>
      </c>
      <c r="F357" s="34">
        <v>12154</v>
      </c>
      <c r="G357" s="3">
        <v>9702</v>
      </c>
      <c r="H357">
        <v>5187534450</v>
      </c>
      <c r="I357" s="4">
        <v>4</v>
      </c>
      <c r="J357" s="4" t="s">
        <v>1814</v>
      </c>
      <c r="K357" t="s">
        <v>1814</v>
      </c>
      <c r="L357" s="35" t="s">
        <v>1815</v>
      </c>
      <c r="M357" s="35">
        <v>1172</v>
      </c>
      <c r="N357" s="35" t="s">
        <v>1814</v>
      </c>
      <c r="O357" s="35" t="s">
        <v>1814</v>
      </c>
      <c r="P357" s="36">
        <v>7.9483695652</v>
      </c>
      <c r="Q357" t="s">
        <v>1814</v>
      </c>
      <c r="R357" t="s">
        <v>1814</v>
      </c>
      <c r="S357" t="s">
        <v>1814</v>
      </c>
      <c r="T357" t="s">
        <v>1814</v>
      </c>
      <c r="U357" s="35" t="s">
        <v>1814</v>
      </c>
      <c r="V357" s="35"/>
      <c r="W357" s="35"/>
      <c r="X357" s="35"/>
      <c r="Y357" s="35"/>
      <c r="Z357">
        <f t="shared" si="80"/>
        <v>0</v>
      </c>
      <c r="AA357">
        <f t="shared" si="81"/>
        <v>0</v>
      </c>
      <c r="AB357">
        <f t="shared" si="82"/>
        <v>0</v>
      </c>
      <c r="AC357">
        <f t="shared" si="83"/>
        <v>0</v>
      </c>
      <c r="AD357">
        <f t="shared" si="84"/>
        <v>0</v>
      </c>
      <c r="AE357">
        <f t="shared" si="85"/>
        <v>0</v>
      </c>
      <c r="AF357" s="37">
        <f t="shared" si="86"/>
        <v>0</v>
      </c>
      <c r="AG357" s="37">
        <f t="shared" si="87"/>
        <v>0</v>
      </c>
      <c r="AH357" s="37">
        <f t="shared" si="88"/>
        <v>0</v>
      </c>
      <c r="AI357">
        <f t="shared" si="89"/>
        <v>0</v>
      </c>
      <c r="AJ357">
        <f t="shared" si="90"/>
        <v>0</v>
      </c>
      <c r="AK357">
        <f t="shared" si="91"/>
        <v>0</v>
      </c>
      <c r="AL357">
        <f t="shared" si="92"/>
        <v>0</v>
      </c>
      <c r="AM357">
        <f t="shared" si="93"/>
        <v>0</v>
      </c>
      <c r="AN357">
        <f t="shared" si="94"/>
        <v>0</v>
      </c>
      <c r="AO357">
        <f t="shared" si="95"/>
        <v>0</v>
      </c>
    </row>
    <row r="358" spans="1:41" ht="12.75">
      <c r="A358">
        <v>3614760</v>
      </c>
      <c r="B358" s="2">
        <v>490501060000</v>
      </c>
      <c r="C358" t="s">
        <v>524</v>
      </c>
      <c r="D358" t="s">
        <v>525</v>
      </c>
      <c r="E358" t="s">
        <v>526</v>
      </c>
      <c r="F358" s="34">
        <v>12090</v>
      </c>
      <c r="G358" s="3">
        <v>192</v>
      </c>
      <c r="H358">
        <v>5186867012</v>
      </c>
      <c r="I358" s="4">
        <v>8</v>
      </c>
      <c r="J358" s="4" t="s">
        <v>1813</v>
      </c>
      <c r="K358" t="s">
        <v>1814</v>
      </c>
      <c r="L358" s="35" t="s">
        <v>1815</v>
      </c>
      <c r="M358" s="35">
        <v>1222</v>
      </c>
      <c r="N358" s="35" t="s">
        <v>1814</v>
      </c>
      <c r="O358" s="35" t="s">
        <v>1814</v>
      </c>
      <c r="P358" s="36">
        <v>12.31884058</v>
      </c>
      <c r="Q358" t="s">
        <v>1814</v>
      </c>
      <c r="R358" t="s">
        <v>1813</v>
      </c>
      <c r="S358" t="s">
        <v>1813</v>
      </c>
      <c r="T358" t="s">
        <v>1814</v>
      </c>
      <c r="U358" s="35" t="s">
        <v>1814</v>
      </c>
      <c r="V358" s="35"/>
      <c r="W358" s="35"/>
      <c r="X358" s="35"/>
      <c r="Y358" s="35"/>
      <c r="Z358">
        <f t="shared" si="80"/>
        <v>1</v>
      </c>
      <c r="AA358">
        <f t="shared" si="81"/>
        <v>0</v>
      </c>
      <c r="AB358">
        <f t="shared" si="82"/>
        <v>0</v>
      </c>
      <c r="AC358">
        <f t="shared" si="83"/>
        <v>0</v>
      </c>
      <c r="AD358">
        <f t="shared" si="84"/>
        <v>0</v>
      </c>
      <c r="AE358">
        <f t="shared" si="85"/>
        <v>0</v>
      </c>
      <c r="AF358" s="37">
        <f t="shared" si="86"/>
        <v>0</v>
      </c>
      <c r="AG358" s="37">
        <f t="shared" si="87"/>
        <v>0</v>
      </c>
      <c r="AH358" s="37">
        <f t="shared" si="88"/>
        <v>0</v>
      </c>
      <c r="AI358">
        <f t="shared" si="89"/>
        <v>1</v>
      </c>
      <c r="AJ358">
        <f t="shared" si="90"/>
        <v>0</v>
      </c>
      <c r="AK358">
        <f t="shared" si="91"/>
        <v>0</v>
      </c>
      <c r="AL358">
        <f t="shared" si="92"/>
        <v>0</v>
      </c>
      <c r="AM358">
        <f t="shared" si="93"/>
        <v>0</v>
      </c>
      <c r="AN358">
        <f t="shared" si="94"/>
        <v>0</v>
      </c>
      <c r="AO358">
        <f t="shared" si="95"/>
        <v>0</v>
      </c>
    </row>
    <row r="359" spans="1:41" ht="12.75">
      <c r="A359">
        <v>3615420</v>
      </c>
      <c r="B359" s="2">
        <v>141603020000</v>
      </c>
      <c r="C359" t="s">
        <v>574</v>
      </c>
      <c r="D359" t="s">
        <v>575</v>
      </c>
      <c r="E359" t="s">
        <v>316</v>
      </c>
      <c r="F359" s="34">
        <v>14075</v>
      </c>
      <c r="G359" s="3">
        <v>2252</v>
      </c>
      <c r="H359">
        <v>7166481930</v>
      </c>
      <c r="I359" s="4">
        <v>3</v>
      </c>
      <c r="J359" s="4" t="s">
        <v>1814</v>
      </c>
      <c r="K359" t="s">
        <v>1814</v>
      </c>
      <c r="L359" s="35" t="s">
        <v>1894</v>
      </c>
      <c r="M359" s="35" t="s">
        <v>1894</v>
      </c>
      <c r="N359" s="35" t="s">
        <v>1814</v>
      </c>
      <c r="O359" s="35" t="s">
        <v>1814</v>
      </c>
      <c r="P359" s="36" t="s">
        <v>1895</v>
      </c>
      <c r="Q359" t="s">
        <v>1895</v>
      </c>
      <c r="R359" t="s">
        <v>1814</v>
      </c>
      <c r="S359" t="s">
        <v>1814</v>
      </c>
      <c r="T359" t="s">
        <v>1814</v>
      </c>
      <c r="U359" s="35" t="s">
        <v>1894</v>
      </c>
      <c r="V359" s="35"/>
      <c r="W359" s="35"/>
      <c r="X359" s="35"/>
      <c r="Y359" s="35"/>
      <c r="Z359">
        <f t="shared" si="80"/>
        <v>0</v>
      </c>
      <c r="AA359">
        <f t="shared" si="81"/>
        <v>0</v>
      </c>
      <c r="AB359">
        <f t="shared" si="82"/>
        <v>0</v>
      </c>
      <c r="AC359">
        <f t="shared" si="83"/>
        <v>0</v>
      </c>
      <c r="AD359">
        <f t="shared" si="84"/>
        <v>0</v>
      </c>
      <c r="AE359">
        <f t="shared" si="85"/>
        <v>0</v>
      </c>
      <c r="AF359" s="37">
        <f t="shared" si="86"/>
        <v>0</v>
      </c>
      <c r="AG359" s="37">
        <f t="shared" si="87"/>
        <v>0</v>
      </c>
      <c r="AH359" s="37">
        <f t="shared" si="88"/>
        <v>0</v>
      </c>
      <c r="AI359">
        <f t="shared" si="89"/>
        <v>0</v>
      </c>
      <c r="AJ359">
        <f t="shared" si="90"/>
        <v>1</v>
      </c>
      <c r="AK359">
        <f t="shared" si="91"/>
        <v>0</v>
      </c>
      <c r="AL359">
        <f t="shared" si="92"/>
        <v>0</v>
      </c>
      <c r="AM359">
        <f t="shared" si="93"/>
        <v>0</v>
      </c>
      <c r="AN359">
        <f t="shared" si="94"/>
        <v>0</v>
      </c>
      <c r="AO359">
        <f t="shared" si="95"/>
        <v>0</v>
      </c>
    </row>
    <row r="360" spans="1:41" ht="12.75">
      <c r="A360">
        <v>3614820</v>
      </c>
      <c r="B360" s="2">
        <v>571800010000</v>
      </c>
      <c r="C360" t="s">
        <v>527</v>
      </c>
      <c r="D360" t="s">
        <v>528</v>
      </c>
      <c r="E360" t="s">
        <v>529</v>
      </c>
      <c r="F360" s="34">
        <v>14843</v>
      </c>
      <c r="G360" s="3">
        <v>1504</v>
      </c>
      <c r="H360">
        <v>6073241301</v>
      </c>
      <c r="I360" s="4" t="s">
        <v>1843</v>
      </c>
      <c r="J360" s="4" t="s">
        <v>1814</v>
      </c>
      <c r="K360" t="s">
        <v>1814</v>
      </c>
      <c r="L360" s="35" t="s">
        <v>1815</v>
      </c>
      <c r="M360" s="35">
        <v>1909</v>
      </c>
      <c r="N360" s="35" t="s">
        <v>1814</v>
      </c>
      <c r="O360" s="35" t="s">
        <v>1814</v>
      </c>
      <c r="P360" s="36">
        <v>33.497536946</v>
      </c>
      <c r="Q360" t="s">
        <v>1813</v>
      </c>
      <c r="R360" t="s">
        <v>1814</v>
      </c>
      <c r="S360" t="s">
        <v>1813</v>
      </c>
      <c r="T360" t="s">
        <v>1814</v>
      </c>
      <c r="U360" s="35" t="s">
        <v>1813</v>
      </c>
      <c r="V360" s="35"/>
      <c r="W360" s="35"/>
      <c r="X360" s="35"/>
      <c r="Y360" s="35"/>
      <c r="Z360">
        <f t="shared" si="80"/>
        <v>0</v>
      </c>
      <c r="AA360">
        <f t="shared" si="81"/>
        <v>0</v>
      </c>
      <c r="AB360">
        <f t="shared" si="82"/>
        <v>0</v>
      </c>
      <c r="AC360">
        <f t="shared" si="83"/>
        <v>0</v>
      </c>
      <c r="AD360">
        <f t="shared" si="84"/>
        <v>0</v>
      </c>
      <c r="AE360">
        <f t="shared" si="85"/>
        <v>0</v>
      </c>
      <c r="AF360" s="37">
        <f t="shared" si="86"/>
        <v>0</v>
      </c>
      <c r="AG360" s="37">
        <f t="shared" si="87"/>
        <v>0</v>
      </c>
      <c r="AH360" s="37">
        <f t="shared" si="88"/>
        <v>0</v>
      </c>
      <c r="AI360">
        <f t="shared" si="89"/>
        <v>1</v>
      </c>
      <c r="AJ360">
        <f t="shared" si="90"/>
        <v>1</v>
      </c>
      <c r="AK360" t="str">
        <f t="shared" si="91"/>
        <v>Initial</v>
      </c>
      <c r="AL360">
        <f t="shared" si="92"/>
        <v>0</v>
      </c>
      <c r="AM360" t="str">
        <f t="shared" si="93"/>
        <v>RLIS</v>
      </c>
      <c r="AN360">
        <f t="shared" si="94"/>
        <v>0</v>
      </c>
      <c r="AO360">
        <f t="shared" si="95"/>
        <v>0</v>
      </c>
    </row>
    <row r="361" spans="1:41" ht="12.75">
      <c r="A361">
        <v>3614850</v>
      </c>
      <c r="B361" s="2">
        <v>70901060000</v>
      </c>
      <c r="C361" t="s">
        <v>530</v>
      </c>
      <c r="D361" t="s">
        <v>531</v>
      </c>
      <c r="E361" t="s">
        <v>532</v>
      </c>
      <c r="F361" s="34">
        <v>14845</v>
      </c>
      <c r="G361" s="3">
        <v>2398</v>
      </c>
      <c r="H361">
        <v>6077395601</v>
      </c>
      <c r="I361" s="4">
        <v>4</v>
      </c>
      <c r="J361" s="4" t="s">
        <v>1814</v>
      </c>
      <c r="K361" t="s">
        <v>1814</v>
      </c>
      <c r="L361" s="35" t="s">
        <v>1815</v>
      </c>
      <c r="M361" s="35">
        <v>4406</v>
      </c>
      <c r="N361" s="35" t="s">
        <v>1814</v>
      </c>
      <c r="O361" s="35" t="s">
        <v>1814</v>
      </c>
      <c r="P361" s="36">
        <v>7.5879693336</v>
      </c>
      <c r="Q361" t="s">
        <v>1814</v>
      </c>
      <c r="R361" t="s">
        <v>1814</v>
      </c>
      <c r="S361" t="s">
        <v>1814</v>
      </c>
      <c r="T361" t="s">
        <v>1814</v>
      </c>
      <c r="U361" s="35" t="s">
        <v>1814</v>
      </c>
      <c r="V361" s="35"/>
      <c r="W361" s="35"/>
      <c r="X361" s="35"/>
      <c r="Y361" s="35"/>
      <c r="Z361">
        <f t="shared" si="80"/>
        <v>0</v>
      </c>
      <c r="AA361">
        <f t="shared" si="81"/>
        <v>0</v>
      </c>
      <c r="AB361">
        <f t="shared" si="82"/>
        <v>0</v>
      </c>
      <c r="AC361">
        <f t="shared" si="83"/>
        <v>0</v>
      </c>
      <c r="AD361">
        <f t="shared" si="84"/>
        <v>0</v>
      </c>
      <c r="AE361">
        <f t="shared" si="85"/>
        <v>0</v>
      </c>
      <c r="AF361" s="37">
        <f t="shared" si="86"/>
        <v>0</v>
      </c>
      <c r="AG361" s="37">
        <f t="shared" si="87"/>
        <v>0</v>
      </c>
      <c r="AH361" s="37">
        <f t="shared" si="88"/>
        <v>0</v>
      </c>
      <c r="AI361">
        <f t="shared" si="89"/>
        <v>0</v>
      </c>
      <c r="AJ361">
        <f t="shared" si="90"/>
        <v>0</v>
      </c>
      <c r="AK361">
        <f t="shared" si="91"/>
        <v>0</v>
      </c>
      <c r="AL361">
        <f t="shared" si="92"/>
        <v>0</v>
      </c>
      <c r="AM361">
        <f t="shared" si="93"/>
        <v>0</v>
      </c>
      <c r="AN361">
        <f t="shared" si="94"/>
        <v>0</v>
      </c>
      <c r="AO361">
        <f t="shared" si="95"/>
        <v>0</v>
      </c>
    </row>
    <row r="362" spans="1:41" ht="12.75">
      <c r="A362">
        <v>3614940</v>
      </c>
      <c r="B362" s="2">
        <v>101300010000</v>
      </c>
      <c r="C362" t="s">
        <v>536</v>
      </c>
      <c r="D362" t="s">
        <v>537</v>
      </c>
      <c r="E362" t="s">
        <v>1916</v>
      </c>
      <c r="F362" s="34">
        <v>12534</v>
      </c>
      <c r="G362" s="3">
        <v>4011</v>
      </c>
      <c r="H362">
        <v>5188284360</v>
      </c>
      <c r="I362" s="4" t="s">
        <v>538</v>
      </c>
      <c r="J362" s="4" t="s">
        <v>1814</v>
      </c>
      <c r="K362" t="s">
        <v>1814</v>
      </c>
      <c r="L362" s="35" t="s">
        <v>1815</v>
      </c>
      <c r="M362" s="35">
        <v>2125</v>
      </c>
      <c r="N362" s="35" t="s">
        <v>1814</v>
      </c>
      <c r="O362" s="35" t="s">
        <v>1814</v>
      </c>
      <c r="P362" s="36">
        <v>26.945898778</v>
      </c>
      <c r="Q362" t="s">
        <v>1813</v>
      </c>
      <c r="R362" t="s">
        <v>1814</v>
      </c>
      <c r="S362" t="s">
        <v>1813</v>
      </c>
      <c r="T362" t="s">
        <v>1814</v>
      </c>
      <c r="U362" s="35" t="s">
        <v>1813</v>
      </c>
      <c r="V362" s="35"/>
      <c r="W362" s="35"/>
      <c r="X362" s="35"/>
      <c r="Y362" s="35"/>
      <c r="Z362">
        <f t="shared" si="80"/>
        <v>0</v>
      </c>
      <c r="AA362">
        <f t="shared" si="81"/>
        <v>0</v>
      </c>
      <c r="AB362">
        <f t="shared" si="82"/>
        <v>0</v>
      </c>
      <c r="AC362">
        <f t="shared" si="83"/>
        <v>0</v>
      </c>
      <c r="AD362">
        <f t="shared" si="84"/>
        <v>0</v>
      </c>
      <c r="AE362">
        <f t="shared" si="85"/>
        <v>0</v>
      </c>
      <c r="AF362" s="37">
        <f t="shared" si="86"/>
        <v>0</v>
      </c>
      <c r="AG362" s="37">
        <f t="shared" si="87"/>
        <v>0</v>
      </c>
      <c r="AH362" s="37">
        <f t="shared" si="88"/>
        <v>0</v>
      </c>
      <c r="AI362">
        <f t="shared" si="89"/>
        <v>1</v>
      </c>
      <c r="AJ362">
        <f t="shared" si="90"/>
        <v>1</v>
      </c>
      <c r="AK362" t="str">
        <f t="shared" si="91"/>
        <v>Initial</v>
      </c>
      <c r="AL362">
        <f t="shared" si="92"/>
        <v>0</v>
      </c>
      <c r="AM362" t="str">
        <f t="shared" si="93"/>
        <v>RLIS</v>
      </c>
      <c r="AN362">
        <f t="shared" si="94"/>
        <v>0</v>
      </c>
      <c r="AO362">
        <f t="shared" si="95"/>
        <v>0</v>
      </c>
    </row>
    <row r="363" spans="1:41" ht="12.75">
      <c r="A363">
        <v>3614970</v>
      </c>
      <c r="B363" s="2">
        <v>641301060000</v>
      </c>
      <c r="C363" t="s">
        <v>539</v>
      </c>
      <c r="D363" t="s">
        <v>540</v>
      </c>
      <c r="E363" t="s">
        <v>541</v>
      </c>
      <c r="F363" s="34">
        <v>12839</v>
      </c>
      <c r="G363" s="3">
        <v>710</v>
      </c>
      <c r="H363">
        <v>5187472121</v>
      </c>
      <c r="I363" s="4">
        <v>4</v>
      </c>
      <c r="J363" s="4" t="s">
        <v>1814</v>
      </c>
      <c r="K363" t="s">
        <v>1814</v>
      </c>
      <c r="L363" s="35" t="s">
        <v>1815</v>
      </c>
      <c r="M363" s="35">
        <v>2296</v>
      </c>
      <c r="N363" s="35" t="s">
        <v>1814</v>
      </c>
      <c r="O363" s="35" t="s">
        <v>1814</v>
      </c>
      <c r="P363" s="36">
        <v>27.121332276</v>
      </c>
      <c r="Q363" t="s">
        <v>1813</v>
      </c>
      <c r="R363" t="s">
        <v>1813</v>
      </c>
      <c r="S363" t="s">
        <v>1814</v>
      </c>
      <c r="T363" t="s">
        <v>1814</v>
      </c>
      <c r="U363" s="35" t="s">
        <v>1814</v>
      </c>
      <c r="V363" s="35"/>
      <c r="W363" s="35"/>
      <c r="X363" s="35"/>
      <c r="Y363" s="35"/>
      <c r="Z363">
        <f t="shared" si="80"/>
        <v>0</v>
      </c>
      <c r="AA363">
        <f t="shared" si="81"/>
        <v>0</v>
      </c>
      <c r="AB363">
        <f t="shared" si="82"/>
        <v>0</v>
      </c>
      <c r="AC363">
        <f t="shared" si="83"/>
        <v>0</v>
      </c>
      <c r="AD363">
        <f t="shared" si="84"/>
        <v>0</v>
      </c>
      <c r="AE363">
        <f t="shared" si="85"/>
        <v>0</v>
      </c>
      <c r="AF363" s="37">
        <f t="shared" si="86"/>
        <v>0</v>
      </c>
      <c r="AG363" s="37">
        <f t="shared" si="87"/>
        <v>0</v>
      </c>
      <c r="AH363" s="37">
        <f t="shared" si="88"/>
        <v>0</v>
      </c>
      <c r="AI363">
        <f t="shared" si="89"/>
        <v>0</v>
      </c>
      <c r="AJ363">
        <f t="shared" si="90"/>
        <v>1</v>
      </c>
      <c r="AK363">
        <f t="shared" si="91"/>
        <v>0</v>
      </c>
      <c r="AL363">
        <f t="shared" si="92"/>
        <v>0</v>
      </c>
      <c r="AM363">
        <f t="shared" si="93"/>
        <v>0</v>
      </c>
      <c r="AN363">
        <f t="shared" si="94"/>
        <v>0</v>
      </c>
      <c r="AO363">
        <f t="shared" si="95"/>
        <v>0</v>
      </c>
    </row>
    <row r="364" spans="1:41" ht="12.75">
      <c r="A364">
        <v>3615060</v>
      </c>
      <c r="B364" s="2">
        <v>190901040000</v>
      </c>
      <c r="C364" t="s">
        <v>545</v>
      </c>
      <c r="D364" t="s">
        <v>546</v>
      </c>
      <c r="E364" t="s">
        <v>547</v>
      </c>
      <c r="F364" s="34">
        <v>12485</v>
      </c>
      <c r="G364" s="3">
        <v>1018</v>
      </c>
      <c r="H364">
        <v>5185895400</v>
      </c>
      <c r="I364" s="4">
        <v>7</v>
      </c>
      <c r="J364" s="4" t="s">
        <v>1813</v>
      </c>
      <c r="K364" t="s">
        <v>1814</v>
      </c>
      <c r="L364" s="35" t="s">
        <v>1822</v>
      </c>
      <c r="M364" s="35">
        <v>523</v>
      </c>
      <c r="N364" s="35" t="s">
        <v>1814</v>
      </c>
      <c r="O364" s="35" t="s">
        <v>1813</v>
      </c>
      <c r="P364" s="36">
        <v>22.708039492</v>
      </c>
      <c r="Q364" t="s">
        <v>1813</v>
      </c>
      <c r="R364" t="s">
        <v>1814</v>
      </c>
      <c r="S364" t="s">
        <v>1813</v>
      </c>
      <c r="T364" t="s">
        <v>1814</v>
      </c>
      <c r="U364" s="35" t="s">
        <v>1814</v>
      </c>
      <c r="V364" s="35">
        <v>32102</v>
      </c>
      <c r="W364" s="35">
        <v>5264</v>
      </c>
      <c r="X364" s="35">
        <v>5529</v>
      </c>
      <c r="Y364" s="35">
        <v>1963</v>
      </c>
      <c r="Z364">
        <f t="shared" si="80"/>
        <v>1</v>
      </c>
      <c r="AA364">
        <f t="shared" si="81"/>
        <v>1</v>
      </c>
      <c r="AB364">
        <f t="shared" si="82"/>
        <v>0</v>
      </c>
      <c r="AC364">
        <f t="shared" si="83"/>
        <v>0</v>
      </c>
      <c r="AD364">
        <f t="shared" si="84"/>
        <v>0</v>
      </c>
      <c r="AE364">
        <f t="shared" si="85"/>
        <v>0</v>
      </c>
      <c r="AF364" s="37" t="str">
        <f t="shared" si="86"/>
        <v>SRSA</v>
      </c>
      <c r="AG364" s="37">
        <f t="shared" si="87"/>
        <v>0</v>
      </c>
      <c r="AH364" s="37">
        <f t="shared" si="88"/>
        <v>0</v>
      </c>
      <c r="AI364">
        <f t="shared" si="89"/>
        <v>1</v>
      </c>
      <c r="AJ364">
        <f t="shared" si="90"/>
        <v>1</v>
      </c>
      <c r="AK364" t="str">
        <f t="shared" si="91"/>
        <v>Initial</v>
      </c>
      <c r="AL364" t="str">
        <f t="shared" si="92"/>
        <v>SRSA</v>
      </c>
      <c r="AM364">
        <f t="shared" si="93"/>
        <v>0</v>
      </c>
      <c r="AN364">
        <f t="shared" si="94"/>
        <v>0</v>
      </c>
      <c r="AO364">
        <f t="shared" si="95"/>
        <v>0</v>
      </c>
    </row>
    <row r="365" spans="1:41" ht="12.75">
      <c r="A365">
        <v>3615090</v>
      </c>
      <c r="B365" s="2">
        <v>580403030000</v>
      </c>
      <c r="C365" t="s">
        <v>548</v>
      </c>
      <c r="D365" t="s">
        <v>549</v>
      </c>
      <c r="E365" t="s">
        <v>550</v>
      </c>
      <c r="F365" s="34">
        <v>11746</v>
      </c>
      <c r="G365" s="3" t="s">
        <v>1842</v>
      </c>
      <c r="H365">
        <v>6316732038</v>
      </c>
      <c r="I365" s="4">
        <v>3</v>
      </c>
      <c r="J365" s="4" t="s">
        <v>1814</v>
      </c>
      <c r="K365" t="s">
        <v>1814</v>
      </c>
      <c r="L365" s="35" t="s">
        <v>1815</v>
      </c>
      <c r="M365" s="35">
        <v>3872</v>
      </c>
      <c r="N365" s="35" t="s">
        <v>1814</v>
      </c>
      <c r="O365" s="35" t="s">
        <v>1814</v>
      </c>
      <c r="P365" s="36">
        <v>11.53486633</v>
      </c>
      <c r="Q365" t="s">
        <v>1814</v>
      </c>
      <c r="R365" t="s">
        <v>1814</v>
      </c>
      <c r="S365" t="s">
        <v>1814</v>
      </c>
      <c r="T365" t="s">
        <v>1814</v>
      </c>
      <c r="U365" s="35" t="s">
        <v>1814</v>
      </c>
      <c r="V365" s="35"/>
      <c r="W365" s="35"/>
      <c r="X365" s="35"/>
      <c r="Y365" s="35"/>
      <c r="Z365">
        <f t="shared" si="80"/>
        <v>0</v>
      </c>
      <c r="AA365">
        <f t="shared" si="81"/>
        <v>0</v>
      </c>
      <c r="AB365">
        <f t="shared" si="82"/>
        <v>0</v>
      </c>
      <c r="AC365">
        <f t="shared" si="83"/>
        <v>0</v>
      </c>
      <c r="AD365">
        <f t="shared" si="84"/>
        <v>0</v>
      </c>
      <c r="AE365">
        <f t="shared" si="85"/>
        <v>0</v>
      </c>
      <c r="AF365" s="37">
        <f t="shared" si="86"/>
        <v>0</v>
      </c>
      <c r="AG365" s="37">
        <f t="shared" si="87"/>
        <v>0</v>
      </c>
      <c r="AH365" s="37">
        <f t="shared" si="88"/>
        <v>0</v>
      </c>
      <c r="AI365">
        <f t="shared" si="89"/>
        <v>0</v>
      </c>
      <c r="AJ365">
        <f t="shared" si="90"/>
        <v>0</v>
      </c>
      <c r="AK365">
        <f t="shared" si="91"/>
        <v>0</v>
      </c>
      <c r="AL365">
        <f t="shared" si="92"/>
        <v>0</v>
      </c>
      <c r="AM365">
        <f t="shared" si="93"/>
        <v>0</v>
      </c>
      <c r="AN365">
        <f t="shared" si="94"/>
        <v>0</v>
      </c>
      <c r="AO365">
        <f t="shared" si="95"/>
        <v>0</v>
      </c>
    </row>
    <row r="366" spans="1:41" ht="12.75">
      <c r="A366">
        <v>3615180</v>
      </c>
      <c r="B366" s="2">
        <v>130801060000</v>
      </c>
      <c r="C366" t="s">
        <v>551</v>
      </c>
      <c r="D366" t="s">
        <v>552</v>
      </c>
      <c r="E366" t="s">
        <v>2073</v>
      </c>
      <c r="F366" s="34">
        <v>12601</v>
      </c>
      <c r="G366" s="3" t="s">
        <v>1842</v>
      </c>
      <c r="H366">
        <v>8454833600</v>
      </c>
      <c r="I366" s="4">
        <v>3</v>
      </c>
      <c r="J366" s="4" t="s">
        <v>1814</v>
      </c>
      <c r="K366" t="s">
        <v>1814</v>
      </c>
      <c r="L366" s="35" t="s">
        <v>1815</v>
      </c>
      <c r="M366" s="35">
        <v>4393</v>
      </c>
      <c r="N366" s="35" t="s">
        <v>1814</v>
      </c>
      <c r="O366" s="35" t="s">
        <v>1814</v>
      </c>
      <c r="P366" s="36">
        <v>9.1227423516</v>
      </c>
      <c r="Q366" t="s">
        <v>1814</v>
      </c>
      <c r="R366" t="s">
        <v>1814</v>
      </c>
      <c r="S366" t="s">
        <v>1814</v>
      </c>
      <c r="T366" t="s">
        <v>1814</v>
      </c>
      <c r="U366" s="35" t="s">
        <v>1814</v>
      </c>
      <c r="V366" s="35"/>
      <c r="W366" s="35"/>
      <c r="X366" s="35"/>
      <c r="Y366" s="35"/>
      <c r="Z366">
        <f t="shared" si="80"/>
        <v>0</v>
      </c>
      <c r="AA366">
        <f t="shared" si="81"/>
        <v>0</v>
      </c>
      <c r="AB366">
        <f t="shared" si="82"/>
        <v>0</v>
      </c>
      <c r="AC366">
        <f t="shared" si="83"/>
        <v>0</v>
      </c>
      <c r="AD366">
        <f t="shared" si="84"/>
        <v>0</v>
      </c>
      <c r="AE366">
        <f t="shared" si="85"/>
        <v>0</v>
      </c>
      <c r="AF366" s="37">
        <f t="shared" si="86"/>
        <v>0</v>
      </c>
      <c r="AG366" s="37">
        <f t="shared" si="87"/>
        <v>0</v>
      </c>
      <c r="AH366" s="37">
        <f t="shared" si="88"/>
        <v>0</v>
      </c>
      <c r="AI366">
        <f t="shared" si="89"/>
        <v>0</v>
      </c>
      <c r="AJ366">
        <f t="shared" si="90"/>
        <v>0</v>
      </c>
      <c r="AK366">
        <f t="shared" si="91"/>
        <v>0</v>
      </c>
      <c r="AL366">
        <f t="shared" si="92"/>
        <v>0</v>
      </c>
      <c r="AM366">
        <f t="shared" si="93"/>
        <v>0</v>
      </c>
      <c r="AN366">
        <f t="shared" si="94"/>
        <v>0</v>
      </c>
      <c r="AO366">
        <f t="shared" si="95"/>
        <v>0</v>
      </c>
    </row>
    <row r="367" spans="1:41" ht="12.75">
      <c r="A367">
        <v>3600049</v>
      </c>
      <c r="B367" s="2">
        <v>320900860835</v>
      </c>
      <c r="C367" t="s">
        <v>1952</v>
      </c>
      <c r="D367" t="s">
        <v>1953</v>
      </c>
      <c r="E367" t="s">
        <v>1951</v>
      </c>
      <c r="F367" s="34">
        <v>10457</v>
      </c>
      <c r="G367" s="3" t="s">
        <v>1842</v>
      </c>
      <c r="H367">
        <v>2127024353</v>
      </c>
      <c r="I367" s="4">
        <v>1</v>
      </c>
      <c r="J367" s="4" t="s">
        <v>1814</v>
      </c>
      <c r="K367" t="s">
        <v>1890</v>
      </c>
      <c r="L367" s="35"/>
      <c r="M367" s="35" t="s">
        <v>1894</v>
      </c>
      <c r="N367" s="35" t="s">
        <v>1814</v>
      </c>
      <c r="O367" s="35" t="s">
        <v>1814</v>
      </c>
      <c r="P367" s="36" t="s">
        <v>1895</v>
      </c>
      <c r="Q367" t="s">
        <v>1895</v>
      </c>
      <c r="R367" t="s">
        <v>1890</v>
      </c>
      <c r="S367" t="s">
        <v>1814</v>
      </c>
      <c r="T367" t="s">
        <v>1890</v>
      </c>
      <c r="U367" s="35"/>
      <c r="V367" s="35"/>
      <c r="W367" s="35"/>
      <c r="X367" s="35"/>
      <c r="Y367" s="35"/>
      <c r="Z367">
        <f t="shared" si="80"/>
        <v>0</v>
      </c>
      <c r="AA367">
        <f t="shared" si="81"/>
        <v>0</v>
      </c>
      <c r="AB367">
        <f t="shared" si="82"/>
        <v>0</v>
      </c>
      <c r="AC367">
        <f t="shared" si="83"/>
        <v>0</v>
      </c>
      <c r="AD367">
        <f t="shared" si="84"/>
        <v>0</v>
      </c>
      <c r="AE367">
        <f t="shared" si="85"/>
        <v>0</v>
      </c>
      <c r="AF367" s="37">
        <f t="shared" si="86"/>
        <v>0</v>
      </c>
      <c r="AG367" s="37">
        <f t="shared" si="87"/>
        <v>0</v>
      </c>
      <c r="AH367" s="37">
        <f t="shared" si="88"/>
        <v>0</v>
      </c>
      <c r="AI367">
        <f t="shared" si="89"/>
        <v>0</v>
      </c>
      <c r="AJ367">
        <f t="shared" si="90"/>
        <v>1</v>
      </c>
      <c r="AK367">
        <f t="shared" si="91"/>
        <v>0</v>
      </c>
      <c r="AL367">
        <f t="shared" si="92"/>
        <v>0</v>
      </c>
      <c r="AM367">
        <f t="shared" si="93"/>
        <v>0</v>
      </c>
      <c r="AN367">
        <f t="shared" si="94"/>
        <v>0</v>
      </c>
      <c r="AO367">
        <f t="shared" si="95"/>
        <v>0</v>
      </c>
    </row>
    <row r="368" spans="1:41" ht="12.75">
      <c r="A368">
        <v>3615240</v>
      </c>
      <c r="B368" s="2">
        <v>210501060000</v>
      </c>
      <c r="C368" t="s">
        <v>556</v>
      </c>
      <c r="D368" t="s">
        <v>557</v>
      </c>
      <c r="E368" t="s">
        <v>558</v>
      </c>
      <c r="F368" s="34">
        <v>13357</v>
      </c>
      <c r="G368" s="3">
        <v>480</v>
      </c>
      <c r="H368">
        <v>3158949934</v>
      </c>
      <c r="I368" s="4">
        <v>4</v>
      </c>
      <c r="J368" s="4" t="s">
        <v>1814</v>
      </c>
      <c r="K368" t="s">
        <v>1814</v>
      </c>
      <c r="L368" s="35" t="s">
        <v>1815</v>
      </c>
      <c r="M368" s="35">
        <v>1724</v>
      </c>
      <c r="N368" s="35" t="s">
        <v>1814</v>
      </c>
      <c r="O368" s="35" t="s">
        <v>1814</v>
      </c>
      <c r="P368" s="36">
        <v>23.120494336</v>
      </c>
      <c r="Q368" t="s">
        <v>1813</v>
      </c>
      <c r="R368" t="s">
        <v>1814</v>
      </c>
      <c r="S368" t="s">
        <v>1814</v>
      </c>
      <c r="T368" t="s">
        <v>1814</v>
      </c>
      <c r="U368" s="35" t="s">
        <v>1814</v>
      </c>
      <c r="V368" s="35"/>
      <c r="W368" s="35"/>
      <c r="X368" s="35"/>
      <c r="Y368" s="35"/>
      <c r="Z368">
        <f t="shared" si="80"/>
        <v>0</v>
      </c>
      <c r="AA368">
        <f t="shared" si="81"/>
        <v>0</v>
      </c>
      <c r="AB368">
        <f t="shared" si="82"/>
        <v>0</v>
      </c>
      <c r="AC368">
        <f t="shared" si="83"/>
        <v>0</v>
      </c>
      <c r="AD368">
        <f t="shared" si="84"/>
        <v>0</v>
      </c>
      <c r="AE368">
        <f t="shared" si="85"/>
        <v>0</v>
      </c>
      <c r="AF368" s="37">
        <f t="shared" si="86"/>
        <v>0</v>
      </c>
      <c r="AG368" s="37">
        <f t="shared" si="87"/>
        <v>0</v>
      </c>
      <c r="AH368" s="37">
        <f t="shared" si="88"/>
        <v>0</v>
      </c>
      <c r="AI368">
        <f t="shared" si="89"/>
        <v>0</v>
      </c>
      <c r="AJ368">
        <f t="shared" si="90"/>
        <v>1</v>
      </c>
      <c r="AK368">
        <f t="shared" si="91"/>
        <v>0</v>
      </c>
      <c r="AL368">
        <f t="shared" si="92"/>
        <v>0</v>
      </c>
      <c r="AM368">
        <f t="shared" si="93"/>
        <v>0</v>
      </c>
      <c r="AN368">
        <f t="shared" si="94"/>
        <v>0</v>
      </c>
      <c r="AO368">
        <f t="shared" si="95"/>
        <v>0</v>
      </c>
    </row>
    <row r="369" spans="1:41" ht="12.75">
      <c r="A369">
        <v>3615270</v>
      </c>
      <c r="B369" s="2">
        <v>200401040000</v>
      </c>
      <c r="C369" t="s">
        <v>559</v>
      </c>
      <c r="D369" t="s">
        <v>560</v>
      </c>
      <c r="E369" t="s">
        <v>561</v>
      </c>
      <c r="F369" s="34">
        <v>12842</v>
      </c>
      <c r="G369" s="3">
        <v>9716</v>
      </c>
      <c r="H369">
        <v>5186485024</v>
      </c>
      <c r="I369" s="4">
        <v>7</v>
      </c>
      <c r="J369" s="4" t="s">
        <v>1813</v>
      </c>
      <c r="K369" t="s">
        <v>1814</v>
      </c>
      <c r="L369" s="35" t="s">
        <v>1822</v>
      </c>
      <c r="M369" s="35">
        <v>192</v>
      </c>
      <c r="N369" s="35" t="s">
        <v>1813</v>
      </c>
      <c r="O369" s="35" t="s">
        <v>1813</v>
      </c>
      <c r="P369" s="36">
        <v>10.256410256</v>
      </c>
      <c r="Q369" t="s">
        <v>1814</v>
      </c>
      <c r="R369" t="s">
        <v>1813</v>
      </c>
      <c r="S369" t="s">
        <v>1813</v>
      </c>
      <c r="T369" t="s">
        <v>1814</v>
      </c>
      <c r="U369" s="35" t="s">
        <v>1814</v>
      </c>
      <c r="V369" s="35">
        <v>10670</v>
      </c>
      <c r="W369" s="35">
        <v>1650</v>
      </c>
      <c r="X369" s="35">
        <v>1790</v>
      </c>
      <c r="Y369" s="35">
        <v>704</v>
      </c>
      <c r="Z369">
        <f t="shared" si="80"/>
        <v>1</v>
      </c>
      <c r="AA369">
        <f t="shared" si="81"/>
        <v>1</v>
      </c>
      <c r="AB369">
        <f t="shared" si="82"/>
        <v>0</v>
      </c>
      <c r="AC369">
        <f t="shared" si="83"/>
        <v>0</v>
      </c>
      <c r="AD369">
        <f t="shared" si="84"/>
        <v>0</v>
      </c>
      <c r="AE369">
        <f t="shared" si="85"/>
        <v>0</v>
      </c>
      <c r="AF369" s="37" t="str">
        <f t="shared" si="86"/>
        <v>SRSA</v>
      </c>
      <c r="AG369" s="37">
        <f t="shared" si="87"/>
        <v>0</v>
      </c>
      <c r="AH369" s="37">
        <f t="shared" si="88"/>
        <v>0</v>
      </c>
      <c r="AI369">
        <f t="shared" si="89"/>
        <v>1</v>
      </c>
      <c r="AJ369">
        <f t="shared" si="90"/>
        <v>0</v>
      </c>
      <c r="AK369">
        <f t="shared" si="91"/>
        <v>0</v>
      </c>
      <c r="AL369">
        <f t="shared" si="92"/>
        <v>0</v>
      </c>
      <c r="AM369">
        <f t="shared" si="93"/>
        <v>0</v>
      </c>
      <c r="AN369">
        <f t="shared" si="94"/>
        <v>0</v>
      </c>
      <c r="AO369">
        <f t="shared" si="95"/>
        <v>0</v>
      </c>
    </row>
    <row r="370" spans="1:41" ht="12.75">
      <c r="A370">
        <v>3615300</v>
      </c>
      <c r="B370" s="2">
        <v>220301060000</v>
      </c>
      <c r="C370" t="s">
        <v>562</v>
      </c>
      <c r="D370" t="s">
        <v>563</v>
      </c>
      <c r="E370" t="s">
        <v>564</v>
      </c>
      <c r="F370" s="34">
        <v>13673</v>
      </c>
      <c r="G370" s="3">
        <v>308</v>
      </c>
      <c r="H370">
        <v>3156423481</v>
      </c>
      <c r="I370" s="4">
        <v>7</v>
      </c>
      <c r="J370" s="4" t="s">
        <v>1813</v>
      </c>
      <c r="K370" t="s">
        <v>1814</v>
      </c>
      <c r="L370" s="35" t="s">
        <v>1822</v>
      </c>
      <c r="M370" s="35">
        <v>3268</v>
      </c>
      <c r="N370" s="35" t="s">
        <v>1814</v>
      </c>
      <c r="O370" s="35" t="s">
        <v>1814</v>
      </c>
      <c r="P370" s="36">
        <v>22.290180088</v>
      </c>
      <c r="Q370" t="s">
        <v>1813</v>
      </c>
      <c r="R370" t="s">
        <v>1813</v>
      </c>
      <c r="S370" t="s">
        <v>1813</v>
      </c>
      <c r="T370" t="s">
        <v>1814</v>
      </c>
      <c r="U370" s="35" t="s">
        <v>1813</v>
      </c>
      <c r="V370" s="35"/>
      <c r="W370" s="35"/>
      <c r="X370" s="35"/>
      <c r="Y370" s="35"/>
      <c r="Z370">
        <f t="shared" si="80"/>
        <v>1</v>
      </c>
      <c r="AA370">
        <f t="shared" si="81"/>
        <v>0</v>
      </c>
      <c r="AB370">
        <f t="shared" si="82"/>
        <v>0</v>
      </c>
      <c r="AC370">
        <f t="shared" si="83"/>
        <v>0</v>
      </c>
      <c r="AD370">
        <f t="shared" si="84"/>
        <v>0</v>
      </c>
      <c r="AE370">
        <f t="shared" si="85"/>
        <v>0</v>
      </c>
      <c r="AF370" s="37">
        <f t="shared" si="86"/>
        <v>0</v>
      </c>
      <c r="AG370" s="37">
        <f t="shared" si="87"/>
        <v>0</v>
      </c>
      <c r="AH370" s="37">
        <f t="shared" si="88"/>
        <v>0</v>
      </c>
      <c r="AI370">
        <f t="shared" si="89"/>
        <v>1</v>
      </c>
      <c r="AJ370">
        <f t="shared" si="90"/>
        <v>1</v>
      </c>
      <c r="AK370" t="str">
        <f t="shared" si="91"/>
        <v>Initial</v>
      </c>
      <c r="AL370">
        <f t="shared" si="92"/>
        <v>0</v>
      </c>
      <c r="AM370" t="str">
        <f t="shared" si="93"/>
        <v>RLIS</v>
      </c>
      <c r="AN370">
        <f t="shared" si="94"/>
        <v>0</v>
      </c>
      <c r="AO370">
        <f t="shared" si="95"/>
        <v>0</v>
      </c>
    </row>
    <row r="371" spans="1:41" ht="12.75">
      <c r="A371">
        <v>3615330</v>
      </c>
      <c r="B371" s="2">
        <v>200501080000</v>
      </c>
      <c r="C371" t="s">
        <v>565</v>
      </c>
      <c r="D371" t="s">
        <v>566</v>
      </c>
      <c r="E371" t="s">
        <v>567</v>
      </c>
      <c r="F371" s="34">
        <v>13360</v>
      </c>
      <c r="G371" s="3">
        <v>207</v>
      </c>
      <c r="H371">
        <v>3153693222</v>
      </c>
      <c r="I371" s="4">
        <v>7</v>
      </c>
      <c r="J371" s="4" t="s">
        <v>1813</v>
      </c>
      <c r="K371" t="s">
        <v>1814</v>
      </c>
      <c r="L371" s="35" t="s">
        <v>1822</v>
      </c>
      <c r="M371" s="35" t="s">
        <v>568</v>
      </c>
      <c r="N371" s="35" t="s">
        <v>1813</v>
      </c>
      <c r="O371" s="35" t="s">
        <v>1813</v>
      </c>
      <c r="P371" s="36">
        <v>16.326530612</v>
      </c>
      <c r="Q371" t="s">
        <v>1814</v>
      </c>
      <c r="R371" t="s">
        <v>1813</v>
      </c>
      <c r="S371" t="s">
        <v>1813</v>
      </c>
      <c r="T371" t="s">
        <v>1814</v>
      </c>
      <c r="U371" s="35" t="s">
        <v>1814</v>
      </c>
      <c r="V371" s="35">
        <v>2590</v>
      </c>
      <c r="W371" s="35">
        <v>0</v>
      </c>
      <c r="X371" s="35">
        <v>382</v>
      </c>
      <c r="Y371" s="35">
        <v>324</v>
      </c>
      <c r="Z371">
        <f t="shared" si="80"/>
        <v>1</v>
      </c>
      <c r="AA371">
        <f t="shared" si="81"/>
        <v>1</v>
      </c>
      <c r="AB371">
        <f t="shared" si="82"/>
        <v>0</v>
      </c>
      <c r="AC371">
        <f t="shared" si="83"/>
        <v>0</v>
      </c>
      <c r="AD371">
        <f t="shared" si="84"/>
        <v>0</v>
      </c>
      <c r="AE371">
        <f t="shared" si="85"/>
        <v>0</v>
      </c>
      <c r="AF371" s="37" t="str">
        <f t="shared" si="86"/>
        <v>SRSA</v>
      </c>
      <c r="AG371" s="37">
        <f t="shared" si="87"/>
        <v>0</v>
      </c>
      <c r="AH371" s="37">
        <f t="shared" si="88"/>
        <v>0</v>
      </c>
      <c r="AI371">
        <f t="shared" si="89"/>
        <v>1</v>
      </c>
      <c r="AJ371">
        <f t="shared" si="90"/>
        <v>0</v>
      </c>
      <c r="AK371">
        <f t="shared" si="91"/>
        <v>0</v>
      </c>
      <c r="AL371">
        <f t="shared" si="92"/>
        <v>0</v>
      </c>
      <c r="AM371">
        <f t="shared" si="93"/>
        <v>0</v>
      </c>
      <c r="AN371">
        <f t="shared" si="94"/>
        <v>0</v>
      </c>
      <c r="AO371">
        <f t="shared" si="95"/>
        <v>0</v>
      </c>
    </row>
    <row r="372" spans="1:41" ht="12.75">
      <c r="A372">
        <v>3600051</v>
      </c>
      <c r="B372" s="2">
        <v>530600860813</v>
      </c>
      <c r="C372" t="s">
        <v>1954</v>
      </c>
      <c r="D372" t="s">
        <v>1955</v>
      </c>
      <c r="E372" t="s">
        <v>1825</v>
      </c>
      <c r="F372" s="34">
        <v>12307</v>
      </c>
      <c r="G372" s="3" t="s">
        <v>1842</v>
      </c>
      <c r="H372">
        <v>5183471562</v>
      </c>
      <c r="I372" s="4">
        <v>2</v>
      </c>
      <c r="J372" s="4" t="s">
        <v>1814</v>
      </c>
      <c r="K372" t="s">
        <v>1890</v>
      </c>
      <c r="L372" s="35"/>
      <c r="M372" s="35" t="s">
        <v>1894</v>
      </c>
      <c r="N372" s="35" t="s">
        <v>1814</v>
      </c>
      <c r="O372" s="35" t="s">
        <v>1814</v>
      </c>
      <c r="P372" s="36" t="s">
        <v>1895</v>
      </c>
      <c r="Q372" t="s">
        <v>1895</v>
      </c>
      <c r="R372" t="s">
        <v>1890</v>
      </c>
      <c r="S372" t="s">
        <v>1814</v>
      </c>
      <c r="T372" t="s">
        <v>1890</v>
      </c>
      <c r="U372" s="35"/>
      <c r="V372" s="35"/>
      <c r="W372" s="35"/>
      <c r="X372" s="35"/>
      <c r="Y372" s="35"/>
      <c r="Z372">
        <f t="shared" si="80"/>
        <v>0</v>
      </c>
      <c r="AA372">
        <f t="shared" si="81"/>
        <v>0</v>
      </c>
      <c r="AB372">
        <f t="shared" si="82"/>
        <v>0</v>
      </c>
      <c r="AC372">
        <f t="shared" si="83"/>
        <v>0</v>
      </c>
      <c r="AD372">
        <f t="shared" si="84"/>
        <v>0</v>
      </c>
      <c r="AE372">
        <f t="shared" si="85"/>
        <v>0</v>
      </c>
      <c r="AF372" s="37">
        <f t="shared" si="86"/>
        <v>0</v>
      </c>
      <c r="AG372" s="37">
        <f t="shared" si="87"/>
        <v>0</v>
      </c>
      <c r="AH372" s="37">
        <f t="shared" si="88"/>
        <v>0</v>
      </c>
      <c r="AI372">
        <f t="shared" si="89"/>
        <v>0</v>
      </c>
      <c r="AJ372">
        <f t="shared" si="90"/>
        <v>1</v>
      </c>
      <c r="AK372">
        <f t="shared" si="91"/>
        <v>0</v>
      </c>
      <c r="AL372">
        <f t="shared" si="92"/>
        <v>0</v>
      </c>
      <c r="AM372">
        <f t="shared" si="93"/>
        <v>0</v>
      </c>
      <c r="AN372">
        <f t="shared" si="94"/>
        <v>0</v>
      </c>
      <c r="AO372">
        <f t="shared" si="95"/>
        <v>0</v>
      </c>
    </row>
    <row r="373" spans="1:41" ht="12.75">
      <c r="A373">
        <v>3615360</v>
      </c>
      <c r="B373" s="2">
        <v>141301060000</v>
      </c>
      <c r="C373" t="s">
        <v>569</v>
      </c>
      <c r="D373" t="s">
        <v>570</v>
      </c>
      <c r="E373" t="s">
        <v>571</v>
      </c>
      <c r="F373" s="34">
        <v>14059</v>
      </c>
      <c r="G373" s="3">
        <v>32</v>
      </c>
      <c r="H373">
        <v>7166523000</v>
      </c>
      <c r="I373" s="4">
        <v>8</v>
      </c>
      <c r="J373" s="4" t="s">
        <v>1813</v>
      </c>
      <c r="K373" t="s">
        <v>1814</v>
      </c>
      <c r="L373" s="35" t="s">
        <v>1815</v>
      </c>
      <c r="M373" s="35">
        <v>2839</v>
      </c>
      <c r="N373" s="35" t="s">
        <v>1814</v>
      </c>
      <c r="O373" s="35" t="s">
        <v>1814</v>
      </c>
      <c r="P373" s="36">
        <v>4.1833810888</v>
      </c>
      <c r="Q373" t="s">
        <v>1814</v>
      </c>
      <c r="R373" t="s">
        <v>1814</v>
      </c>
      <c r="S373" t="s">
        <v>1813</v>
      </c>
      <c r="T373" t="s">
        <v>1814</v>
      </c>
      <c r="U373" s="35" t="s">
        <v>1814</v>
      </c>
      <c r="V373" s="35"/>
      <c r="W373" s="35"/>
      <c r="X373" s="35"/>
      <c r="Y373" s="35"/>
      <c r="Z373">
        <f t="shared" si="80"/>
        <v>1</v>
      </c>
      <c r="AA373">
        <f t="shared" si="81"/>
        <v>0</v>
      </c>
      <c r="AB373">
        <f t="shared" si="82"/>
        <v>0</v>
      </c>
      <c r="AC373">
        <f t="shared" si="83"/>
        <v>0</v>
      </c>
      <c r="AD373">
        <f t="shared" si="84"/>
        <v>0</v>
      </c>
      <c r="AE373">
        <f t="shared" si="85"/>
        <v>0</v>
      </c>
      <c r="AF373" s="37">
        <f t="shared" si="86"/>
        <v>0</v>
      </c>
      <c r="AG373" s="37">
        <f t="shared" si="87"/>
        <v>0</v>
      </c>
      <c r="AH373" s="37">
        <f t="shared" si="88"/>
        <v>0</v>
      </c>
      <c r="AI373">
        <f t="shared" si="89"/>
        <v>1</v>
      </c>
      <c r="AJ373">
        <f t="shared" si="90"/>
        <v>0</v>
      </c>
      <c r="AK373">
        <f t="shared" si="91"/>
        <v>0</v>
      </c>
      <c r="AL373">
        <f t="shared" si="92"/>
        <v>0</v>
      </c>
      <c r="AM373">
        <f t="shared" si="93"/>
        <v>0</v>
      </c>
      <c r="AN373">
        <f t="shared" si="94"/>
        <v>0</v>
      </c>
      <c r="AO373">
        <f t="shared" si="95"/>
        <v>0</v>
      </c>
    </row>
    <row r="374" spans="1:41" ht="12.75">
      <c r="A374">
        <v>3615450</v>
      </c>
      <c r="B374" s="2">
        <v>660402020000</v>
      </c>
      <c r="C374" t="s">
        <v>576</v>
      </c>
      <c r="D374" t="s">
        <v>577</v>
      </c>
      <c r="E374" t="s">
        <v>2000</v>
      </c>
      <c r="F374" s="34">
        <v>10533</v>
      </c>
      <c r="G374" s="3">
        <v>1328</v>
      </c>
      <c r="H374">
        <v>9145918501</v>
      </c>
      <c r="I374" s="4">
        <v>3</v>
      </c>
      <c r="J374" s="4" t="s">
        <v>1814</v>
      </c>
      <c r="K374" t="s">
        <v>1814</v>
      </c>
      <c r="L374" s="35" t="s">
        <v>1815</v>
      </c>
      <c r="M374" s="35">
        <v>1785</v>
      </c>
      <c r="N374" s="35" t="s">
        <v>1814</v>
      </c>
      <c r="O374" s="35" t="s">
        <v>1814</v>
      </c>
      <c r="P374" s="36">
        <v>4.2748091603</v>
      </c>
      <c r="Q374" t="s">
        <v>1814</v>
      </c>
      <c r="R374" t="s">
        <v>1814</v>
      </c>
      <c r="S374" t="s">
        <v>1814</v>
      </c>
      <c r="T374" t="s">
        <v>1814</v>
      </c>
      <c r="U374" s="35" t="s">
        <v>1814</v>
      </c>
      <c r="V374" s="35"/>
      <c r="W374" s="35"/>
      <c r="X374" s="35"/>
      <c r="Y374" s="35"/>
      <c r="Z374">
        <f t="shared" si="80"/>
        <v>0</v>
      </c>
      <c r="AA374">
        <f t="shared" si="81"/>
        <v>0</v>
      </c>
      <c r="AB374">
        <f t="shared" si="82"/>
        <v>0</v>
      </c>
      <c r="AC374">
        <f t="shared" si="83"/>
        <v>0</v>
      </c>
      <c r="AD374">
        <f t="shared" si="84"/>
        <v>0</v>
      </c>
      <c r="AE374">
        <f t="shared" si="85"/>
        <v>0</v>
      </c>
      <c r="AF374" s="37">
        <f t="shared" si="86"/>
        <v>0</v>
      </c>
      <c r="AG374" s="37">
        <f t="shared" si="87"/>
        <v>0</v>
      </c>
      <c r="AH374" s="37">
        <f t="shared" si="88"/>
        <v>0</v>
      </c>
      <c r="AI374">
        <f t="shared" si="89"/>
        <v>0</v>
      </c>
      <c r="AJ374">
        <f t="shared" si="90"/>
        <v>0</v>
      </c>
      <c r="AK374">
        <f t="shared" si="91"/>
        <v>0</v>
      </c>
      <c r="AL374">
        <f t="shared" si="92"/>
        <v>0</v>
      </c>
      <c r="AM374">
        <f t="shared" si="93"/>
        <v>0</v>
      </c>
      <c r="AN374">
        <f t="shared" si="94"/>
        <v>0</v>
      </c>
      <c r="AO374">
        <f t="shared" si="95"/>
        <v>0</v>
      </c>
    </row>
    <row r="375" spans="1:41" ht="12.75">
      <c r="A375">
        <v>3615480</v>
      </c>
      <c r="B375" s="2">
        <v>280231020000</v>
      </c>
      <c r="C375" t="s">
        <v>578</v>
      </c>
      <c r="D375" t="s">
        <v>579</v>
      </c>
      <c r="E375" t="s">
        <v>580</v>
      </c>
      <c r="F375" s="34">
        <v>11558</v>
      </c>
      <c r="G375" s="3">
        <v>1798</v>
      </c>
      <c r="H375">
        <v>5164317268</v>
      </c>
      <c r="I375" s="4">
        <v>3</v>
      </c>
      <c r="J375" s="4" t="s">
        <v>1814</v>
      </c>
      <c r="K375" t="s">
        <v>1814</v>
      </c>
      <c r="L375" s="35" t="s">
        <v>1815</v>
      </c>
      <c r="M375" s="35">
        <v>778</v>
      </c>
      <c r="N375" s="35" t="s">
        <v>1814</v>
      </c>
      <c r="O375" s="35" t="s">
        <v>1814</v>
      </c>
      <c r="P375" s="36">
        <v>13.409961686</v>
      </c>
      <c r="Q375" t="s">
        <v>1814</v>
      </c>
      <c r="R375" t="s">
        <v>1814</v>
      </c>
      <c r="S375" t="s">
        <v>1814</v>
      </c>
      <c r="T375" t="s">
        <v>1814</v>
      </c>
      <c r="U375" s="35" t="s">
        <v>1814</v>
      </c>
      <c r="V375" s="35"/>
      <c r="W375" s="35"/>
      <c r="X375" s="35"/>
      <c r="Y375" s="35"/>
      <c r="Z375">
        <f t="shared" si="80"/>
        <v>0</v>
      </c>
      <c r="AA375">
        <f t="shared" si="81"/>
        <v>0</v>
      </c>
      <c r="AB375">
        <f t="shared" si="82"/>
        <v>0</v>
      </c>
      <c r="AC375">
        <f t="shared" si="83"/>
        <v>0</v>
      </c>
      <c r="AD375">
        <f t="shared" si="84"/>
        <v>0</v>
      </c>
      <c r="AE375">
        <f t="shared" si="85"/>
        <v>0</v>
      </c>
      <c r="AF375" s="37">
        <f t="shared" si="86"/>
        <v>0</v>
      </c>
      <c r="AG375" s="37">
        <f t="shared" si="87"/>
        <v>0</v>
      </c>
      <c r="AH375" s="37">
        <f t="shared" si="88"/>
        <v>0</v>
      </c>
      <c r="AI375">
        <f t="shared" si="89"/>
        <v>0</v>
      </c>
      <c r="AJ375">
        <f t="shared" si="90"/>
        <v>0</v>
      </c>
      <c r="AK375">
        <f t="shared" si="91"/>
        <v>0</v>
      </c>
      <c r="AL375">
        <f t="shared" si="92"/>
        <v>0</v>
      </c>
      <c r="AM375">
        <f t="shared" si="93"/>
        <v>0</v>
      </c>
      <c r="AN375">
        <f t="shared" si="94"/>
        <v>0</v>
      </c>
      <c r="AO375">
        <f t="shared" si="95"/>
        <v>0</v>
      </c>
    </row>
    <row r="376" spans="1:41" ht="12.75">
      <c r="A376">
        <v>3615510</v>
      </c>
      <c r="B376" s="2">
        <v>280226030000</v>
      </c>
      <c r="C376" t="s">
        <v>581</v>
      </c>
      <c r="D376" t="s">
        <v>582</v>
      </c>
      <c r="E376" t="s">
        <v>583</v>
      </c>
      <c r="F376" s="34">
        <v>11756</v>
      </c>
      <c r="G376" s="3">
        <v>5205</v>
      </c>
      <c r="H376">
        <v>5165202100</v>
      </c>
      <c r="I376" s="4">
        <v>3</v>
      </c>
      <c r="J376" s="4" t="s">
        <v>1814</v>
      </c>
      <c r="K376" t="s">
        <v>1814</v>
      </c>
      <c r="L376" s="35" t="s">
        <v>1815</v>
      </c>
      <c r="M376" s="35">
        <v>2622</v>
      </c>
      <c r="N376" s="35" t="s">
        <v>1814</v>
      </c>
      <c r="O376" s="35" t="s">
        <v>1814</v>
      </c>
      <c r="P376" s="36">
        <v>8.4246575342</v>
      </c>
      <c r="Q376" t="s">
        <v>1814</v>
      </c>
      <c r="R376" t="s">
        <v>1814</v>
      </c>
      <c r="S376" t="s">
        <v>1814</v>
      </c>
      <c r="T376" t="s">
        <v>1814</v>
      </c>
      <c r="U376" s="35" t="s">
        <v>1814</v>
      </c>
      <c r="V376" s="35"/>
      <c r="W376" s="35"/>
      <c r="X376" s="35"/>
      <c r="Y376" s="35"/>
      <c r="Z376">
        <f t="shared" si="80"/>
        <v>0</v>
      </c>
      <c r="AA376">
        <f t="shared" si="81"/>
        <v>0</v>
      </c>
      <c r="AB376">
        <f t="shared" si="82"/>
        <v>0</v>
      </c>
      <c r="AC376">
        <f t="shared" si="83"/>
        <v>0</v>
      </c>
      <c r="AD376">
        <f t="shared" si="84"/>
        <v>0</v>
      </c>
      <c r="AE376">
        <f t="shared" si="85"/>
        <v>0</v>
      </c>
      <c r="AF376" s="37">
        <f t="shared" si="86"/>
        <v>0</v>
      </c>
      <c r="AG376" s="37">
        <f t="shared" si="87"/>
        <v>0</v>
      </c>
      <c r="AH376" s="37">
        <f t="shared" si="88"/>
        <v>0</v>
      </c>
      <c r="AI376">
        <f t="shared" si="89"/>
        <v>0</v>
      </c>
      <c r="AJ376">
        <f t="shared" si="90"/>
        <v>0</v>
      </c>
      <c r="AK376">
        <f t="shared" si="91"/>
        <v>0</v>
      </c>
      <c r="AL376">
        <f t="shared" si="92"/>
        <v>0</v>
      </c>
      <c r="AM376">
        <f t="shared" si="93"/>
        <v>0</v>
      </c>
      <c r="AN376">
        <f t="shared" si="94"/>
        <v>0</v>
      </c>
      <c r="AO376">
        <f t="shared" si="95"/>
        <v>0</v>
      </c>
    </row>
    <row r="377" spans="1:41" ht="12.75">
      <c r="A377">
        <v>3615540</v>
      </c>
      <c r="B377" s="2">
        <v>580502020000</v>
      </c>
      <c r="C377" t="s">
        <v>584</v>
      </c>
      <c r="D377" t="s">
        <v>2036</v>
      </c>
      <c r="E377" t="s">
        <v>585</v>
      </c>
      <c r="F377" s="34">
        <v>11751</v>
      </c>
      <c r="G377" s="3">
        <v>3435</v>
      </c>
      <c r="H377">
        <v>6318592209</v>
      </c>
      <c r="I377" s="4">
        <v>3</v>
      </c>
      <c r="J377" s="4" t="s">
        <v>1814</v>
      </c>
      <c r="K377" t="s">
        <v>1814</v>
      </c>
      <c r="L377" s="35" t="s">
        <v>1815</v>
      </c>
      <c r="M377" s="35">
        <v>3232</v>
      </c>
      <c r="N377" s="35" t="s">
        <v>1814</v>
      </c>
      <c r="O377" s="35" t="s">
        <v>1814</v>
      </c>
      <c r="P377" s="36">
        <v>5.4583442152</v>
      </c>
      <c r="Q377" t="s">
        <v>1814</v>
      </c>
      <c r="R377" t="s">
        <v>1814</v>
      </c>
      <c r="S377" t="s">
        <v>1814</v>
      </c>
      <c r="T377" t="s">
        <v>1814</v>
      </c>
      <c r="U377" s="35" t="s">
        <v>1814</v>
      </c>
      <c r="V377" s="35"/>
      <c r="W377" s="35"/>
      <c r="X377" s="35"/>
      <c r="Y377" s="35"/>
      <c r="Z377">
        <f t="shared" si="80"/>
        <v>0</v>
      </c>
      <c r="AA377">
        <f t="shared" si="81"/>
        <v>0</v>
      </c>
      <c r="AB377">
        <f t="shared" si="82"/>
        <v>0</v>
      </c>
      <c r="AC377">
        <f t="shared" si="83"/>
        <v>0</v>
      </c>
      <c r="AD377">
        <f t="shared" si="84"/>
        <v>0</v>
      </c>
      <c r="AE377">
        <f t="shared" si="85"/>
        <v>0</v>
      </c>
      <c r="AF377" s="37">
        <f t="shared" si="86"/>
        <v>0</v>
      </c>
      <c r="AG377" s="37">
        <f t="shared" si="87"/>
        <v>0</v>
      </c>
      <c r="AH377" s="37">
        <f t="shared" si="88"/>
        <v>0</v>
      </c>
      <c r="AI377">
        <f t="shared" si="89"/>
        <v>0</v>
      </c>
      <c r="AJ377">
        <f t="shared" si="90"/>
        <v>0</v>
      </c>
      <c r="AK377">
        <f t="shared" si="91"/>
        <v>0</v>
      </c>
      <c r="AL377">
        <f t="shared" si="92"/>
        <v>0</v>
      </c>
      <c r="AM377">
        <f t="shared" si="93"/>
        <v>0</v>
      </c>
      <c r="AN377">
        <f t="shared" si="94"/>
        <v>0</v>
      </c>
      <c r="AO377">
        <f t="shared" si="95"/>
        <v>0</v>
      </c>
    </row>
    <row r="378" spans="1:41" ht="12.75">
      <c r="A378">
        <v>3615570</v>
      </c>
      <c r="B378" s="2">
        <v>610600010000</v>
      </c>
      <c r="C378" t="s">
        <v>586</v>
      </c>
      <c r="D378" t="s">
        <v>587</v>
      </c>
      <c r="E378" t="s">
        <v>588</v>
      </c>
      <c r="F378" s="34">
        <v>14851</v>
      </c>
      <c r="G378" s="3">
        <v>549</v>
      </c>
      <c r="H378">
        <v>6072742101</v>
      </c>
      <c r="I378" s="4" t="s">
        <v>589</v>
      </c>
      <c r="J378" s="4" t="s">
        <v>1814</v>
      </c>
      <c r="K378" t="s">
        <v>1814</v>
      </c>
      <c r="L378" s="35" t="s">
        <v>1815</v>
      </c>
      <c r="M378" s="35">
        <v>4767</v>
      </c>
      <c r="N378" s="35" t="s">
        <v>1814</v>
      </c>
      <c r="O378" s="35" t="s">
        <v>1814</v>
      </c>
      <c r="P378" s="36">
        <v>13.894800851</v>
      </c>
      <c r="Q378" t="s">
        <v>1814</v>
      </c>
      <c r="R378" t="s">
        <v>1814</v>
      </c>
      <c r="S378" t="s">
        <v>1814</v>
      </c>
      <c r="T378" t="s">
        <v>1814</v>
      </c>
      <c r="U378" s="35" t="s">
        <v>1814</v>
      </c>
      <c r="V378" s="35"/>
      <c r="W378" s="35"/>
      <c r="X378" s="35"/>
      <c r="Y378" s="35"/>
      <c r="Z378">
        <f t="shared" si="80"/>
        <v>0</v>
      </c>
      <c r="AA378">
        <f t="shared" si="81"/>
        <v>0</v>
      </c>
      <c r="AB378">
        <f t="shared" si="82"/>
        <v>0</v>
      </c>
      <c r="AC378">
        <f t="shared" si="83"/>
        <v>0</v>
      </c>
      <c r="AD378">
        <f t="shared" si="84"/>
        <v>0</v>
      </c>
      <c r="AE378">
        <f t="shared" si="85"/>
        <v>0</v>
      </c>
      <c r="AF378" s="37">
        <f t="shared" si="86"/>
        <v>0</v>
      </c>
      <c r="AG378" s="37">
        <f t="shared" si="87"/>
        <v>0</v>
      </c>
      <c r="AH378" s="37">
        <f t="shared" si="88"/>
        <v>0</v>
      </c>
      <c r="AI378">
        <f t="shared" si="89"/>
        <v>0</v>
      </c>
      <c r="AJ378">
        <f t="shared" si="90"/>
        <v>0</v>
      </c>
      <c r="AK378">
        <f t="shared" si="91"/>
        <v>0</v>
      </c>
      <c r="AL378">
        <f t="shared" si="92"/>
        <v>0</v>
      </c>
      <c r="AM378">
        <f t="shared" si="93"/>
        <v>0</v>
      </c>
      <c r="AN378">
        <f t="shared" si="94"/>
        <v>0</v>
      </c>
      <c r="AO378">
        <f t="shared" si="95"/>
        <v>0</v>
      </c>
    </row>
    <row r="379" spans="1:41" ht="12.75">
      <c r="A379">
        <v>3615630</v>
      </c>
      <c r="B379" s="2">
        <v>61700010000</v>
      </c>
      <c r="C379" t="s">
        <v>590</v>
      </c>
      <c r="D379" t="s">
        <v>591</v>
      </c>
      <c r="E379" t="s">
        <v>592</v>
      </c>
      <c r="F379" s="34">
        <v>14701</v>
      </c>
      <c r="G379" s="3">
        <v>5397</v>
      </c>
      <c r="H379">
        <v>7164834420</v>
      </c>
      <c r="I379" s="4">
        <v>2</v>
      </c>
      <c r="J379" s="4" t="s">
        <v>1814</v>
      </c>
      <c r="K379" t="s">
        <v>1814</v>
      </c>
      <c r="L379" s="35" t="s">
        <v>1815</v>
      </c>
      <c r="M379" s="35">
        <v>5094</v>
      </c>
      <c r="N379" s="35" t="s">
        <v>1814</v>
      </c>
      <c r="O379" s="35" t="s">
        <v>1814</v>
      </c>
      <c r="P379" s="36">
        <v>27.471435668</v>
      </c>
      <c r="Q379" t="s">
        <v>1813</v>
      </c>
      <c r="R379" t="s">
        <v>1814</v>
      </c>
      <c r="S379" t="s">
        <v>1814</v>
      </c>
      <c r="T379" t="s">
        <v>1814</v>
      </c>
      <c r="U379" s="35" t="s">
        <v>1814</v>
      </c>
      <c r="V379" s="35"/>
      <c r="W379" s="35"/>
      <c r="X379" s="35"/>
      <c r="Y379" s="35"/>
      <c r="Z379">
        <f t="shared" si="80"/>
        <v>0</v>
      </c>
      <c r="AA379">
        <f t="shared" si="81"/>
        <v>0</v>
      </c>
      <c r="AB379">
        <f t="shared" si="82"/>
        <v>0</v>
      </c>
      <c r="AC379">
        <f t="shared" si="83"/>
        <v>0</v>
      </c>
      <c r="AD379">
        <f t="shared" si="84"/>
        <v>0</v>
      </c>
      <c r="AE379">
        <f t="shared" si="85"/>
        <v>0</v>
      </c>
      <c r="AF379" s="37">
        <f t="shared" si="86"/>
        <v>0</v>
      </c>
      <c r="AG379" s="37">
        <f t="shared" si="87"/>
        <v>0</v>
      </c>
      <c r="AH379" s="37">
        <f t="shared" si="88"/>
        <v>0</v>
      </c>
      <c r="AI379">
        <f t="shared" si="89"/>
        <v>0</v>
      </c>
      <c r="AJ379">
        <f t="shared" si="90"/>
        <v>1</v>
      </c>
      <c r="AK379">
        <f t="shared" si="91"/>
        <v>0</v>
      </c>
      <c r="AL379">
        <f t="shared" si="92"/>
        <v>0</v>
      </c>
      <c r="AM379">
        <f t="shared" si="93"/>
        <v>0</v>
      </c>
      <c r="AN379">
        <f t="shared" si="94"/>
        <v>0</v>
      </c>
      <c r="AO379">
        <f t="shared" si="95"/>
        <v>0</v>
      </c>
    </row>
    <row r="380" spans="1:41" ht="12.75">
      <c r="A380">
        <v>3609090</v>
      </c>
      <c r="B380" s="2">
        <v>420411060000</v>
      </c>
      <c r="C380" t="s">
        <v>140</v>
      </c>
      <c r="D380" t="s">
        <v>141</v>
      </c>
      <c r="E380" t="s">
        <v>142</v>
      </c>
      <c r="F380" s="34">
        <v>13214</v>
      </c>
      <c r="G380" s="3">
        <v>606</v>
      </c>
      <c r="H380">
        <v>3154458304</v>
      </c>
      <c r="I380" s="4" t="s">
        <v>1847</v>
      </c>
      <c r="J380" s="4" t="s">
        <v>1814</v>
      </c>
      <c r="K380" t="s">
        <v>1814</v>
      </c>
      <c r="L380" s="35" t="s">
        <v>1815</v>
      </c>
      <c r="M380" s="35">
        <v>2529</v>
      </c>
      <c r="N380" s="35" t="s">
        <v>1814</v>
      </c>
      <c r="O380" s="35" t="s">
        <v>1814</v>
      </c>
      <c r="P380" s="36">
        <v>8.1666666667</v>
      </c>
      <c r="Q380" t="s">
        <v>1814</v>
      </c>
      <c r="R380" t="s">
        <v>1814</v>
      </c>
      <c r="S380" t="s">
        <v>1814</v>
      </c>
      <c r="T380" t="s">
        <v>1814</v>
      </c>
      <c r="U380" s="35" t="s">
        <v>1814</v>
      </c>
      <c r="V380" s="35"/>
      <c r="W380" s="35"/>
      <c r="X380" s="35"/>
      <c r="Y380" s="35"/>
      <c r="Z380">
        <f t="shared" si="80"/>
        <v>0</v>
      </c>
      <c r="AA380">
        <f t="shared" si="81"/>
        <v>0</v>
      </c>
      <c r="AB380">
        <f t="shared" si="82"/>
        <v>0</v>
      </c>
      <c r="AC380">
        <f t="shared" si="83"/>
        <v>0</v>
      </c>
      <c r="AD380">
        <f t="shared" si="84"/>
        <v>0</v>
      </c>
      <c r="AE380">
        <f t="shared" si="85"/>
        <v>0</v>
      </c>
      <c r="AF380" s="37">
        <f t="shared" si="86"/>
        <v>0</v>
      </c>
      <c r="AG380" s="37">
        <f t="shared" si="87"/>
        <v>0</v>
      </c>
      <c r="AH380" s="37">
        <f t="shared" si="88"/>
        <v>0</v>
      </c>
      <c r="AI380">
        <f t="shared" si="89"/>
        <v>0</v>
      </c>
      <c r="AJ380">
        <f t="shared" si="90"/>
        <v>0</v>
      </c>
      <c r="AK380">
        <f t="shared" si="91"/>
        <v>0</v>
      </c>
      <c r="AL380">
        <f t="shared" si="92"/>
        <v>0</v>
      </c>
      <c r="AM380">
        <f t="shared" si="93"/>
        <v>0</v>
      </c>
      <c r="AN380">
        <f t="shared" si="94"/>
        <v>0</v>
      </c>
      <c r="AO380">
        <f t="shared" si="95"/>
        <v>0</v>
      </c>
    </row>
    <row r="381" spans="1:41" ht="12.75">
      <c r="A381">
        <v>3600007</v>
      </c>
      <c r="B381" s="2">
        <v>572702040000</v>
      </c>
      <c r="C381" t="s">
        <v>1833</v>
      </c>
      <c r="D381" t="s">
        <v>1834</v>
      </c>
      <c r="E381" t="s">
        <v>1835</v>
      </c>
      <c r="F381" s="34">
        <v>14855</v>
      </c>
      <c r="G381" s="3">
        <v>81</v>
      </c>
      <c r="H381">
        <v>6077923675</v>
      </c>
      <c r="I381" s="4">
        <v>7</v>
      </c>
      <c r="J381" s="4" t="s">
        <v>1813</v>
      </c>
      <c r="K381" t="s">
        <v>1813</v>
      </c>
      <c r="L381" s="35" t="s">
        <v>1822</v>
      </c>
      <c r="M381" s="35">
        <v>550</v>
      </c>
      <c r="N381" s="35" t="s">
        <v>1814</v>
      </c>
      <c r="O381" s="35" t="s">
        <v>1813</v>
      </c>
      <c r="P381" s="36">
        <v>30.21978022</v>
      </c>
      <c r="Q381" t="s">
        <v>1813</v>
      </c>
      <c r="R381" t="s">
        <v>1814</v>
      </c>
      <c r="S381" t="s">
        <v>1813</v>
      </c>
      <c r="T381" t="s">
        <v>1814</v>
      </c>
      <c r="U381" s="35" t="s">
        <v>1814</v>
      </c>
      <c r="V381" s="35">
        <v>97705</v>
      </c>
      <c r="W381" s="35">
        <v>14768</v>
      </c>
      <c r="X381" s="35">
        <v>10322</v>
      </c>
      <c r="Y381" s="35">
        <v>10041</v>
      </c>
      <c r="Z381">
        <f t="shared" si="80"/>
        <v>1</v>
      </c>
      <c r="AA381">
        <f t="shared" si="81"/>
        <v>1</v>
      </c>
      <c r="AB381">
        <f t="shared" si="82"/>
        <v>0</v>
      </c>
      <c r="AC381">
        <f t="shared" si="83"/>
        <v>0</v>
      </c>
      <c r="AD381">
        <f t="shared" si="84"/>
        <v>0</v>
      </c>
      <c r="AE381">
        <f t="shared" si="85"/>
        <v>0</v>
      </c>
      <c r="AF381" s="37" t="str">
        <f t="shared" si="86"/>
        <v>SRSA</v>
      </c>
      <c r="AG381" s="37">
        <f t="shared" si="87"/>
        <v>0</v>
      </c>
      <c r="AH381" s="37">
        <f t="shared" si="88"/>
        <v>0</v>
      </c>
      <c r="AI381">
        <f t="shared" si="89"/>
        <v>1</v>
      </c>
      <c r="AJ381">
        <f t="shared" si="90"/>
        <v>1</v>
      </c>
      <c r="AK381" t="str">
        <f t="shared" si="91"/>
        <v>Initial</v>
      </c>
      <c r="AL381" t="str">
        <f t="shared" si="92"/>
        <v>SRSA</v>
      </c>
      <c r="AM381">
        <f t="shared" si="93"/>
        <v>0</v>
      </c>
      <c r="AN381">
        <f t="shared" si="94"/>
        <v>0</v>
      </c>
      <c r="AO381">
        <f t="shared" si="95"/>
        <v>0</v>
      </c>
    </row>
    <row r="382" spans="1:41" ht="12.75">
      <c r="A382">
        <v>3615720</v>
      </c>
      <c r="B382" s="2">
        <v>540901040000</v>
      </c>
      <c r="C382" t="s">
        <v>593</v>
      </c>
      <c r="D382" t="s">
        <v>594</v>
      </c>
      <c r="E382" t="s">
        <v>595</v>
      </c>
      <c r="F382" s="34">
        <v>12093</v>
      </c>
      <c r="G382" s="3">
        <v>39</v>
      </c>
      <c r="H382">
        <v>6076527821</v>
      </c>
      <c r="I382" s="4">
        <v>8</v>
      </c>
      <c r="J382" s="4" t="s">
        <v>1813</v>
      </c>
      <c r="K382" t="s">
        <v>1814</v>
      </c>
      <c r="L382" s="35" t="s">
        <v>1815</v>
      </c>
      <c r="M382" s="35">
        <v>282</v>
      </c>
      <c r="N382" s="35" t="s">
        <v>1814</v>
      </c>
      <c r="O382" s="35" t="s">
        <v>1813</v>
      </c>
      <c r="P382" s="36">
        <v>14.32748538</v>
      </c>
      <c r="Q382" t="s">
        <v>1814</v>
      </c>
      <c r="R382" t="s">
        <v>1813</v>
      </c>
      <c r="S382" t="s">
        <v>1813</v>
      </c>
      <c r="T382" t="s">
        <v>1814</v>
      </c>
      <c r="U382" s="35" t="s">
        <v>1814</v>
      </c>
      <c r="V382" s="35">
        <v>22605</v>
      </c>
      <c r="W382" s="35">
        <v>3874</v>
      </c>
      <c r="X382" s="35">
        <v>3362</v>
      </c>
      <c r="Y382" s="35">
        <v>2990</v>
      </c>
      <c r="Z382">
        <f t="shared" si="80"/>
        <v>1</v>
      </c>
      <c r="AA382">
        <f t="shared" si="81"/>
        <v>1</v>
      </c>
      <c r="AB382">
        <f t="shared" si="82"/>
        <v>0</v>
      </c>
      <c r="AC382">
        <f t="shared" si="83"/>
        <v>0</v>
      </c>
      <c r="AD382">
        <f t="shared" si="84"/>
        <v>0</v>
      </c>
      <c r="AE382">
        <f t="shared" si="85"/>
        <v>0</v>
      </c>
      <c r="AF382" s="37" t="str">
        <f t="shared" si="86"/>
        <v>SRSA</v>
      </c>
      <c r="AG382" s="37">
        <f t="shared" si="87"/>
        <v>0</v>
      </c>
      <c r="AH382" s="37">
        <f t="shared" si="88"/>
        <v>0</v>
      </c>
      <c r="AI382">
        <f t="shared" si="89"/>
        <v>1</v>
      </c>
      <c r="AJ382">
        <f t="shared" si="90"/>
        <v>0</v>
      </c>
      <c r="AK382">
        <f t="shared" si="91"/>
        <v>0</v>
      </c>
      <c r="AL382">
        <f t="shared" si="92"/>
        <v>0</v>
      </c>
      <c r="AM382">
        <f t="shared" si="93"/>
        <v>0</v>
      </c>
      <c r="AN382">
        <f t="shared" si="94"/>
        <v>0</v>
      </c>
      <c r="AO382">
        <f t="shared" si="95"/>
        <v>0</v>
      </c>
    </row>
    <row r="383" spans="1:41" ht="12.75">
      <c r="A383">
        <v>3615810</v>
      </c>
      <c r="B383" s="2">
        <v>280515030000</v>
      </c>
      <c r="C383" t="s">
        <v>599</v>
      </c>
      <c r="D383" t="s">
        <v>600</v>
      </c>
      <c r="E383" t="s">
        <v>601</v>
      </c>
      <c r="F383" s="34">
        <v>11753</v>
      </c>
      <c r="G383" s="3">
        <v>1202</v>
      </c>
      <c r="H383">
        <v>5166814100</v>
      </c>
      <c r="I383" s="4">
        <v>3</v>
      </c>
      <c r="J383" s="4" t="s">
        <v>1814</v>
      </c>
      <c r="K383" t="s">
        <v>1814</v>
      </c>
      <c r="L383" s="35" t="s">
        <v>1815</v>
      </c>
      <c r="M383" s="35">
        <v>3017</v>
      </c>
      <c r="N383" s="35" t="s">
        <v>1814</v>
      </c>
      <c r="O383" s="35" t="s">
        <v>1814</v>
      </c>
      <c r="P383" s="36">
        <v>6.3844552394</v>
      </c>
      <c r="Q383" t="s">
        <v>1814</v>
      </c>
      <c r="R383" t="s">
        <v>1814</v>
      </c>
      <c r="S383" t="s">
        <v>1814</v>
      </c>
      <c r="T383" t="s">
        <v>1814</v>
      </c>
      <c r="U383" s="35" t="s">
        <v>1814</v>
      </c>
      <c r="V383" s="35"/>
      <c r="W383" s="35"/>
      <c r="X383" s="35"/>
      <c r="Y383" s="35"/>
      <c r="Z383">
        <f t="shared" si="80"/>
        <v>0</v>
      </c>
      <c r="AA383">
        <f t="shared" si="81"/>
        <v>0</v>
      </c>
      <c r="AB383">
        <f t="shared" si="82"/>
        <v>0</v>
      </c>
      <c r="AC383">
        <f t="shared" si="83"/>
        <v>0</v>
      </c>
      <c r="AD383">
        <f t="shared" si="84"/>
        <v>0</v>
      </c>
      <c r="AE383">
        <f t="shared" si="85"/>
        <v>0</v>
      </c>
      <c r="AF383" s="37">
        <f t="shared" si="86"/>
        <v>0</v>
      </c>
      <c r="AG383" s="37">
        <f t="shared" si="87"/>
        <v>0</v>
      </c>
      <c r="AH383" s="37">
        <f t="shared" si="88"/>
        <v>0</v>
      </c>
      <c r="AI383">
        <f t="shared" si="89"/>
        <v>0</v>
      </c>
      <c r="AJ383">
        <f t="shared" si="90"/>
        <v>0</v>
      </c>
      <c r="AK383">
        <f t="shared" si="91"/>
        <v>0</v>
      </c>
      <c r="AL383">
        <f t="shared" si="92"/>
        <v>0</v>
      </c>
      <c r="AM383">
        <f t="shared" si="93"/>
        <v>0</v>
      </c>
      <c r="AN383">
        <f t="shared" si="94"/>
        <v>0</v>
      </c>
      <c r="AO383">
        <f t="shared" si="95"/>
        <v>0</v>
      </c>
    </row>
    <row r="384" spans="1:41" ht="12.75">
      <c r="A384">
        <v>3600052</v>
      </c>
      <c r="B384" s="2">
        <v>310500860803</v>
      </c>
      <c r="C384" t="s">
        <v>1956</v>
      </c>
      <c r="D384" t="s">
        <v>1957</v>
      </c>
      <c r="E384" t="s">
        <v>1930</v>
      </c>
      <c r="F384" s="34">
        <v>10026</v>
      </c>
      <c r="G384" s="3" t="s">
        <v>1842</v>
      </c>
      <c r="H384">
        <v>2123693900</v>
      </c>
      <c r="I384" s="4">
        <v>1</v>
      </c>
      <c r="J384" s="4" t="s">
        <v>1814</v>
      </c>
      <c r="K384" t="s">
        <v>1890</v>
      </c>
      <c r="L384" s="35"/>
      <c r="M384" s="35" t="s">
        <v>1894</v>
      </c>
      <c r="N384" s="35" t="s">
        <v>1814</v>
      </c>
      <c r="O384" s="35" t="s">
        <v>1814</v>
      </c>
      <c r="P384" s="36" t="s">
        <v>1895</v>
      </c>
      <c r="Q384" t="s">
        <v>1895</v>
      </c>
      <c r="R384" t="s">
        <v>1890</v>
      </c>
      <c r="S384" t="s">
        <v>1814</v>
      </c>
      <c r="T384" t="s">
        <v>1890</v>
      </c>
      <c r="U384" s="35"/>
      <c r="V384" s="35"/>
      <c r="W384" s="35"/>
      <c r="X384" s="35"/>
      <c r="Y384" s="35"/>
      <c r="Z384">
        <f t="shared" si="80"/>
        <v>0</v>
      </c>
      <c r="AA384">
        <f t="shared" si="81"/>
        <v>0</v>
      </c>
      <c r="AB384">
        <f t="shared" si="82"/>
        <v>0</v>
      </c>
      <c r="AC384">
        <f t="shared" si="83"/>
        <v>0</v>
      </c>
      <c r="AD384">
        <f t="shared" si="84"/>
        <v>0</v>
      </c>
      <c r="AE384">
        <f t="shared" si="85"/>
        <v>0</v>
      </c>
      <c r="AF384" s="37">
        <f t="shared" si="86"/>
        <v>0</v>
      </c>
      <c r="AG384" s="37">
        <f t="shared" si="87"/>
        <v>0</v>
      </c>
      <c r="AH384" s="37">
        <f t="shared" si="88"/>
        <v>0</v>
      </c>
      <c r="AI384">
        <f t="shared" si="89"/>
        <v>0</v>
      </c>
      <c r="AJ384">
        <f t="shared" si="90"/>
        <v>1</v>
      </c>
      <c r="AK384">
        <f t="shared" si="91"/>
        <v>0</v>
      </c>
      <c r="AL384">
        <f t="shared" si="92"/>
        <v>0</v>
      </c>
      <c r="AM384">
        <f t="shared" si="93"/>
        <v>0</v>
      </c>
      <c r="AN384">
        <f t="shared" si="94"/>
        <v>0</v>
      </c>
      <c r="AO384">
        <f t="shared" si="95"/>
        <v>0</v>
      </c>
    </row>
    <row r="385" spans="1:41" ht="12.75">
      <c r="A385">
        <v>3600053</v>
      </c>
      <c r="B385" s="2">
        <v>310200860819</v>
      </c>
      <c r="C385" t="s">
        <v>1958</v>
      </c>
      <c r="D385" t="s">
        <v>1959</v>
      </c>
      <c r="E385" t="s">
        <v>1930</v>
      </c>
      <c r="F385" s="34">
        <v>10004</v>
      </c>
      <c r="G385" s="3" t="s">
        <v>1842</v>
      </c>
      <c r="H385">
        <v>2122096036</v>
      </c>
      <c r="I385" s="4">
        <v>1</v>
      </c>
      <c r="J385" s="4" t="s">
        <v>1814</v>
      </c>
      <c r="K385" t="s">
        <v>1890</v>
      </c>
      <c r="L385" s="35"/>
      <c r="M385" s="35" t="s">
        <v>1894</v>
      </c>
      <c r="N385" s="35" t="s">
        <v>1814</v>
      </c>
      <c r="O385" s="35" t="s">
        <v>1814</v>
      </c>
      <c r="P385" s="36" t="s">
        <v>1895</v>
      </c>
      <c r="Q385" t="s">
        <v>1895</v>
      </c>
      <c r="R385" t="s">
        <v>1890</v>
      </c>
      <c r="S385" t="s">
        <v>1814</v>
      </c>
      <c r="T385" t="s">
        <v>1890</v>
      </c>
      <c r="U385" s="35"/>
      <c r="V385" s="35"/>
      <c r="W385" s="35"/>
      <c r="X385" s="35"/>
      <c r="Y385" s="35"/>
      <c r="Z385">
        <f t="shared" si="80"/>
        <v>0</v>
      </c>
      <c r="AA385">
        <f t="shared" si="81"/>
        <v>0</v>
      </c>
      <c r="AB385">
        <f t="shared" si="82"/>
        <v>0</v>
      </c>
      <c r="AC385">
        <f t="shared" si="83"/>
        <v>0</v>
      </c>
      <c r="AD385">
        <f t="shared" si="84"/>
        <v>0</v>
      </c>
      <c r="AE385">
        <f t="shared" si="85"/>
        <v>0</v>
      </c>
      <c r="AF385" s="37">
        <f t="shared" si="86"/>
        <v>0</v>
      </c>
      <c r="AG385" s="37">
        <f t="shared" si="87"/>
        <v>0</v>
      </c>
      <c r="AH385" s="37">
        <f t="shared" si="88"/>
        <v>0</v>
      </c>
      <c r="AI385">
        <f t="shared" si="89"/>
        <v>0</v>
      </c>
      <c r="AJ385">
        <f t="shared" si="90"/>
        <v>1</v>
      </c>
      <c r="AK385">
        <f t="shared" si="91"/>
        <v>0</v>
      </c>
      <c r="AL385">
        <f t="shared" si="92"/>
        <v>0</v>
      </c>
      <c r="AM385">
        <f t="shared" si="93"/>
        <v>0</v>
      </c>
      <c r="AN385">
        <f t="shared" si="94"/>
        <v>0</v>
      </c>
      <c r="AO385">
        <f t="shared" si="95"/>
        <v>0</v>
      </c>
    </row>
    <row r="386" spans="1:41" ht="12.75">
      <c r="A386">
        <v>3615870</v>
      </c>
      <c r="B386" s="2">
        <v>630601040000</v>
      </c>
      <c r="C386" t="s">
        <v>602</v>
      </c>
      <c r="D386" t="s">
        <v>603</v>
      </c>
      <c r="E386" t="s">
        <v>604</v>
      </c>
      <c r="F386" s="34">
        <v>12853</v>
      </c>
      <c r="G386" s="3">
        <v>380</v>
      </c>
      <c r="H386">
        <v>5182512814</v>
      </c>
      <c r="I386" s="4">
        <v>8</v>
      </c>
      <c r="J386" s="4" t="s">
        <v>1813</v>
      </c>
      <c r="K386" t="s">
        <v>1814</v>
      </c>
      <c r="L386" s="35" t="s">
        <v>1815</v>
      </c>
      <c r="M386" s="35">
        <v>392</v>
      </c>
      <c r="N386" s="35" t="s">
        <v>1814</v>
      </c>
      <c r="O386" s="35" t="s">
        <v>1813</v>
      </c>
      <c r="P386" s="36">
        <v>26.590909091</v>
      </c>
      <c r="Q386" t="s">
        <v>1813</v>
      </c>
      <c r="R386" t="s">
        <v>1814</v>
      </c>
      <c r="S386" t="s">
        <v>1813</v>
      </c>
      <c r="T386" t="s">
        <v>1814</v>
      </c>
      <c r="U386" s="35" t="s">
        <v>1814</v>
      </c>
      <c r="V386" s="35">
        <v>30866</v>
      </c>
      <c r="W386" s="35">
        <v>5448</v>
      </c>
      <c r="X386" s="35">
        <v>4814</v>
      </c>
      <c r="Y386" s="35">
        <v>4191</v>
      </c>
      <c r="Z386">
        <f t="shared" si="80"/>
        <v>1</v>
      </c>
      <c r="AA386">
        <f t="shared" si="81"/>
        <v>1</v>
      </c>
      <c r="AB386">
        <f t="shared" si="82"/>
        <v>0</v>
      </c>
      <c r="AC386">
        <f t="shared" si="83"/>
        <v>0</v>
      </c>
      <c r="AD386">
        <f t="shared" si="84"/>
        <v>0</v>
      </c>
      <c r="AE386">
        <f t="shared" si="85"/>
        <v>0</v>
      </c>
      <c r="AF386" s="37" t="str">
        <f t="shared" si="86"/>
        <v>SRSA</v>
      </c>
      <c r="AG386" s="37">
        <f t="shared" si="87"/>
        <v>0</v>
      </c>
      <c r="AH386" s="37">
        <f t="shared" si="88"/>
        <v>0</v>
      </c>
      <c r="AI386">
        <f t="shared" si="89"/>
        <v>1</v>
      </c>
      <c r="AJ386">
        <f t="shared" si="90"/>
        <v>1</v>
      </c>
      <c r="AK386" t="str">
        <f t="shared" si="91"/>
        <v>Initial</v>
      </c>
      <c r="AL386" t="str">
        <f t="shared" si="92"/>
        <v>SRSA</v>
      </c>
      <c r="AM386">
        <f t="shared" si="93"/>
        <v>0</v>
      </c>
      <c r="AN386">
        <f t="shared" si="94"/>
        <v>0</v>
      </c>
      <c r="AO386">
        <f t="shared" si="95"/>
        <v>0</v>
      </c>
    </row>
    <row r="387" spans="1:41" ht="12.75">
      <c r="A387">
        <v>3615900</v>
      </c>
      <c r="B387" s="2">
        <v>31502060000</v>
      </c>
      <c r="C387" t="s">
        <v>605</v>
      </c>
      <c r="D387" t="s">
        <v>606</v>
      </c>
      <c r="E387" t="s">
        <v>607</v>
      </c>
      <c r="F387" s="34">
        <v>13790</v>
      </c>
      <c r="G387" s="3">
        <v>1398</v>
      </c>
      <c r="H387">
        <v>6077631230</v>
      </c>
      <c r="I387" s="4">
        <v>4</v>
      </c>
      <c r="J387" s="4" t="s">
        <v>1814</v>
      </c>
      <c r="K387" t="s">
        <v>1814</v>
      </c>
      <c r="L387" s="35" t="s">
        <v>1815</v>
      </c>
      <c r="M387" s="35">
        <v>2391</v>
      </c>
      <c r="N387" s="35" t="s">
        <v>1814</v>
      </c>
      <c r="O387" s="35" t="s">
        <v>1814</v>
      </c>
      <c r="P387" s="36">
        <v>22.967614012</v>
      </c>
      <c r="Q387" t="s">
        <v>1813</v>
      </c>
      <c r="R387" t="s">
        <v>1814</v>
      </c>
      <c r="S387" t="s">
        <v>1814</v>
      </c>
      <c r="T387" t="s">
        <v>1814</v>
      </c>
      <c r="U387" s="35" t="s">
        <v>1814</v>
      </c>
      <c r="V387" s="35"/>
      <c r="W387" s="35"/>
      <c r="X387" s="35"/>
      <c r="Y387" s="35"/>
      <c r="Z387">
        <f t="shared" si="80"/>
        <v>0</v>
      </c>
      <c r="AA387">
        <f t="shared" si="81"/>
        <v>0</v>
      </c>
      <c r="AB387">
        <f t="shared" si="82"/>
        <v>0</v>
      </c>
      <c r="AC387">
        <f t="shared" si="83"/>
        <v>0</v>
      </c>
      <c r="AD387">
        <f t="shared" si="84"/>
        <v>0</v>
      </c>
      <c r="AE387">
        <f t="shared" si="85"/>
        <v>0</v>
      </c>
      <c r="AF387" s="37">
        <f t="shared" si="86"/>
        <v>0</v>
      </c>
      <c r="AG387" s="37">
        <f t="shared" si="87"/>
        <v>0</v>
      </c>
      <c r="AH387" s="37">
        <f t="shared" si="88"/>
        <v>0</v>
      </c>
      <c r="AI387">
        <f t="shared" si="89"/>
        <v>0</v>
      </c>
      <c r="AJ387">
        <f t="shared" si="90"/>
        <v>1</v>
      </c>
      <c r="AK387">
        <f t="shared" si="91"/>
        <v>0</v>
      </c>
      <c r="AL387">
        <f t="shared" si="92"/>
        <v>0</v>
      </c>
      <c r="AM387">
        <f t="shared" si="93"/>
        <v>0</v>
      </c>
      <c r="AN387">
        <f t="shared" si="94"/>
        <v>0</v>
      </c>
      <c r="AO387">
        <f t="shared" si="95"/>
        <v>0</v>
      </c>
    </row>
    <row r="388" spans="1:41" ht="12.75">
      <c r="A388">
        <v>3615980</v>
      </c>
      <c r="B388" s="2">
        <v>170600010000</v>
      </c>
      <c r="C388" t="s">
        <v>608</v>
      </c>
      <c r="D388" t="s">
        <v>609</v>
      </c>
      <c r="E388" t="s">
        <v>610</v>
      </c>
      <c r="F388" s="34">
        <v>12095</v>
      </c>
      <c r="G388" s="3">
        <v>3099</v>
      </c>
      <c r="H388">
        <v>5187624611</v>
      </c>
      <c r="I388" s="4">
        <v>6</v>
      </c>
      <c r="J388" s="4" t="s">
        <v>1814</v>
      </c>
      <c r="K388" t="s">
        <v>1814</v>
      </c>
      <c r="L388" s="35" t="s">
        <v>1815</v>
      </c>
      <c r="M388" s="35">
        <v>2008</v>
      </c>
      <c r="N388" s="35" t="s">
        <v>1814</v>
      </c>
      <c r="O388" s="35" t="s">
        <v>1814</v>
      </c>
      <c r="P388" s="36">
        <v>22.284382284</v>
      </c>
      <c r="Q388" t="s">
        <v>1813</v>
      </c>
      <c r="R388" t="s">
        <v>1813</v>
      </c>
      <c r="S388" t="s">
        <v>1813</v>
      </c>
      <c r="T388" t="s">
        <v>1814</v>
      </c>
      <c r="U388" s="35" t="s">
        <v>1813</v>
      </c>
      <c r="V388" s="35"/>
      <c r="W388" s="35"/>
      <c r="X388" s="35"/>
      <c r="Y388" s="35"/>
      <c r="Z388">
        <f t="shared" si="80"/>
        <v>0</v>
      </c>
      <c r="AA388">
        <f t="shared" si="81"/>
        <v>0</v>
      </c>
      <c r="AB388">
        <f t="shared" si="82"/>
        <v>0</v>
      </c>
      <c r="AC388">
        <f t="shared" si="83"/>
        <v>0</v>
      </c>
      <c r="AD388">
        <f t="shared" si="84"/>
        <v>0</v>
      </c>
      <c r="AE388">
        <f t="shared" si="85"/>
        <v>0</v>
      </c>
      <c r="AF388" s="37">
        <f t="shared" si="86"/>
        <v>0</v>
      </c>
      <c r="AG388" s="37">
        <f t="shared" si="87"/>
        <v>0</v>
      </c>
      <c r="AH388" s="37">
        <f t="shared" si="88"/>
        <v>0</v>
      </c>
      <c r="AI388">
        <f t="shared" si="89"/>
        <v>1</v>
      </c>
      <c r="AJ388">
        <f t="shared" si="90"/>
        <v>1</v>
      </c>
      <c r="AK388" t="str">
        <f t="shared" si="91"/>
        <v>Initial</v>
      </c>
      <c r="AL388">
        <f t="shared" si="92"/>
        <v>0</v>
      </c>
      <c r="AM388" t="str">
        <f t="shared" si="93"/>
        <v>RLIS</v>
      </c>
      <c r="AN388">
        <f t="shared" si="94"/>
        <v>0</v>
      </c>
      <c r="AO388">
        <f t="shared" si="95"/>
        <v>0</v>
      </c>
    </row>
    <row r="389" spans="1:41" ht="12.75">
      <c r="A389">
        <v>3615990</v>
      </c>
      <c r="B389" s="2">
        <v>420501060000</v>
      </c>
      <c r="C389" t="s">
        <v>611</v>
      </c>
      <c r="D389" t="s">
        <v>612</v>
      </c>
      <c r="E389" t="s">
        <v>613</v>
      </c>
      <c r="F389" s="34">
        <v>13080</v>
      </c>
      <c r="G389" s="3">
        <v>902</v>
      </c>
      <c r="H389">
        <v>3156893978</v>
      </c>
      <c r="I389" s="4">
        <v>8</v>
      </c>
      <c r="J389" s="4" t="s">
        <v>1813</v>
      </c>
      <c r="K389" t="s">
        <v>1814</v>
      </c>
      <c r="L389" s="35" t="s">
        <v>1815</v>
      </c>
      <c r="M389" s="35">
        <v>1663</v>
      </c>
      <c r="N389" s="35" t="s">
        <v>1814</v>
      </c>
      <c r="O389" s="35" t="s">
        <v>1814</v>
      </c>
      <c r="P389" s="36">
        <v>10.062240664</v>
      </c>
      <c r="Q389" t="s">
        <v>1814</v>
      </c>
      <c r="R389" t="s">
        <v>1814</v>
      </c>
      <c r="S389" t="s">
        <v>1813</v>
      </c>
      <c r="T389" t="s">
        <v>1814</v>
      </c>
      <c r="U389" s="35" t="s">
        <v>1814</v>
      </c>
      <c r="V389" s="35"/>
      <c r="W389" s="35"/>
      <c r="X389" s="35"/>
      <c r="Y389" s="35"/>
      <c r="Z389">
        <f t="shared" si="80"/>
        <v>1</v>
      </c>
      <c r="AA389">
        <f t="shared" si="81"/>
        <v>0</v>
      </c>
      <c r="AB389">
        <f t="shared" si="82"/>
        <v>0</v>
      </c>
      <c r="AC389">
        <f t="shared" si="83"/>
        <v>0</v>
      </c>
      <c r="AD389">
        <f t="shared" si="84"/>
        <v>0</v>
      </c>
      <c r="AE389">
        <f t="shared" si="85"/>
        <v>0</v>
      </c>
      <c r="AF389" s="37">
        <f t="shared" si="86"/>
        <v>0</v>
      </c>
      <c r="AG389" s="37">
        <f t="shared" si="87"/>
        <v>0</v>
      </c>
      <c r="AH389" s="37">
        <f t="shared" si="88"/>
        <v>0</v>
      </c>
      <c r="AI389">
        <f t="shared" si="89"/>
        <v>1</v>
      </c>
      <c r="AJ389">
        <f t="shared" si="90"/>
        <v>0</v>
      </c>
      <c r="AK389">
        <f t="shared" si="91"/>
        <v>0</v>
      </c>
      <c r="AL389">
        <f t="shared" si="92"/>
        <v>0</v>
      </c>
      <c r="AM389">
        <f t="shared" si="93"/>
        <v>0</v>
      </c>
      <c r="AN389">
        <f t="shared" si="94"/>
        <v>0</v>
      </c>
      <c r="AO389">
        <f t="shared" si="95"/>
        <v>0</v>
      </c>
    </row>
    <row r="390" spans="1:41" ht="12.75">
      <c r="A390">
        <v>3616080</v>
      </c>
      <c r="B390" s="2">
        <v>660101030000</v>
      </c>
      <c r="C390" t="s">
        <v>614</v>
      </c>
      <c r="D390" t="s">
        <v>615</v>
      </c>
      <c r="E390" t="s">
        <v>616</v>
      </c>
      <c r="F390" s="34">
        <v>10590</v>
      </c>
      <c r="G390" s="3" t="s">
        <v>1842</v>
      </c>
      <c r="H390">
        <v>9147637000</v>
      </c>
      <c r="I390" s="4" t="s">
        <v>2025</v>
      </c>
      <c r="J390" s="4" t="s">
        <v>1814</v>
      </c>
      <c r="K390" t="s">
        <v>1814</v>
      </c>
      <c r="L390" s="35" t="s">
        <v>1815</v>
      </c>
      <c r="M390" s="35">
        <v>3763</v>
      </c>
      <c r="N390" s="35" t="s">
        <v>1814</v>
      </c>
      <c r="O390" s="35" t="s">
        <v>1814</v>
      </c>
      <c r="P390" s="36">
        <v>2.6663520529</v>
      </c>
      <c r="Q390" t="s">
        <v>1814</v>
      </c>
      <c r="R390" t="s">
        <v>1814</v>
      </c>
      <c r="S390" t="s">
        <v>1814</v>
      </c>
      <c r="T390" t="s">
        <v>1814</v>
      </c>
      <c r="U390" s="35" t="s">
        <v>1814</v>
      </c>
      <c r="V390" s="35"/>
      <c r="W390" s="35"/>
      <c r="X390" s="35"/>
      <c r="Y390" s="35"/>
      <c r="Z390">
        <f aca="true" t="shared" si="96" ref="Z390:Z453">IF(OR(J390="YES",L390="YES"),1,0)</f>
        <v>0</v>
      </c>
      <c r="AA390">
        <f aca="true" t="shared" si="97" ref="AA390:AA453">IF(OR(M390&lt;600,N390="YES"),1,0)</f>
        <v>0</v>
      </c>
      <c r="AB390">
        <f aca="true" t="shared" si="98" ref="AB390:AB453">IF(AND(OR(J390="YES",L390="YES"),(Z390=0)),"Trouble",0)</f>
        <v>0</v>
      </c>
      <c r="AC390">
        <f aca="true" t="shared" si="99" ref="AC390:AC453">IF(AND(OR(M390&lt;600,N390="YES"),(AA390=0)),"Trouble",0)</f>
        <v>0</v>
      </c>
      <c r="AD390">
        <f aca="true" t="shared" si="100" ref="AD390:AD453">IF(AND(AND(J390="NO",L390="NO"),(O390="YES")),"Trouble",0)</f>
        <v>0</v>
      </c>
      <c r="AE390">
        <f aca="true" t="shared" si="101" ref="AE390:AE453">IF(AND(AND(M390&gt;=600,N390="NO"),(O390="YES")),"Trouble",0)</f>
        <v>0</v>
      </c>
      <c r="AF390" s="37">
        <f aca="true" t="shared" si="102" ref="AF390:AF453">IF(AND(Z390=1,AA390=1),"SRSA",0)</f>
        <v>0</v>
      </c>
      <c r="AG390" s="37">
        <f aca="true" t="shared" si="103" ref="AG390:AG453">IF(AND(AF390=0,O390="YES"),"Trouble",0)</f>
        <v>0</v>
      </c>
      <c r="AH390" s="37">
        <f aca="true" t="shared" si="104" ref="AH390:AH453">IF(AND(AF390="SRSA",O390="NO"),"Trouble",0)</f>
        <v>0</v>
      </c>
      <c r="AI390">
        <f aca="true" t="shared" si="105" ref="AI390:AI453">IF(S390="YES",1,0)</f>
        <v>0</v>
      </c>
      <c r="AJ390">
        <f aca="true" t="shared" si="106" ref="AJ390:AJ453">IF(P390&gt;=20,1,0)</f>
        <v>0</v>
      </c>
      <c r="AK390">
        <f aca="true" t="shared" si="107" ref="AK390:AK453">IF(AND(AI390=1,AJ390=1),"Initial",0)</f>
        <v>0</v>
      </c>
      <c r="AL390">
        <f aca="true" t="shared" si="108" ref="AL390:AL453">IF(AND(AF390="SRSA",AK390="Initial"),"SRSA",0)</f>
        <v>0</v>
      </c>
      <c r="AM390">
        <f aca="true" t="shared" si="109" ref="AM390:AM453">IF(AND(AK390="Initial",AL390=0),"RLIS",0)</f>
        <v>0</v>
      </c>
      <c r="AN390">
        <f aca="true" t="shared" si="110" ref="AN390:AN453">IF(AND(AM390=0,U390="YES"),"Trouble",0)</f>
        <v>0</v>
      </c>
      <c r="AO390">
        <f aca="true" t="shared" si="111" ref="AO390:AO453">IF(AND(U390="NO",AM390="RLIS"),"Trouble",0)</f>
        <v>0</v>
      </c>
    </row>
    <row r="391" spans="1:41" ht="12.75">
      <c r="A391">
        <v>3616140</v>
      </c>
      <c r="B391" s="2">
        <v>150601040000</v>
      </c>
      <c r="C391" t="s">
        <v>617</v>
      </c>
      <c r="D391" t="s">
        <v>618</v>
      </c>
      <c r="E391" t="s">
        <v>619</v>
      </c>
      <c r="F391" s="34">
        <v>12943</v>
      </c>
      <c r="G391" s="3">
        <v>67</v>
      </c>
      <c r="H391">
        <v>5185764555</v>
      </c>
      <c r="I391" s="4">
        <v>7</v>
      </c>
      <c r="J391" s="4" t="s">
        <v>1813</v>
      </c>
      <c r="K391" t="s">
        <v>1814</v>
      </c>
      <c r="L391" s="35" t="s">
        <v>1822</v>
      </c>
      <c r="M391" s="35">
        <v>194</v>
      </c>
      <c r="N391" s="35" t="s">
        <v>1814</v>
      </c>
      <c r="O391" s="35" t="s">
        <v>1813</v>
      </c>
      <c r="P391" s="36">
        <v>3.2085561497</v>
      </c>
      <c r="Q391" t="s">
        <v>1814</v>
      </c>
      <c r="R391" t="s">
        <v>1814</v>
      </c>
      <c r="S391" t="s">
        <v>1813</v>
      </c>
      <c r="T391" t="s">
        <v>1814</v>
      </c>
      <c r="U391" s="35" t="s">
        <v>1814</v>
      </c>
      <c r="V391" s="35">
        <v>6391</v>
      </c>
      <c r="W391" s="35">
        <v>539</v>
      </c>
      <c r="X391" s="35">
        <v>1034</v>
      </c>
      <c r="Y391" s="35">
        <v>576</v>
      </c>
      <c r="Z391">
        <f t="shared" si="96"/>
        <v>1</v>
      </c>
      <c r="AA391">
        <f t="shared" si="97"/>
        <v>1</v>
      </c>
      <c r="AB391">
        <f t="shared" si="98"/>
        <v>0</v>
      </c>
      <c r="AC391">
        <f t="shared" si="99"/>
        <v>0</v>
      </c>
      <c r="AD391">
        <f t="shared" si="100"/>
        <v>0</v>
      </c>
      <c r="AE391">
        <f t="shared" si="101"/>
        <v>0</v>
      </c>
      <c r="AF391" s="37" t="str">
        <f t="shared" si="102"/>
        <v>SRSA</v>
      </c>
      <c r="AG391" s="37">
        <f t="shared" si="103"/>
        <v>0</v>
      </c>
      <c r="AH391" s="37">
        <f t="shared" si="104"/>
        <v>0</v>
      </c>
      <c r="AI391">
        <f t="shared" si="105"/>
        <v>1</v>
      </c>
      <c r="AJ391">
        <f t="shared" si="106"/>
        <v>0</v>
      </c>
      <c r="AK391">
        <f t="shared" si="107"/>
        <v>0</v>
      </c>
      <c r="AL391">
        <f t="shared" si="108"/>
        <v>0</v>
      </c>
      <c r="AM391">
        <f t="shared" si="109"/>
        <v>0</v>
      </c>
      <c r="AN391">
        <f t="shared" si="110"/>
        <v>0</v>
      </c>
      <c r="AO391">
        <f t="shared" si="111"/>
        <v>0</v>
      </c>
    </row>
    <row r="392" spans="1:41" ht="12.75">
      <c r="A392">
        <v>3616200</v>
      </c>
      <c r="B392" s="2">
        <v>450607040000</v>
      </c>
      <c r="C392" t="s">
        <v>623</v>
      </c>
      <c r="D392" t="s">
        <v>624</v>
      </c>
      <c r="E392" t="s">
        <v>625</v>
      </c>
      <c r="F392" s="34">
        <v>14476</v>
      </c>
      <c r="G392" s="3">
        <v>777</v>
      </c>
      <c r="H392">
        <v>5856592741</v>
      </c>
      <c r="I392" s="4">
        <v>8</v>
      </c>
      <c r="J392" s="4" t="s">
        <v>1813</v>
      </c>
      <c r="K392" t="s">
        <v>1814</v>
      </c>
      <c r="L392" s="35" t="s">
        <v>1815</v>
      </c>
      <c r="M392" s="35">
        <v>1057</v>
      </c>
      <c r="N392" s="35" t="s">
        <v>1814</v>
      </c>
      <c r="O392" s="35" t="s">
        <v>1814</v>
      </c>
      <c r="P392" s="36">
        <v>10.696920583</v>
      </c>
      <c r="Q392" t="s">
        <v>1814</v>
      </c>
      <c r="R392" t="s">
        <v>1814</v>
      </c>
      <c r="S392" t="s">
        <v>1813</v>
      </c>
      <c r="T392" t="s">
        <v>1814</v>
      </c>
      <c r="U392" s="35" t="s">
        <v>1814</v>
      </c>
      <c r="V392" s="35"/>
      <c r="W392" s="35"/>
      <c r="X392" s="35"/>
      <c r="Y392" s="35"/>
      <c r="Z392">
        <f t="shared" si="96"/>
        <v>1</v>
      </c>
      <c r="AA392">
        <f t="shared" si="97"/>
        <v>0</v>
      </c>
      <c r="AB392">
        <f t="shared" si="98"/>
        <v>0</v>
      </c>
      <c r="AC392">
        <f t="shared" si="99"/>
        <v>0</v>
      </c>
      <c r="AD392">
        <f t="shared" si="100"/>
        <v>0</v>
      </c>
      <c r="AE392">
        <f t="shared" si="101"/>
        <v>0</v>
      </c>
      <c r="AF392" s="37">
        <f t="shared" si="102"/>
        <v>0</v>
      </c>
      <c r="AG392" s="37">
        <f t="shared" si="103"/>
        <v>0</v>
      </c>
      <c r="AH392" s="37">
        <f t="shared" si="104"/>
        <v>0</v>
      </c>
      <c r="AI392">
        <f t="shared" si="105"/>
        <v>1</v>
      </c>
      <c r="AJ392">
        <f t="shared" si="106"/>
        <v>0</v>
      </c>
      <c r="AK392">
        <f t="shared" si="107"/>
        <v>0</v>
      </c>
      <c r="AL392">
        <f t="shared" si="108"/>
        <v>0</v>
      </c>
      <c r="AM392">
        <f t="shared" si="109"/>
        <v>0</v>
      </c>
      <c r="AN392">
        <f t="shared" si="110"/>
        <v>0</v>
      </c>
      <c r="AO392">
        <f t="shared" si="111"/>
        <v>0</v>
      </c>
    </row>
    <row r="393" spans="1:41" ht="12.75">
      <c r="A393">
        <v>3616230</v>
      </c>
      <c r="B393" s="2">
        <v>142601030000</v>
      </c>
      <c r="C393" t="s">
        <v>626</v>
      </c>
      <c r="D393" t="s">
        <v>627</v>
      </c>
      <c r="E393" t="s">
        <v>1921</v>
      </c>
      <c r="F393" s="34">
        <v>14223</v>
      </c>
      <c r="G393" s="3">
        <v>1196</v>
      </c>
      <c r="H393">
        <v>7168748400</v>
      </c>
      <c r="I393" s="4">
        <v>3</v>
      </c>
      <c r="J393" s="4" t="s">
        <v>1814</v>
      </c>
      <c r="K393" t="s">
        <v>1814</v>
      </c>
      <c r="L393" s="35" t="s">
        <v>1815</v>
      </c>
      <c r="M393" s="35">
        <v>8744</v>
      </c>
      <c r="N393" s="35" t="s">
        <v>1814</v>
      </c>
      <c r="O393" s="35" t="s">
        <v>1814</v>
      </c>
      <c r="P393" s="36">
        <v>9.1945352443</v>
      </c>
      <c r="Q393" t="s">
        <v>1814</v>
      </c>
      <c r="R393" t="s">
        <v>1814</v>
      </c>
      <c r="S393" t="s">
        <v>1814</v>
      </c>
      <c r="T393" t="s">
        <v>1814</v>
      </c>
      <c r="U393" s="35" t="s">
        <v>1814</v>
      </c>
      <c r="V393" s="35"/>
      <c r="W393" s="35"/>
      <c r="X393" s="35"/>
      <c r="Y393" s="35"/>
      <c r="Z393">
        <f t="shared" si="96"/>
        <v>0</v>
      </c>
      <c r="AA393">
        <f t="shared" si="97"/>
        <v>0</v>
      </c>
      <c r="AB393">
        <f t="shared" si="98"/>
        <v>0</v>
      </c>
      <c r="AC393">
        <f t="shared" si="99"/>
        <v>0</v>
      </c>
      <c r="AD393">
        <f t="shared" si="100"/>
        <v>0</v>
      </c>
      <c r="AE393">
        <f t="shared" si="101"/>
        <v>0</v>
      </c>
      <c r="AF393" s="37">
        <f t="shared" si="102"/>
        <v>0</v>
      </c>
      <c r="AG393" s="37">
        <f t="shared" si="103"/>
        <v>0</v>
      </c>
      <c r="AH393" s="37">
        <f t="shared" si="104"/>
        <v>0</v>
      </c>
      <c r="AI393">
        <f t="shared" si="105"/>
        <v>0</v>
      </c>
      <c r="AJ393">
        <f t="shared" si="106"/>
        <v>0</v>
      </c>
      <c r="AK393">
        <f t="shared" si="107"/>
        <v>0</v>
      </c>
      <c r="AL393">
        <f t="shared" si="108"/>
        <v>0</v>
      </c>
      <c r="AM393">
        <f t="shared" si="109"/>
        <v>0</v>
      </c>
      <c r="AN393">
        <f t="shared" si="110"/>
        <v>0</v>
      </c>
      <c r="AO393">
        <f t="shared" si="111"/>
        <v>0</v>
      </c>
    </row>
    <row r="394" spans="1:41" ht="12.75">
      <c r="A394">
        <v>3615210</v>
      </c>
      <c r="B394" s="2">
        <v>101401040000</v>
      </c>
      <c r="C394" t="s">
        <v>553</v>
      </c>
      <c r="D394" t="s">
        <v>554</v>
      </c>
      <c r="E394" t="s">
        <v>555</v>
      </c>
      <c r="F394" s="34">
        <v>12184</v>
      </c>
      <c r="G394" s="3">
        <v>137</v>
      </c>
      <c r="H394">
        <v>5187587575</v>
      </c>
      <c r="I394" s="4">
        <v>7</v>
      </c>
      <c r="J394" s="4" t="s">
        <v>1813</v>
      </c>
      <c r="K394" t="s">
        <v>1814</v>
      </c>
      <c r="L394" s="35" t="s">
        <v>1822</v>
      </c>
      <c r="M394" s="35">
        <v>2233</v>
      </c>
      <c r="N394" s="35" t="s">
        <v>1814</v>
      </c>
      <c r="O394" s="35" t="s">
        <v>1814</v>
      </c>
      <c r="P394" s="36">
        <v>8.9908952959</v>
      </c>
      <c r="Q394" t="s">
        <v>1814</v>
      </c>
      <c r="R394" t="s">
        <v>1814</v>
      </c>
      <c r="S394" t="s">
        <v>1813</v>
      </c>
      <c r="T394" t="s">
        <v>1814</v>
      </c>
      <c r="U394" s="35" t="s">
        <v>1814</v>
      </c>
      <c r="V394" s="35"/>
      <c r="W394" s="35"/>
      <c r="X394" s="35"/>
      <c r="Y394" s="35"/>
      <c r="Z394">
        <f t="shared" si="96"/>
        <v>1</v>
      </c>
      <c r="AA394">
        <f t="shared" si="97"/>
        <v>0</v>
      </c>
      <c r="AB394">
        <f t="shared" si="98"/>
        <v>0</v>
      </c>
      <c r="AC394">
        <f t="shared" si="99"/>
        <v>0</v>
      </c>
      <c r="AD394">
        <f t="shared" si="100"/>
        <v>0</v>
      </c>
      <c r="AE394">
        <f t="shared" si="101"/>
        <v>0</v>
      </c>
      <c r="AF394" s="37">
        <f t="shared" si="102"/>
        <v>0</v>
      </c>
      <c r="AG394" s="37">
        <f t="shared" si="103"/>
        <v>0</v>
      </c>
      <c r="AH394" s="37">
        <f t="shared" si="104"/>
        <v>0</v>
      </c>
      <c r="AI394">
        <f t="shared" si="105"/>
        <v>1</v>
      </c>
      <c r="AJ394">
        <f t="shared" si="106"/>
        <v>0</v>
      </c>
      <c r="AK394">
        <f t="shared" si="107"/>
        <v>0</v>
      </c>
      <c r="AL394">
        <f t="shared" si="108"/>
        <v>0</v>
      </c>
      <c r="AM394">
        <f t="shared" si="109"/>
        <v>0</v>
      </c>
      <c r="AN394">
        <f t="shared" si="110"/>
        <v>0</v>
      </c>
      <c r="AO394">
        <f t="shared" si="111"/>
        <v>0</v>
      </c>
    </row>
    <row r="395" spans="1:41" ht="12.75">
      <c r="A395">
        <v>3600035</v>
      </c>
      <c r="B395" s="2">
        <v>140600860814</v>
      </c>
      <c r="C395" t="s">
        <v>1919</v>
      </c>
      <c r="D395" t="s">
        <v>1920</v>
      </c>
      <c r="E395" t="s">
        <v>1921</v>
      </c>
      <c r="F395" s="34">
        <v>14211</v>
      </c>
      <c r="G395" s="3" t="s">
        <v>1842</v>
      </c>
      <c r="H395">
        <v>7168917912</v>
      </c>
      <c r="I395" s="4">
        <v>1</v>
      </c>
      <c r="J395" s="4" t="s">
        <v>1814</v>
      </c>
      <c r="K395" t="s">
        <v>1890</v>
      </c>
      <c r="L395" s="35"/>
      <c r="M395" s="35" t="s">
        <v>1894</v>
      </c>
      <c r="N395" s="35" t="s">
        <v>1814</v>
      </c>
      <c r="O395" s="35" t="s">
        <v>1814</v>
      </c>
      <c r="P395" s="36" t="s">
        <v>1895</v>
      </c>
      <c r="Q395" t="s">
        <v>1895</v>
      </c>
      <c r="R395" t="s">
        <v>1890</v>
      </c>
      <c r="S395" t="s">
        <v>1814</v>
      </c>
      <c r="T395" t="s">
        <v>1890</v>
      </c>
      <c r="U395" s="35"/>
      <c r="V395" s="35"/>
      <c r="W395" s="35"/>
      <c r="X395" s="35"/>
      <c r="Y395" s="35"/>
      <c r="Z395">
        <f t="shared" si="96"/>
        <v>0</v>
      </c>
      <c r="AA395">
        <f t="shared" si="97"/>
        <v>0</v>
      </c>
      <c r="AB395">
        <f t="shared" si="98"/>
        <v>0</v>
      </c>
      <c r="AC395">
        <f t="shared" si="99"/>
        <v>0</v>
      </c>
      <c r="AD395">
        <f t="shared" si="100"/>
        <v>0</v>
      </c>
      <c r="AE395">
        <f t="shared" si="101"/>
        <v>0</v>
      </c>
      <c r="AF395" s="37">
        <f t="shared" si="102"/>
        <v>0</v>
      </c>
      <c r="AG395" s="37">
        <f t="shared" si="103"/>
        <v>0</v>
      </c>
      <c r="AH395" s="37">
        <f t="shared" si="104"/>
        <v>0</v>
      </c>
      <c r="AI395">
        <f t="shared" si="105"/>
        <v>0</v>
      </c>
      <c r="AJ395">
        <f t="shared" si="106"/>
        <v>1</v>
      </c>
      <c r="AK395">
        <f t="shared" si="107"/>
        <v>0</v>
      </c>
      <c r="AL395">
        <f t="shared" si="108"/>
        <v>0</v>
      </c>
      <c r="AM395">
        <f t="shared" si="109"/>
        <v>0</v>
      </c>
      <c r="AN395">
        <f t="shared" si="110"/>
        <v>0</v>
      </c>
      <c r="AO395">
        <f t="shared" si="111"/>
        <v>0</v>
      </c>
    </row>
    <row r="396" spans="1:41" ht="12.75">
      <c r="A396">
        <v>3616260</v>
      </c>
      <c r="B396" s="2">
        <v>580805060000</v>
      </c>
      <c r="C396" t="s">
        <v>628</v>
      </c>
      <c r="D396" t="s">
        <v>629</v>
      </c>
      <c r="E396" t="s">
        <v>630</v>
      </c>
      <c r="F396" s="34">
        <v>11754</v>
      </c>
      <c r="G396" s="3">
        <v>1769</v>
      </c>
      <c r="H396">
        <v>6312693210</v>
      </c>
      <c r="I396" s="4">
        <v>3</v>
      </c>
      <c r="J396" s="4" t="s">
        <v>1814</v>
      </c>
      <c r="K396" t="s">
        <v>1814</v>
      </c>
      <c r="L396" s="35" t="s">
        <v>1815</v>
      </c>
      <c r="M396" s="35">
        <v>3591</v>
      </c>
      <c r="N396" s="35" t="s">
        <v>1814</v>
      </c>
      <c r="O396" s="35" t="s">
        <v>1814</v>
      </c>
      <c r="P396" s="36">
        <v>7.1724810929</v>
      </c>
      <c r="Q396" t="s">
        <v>1814</v>
      </c>
      <c r="R396" t="s">
        <v>1814</v>
      </c>
      <c r="S396" t="s">
        <v>1814</v>
      </c>
      <c r="T396" t="s">
        <v>1814</v>
      </c>
      <c r="U396" s="35" t="s">
        <v>1814</v>
      </c>
      <c r="V396" s="35"/>
      <c r="W396" s="35"/>
      <c r="X396" s="35"/>
      <c r="Y396" s="35"/>
      <c r="Z396">
        <f t="shared" si="96"/>
        <v>0</v>
      </c>
      <c r="AA396">
        <f t="shared" si="97"/>
        <v>0</v>
      </c>
      <c r="AB396">
        <f t="shared" si="98"/>
        <v>0</v>
      </c>
      <c r="AC396">
        <f t="shared" si="99"/>
        <v>0</v>
      </c>
      <c r="AD396">
        <f t="shared" si="100"/>
        <v>0</v>
      </c>
      <c r="AE396">
        <f t="shared" si="101"/>
        <v>0</v>
      </c>
      <c r="AF396" s="37">
        <f t="shared" si="102"/>
        <v>0</v>
      </c>
      <c r="AG396" s="37">
        <f t="shared" si="103"/>
        <v>0</v>
      </c>
      <c r="AH396" s="37">
        <f t="shared" si="104"/>
        <v>0</v>
      </c>
      <c r="AI396">
        <f t="shared" si="105"/>
        <v>0</v>
      </c>
      <c r="AJ396">
        <f t="shared" si="106"/>
        <v>0</v>
      </c>
      <c r="AK396">
        <f t="shared" si="107"/>
        <v>0</v>
      </c>
      <c r="AL396">
        <f t="shared" si="108"/>
        <v>0</v>
      </c>
      <c r="AM396">
        <f t="shared" si="109"/>
        <v>0</v>
      </c>
      <c r="AN396">
        <f t="shared" si="110"/>
        <v>0</v>
      </c>
      <c r="AO396">
        <f t="shared" si="111"/>
        <v>0</v>
      </c>
    </row>
    <row r="397" spans="1:41" ht="12.75">
      <c r="A397">
        <v>3616290</v>
      </c>
      <c r="B397" s="2">
        <v>620600010000</v>
      </c>
      <c r="C397" t="s">
        <v>631</v>
      </c>
      <c r="D397" t="s">
        <v>632</v>
      </c>
      <c r="E397" t="s">
        <v>633</v>
      </c>
      <c r="F397" s="34">
        <v>12401</v>
      </c>
      <c r="G397" s="3">
        <v>3833</v>
      </c>
      <c r="H397">
        <v>8453393000</v>
      </c>
      <c r="I397" s="4" t="s">
        <v>1843</v>
      </c>
      <c r="J397" s="4" t="s">
        <v>1814</v>
      </c>
      <c r="K397" t="s">
        <v>1814</v>
      </c>
      <c r="L397" s="35" t="s">
        <v>1815</v>
      </c>
      <c r="M397" s="35">
        <v>7421</v>
      </c>
      <c r="N397" s="35" t="s">
        <v>1814</v>
      </c>
      <c r="O397" s="35" t="s">
        <v>1814</v>
      </c>
      <c r="P397" s="36">
        <v>17.541613316</v>
      </c>
      <c r="Q397" t="s">
        <v>1814</v>
      </c>
      <c r="R397" t="s">
        <v>1813</v>
      </c>
      <c r="S397" t="s">
        <v>1813</v>
      </c>
      <c r="T397" t="s">
        <v>1814</v>
      </c>
      <c r="U397" s="35" t="s">
        <v>1814</v>
      </c>
      <c r="V397" s="35"/>
      <c r="W397" s="35"/>
      <c r="X397" s="35"/>
      <c r="Y397" s="35"/>
      <c r="Z397">
        <f t="shared" si="96"/>
        <v>0</v>
      </c>
      <c r="AA397">
        <f t="shared" si="97"/>
        <v>0</v>
      </c>
      <c r="AB397">
        <f t="shared" si="98"/>
        <v>0</v>
      </c>
      <c r="AC397">
        <f t="shared" si="99"/>
        <v>0</v>
      </c>
      <c r="AD397">
        <f t="shared" si="100"/>
        <v>0</v>
      </c>
      <c r="AE397">
        <f t="shared" si="101"/>
        <v>0</v>
      </c>
      <c r="AF397" s="37">
        <f t="shared" si="102"/>
        <v>0</v>
      </c>
      <c r="AG397" s="37">
        <f t="shared" si="103"/>
        <v>0</v>
      </c>
      <c r="AH397" s="37">
        <f t="shared" si="104"/>
        <v>0</v>
      </c>
      <c r="AI397">
        <f t="shared" si="105"/>
        <v>1</v>
      </c>
      <c r="AJ397">
        <f t="shared" si="106"/>
        <v>0</v>
      </c>
      <c r="AK397">
        <f t="shared" si="107"/>
        <v>0</v>
      </c>
      <c r="AL397">
        <f t="shared" si="108"/>
        <v>0</v>
      </c>
      <c r="AM397">
        <f t="shared" si="109"/>
        <v>0</v>
      </c>
      <c r="AN397">
        <f t="shared" si="110"/>
        <v>0</v>
      </c>
      <c r="AO397">
        <f t="shared" si="111"/>
        <v>0</v>
      </c>
    </row>
    <row r="398" spans="1:41" ht="12.75">
      <c r="A398">
        <v>3600054</v>
      </c>
      <c r="B398" s="2">
        <v>320700860820</v>
      </c>
      <c r="C398" t="s">
        <v>1960</v>
      </c>
      <c r="D398" t="s">
        <v>1961</v>
      </c>
      <c r="E398" t="s">
        <v>1951</v>
      </c>
      <c r="F398" s="34">
        <v>10451</v>
      </c>
      <c r="G398" s="3" t="s">
        <v>1842</v>
      </c>
      <c r="H398">
        <v>7186653555</v>
      </c>
      <c r="I398" s="4">
        <v>1</v>
      </c>
      <c r="J398" s="4" t="s">
        <v>1814</v>
      </c>
      <c r="K398" t="s">
        <v>1890</v>
      </c>
      <c r="L398" s="35"/>
      <c r="M398" s="35" t="s">
        <v>1894</v>
      </c>
      <c r="N398" s="35" t="s">
        <v>1814</v>
      </c>
      <c r="O398" s="35" t="s">
        <v>1814</v>
      </c>
      <c r="P398" s="36" t="s">
        <v>1895</v>
      </c>
      <c r="Q398" t="s">
        <v>1895</v>
      </c>
      <c r="R398" t="s">
        <v>1890</v>
      </c>
      <c r="S398" t="s">
        <v>1814</v>
      </c>
      <c r="T398" t="s">
        <v>1890</v>
      </c>
      <c r="U398" s="35"/>
      <c r="V398" s="35"/>
      <c r="W398" s="35"/>
      <c r="X398" s="35"/>
      <c r="Y398" s="35"/>
      <c r="Z398">
        <f t="shared" si="96"/>
        <v>0</v>
      </c>
      <c r="AA398">
        <f t="shared" si="97"/>
        <v>0</v>
      </c>
      <c r="AB398">
        <f t="shared" si="98"/>
        <v>0</v>
      </c>
      <c r="AC398">
        <f t="shared" si="99"/>
        <v>0</v>
      </c>
      <c r="AD398">
        <f t="shared" si="100"/>
        <v>0</v>
      </c>
      <c r="AE398">
        <f t="shared" si="101"/>
        <v>0</v>
      </c>
      <c r="AF398" s="37">
        <f t="shared" si="102"/>
        <v>0</v>
      </c>
      <c r="AG398" s="37">
        <f t="shared" si="103"/>
        <v>0</v>
      </c>
      <c r="AH398" s="37">
        <f t="shared" si="104"/>
        <v>0</v>
      </c>
      <c r="AI398">
        <f t="shared" si="105"/>
        <v>0</v>
      </c>
      <c r="AJ398">
        <f t="shared" si="106"/>
        <v>1</v>
      </c>
      <c r="AK398">
        <f t="shared" si="107"/>
        <v>0</v>
      </c>
      <c r="AL398">
        <f t="shared" si="108"/>
        <v>0</v>
      </c>
      <c r="AM398">
        <f t="shared" si="109"/>
        <v>0</v>
      </c>
      <c r="AN398">
        <f t="shared" si="110"/>
        <v>0</v>
      </c>
      <c r="AO398">
        <f t="shared" si="111"/>
        <v>0</v>
      </c>
    </row>
    <row r="399" spans="1:41" ht="12.75">
      <c r="A399">
        <v>3604758</v>
      </c>
      <c r="B399" s="2">
        <v>441202020000</v>
      </c>
      <c r="C399" t="s">
        <v>2157</v>
      </c>
      <c r="D399" t="s">
        <v>2158</v>
      </c>
      <c r="E399" t="s">
        <v>2159</v>
      </c>
      <c r="F399" s="34">
        <v>10950</v>
      </c>
      <c r="G399" s="3">
        <v>398</v>
      </c>
      <c r="H399">
        <v>8457822300</v>
      </c>
      <c r="I399" s="4">
        <v>3</v>
      </c>
      <c r="J399" s="4" t="s">
        <v>1814</v>
      </c>
      <c r="K399" t="s">
        <v>1814</v>
      </c>
      <c r="L399" s="35" t="s">
        <v>1815</v>
      </c>
      <c r="M399" s="35">
        <v>93</v>
      </c>
      <c r="N399" s="35" t="s">
        <v>1814</v>
      </c>
      <c r="O399" s="35" t="s">
        <v>1814</v>
      </c>
      <c r="P399" s="36">
        <v>62.540983607</v>
      </c>
      <c r="Q399" t="s">
        <v>1813</v>
      </c>
      <c r="R399" t="s">
        <v>1813</v>
      </c>
      <c r="S399" t="s">
        <v>1814</v>
      </c>
      <c r="T399" t="s">
        <v>1814</v>
      </c>
      <c r="U399" s="35" t="s">
        <v>1814</v>
      </c>
      <c r="V399" s="35"/>
      <c r="W399" s="35"/>
      <c r="X399" s="35"/>
      <c r="Y399" s="35"/>
      <c r="Z399">
        <f t="shared" si="96"/>
        <v>0</v>
      </c>
      <c r="AA399">
        <f t="shared" si="97"/>
        <v>1</v>
      </c>
      <c r="AB399">
        <f t="shared" si="98"/>
        <v>0</v>
      </c>
      <c r="AC399">
        <f t="shared" si="99"/>
        <v>0</v>
      </c>
      <c r="AD399">
        <f t="shared" si="100"/>
        <v>0</v>
      </c>
      <c r="AE399">
        <f t="shared" si="101"/>
        <v>0</v>
      </c>
      <c r="AF399" s="37">
        <f t="shared" si="102"/>
        <v>0</v>
      </c>
      <c r="AG399" s="37">
        <f t="shared" si="103"/>
        <v>0</v>
      </c>
      <c r="AH399" s="37">
        <f t="shared" si="104"/>
        <v>0</v>
      </c>
      <c r="AI399">
        <f t="shared" si="105"/>
        <v>0</v>
      </c>
      <c r="AJ399">
        <f t="shared" si="106"/>
        <v>1</v>
      </c>
      <c r="AK399">
        <f t="shared" si="107"/>
        <v>0</v>
      </c>
      <c r="AL399">
        <f t="shared" si="108"/>
        <v>0</v>
      </c>
      <c r="AM399">
        <f t="shared" si="109"/>
        <v>0</v>
      </c>
      <c r="AN399">
        <f t="shared" si="110"/>
        <v>0</v>
      </c>
      <c r="AO399">
        <f t="shared" si="111"/>
        <v>0</v>
      </c>
    </row>
    <row r="400" spans="1:41" ht="12.75">
      <c r="A400">
        <v>3616380</v>
      </c>
      <c r="B400" s="2">
        <v>221401040000</v>
      </c>
      <c r="C400" t="s">
        <v>634</v>
      </c>
      <c r="D400" t="s">
        <v>635</v>
      </c>
      <c r="E400" t="s">
        <v>636</v>
      </c>
      <c r="F400" s="34">
        <v>13656</v>
      </c>
      <c r="G400" s="3">
        <v>138</v>
      </c>
      <c r="H400">
        <v>3156582241</v>
      </c>
      <c r="I400" s="4">
        <v>7</v>
      </c>
      <c r="J400" s="4" t="s">
        <v>1813</v>
      </c>
      <c r="K400" t="s">
        <v>1814</v>
      </c>
      <c r="L400" s="35" t="s">
        <v>1822</v>
      </c>
      <c r="M400" s="35">
        <v>516</v>
      </c>
      <c r="N400" s="35" t="s">
        <v>1814</v>
      </c>
      <c r="O400" s="35" t="s">
        <v>1813</v>
      </c>
      <c r="P400" s="36">
        <v>23.777403035</v>
      </c>
      <c r="Q400" t="s">
        <v>1813</v>
      </c>
      <c r="R400" t="s">
        <v>1813</v>
      </c>
      <c r="S400" t="s">
        <v>1813</v>
      </c>
      <c r="T400" t="s">
        <v>1814</v>
      </c>
      <c r="U400" s="35" t="s">
        <v>1814</v>
      </c>
      <c r="V400" s="35">
        <v>22791</v>
      </c>
      <c r="W400" s="35">
        <v>2957</v>
      </c>
      <c r="X400" s="35">
        <v>3859</v>
      </c>
      <c r="Y400" s="35">
        <v>1703</v>
      </c>
      <c r="Z400">
        <f t="shared" si="96"/>
        <v>1</v>
      </c>
      <c r="AA400">
        <f t="shared" si="97"/>
        <v>1</v>
      </c>
      <c r="AB400">
        <f t="shared" si="98"/>
        <v>0</v>
      </c>
      <c r="AC400">
        <f t="shared" si="99"/>
        <v>0</v>
      </c>
      <c r="AD400">
        <f t="shared" si="100"/>
        <v>0</v>
      </c>
      <c r="AE400">
        <f t="shared" si="101"/>
        <v>0</v>
      </c>
      <c r="AF400" s="37" t="str">
        <f t="shared" si="102"/>
        <v>SRSA</v>
      </c>
      <c r="AG400" s="37">
        <f t="shared" si="103"/>
        <v>0</v>
      </c>
      <c r="AH400" s="37">
        <f t="shared" si="104"/>
        <v>0</v>
      </c>
      <c r="AI400">
        <f t="shared" si="105"/>
        <v>1</v>
      </c>
      <c r="AJ400">
        <f t="shared" si="106"/>
        <v>1</v>
      </c>
      <c r="AK400" t="str">
        <f t="shared" si="107"/>
        <v>Initial</v>
      </c>
      <c r="AL400" t="str">
        <f t="shared" si="108"/>
        <v>SRSA</v>
      </c>
      <c r="AM400">
        <f t="shared" si="109"/>
        <v>0</v>
      </c>
      <c r="AN400">
        <f t="shared" si="110"/>
        <v>0</v>
      </c>
      <c r="AO400">
        <f t="shared" si="111"/>
        <v>0</v>
      </c>
    </row>
    <row r="401" spans="1:41" ht="12.75">
      <c r="A401">
        <v>3616410</v>
      </c>
      <c r="B401" s="2">
        <v>420807040000</v>
      </c>
      <c r="C401" t="s">
        <v>637</v>
      </c>
      <c r="D401" t="s">
        <v>638</v>
      </c>
      <c r="E401" t="s">
        <v>639</v>
      </c>
      <c r="F401" s="34">
        <v>13084</v>
      </c>
      <c r="G401" s="3">
        <v>9701</v>
      </c>
      <c r="H401">
        <v>3156779728</v>
      </c>
      <c r="I401" s="4">
        <v>4</v>
      </c>
      <c r="J401" s="4" t="s">
        <v>1814</v>
      </c>
      <c r="K401" t="s">
        <v>1814</v>
      </c>
      <c r="L401" s="35" t="s">
        <v>1815</v>
      </c>
      <c r="M401" s="35">
        <v>1037</v>
      </c>
      <c r="N401" s="35" t="s">
        <v>1814</v>
      </c>
      <c r="O401" s="35" t="s">
        <v>1814</v>
      </c>
      <c r="P401" s="36">
        <v>6.629448709</v>
      </c>
      <c r="Q401" t="s">
        <v>1814</v>
      </c>
      <c r="R401" t="s">
        <v>1814</v>
      </c>
      <c r="S401" t="s">
        <v>1814</v>
      </c>
      <c r="T401" t="s">
        <v>1814</v>
      </c>
      <c r="U401" s="35" t="s">
        <v>1814</v>
      </c>
      <c r="V401" s="35"/>
      <c r="W401" s="35"/>
      <c r="X401" s="35"/>
      <c r="Y401" s="35"/>
      <c r="Z401">
        <f t="shared" si="96"/>
        <v>0</v>
      </c>
      <c r="AA401">
        <f t="shared" si="97"/>
        <v>0</v>
      </c>
      <c r="AB401">
        <f t="shared" si="98"/>
        <v>0</v>
      </c>
      <c r="AC401">
        <f t="shared" si="99"/>
        <v>0</v>
      </c>
      <c r="AD401">
        <f t="shared" si="100"/>
        <v>0</v>
      </c>
      <c r="AE401">
        <f t="shared" si="101"/>
        <v>0</v>
      </c>
      <c r="AF401" s="37">
        <f t="shared" si="102"/>
        <v>0</v>
      </c>
      <c r="AG401" s="37">
        <f t="shared" si="103"/>
        <v>0</v>
      </c>
      <c r="AH401" s="37">
        <f t="shared" si="104"/>
        <v>0</v>
      </c>
      <c r="AI401">
        <f t="shared" si="105"/>
        <v>0</v>
      </c>
      <c r="AJ401">
        <f t="shared" si="106"/>
        <v>0</v>
      </c>
      <c r="AK401">
        <f t="shared" si="107"/>
        <v>0</v>
      </c>
      <c r="AL401">
        <f t="shared" si="108"/>
        <v>0</v>
      </c>
      <c r="AM401">
        <f t="shared" si="109"/>
        <v>0</v>
      </c>
      <c r="AN401">
        <f t="shared" si="110"/>
        <v>0</v>
      </c>
      <c r="AO401">
        <f t="shared" si="111"/>
        <v>0</v>
      </c>
    </row>
    <row r="402" spans="1:41" ht="12.75">
      <c r="A402">
        <v>3616440</v>
      </c>
      <c r="B402" s="2">
        <v>141800010000</v>
      </c>
      <c r="C402" t="s">
        <v>640</v>
      </c>
      <c r="D402" t="s">
        <v>641</v>
      </c>
      <c r="E402" t="s">
        <v>1991</v>
      </c>
      <c r="F402" s="34">
        <v>14218</v>
      </c>
      <c r="G402" s="3">
        <v>3595</v>
      </c>
      <c r="H402">
        <v>7168276767</v>
      </c>
      <c r="I402" s="4">
        <v>3</v>
      </c>
      <c r="J402" s="4" t="s">
        <v>1814</v>
      </c>
      <c r="K402" t="s">
        <v>1814</v>
      </c>
      <c r="L402" s="35" t="s">
        <v>1815</v>
      </c>
      <c r="M402" s="35">
        <v>2099</v>
      </c>
      <c r="N402" s="35" t="s">
        <v>1814</v>
      </c>
      <c r="O402" s="35" t="s">
        <v>1814</v>
      </c>
      <c r="P402" s="36">
        <v>26.499552372</v>
      </c>
      <c r="Q402" t="s">
        <v>1813</v>
      </c>
      <c r="R402" t="s">
        <v>1814</v>
      </c>
      <c r="S402" t="s">
        <v>1814</v>
      </c>
      <c r="T402" t="s">
        <v>1814</v>
      </c>
      <c r="U402" s="35" t="s">
        <v>1814</v>
      </c>
      <c r="V402" s="35"/>
      <c r="W402" s="35"/>
      <c r="X402" s="35"/>
      <c r="Y402" s="35"/>
      <c r="Z402">
        <f t="shared" si="96"/>
        <v>0</v>
      </c>
      <c r="AA402">
        <f t="shared" si="97"/>
        <v>0</v>
      </c>
      <c r="AB402">
        <f t="shared" si="98"/>
        <v>0</v>
      </c>
      <c r="AC402">
        <f t="shared" si="99"/>
        <v>0</v>
      </c>
      <c r="AD402">
        <f t="shared" si="100"/>
        <v>0</v>
      </c>
      <c r="AE402">
        <f t="shared" si="101"/>
        <v>0</v>
      </c>
      <c r="AF402" s="37">
        <f t="shared" si="102"/>
        <v>0</v>
      </c>
      <c r="AG402" s="37">
        <f t="shared" si="103"/>
        <v>0</v>
      </c>
      <c r="AH402" s="37">
        <f t="shared" si="104"/>
        <v>0</v>
      </c>
      <c r="AI402">
        <f t="shared" si="105"/>
        <v>0</v>
      </c>
      <c r="AJ402">
        <f t="shared" si="106"/>
        <v>1</v>
      </c>
      <c r="AK402">
        <f t="shared" si="107"/>
        <v>0</v>
      </c>
      <c r="AL402">
        <f t="shared" si="108"/>
        <v>0</v>
      </c>
      <c r="AM402">
        <f t="shared" si="109"/>
        <v>0</v>
      </c>
      <c r="AN402">
        <f t="shared" si="110"/>
        <v>0</v>
      </c>
      <c r="AO402">
        <f t="shared" si="111"/>
        <v>0</v>
      </c>
    </row>
    <row r="403" spans="1:41" ht="12.75">
      <c r="A403">
        <v>3616470</v>
      </c>
      <c r="B403" s="2">
        <v>630701040000</v>
      </c>
      <c r="C403" t="s">
        <v>642</v>
      </c>
      <c r="D403" t="s">
        <v>643</v>
      </c>
      <c r="E403" t="s">
        <v>644</v>
      </c>
      <c r="F403" s="34">
        <v>12845</v>
      </c>
      <c r="G403" s="3">
        <v>1197</v>
      </c>
      <c r="H403">
        <v>5186685456</v>
      </c>
      <c r="I403" s="4">
        <v>8</v>
      </c>
      <c r="J403" s="4" t="s">
        <v>1813</v>
      </c>
      <c r="K403" t="s">
        <v>1814</v>
      </c>
      <c r="L403" s="35" t="s">
        <v>1815</v>
      </c>
      <c r="M403" s="35">
        <v>1092</v>
      </c>
      <c r="N403" s="35" t="s">
        <v>1814</v>
      </c>
      <c r="O403" s="35" t="s">
        <v>1814</v>
      </c>
      <c r="P403" s="36">
        <v>8.2961641392</v>
      </c>
      <c r="Q403" t="s">
        <v>1814</v>
      </c>
      <c r="R403" t="s">
        <v>1814</v>
      </c>
      <c r="S403" t="s">
        <v>1813</v>
      </c>
      <c r="T403" t="s">
        <v>1814</v>
      </c>
      <c r="U403" s="35" t="s">
        <v>1814</v>
      </c>
      <c r="V403" s="35"/>
      <c r="W403" s="35"/>
      <c r="X403" s="35"/>
      <c r="Y403" s="35"/>
      <c r="Z403">
        <f t="shared" si="96"/>
        <v>1</v>
      </c>
      <c r="AA403">
        <f t="shared" si="97"/>
        <v>0</v>
      </c>
      <c r="AB403">
        <f t="shared" si="98"/>
        <v>0</v>
      </c>
      <c r="AC403">
        <f t="shared" si="99"/>
        <v>0</v>
      </c>
      <c r="AD403">
        <f t="shared" si="100"/>
        <v>0</v>
      </c>
      <c r="AE403">
        <f t="shared" si="101"/>
        <v>0</v>
      </c>
      <c r="AF403" s="37">
        <f t="shared" si="102"/>
        <v>0</v>
      </c>
      <c r="AG403" s="37">
        <f t="shared" si="103"/>
        <v>0</v>
      </c>
      <c r="AH403" s="37">
        <f t="shared" si="104"/>
        <v>0</v>
      </c>
      <c r="AI403">
        <f t="shared" si="105"/>
        <v>1</v>
      </c>
      <c r="AJ403">
        <f t="shared" si="106"/>
        <v>0</v>
      </c>
      <c r="AK403">
        <f t="shared" si="107"/>
        <v>0</v>
      </c>
      <c r="AL403">
        <f t="shared" si="108"/>
        <v>0</v>
      </c>
      <c r="AM403">
        <f t="shared" si="109"/>
        <v>0</v>
      </c>
      <c r="AN403">
        <f t="shared" si="110"/>
        <v>0</v>
      </c>
      <c r="AO403">
        <f t="shared" si="111"/>
        <v>0</v>
      </c>
    </row>
    <row r="404" spans="1:41" ht="12.75">
      <c r="A404">
        <v>3616500</v>
      </c>
      <c r="B404" s="2">
        <v>151102040000</v>
      </c>
      <c r="C404" t="s">
        <v>645</v>
      </c>
      <c r="D404" t="s">
        <v>646</v>
      </c>
      <c r="E404" t="s">
        <v>647</v>
      </c>
      <c r="F404" s="34">
        <v>12946</v>
      </c>
      <c r="G404" s="3">
        <v>1500</v>
      </c>
      <c r="H404">
        <v>5185232475</v>
      </c>
      <c r="I404" s="4">
        <v>7</v>
      </c>
      <c r="J404" s="4" t="s">
        <v>1813</v>
      </c>
      <c r="K404" t="s">
        <v>1814</v>
      </c>
      <c r="L404" s="35" t="s">
        <v>1822</v>
      </c>
      <c r="M404" s="35">
        <v>888</v>
      </c>
      <c r="N404" s="35" t="s">
        <v>1814</v>
      </c>
      <c r="O404" s="35" t="s">
        <v>1814</v>
      </c>
      <c r="P404" s="36">
        <v>13.29055912</v>
      </c>
      <c r="Q404" t="s">
        <v>1814</v>
      </c>
      <c r="R404" t="s">
        <v>1814</v>
      </c>
      <c r="S404" t="s">
        <v>1813</v>
      </c>
      <c r="T404" t="s">
        <v>1814</v>
      </c>
      <c r="U404" s="35" t="s">
        <v>1814</v>
      </c>
      <c r="V404" s="35"/>
      <c r="W404" s="35"/>
      <c r="X404" s="35"/>
      <c r="Y404" s="35"/>
      <c r="Z404">
        <f t="shared" si="96"/>
        <v>1</v>
      </c>
      <c r="AA404">
        <f t="shared" si="97"/>
        <v>0</v>
      </c>
      <c r="AB404">
        <f t="shared" si="98"/>
        <v>0</v>
      </c>
      <c r="AC404">
        <f t="shared" si="99"/>
        <v>0</v>
      </c>
      <c r="AD404">
        <f t="shared" si="100"/>
        <v>0</v>
      </c>
      <c r="AE404">
        <f t="shared" si="101"/>
        <v>0</v>
      </c>
      <c r="AF404" s="37">
        <f t="shared" si="102"/>
        <v>0</v>
      </c>
      <c r="AG404" s="37">
        <f t="shared" si="103"/>
        <v>0</v>
      </c>
      <c r="AH404" s="37">
        <f t="shared" si="104"/>
        <v>0</v>
      </c>
      <c r="AI404">
        <f t="shared" si="105"/>
        <v>1</v>
      </c>
      <c r="AJ404">
        <f t="shared" si="106"/>
        <v>0</v>
      </c>
      <c r="AK404">
        <f t="shared" si="107"/>
        <v>0</v>
      </c>
      <c r="AL404">
        <f t="shared" si="108"/>
        <v>0</v>
      </c>
      <c r="AM404">
        <f t="shared" si="109"/>
        <v>0</v>
      </c>
      <c r="AN404">
        <f t="shared" si="110"/>
        <v>0</v>
      </c>
      <c r="AO404">
        <f t="shared" si="111"/>
        <v>0</v>
      </c>
    </row>
    <row r="405" spans="1:41" ht="12.75">
      <c r="A405">
        <v>3616530</v>
      </c>
      <c r="B405" s="2">
        <v>200601040000</v>
      </c>
      <c r="C405" t="s">
        <v>648</v>
      </c>
      <c r="D405" t="s">
        <v>649</v>
      </c>
      <c r="E405" t="s">
        <v>650</v>
      </c>
      <c r="F405" s="34">
        <v>12164</v>
      </c>
      <c r="G405" s="3">
        <v>140</v>
      </c>
      <c r="H405">
        <v>5185487571</v>
      </c>
      <c r="I405" s="4">
        <v>7</v>
      </c>
      <c r="J405" s="4" t="s">
        <v>1813</v>
      </c>
      <c r="K405" t="s">
        <v>1814</v>
      </c>
      <c r="L405" s="35" t="s">
        <v>1822</v>
      </c>
      <c r="M405" s="35">
        <v>98</v>
      </c>
      <c r="N405" s="35" t="s">
        <v>1813</v>
      </c>
      <c r="O405" s="35" t="s">
        <v>1813</v>
      </c>
      <c r="P405" s="36">
        <v>1.6393442623</v>
      </c>
      <c r="Q405" t="s">
        <v>1814</v>
      </c>
      <c r="R405" t="s">
        <v>1813</v>
      </c>
      <c r="S405" t="s">
        <v>1813</v>
      </c>
      <c r="T405" t="s">
        <v>1814</v>
      </c>
      <c r="U405" s="35" t="s">
        <v>1814</v>
      </c>
      <c r="V405" s="35">
        <v>8921</v>
      </c>
      <c r="W405" s="35">
        <v>1591</v>
      </c>
      <c r="X405" s="35">
        <v>1327</v>
      </c>
      <c r="Y405" s="35">
        <v>1138</v>
      </c>
      <c r="Z405">
        <f t="shared" si="96"/>
        <v>1</v>
      </c>
      <c r="AA405">
        <f t="shared" si="97"/>
        <v>1</v>
      </c>
      <c r="AB405">
        <f t="shared" si="98"/>
        <v>0</v>
      </c>
      <c r="AC405">
        <f t="shared" si="99"/>
        <v>0</v>
      </c>
      <c r="AD405">
        <f t="shared" si="100"/>
        <v>0</v>
      </c>
      <c r="AE405">
        <f t="shared" si="101"/>
        <v>0</v>
      </c>
      <c r="AF405" s="37" t="str">
        <f t="shared" si="102"/>
        <v>SRSA</v>
      </c>
      <c r="AG405" s="37">
        <f t="shared" si="103"/>
        <v>0</v>
      </c>
      <c r="AH405" s="37">
        <f t="shared" si="104"/>
        <v>0</v>
      </c>
      <c r="AI405">
        <f t="shared" si="105"/>
        <v>1</v>
      </c>
      <c r="AJ405">
        <f t="shared" si="106"/>
        <v>0</v>
      </c>
      <c r="AK405">
        <f t="shared" si="107"/>
        <v>0</v>
      </c>
      <c r="AL405">
        <f t="shared" si="108"/>
        <v>0</v>
      </c>
      <c r="AM405">
        <f t="shared" si="109"/>
        <v>0</v>
      </c>
      <c r="AN405">
        <f t="shared" si="110"/>
        <v>0</v>
      </c>
      <c r="AO405">
        <f t="shared" si="111"/>
        <v>0</v>
      </c>
    </row>
    <row r="406" spans="1:41" ht="12.75">
      <c r="A406">
        <v>3616620</v>
      </c>
      <c r="B406" s="2">
        <v>662401060000</v>
      </c>
      <c r="C406" t="s">
        <v>654</v>
      </c>
      <c r="D406" t="s">
        <v>655</v>
      </c>
      <c r="E406" t="s">
        <v>656</v>
      </c>
      <c r="F406" s="34">
        <v>10588</v>
      </c>
      <c r="G406" s="3">
        <v>1507</v>
      </c>
      <c r="H406">
        <v>9142451700</v>
      </c>
      <c r="I406" s="4" t="s">
        <v>2025</v>
      </c>
      <c r="J406" s="4" t="s">
        <v>1814</v>
      </c>
      <c r="K406" t="s">
        <v>1814</v>
      </c>
      <c r="L406" s="35" t="s">
        <v>1815</v>
      </c>
      <c r="M406" s="35">
        <v>5799</v>
      </c>
      <c r="N406" s="35" t="s">
        <v>1814</v>
      </c>
      <c r="O406" s="35" t="s">
        <v>1814</v>
      </c>
      <c r="P406" s="36">
        <v>5.7621637513</v>
      </c>
      <c r="Q406" t="s">
        <v>1814</v>
      </c>
      <c r="R406" t="s">
        <v>1814</v>
      </c>
      <c r="S406" t="s">
        <v>1814</v>
      </c>
      <c r="T406" t="s">
        <v>1814</v>
      </c>
      <c r="U406" s="35" t="s">
        <v>1814</v>
      </c>
      <c r="V406" s="35"/>
      <c r="W406" s="35"/>
      <c r="X406" s="35"/>
      <c r="Y406" s="35"/>
      <c r="Z406">
        <f t="shared" si="96"/>
        <v>0</v>
      </c>
      <c r="AA406">
        <f t="shared" si="97"/>
        <v>0</v>
      </c>
      <c r="AB406">
        <f t="shared" si="98"/>
        <v>0</v>
      </c>
      <c r="AC406">
        <f t="shared" si="99"/>
        <v>0</v>
      </c>
      <c r="AD406">
        <f t="shared" si="100"/>
        <v>0</v>
      </c>
      <c r="AE406">
        <f t="shared" si="101"/>
        <v>0</v>
      </c>
      <c r="AF406" s="37">
        <f t="shared" si="102"/>
        <v>0</v>
      </c>
      <c r="AG406" s="37">
        <f t="shared" si="103"/>
        <v>0</v>
      </c>
      <c r="AH406" s="37">
        <f t="shared" si="104"/>
        <v>0</v>
      </c>
      <c r="AI406">
        <f t="shared" si="105"/>
        <v>0</v>
      </c>
      <c r="AJ406">
        <f t="shared" si="106"/>
        <v>0</v>
      </c>
      <c r="AK406">
        <f t="shared" si="107"/>
        <v>0</v>
      </c>
      <c r="AL406">
        <f t="shared" si="108"/>
        <v>0</v>
      </c>
      <c r="AM406">
        <f t="shared" si="109"/>
        <v>0</v>
      </c>
      <c r="AN406">
        <f t="shared" si="110"/>
        <v>0</v>
      </c>
      <c r="AO406">
        <f t="shared" si="111"/>
        <v>0</v>
      </c>
    </row>
    <row r="407" spans="1:41" ht="12.75">
      <c r="A407">
        <v>3616680</v>
      </c>
      <c r="B407" s="2">
        <v>141901060000</v>
      </c>
      <c r="C407" t="s">
        <v>660</v>
      </c>
      <c r="D407" t="s">
        <v>661</v>
      </c>
      <c r="E407" t="s">
        <v>662</v>
      </c>
      <c r="F407" s="34">
        <v>14086</v>
      </c>
      <c r="G407" s="3">
        <v>1897</v>
      </c>
      <c r="H407">
        <v>7166863200</v>
      </c>
      <c r="I407" s="4" t="s">
        <v>2025</v>
      </c>
      <c r="J407" s="4" t="s">
        <v>1814</v>
      </c>
      <c r="K407" t="s">
        <v>1814</v>
      </c>
      <c r="L407" s="35" t="s">
        <v>1815</v>
      </c>
      <c r="M407" s="35">
        <v>5671</v>
      </c>
      <c r="N407" s="35" t="s">
        <v>1814</v>
      </c>
      <c r="O407" s="35" t="s">
        <v>1814</v>
      </c>
      <c r="P407" s="36">
        <v>4.3206367254</v>
      </c>
      <c r="Q407" t="s">
        <v>1814</v>
      </c>
      <c r="R407" t="s">
        <v>1814</v>
      </c>
      <c r="S407" t="s">
        <v>1814</v>
      </c>
      <c r="T407" t="s">
        <v>1814</v>
      </c>
      <c r="U407" s="35" t="s">
        <v>1814</v>
      </c>
      <c r="V407" s="35"/>
      <c r="W407" s="35"/>
      <c r="X407" s="35"/>
      <c r="Y407" s="35"/>
      <c r="Z407">
        <f t="shared" si="96"/>
        <v>0</v>
      </c>
      <c r="AA407">
        <f t="shared" si="97"/>
        <v>0</v>
      </c>
      <c r="AB407">
        <f t="shared" si="98"/>
        <v>0</v>
      </c>
      <c r="AC407">
        <f t="shared" si="99"/>
        <v>0</v>
      </c>
      <c r="AD407">
        <f t="shared" si="100"/>
        <v>0</v>
      </c>
      <c r="AE407">
        <f t="shared" si="101"/>
        <v>0</v>
      </c>
      <c r="AF407" s="37">
        <f t="shared" si="102"/>
        <v>0</v>
      </c>
      <c r="AG407" s="37">
        <f t="shared" si="103"/>
        <v>0</v>
      </c>
      <c r="AH407" s="37">
        <f t="shared" si="104"/>
        <v>0</v>
      </c>
      <c r="AI407">
        <f t="shared" si="105"/>
        <v>0</v>
      </c>
      <c r="AJ407">
        <f t="shared" si="106"/>
        <v>0</v>
      </c>
      <c r="AK407">
        <f t="shared" si="107"/>
        <v>0</v>
      </c>
      <c r="AL407">
        <f t="shared" si="108"/>
        <v>0</v>
      </c>
      <c r="AM407">
        <f t="shared" si="109"/>
        <v>0</v>
      </c>
      <c r="AN407">
        <f t="shared" si="110"/>
        <v>0</v>
      </c>
      <c r="AO407">
        <f t="shared" si="111"/>
        <v>0</v>
      </c>
    </row>
    <row r="408" spans="1:41" ht="12.75">
      <c r="A408">
        <v>3616710</v>
      </c>
      <c r="B408" s="2">
        <v>610801040000</v>
      </c>
      <c r="C408" t="s">
        <v>663</v>
      </c>
      <c r="D408" t="s">
        <v>664</v>
      </c>
      <c r="E408" t="s">
        <v>665</v>
      </c>
      <c r="F408" s="34">
        <v>14882</v>
      </c>
      <c r="G408" s="3">
        <v>9021</v>
      </c>
      <c r="H408">
        <v>6075334294</v>
      </c>
      <c r="I408" s="4">
        <v>6</v>
      </c>
      <c r="J408" s="4" t="s">
        <v>1814</v>
      </c>
      <c r="K408" t="s">
        <v>1814</v>
      </c>
      <c r="L408" s="35" t="s">
        <v>1822</v>
      </c>
      <c r="M408" s="35">
        <v>1303</v>
      </c>
      <c r="N408" s="35" t="s">
        <v>1814</v>
      </c>
      <c r="O408" s="35" t="s">
        <v>1814</v>
      </c>
      <c r="P408" s="36">
        <v>3.4316676701</v>
      </c>
      <c r="Q408" t="s">
        <v>1814</v>
      </c>
      <c r="R408" t="s">
        <v>1814</v>
      </c>
      <c r="S408" t="s">
        <v>1813</v>
      </c>
      <c r="T408" t="s">
        <v>1814</v>
      </c>
      <c r="U408" s="35" t="s">
        <v>1814</v>
      </c>
      <c r="V408" s="35"/>
      <c r="W408" s="35"/>
      <c r="X408" s="35"/>
      <c r="Y408" s="35"/>
      <c r="Z408">
        <f t="shared" si="96"/>
        <v>0</v>
      </c>
      <c r="AA408">
        <f t="shared" si="97"/>
        <v>0</v>
      </c>
      <c r="AB408">
        <f t="shared" si="98"/>
        <v>0</v>
      </c>
      <c r="AC408">
        <f t="shared" si="99"/>
        <v>0</v>
      </c>
      <c r="AD408">
        <f t="shared" si="100"/>
        <v>0</v>
      </c>
      <c r="AE408">
        <f t="shared" si="101"/>
        <v>0</v>
      </c>
      <c r="AF408" s="37">
        <f t="shared" si="102"/>
        <v>0</v>
      </c>
      <c r="AG408" s="37">
        <f t="shared" si="103"/>
        <v>0</v>
      </c>
      <c r="AH408" s="37">
        <f t="shared" si="104"/>
        <v>0</v>
      </c>
      <c r="AI408">
        <f t="shared" si="105"/>
        <v>1</v>
      </c>
      <c r="AJ408">
        <f t="shared" si="106"/>
        <v>0</v>
      </c>
      <c r="AK408">
        <f t="shared" si="107"/>
        <v>0</v>
      </c>
      <c r="AL408">
        <f t="shared" si="108"/>
        <v>0</v>
      </c>
      <c r="AM408">
        <f t="shared" si="109"/>
        <v>0</v>
      </c>
      <c r="AN408">
        <f t="shared" si="110"/>
        <v>0</v>
      </c>
      <c r="AO408">
        <f t="shared" si="111"/>
        <v>0</v>
      </c>
    </row>
    <row r="409" spans="1:41" ht="12.75">
      <c r="A409">
        <v>3616740</v>
      </c>
      <c r="B409" s="2">
        <v>490601060000</v>
      </c>
      <c r="C409" t="s">
        <v>666</v>
      </c>
      <c r="D409" t="s">
        <v>667</v>
      </c>
      <c r="E409" t="s">
        <v>1933</v>
      </c>
      <c r="F409" s="34">
        <v>12182</v>
      </c>
      <c r="G409" s="3">
        <v>3295</v>
      </c>
      <c r="H409">
        <v>5182354404</v>
      </c>
      <c r="I409" s="4">
        <v>2</v>
      </c>
      <c r="J409" s="4" t="s">
        <v>1814</v>
      </c>
      <c r="K409" t="s">
        <v>1814</v>
      </c>
      <c r="L409" s="35" t="s">
        <v>1815</v>
      </c>
      <c r="M409" s="35">
        <v>2241</v>
      </c>
      <c r="N409" s="35" t="s">
        <v>1814</v>
      </c>
      <c r="O409" s="35" t="s">
        <v>1814</v>
      </c>
      <c r="P409" s="36">
        <v>25.687769307</v>
      </c>
      <c r="Q409" t="s">
        <v>1813</v>
      </c>
      <c r="R409" t="s">
        <v>1813</v>
      </c>
      <c r="S409" t="s">
        <v>1814</v>
      </c>
      <c r="T409" t="s">
        <v>1814</v>
      </c>
      <c r="U409" s="35" t="s">
        <v>1814</v>
      </c>
      <c r="V409" s="35"/>
      <c r="W409" s="35"/>
      <c r="X409" s="35"/>
      <c r="Y409" s="35"/>
      <c r="Z409">
        <f t="shared" si="96"/>
        <v>0</v>
      </c>
      <c r="AA409">
        <f t="shared" si="97"/>
        <v>0</v>
      </c>
      <c r="AB409">
        <f t="shared" si="98"/>
        <v>0</v>
      </c>
      <c r="AC409">
        <f t="shared" si="99"/>
        <v>0</v>
      </c>
      <c r="AD409">
        <f t="shared" si="100"/>
        <v>0</v>
      </c>
      <c r="AE409">
        <f t="shared" si="101"/>
        <v>0</v>
      </c>
      <c r="AF409" s="37">
        <f t="shared" si="102"/>
        <v>0</v>
      </c>
      <c r="AG409" s="37">
        <f t="shared" si="103"/>
        <v>0</v>
      </c>
      <c r="AH409" s="37">
        <f t="shared" si="104"/>
        <v>0</v>
      </c>
      <c r="AI409">
        <f t="shared" si="105"/>
        <v>0</v>
      </c>
      <c r="AJ409">
        <f t="shared" si="106"/>
        <v>1</v>
      </c>
      <c r="AK409">
        <f t="shared" si="107"/>
        <v>0</v>
      </c>
      <c r="AL409">
        <f t="shared" si="108"/>
        <v>0</v>
      </c>
      <c r="AM409">
        <f t="shared" si="109"/>
        <v>0</v>
      </c>
      <c r="AN409">
        <f t="shared" si="110"/>
        <v>0</v>
      </c>
      <c r="AO409">
        <f t="shared" si="111"/>
        <v>0</v>
      </c>
    </row>
    <row r="410" spans="1:41" ht="12.75">
      <c r="A410">
        <v>3616800</v>
      </c>
      <c r="B410" s="2">
        <v>470801040000</v>
      </c>
      <c r="C410" t="s">
        <v>668</v>
      </c>
      <c r="D410" t="s">
        <v>669</v>
      </c>
      <c r="E410" t="s">
        <v>670</v>
      </c>
      <c r="F410" s="34">
        <v>13796</v>
      </c>
      <c r="G410" s="3">
        <v>301</v>
      </c>
      <c r="H410">
        <v>6074322050</v>
      </c>
      <c r="I410" s="4">
        <v>7</v>
      </c>
      <c r="J410" s="4" t="s">
        <v>1813</v>
      </c>
      <c r="K410" t="s">
        <v>1814</v>
      </c>
      <c r="L410" s="35" t="s">
        <v>1822</v>
      </c>
      <c r="M410" s="35">
        <v>457</v>
      </c>
      <c r="N410" s="35" t="s">
        <v>1814</v>
      </c>
      <c r="O410" s="35" t="s">
        <v>1813</v>
      </c>
      <c r="P410" s="36">
        <v>16.784452297</v>
      </c>
      <c r="Q410" t="s">
        <v>1814</v>
      </c>
      <c r="R410" t="s">
        <v>1814</v>
      </c>
      <c r="S410" t="s">
        <v>1813</v>
      </c>
      <c r="T410" t="s">
        <v>1814</v>
      </c>
      <c r="U410" s="35" t="s">
        <v>1814</v>
      </c>
      <c r="V410" s="35">
        <v>23199</v>
      </c>
      <c r="W410" s="35">
        <v>3152</v>
      </c>
      <c r="X410" s="35">
        <v>3620</v>
      </c>
      <c r="Y410" s="35">
        <v>1518</v>
      </c>
      <c r="Z410">
        <f t="shared" si="96"/>
        <v>1</v>
      </c>
      <c r="AA410">
        <f t="shared" si="97"/>
        <v>1</v>
      </c>
      <c r="AB410">
        <f t="shared" si="98"/>
        <v>0</v>
      </c>
      <c r="AC410">
        <f t="shared" si="99"/>
        <v>0</v>
      </c>
      <c r="AD410">
        <f t="shared" si="100"/>
        <v>0</v>
      </c>
      <c r="AE410">
        <f t="shared" si="101"/>
        <v>0</v>
      </c>
      <c r="AF410" s="37" t="str">
        <f t="shared" si="102"/>
        <v>SRSA</v>
      </c>
      <c r="AG410" s="37">
        <f t="shared" si="103"/>
        <v>0</v>
      </c>
      <c r="AH410" s="37">
        <f t="shared" si="104"/>
        <v>0</v>
      </c>
      <c r="AI410">
        <f t="shared" si="105"/>
        <v>1</v>
      </c>
      <c r="AJ410">
        <f t="shared" si="106"/>
        <v>0</v>
      </c>
      <c r="AK410">
        <f t="shared" si="107"/>
        <v>0</v>
      </c>
      <c r="AL410">
        <f t="shared" si="108"/>
        <v>0</v>
      </c>
      <c r="AM410">
        <f t="shared" si="109"/>
        <v>0</v>
      </c>
      <c r="AN410">
        <f t="shared" si="110"/>
        <v>0</v>
      </c>
      <c r="AO410">
        <f t="shared" si="111"/>
        <v>0</v>
      </c>
    </row>
    <row r="411" spans="1:41" ht="12.75">
      <c r="A411">
        <v>3616830</v>
      </c>
      <c r="B411" s="2">
        <v>280215030000</v>
      </c>
      <c r="C411" t="s">
        <v>671</v>
      </c>
      <c r="D411" t="s">
        <v>672</v>
      </c>
      <c r="E411" t="s">
        <v>673</v>
      </c>
      <c r="F411" s="34">
        <v>11559</v>
      </c>
      <c r="G411" s="3">
        <v>477</v>
      </c>
      <c r="H411">
        <v>5162957030</v>
      </c>
      <c r="I411" s="4">
        <v>3</v>
      </c>
      <c r="J411" s="4" t="s">
        <v>1814</v>
      </c>
      <c r="K411" t="s">
        <v>1814</v>
      </c>
      <c r="L411" s="35" t="s">
        <v>1815</v>
      </c>
      <c r="M411" s="35">
        <v>3616</v>
      </c>
      <c r="N411" s="35" t="s">
        <v>1814</v>
      </c>
      <c r="O411" s="35" t="s">
        <v>1814</v>
      </c>
      <c r="P411" s="36">
        <v>10.376827897</v>
      </c>
      <c r="Q411" t="s">
        <v>1814</v>
      </c>
      <c r="R411" t="s">
        <v>1814</v>
      </c>
      <c r="S411" t="s">
        <v>1814</v>
      </c>
      <c r="T411" t="s">
        <v>1814</v>
      </c>
      <c r="U411" s="35" t="s">
        <v>1814</v>
      </c>
      <c r="V411" s="35"/>
      <c r="W411" s="35"/>
      <c r="X411" s="35"/>
      <c r="Y411" s="35"/>
      <c r="Z411">
        <f t="shared" si="96"/>
        <v>0</v>
      </c>
      <c r="AA411">
        <f t="shared" si="97"/>
        <v>0</v>
      </c>
      <c r="AB411">
        <f t="shared" si="98"/>
        <v>0</v>
      </c>
      <c r="AC411">
        <f t="shared" si="99"/>
        <v>0</v>
      </c>
      <c r="AD411">
        <f t="shared" si="100"/>
        <v>0</v>
      </c>
      <c r="AE411">
        <f t="shared" si="101"/>
        <v>0</v>
      </c>
      <c r="AF411" s="37">
        <f t="shared" si="102"/>
        <v>0</v>
      </c>
      <c r="AG411" s="37">
        <f t="shared" si="103"/>
        <v>0</v>
      </c>
      <c r="AH411" s="37">
        <f t="shared" si="104"/>
        <v>0</v>
      </c>
      <c r="AI411">
        <f t="shared" si="105"/>
        <v>0</v>
      </c>
      <c r="AJ411">
        <f t="shared" si="106"/>
        <v>0</v>
      </c>
      <c r="AK411">
        <f t="shared" si="107"/>
        <v>0</v>
      </c>
      <c r="AL411">
        <f t="shared" si="108"/>
        <v>0</v>
      </c>
      <c r="AM411">
        <f t="shared" si="109"/>
        <v>0</v>
      </c>
      <c r="AN411">
        <f t="shared" si="110"/>
        <v>0</v>
      </c>
      <c r="AO411">
        <f t="shared" si="111"/>
        <v>0</v>
      </c>
    </row>
    <row r="412" spans="1:41" ht="12.75">
      <c r="A412">
        <v>3616950</v>
      </c>
      <c r="B412" s="2">
        <v>181001060000</v>
      </c>
      <c r="C412" t="s">
        <v>674</v>
      </c>
      <c r="D412" t="s">
        <v>675</v>
      </c>
      <c r="E412" t="s">
        <v>676</v>
      </c>
      <c r="F412" s="34">
        <v>14482</v>
      </c>
      <c r="G412" s="3">
        <v>1204</v>
      </c>
      <c r="H412">
        <v>5857688133</v>
      </c>
      <c r="I412" s="4">
        <v>4</v>
      </c>
      <c r="J412" s="4" t="s">
        <v>1814</v>
      </c>
      <c r="K412" t="s">
        <v>1814</v>
      </c>
      <c r="L412" s="35" t="s">
        <v>1815</v>
      </c>
      <c r="M412" s="35">
        <v>1368</v>
      </c>
      <c r="N412" s="35" t="s">
        <v>1814</v>
      </c>
      <c r="O412" s="35" t="s">
        <v>1814</v>
      </c>
      <c r="P412" s="36">
        <v>8.223477715</v>
      </c>
      <c r="Q412" t="s">
        <v>1814</v>
      </c>
      <c r="R412" t="s">
        <v>1814</v>
      </c>
      <c r="S412" t="s">
        <v>1814</v>
      </c>
      <c r="T412" t="s">
        <v>1814</v>
      </c>
      <c r="U412" s="35" t="s">
        <v>1814</v>
      </c>
      <c r="V412" s="35"/>
      <c r="W412" s="35"/>
      <c r="X412" s="35"/>
      <c r="Y412" s="35"/>
      <c r="Z412">
        <f t="shared" si="96"/>
        <v>0</v>
      </c>
      <c r="AA412">
        <f t="shared" si="97"/>
        <v>0</v>
      </c>
      <c r="AB412">
        <f t="shared" si="98"/>
        <v>0</v>
      </c>
      <c r="AC412">
        <f t="shared" si="99"/>
        <v>0</v>
      </c>
      <c r="AD412">
        <f t="shared" si="100"/>
        <v>0</v>
      </c>
      <c r="AE412">
        <f t="shared" si="101"/>
        <v>0</v>
      </c>
      <c r="AF412" s="37">
        <f t="shared" si="102"/>
        <v>0</v>
      </c>
      <c r="AG412" s="37">
        <f t="shared" si="103"/>
        <v>0</v>
      </c>
      <c r="AH412" s="37">
        <f t="shared" si="104"/>
        <v>0</v>
      </c>
      <c r="AI412">
        <f t="shared" si="105"/>
        <v>0</v>
      </c>
      <c r="AJ412">
        <f t="shared" si="106"/>
        <v>0</v>
      </c>
      <c r="AK412">
        <f t="shared" si="107"/>
        <v>0</v>
      </c>
      <c r="AL412">
        <f t="shared" si="108"/>
        <v>0</v>
      </c>
      <c r="AM412">
        <f t="shared" si="109"/>
        <v>0</v>
      </c>
      <c r="AN412">
        <f t="shared" si="110"/>
        <v>0</v>
      </c>
      <c r="AO412">
        <f t="shared" si="111"/>
        <v>0</v>
      </c>
    </row>
    <row r="413" spans="1:41" ht="12.75">
      <c r="A413">
        <v>3617130</v>
      </c>
      <c r="B413" s="2">
        <v>670401040000</v>
      </c>
      <c r="C413" t="s">
        <v>683</v>
      </c>
      <c r="D413" t="s">
        <v>684</v>
      </c>
      <c r="E413" t="s">
        <v>685</v>
      </c>
      <c r="F413" s="34">
        <v>14066</v>
      </c>
      <c r="G413" s="3">
        <v>9788</v>
      </c>
      <c r="H413">
        <v>5854935450</v>
      </c>
      <c r="I413" s="4">
        <v>7</v>
      </c>
      <c r="J413" s="4" t="s">
        <v>1813</v>
      </c>
      <c r="K413" t="s">
        <v>1814</v>
      </c>
      <c r="L413" s="35" t="s">
        <v>1822</v>
      </c>
      <c r="M413" s="35">
        <v>1287</v>
      </c>
      <c r="N413" s="35" t="s">
        <v>1814</v>
      </c>
      <c r="O413" s="35" t="s">
        <v>1814</v>
      </c>
      <c r="P413" s="36">
        <v>13.157894737</v>
      </c>
      <c r="Q413" t="s">
        <v>1814</v>
      </c>
      <c r="R413" t="s">
        <v>1813</v>
      </c>
      <c r="S413" t="s">
        <v>1813</v>
      </c>
      <c r="T413" t="s">
        <v>1814</v>
      </c>
      <c r="U413" s="35" t="s">
        <v>1814</v>
      </c>
      <c r="V413" s="35"/>
      <c r="W413" s="35"/>
      <c r="X413" s="35"/>
      <c r="Y413" s="35"/>
      <c r="Z413">
        <f t="shared" si="96"/>
        <v>1</v>
      </c>
      <c r="AA413">
        <f t="shared" si="97"/>
        <v>0</v>
      </c>
      <c r="AB413">
        <f t="shared" si="98"/>
        <v>0</v>
      </c>
      <c r="AC413">
        <f t="shared" si="99"/>
        <v>0</v>
      </c>
      <c r="AD413">
        <f t="shared" si="100"/>
        <v>0</v>
      </c>
      <c r="AE413">
        <f t="shared" si="101"/>
        <v>0</v>
      </c>
      <c r="AF413" s="37">
        <f t="shared" si="102"/>
        <v>0</v>
      </c>
      <c r="AG413" s="37">
        <f t="shared" si="103"/>
        <v>0</v>
      </c>
      <c r="AH413" s="37">
        <f t="shared" si="104"/>
        <v>0</v>
      </c>
      <c r="AI413">
        <f t="shared" si="105"/>
        <v>1</v>
      </c>
      <c r="AJ413">
        <f t="shared" si="106"/>
        <v>0</v>
      </c>
      <c r="AK413">
        <f t="shared" si="107"/>
        <v>0</v>
      </c>
      <c r="AL413">
        <f t="shared" si="108"/>
        <v>0</v>
      </c>
      <c r="AM413">
        <f t="shared" si="109"/>
        <v>0</v>
      </c>
      <c r="AN413">
        <f t="shared" si="110"/>
        <v>0</v>
      </c>
      <c r="AO413">
        <f t="shared" si="111"/>
        <v>0</v>
      </c>
    </row>
    <row r="414" spans="1:41" ht="12.75">
      <c r="A414">
        <v>3617160</v>
      </c>
      <c r="B414" s="2">
        <v>280205030000</v>
      </c>
      <c r="C414" t="s">
        <v>686</v>
      </c>
      <c r="D414" t="s">
        <v>687</v>
      </c>
      <c r="E414" t="s">
        <v>583</v>
      </c>
      <c r="F414" s="34">
        <v>11756</v>
      </c>
      <c r="G414" s="3">
        <v>4042</v>
      </c>
      <c r="H414">
        <v>5165208300</v>
      </c>
      <c r="I414" s="4">
        <v>3</v>
      </c>
      <c r="J414" s="4" t="s">
        <v>1814</v>
      </c>
      <c r="K414" t="s">
        <v>1814</v>
      </c>
      <c r="L414" s="35" t="s">
        <v>1815</v>
      </c>
      <c r="M414" s="35">
        <v>7283</v>
      </c>
      <c r="N414" s="35" t="s">
        <v>1814</v>
      </c>
      <c r="O414" s="35" t="s">
        <v>1814</v>
      </c>
      <c r="P414" s="36">
        <v>3.49909991</v>
      </c>
      <c r="Q414" t="s">
        <v>1814</v>
      </c>
      <c r="R414" t="s">
        <v>1814</v>
      </c>
      <c r="S414" t="s">
        <v>1814</v>
      </c>
      <c r="T414" t="s">
        <v>1814</v>
      </c>
      <c r="U414" s="35" t="s">
        <v>1814</v>
      </c>
      <c r="V414" s="35"/>
      <c r="W414" s="35"/>
      <c r="X414" s="35"/>
      <c r="Y414" s="35"/>
      <c r="Z414">
        <f t="shared" si="96"/>
        <v>0</v>
      </c>
      <c r="AA414">
        <f t="shared" si="97"/>
        <v>0</v>
      </c>
      <c r="AB414">
        <f t="shared" si="98"/>
        <v>0</v>
      </c>
      <c r="AC414">
        <f t="shared" si="99"/>
        <v>0</v>
      </c>
      <c r="AD414">
        <f t="shared" si="100"/>
        <v>0</v>
      </c>
      <c r="AE414">
        <f t="shared" si="101"/>
        <v>0</v>
      </c>
      <c r="AF414" s="37">
        <f t="shared" si="102"/>
        <v>0</v>
      </c>
      <c r="AG414" s="37">
        <f t="shared" si="103"/>
        <v>0</v>
      </c>
      <c r="AH414" s="37">
        <f t="shared" si="104"/>
        <v>0</v>
      </c>
      <c r="AI414">
        <f t="shared" si="105"/>
        <v>0</v>
      </c>
      <c r="AJ414">
        <f t="shared" si="106"/>
        <v>0</v>
      </c>
      <c r="AK414">
        <f t="shared" si="107"/>
        <v>0</v>
      </c>
      <c r="AL414">
        <f t="shared" si="108"/>
        <v>0</v>
      </c>
      <c r="AM414">
        <f t="shared" si="109"/>
        <v>0</v>
      </c>
      <c r="AN414">
        <f t="shared" si="110"/>
        <v>0</v>
      </c>
      <c r="AO414">
        <f t="shared" si="111"/>
        <v>0</v>
      </c>
    </row>
    <row r="415" spans="1:41" ht="12.75">
      <c r="A415">
        <v>3617190</v>
      </c>
      <c r="B415" s="2">
        <v>400301060000</v>
      </c>
      <c r="C415" t="s">
        <v>688</v>
      </c>
      <c r="D415" t="s">
        <v>689</v>
      </c>
      <c r="E415" t="s">
        <v>690</v>
      </c>
      <c r="F415" s="34">
        <v>14174</v>
      </c>
      <c r="G415" s="3">
        <v>9799</v>
      </c>
      <c r="H415">
        <v>7167548281</v>
      </c>
      <c r="I415" s="4">
        <v>8</v>
      </c>
      <c r="J415" s="4" t="s">
        <v>1813</v>
      </c>
      <c r="K415" t="s">
        <v>1814</v>
      </c>
      <c r="L415" s="35" t="s">
        <v>1815</v>
      </c>
      <c r="M415" s="35">
        <v>2337</v>
      </c>
      <c r="N415" s="35" t="s">
        <v>1814</v>
      </c>
      <c r="O415" s="35" t="s">
        <v>1814</v>
      </c>
      <c r="P415" s="36">
        <v>6.378275971</v>
      </c>
      <c r="Q415" t="s">
        <v>1814</v>
      </c>
      <c r="R415" t="s">
        <v>1814</v>
      </c>
      <c r="S415" t="s">
        <v>1813</v>
      </c>
      <c r="T415" t="s">
        <v>1814</v>
      </c>
      <c r="U415" s="35" t="s">
        <v>1814</v>
      </c>
      <c r="V415" s="35"/>
      <c r="W415" s="35"/>
      <c r="X415" s="35"/>
      <c r="Y415" s="35"/>
      <c r="Z415">
        <f t="shared" si="96"/>
        <v>1</v>
      </c>
      <c r="AA415">
        <f t="shared" si="97"/>
        <v>0</v>
      </c>
      <c r="AB415">
        <f t="shared" si="98"/>
        <v>0</v>
      </c>
      <c r="AC415">
        <f t="shared" si="99"/>
        <v>0</v>
      </c>
      <c r="AD415">
        <f t="shared" si="100"/>
        <v>0</v>
      </c>
      <c r="AE415">
        <f t="shared" si="101"/>
        <v>0</v>
      </c>
      <c r="AF415" s="37">
        <f t="shared" si="102"/>
        <v>0</v>
      </c>
      <c r="AG415" s="37">
        <f t="shared" si="103"/>
        <v>0</v>
      </c>
      <c r="AH415" s="37">
        <f t="shared" si="104"/>
        <v>0</v>
      </c>
      <c r="AI415">
        <f t="shared" si="105"/>
        <v>1</v>
      </c>
      <c r="AJ415">
        <f t="shared" si="106"/>
        <v>0</v>
      </c>
      <c r="AK415">
        <f t="shared" si="107"/>
        <v>0</v>
      </c>
      <c r="AL415">
        <f t="shared" si="108"/>
        <v>0</v>
      </c>
      <c r="AM415">
        <f t="shared" si="109"/>
        <v>0</v>
      </c>
      <c r="AN415">
        <f t="shared" si="110"/>
        <v>0</v>
      </c>
      <c r="AO415">
        <f t="shared" si="111"/>
        <v>0</v>
      </c>
    </row>
    <row r="416" spans="1:41" ht="12.75">
      <c r="A416">
        <v>3617220</v>
      </c>
      <c r="B416" s="2">
        <v>590901060000</v>
      </c>
      <c r="C416" t="s">
        <v>691</v>
      </c>
      <c r="D416" t="s">
        <v>692</v>
      </c>
      <c r="E416" t="s">
        <v>693</v>
      </c>
      <c r="F416" s="34">
        <v>12754</v>
      </c>
      <c r="G416" s="3">
        <v>1600</v>
      </c>
      <c r="H416">
        <v>8452926990</v>
      </c>
      <c r="I416" s="4">
        <v>6</v>
      </c>
      <c r="J416" s="4" t="s">
        <v>1814</v>
      </c>
      <c r="K416" t="s">
        <v>1814</v>
      </c>
      <c r="L416" s="35" t="s">
        <v>1822</v>
      </c>
      <c r="M416" s="35">
        <v>1600</v>
      </c>
      <c r="N416" s="35" t="s">
        <v>1814</v>
      </c>
      <c r="O416" s="35" t="s">
        <v>1814</v>
      </c>
      <c r="P416" s="36">
        <v>19.499744768</v>
      </c>
      <c r="Q416" t="s">
        <v>1814</v>
      </c>
      <c r="R416" t="s">
        <v>1814</v>
      </c>
      <c r="S416" t="s">
        <v>1813</v>
      </c>
      <c r="T416" t="s">
        <v>1814</v>
      </c>
      <c r="U416" s="35" t="s">
        <v>1814</v>
      </c>
      <c r="V416" s="35"/>
      <c r="W416" s="35"/>
      <c r="X416" s="35"/>
      <c r="Y416" s="35"/>
      <c r="Z416">
        <f t="shared" si="96"/>
        <v>0</v>
      </c>
      <c r="AA416">
        <f t="shared" si="97"/>
        <v>0</v>
      </c>
      <c r="AB416">
        <f t="shared" si="98"/>
        <v>0</v>
      </c>
      <c r="AC416">
        <f t="shared" si="99"/>
        <v>0</v>
      </c>
      <c r="AD416">
        <f t="shared" si="100"/>
        <v>0</v>
      </c>
      <c r="AE416">
        <f t="shared" si="101"/>
        <v>0</v>
      </c>
      <c r="AF416" s="37">
        <f t="shared" si="102"/>
        <v>0</v>
      </c>
      <c r="AG416" s="37">
        <f t="shared" si="103"/>
        <v>0</v>
      </c>
      <c r="AH416" s="37">
        <f t="shared" si="104"/>
        <v>0</v>
      </c>
      <c r="AI416">
        <f t="shared" si="105"/>
        <v>1</v>
      </c>
      <c r="AJ416">
        <f t="shared" si="106"/>
        <v>0</v>
      </c>
      <c r="AK416">
        <f t="shared" si="107"/>
        <v>0</v>
      </c>
      <c r="AL416">
        <f t="shared" si="108"/>
        <v>0</v>
      </c>
      <c r="AM416">
        <f t="shared" si="109"/>
        <v>0</v>
      </c>
      <c r="AN416">
        <f t="shared" si="110"/>
        <v>0</v>
      </c>
      <c r="AO416">
        <f t="shared" si="111"/>
        <v>0</v>
      </c>
    </row>
    <row r="417" spans="1:41" ht="12.75">
      <c r="A417">
        <v>3617380</v>
      </c>
      <c r="B417" s="2">
        <v>580104030000</v>
      </c>
      <c r="C417" t="s">
        <v>694</v>
      </c>
      <c r="D417" t="s">
        <v>695</v>
      </c>
      <c r="E417" t="s">
        <v>696</v>
      </c>
      <c r="F417" s="34">
        <v>11757</v>
      </c>
      <c r="G417" s="3">
        <v>621</v>
      </c>
      <c r="H417">
        <v>6312266511</v>
      </c>
      <c r="I417" s="4">
        <v>3</v>
      </c>
      <c r="J417" s="4" t="s">
        <v>1814</v>
      </c>
      <c r="K417" t="s">
        <v>1814</v>
      </c>
      <c r="L417" s="35" t="s">
        <v>1815</v>
      </c>
      <c r="M417" s="35">
        <v>7209</v>
      </c>
      <c r="N417" s="35" t="s">
        <v>1814</v>
      </c>
      <c r="O417" s="35" t="s">
        <v>1814</v>
      </c>
      <c r="P417" s="36">
        <v>7.8893069547</v>
      </c>
      <c r="Q417" t="s">
        <v>1814</v>
      </c>
      <c r="R417" t="s">
        <v>1814</v>
      </c>
      <c r="S417" t="s">
        <v>1814</v>
      </c>
      <c r="T417" t="s">
        <v>1814</v>
      </c>
      <c r="U417" s="35" t="s">
        <v>1814</v>
      </c>
      <c r="V417" s="35"/>
      <c r="W417" s="35"/>
      <c r="X417" s="35"/>
      <c r="Y417" s="35"/>
      <c r="Z417">
        <f t="shared" si="96"/>
        <v>0</v>
      </c>
      <c r="AA417">
        <f t="shared" si="97"/>
        <v>0</v>
      </c>
      <c r="AB417">
        <f t="shared" si="98"/>
        <v>0</v>
      </c>
      <c r="AC417">
        <f t="shared" si="99"/>
        <v>0</v>
      </c>
      <c r="AD417">
        <f t="shared" si="100"/>
        <v>0</v>
      </c>
      <c r="AE417">
        <f t="shared" si="101"/>
        <v>0</v>
      </c>
      <c r="AF417" s="37">
        <f t="shared" si="102"/>
        <v>0</v>
      </c>
      <c r="AG417" s="37">
        <f t="shared" si="103"/>
        <v>0</v>
      </c>
      <c r="AH417" s="37">
        <f t="shared" si="104"/>
        <v>0</v>
      </c>
      <c r="AI417">
        <f t="shared" si="105"/>
        <v>0</v>
      </c>
      <c r="AJ417">
        <f t="shared" si="106"/>
        <v>0</v>
      </c>
      <c r="AK417">
        <f t="shared" si="107"/>
        <v>0</v>
      </c>
      <c r="AL417">
        <f t="shared" si="108"/>
        <v>0</v>
      </c>
      <c r="AM417">
        <f t="shared" si="109"/>
        <v>0</v>
      </c>
      <c r="AN417">
        <f t="shared" si="110"/>
        <v>0</v>
      </c>
      <c r="AO417">
        <f t="shared" si="111"/>
        <v>0</v>
      </c>
    </row>
    <row r="418" spans="1:41" ht="12.75">
      <c r="A418">
        <v>3617430</v>
      </c>
      <c r="B418" s="2">
        <v>511602040000</v>
      </c>
      <c r="C418" t="s">
        <v>700</v>
      </c>
      <c r="D418" t="s">
        <v>701</v>
      </c>
      <c r="E418" t="s">
        <v>702</v>
      </c>
      <c r="F418" s="34">
        <v>13658</v>
      </c>
      <c r="G418" s="3">
        <v>39</v>
      </c>
      <c r="H418">
        <v>3153934951</v>
      </c>
      <c r="I418" s="4">
        <v>6</v>
      </c>
      <c r="J418" s="4" t="s">
        <v>1814</v>
      </c>
      <c r="K418" t="s">
        <v>1814</v>
      </c>
      <c r="L418" s="35" t="s">
        <v>1822</v>
      </c>
      <c r="M418" s="35">
        <v>583</v>
      </c>
      <c r="N418" s="35" t="s">
        <v>1814</v>
      </c>
      <c r="O418" s="35" t="s">
        <v>1814</v>
      </c>
      <c r="P418" s="36">
        <v>23.529411765</v>
      </c>
      <c r="Q418" t="s">
        <v>1813</v>
      </c>
      <c r="R418" t="s">
        <v>1814</v>
      </c>
      <c r="S418" t="s">
        <v>1813</v>
      </c>
      <c r="T418" t="s">
        <v>1814</v>
      </c>
      <c r="U418" s="35" t="s">
        <v>1813</v>
      </c>
      <c r="V418" s="35"/>
      <c r="W418" s="35"/>
      <c r="X418" s="35"/>
      <c r="Y418" s="35"/>
      <c r="Z418">
        <f t="shared" si="96"/>
        <v>0</v>
      </c>
      <c r="AA418">
        <f t="shared" si="97"/>
        <v>1</v>
      </c>
      <c r="AB418">
        <f t="shared" si="98"/>
        <v>0</v>
      </c>
      <c r="AC418">
        <f t="shared" si="99"/>
        <v>0</v>
      </c>
      <c r="AD418">
        <f t="shared" si="100"/>
        <v>0</v>
      </c>
      <c r="AE418">
        <f t="shared" si="101"/>
        <v>0</v>
      </c>
      <c r="AF418" s="37">
        <f t="shared" si="102"/>
        <v>0</v>
      </c>
      <c r="AG418" s="37">
        <f t="shared" si="103"/>
        <v>0</v>
      </c>
      <c r="AH418" s="37">
        <f t="shared" si="104"/>
        <v>0</v>
      </c>
      <c r="AI418">
        <f t="shared" si="105"/>
        <v>1</v>
      </c>
      <c r="AJ418">
        <f t="shared" si="106"/>
        <v>1</v>
      </c>
      <c r="AK418" t="str">
        <f t="shared" si="107"/>
        <v>Initial</v>
      </c>
      <c r="AL418">
        <f t="shared" si="108"/>
        <v>0</v>
      </c>
      <c r="AM418" t="str">
        <f t="shared" si="109"/>
        <v>RLIS</v>
      </c>
      <c r="AN418">
        <f t="shared" si="110"/>
        <v>0</v>
      </c>
      <c r="AO418">
        <f t="shared" si="111"/>
        <v>0</v>
      </c>
    </row>
    <row r="419" spans="1:41" ht="12.75">
      <c r="A419">
        <v>3617460</v>
      </c>
      <c r="B419" s="2">
        <v>210800050000</v>
      </c>
      <c r="C419" t="s">
        <v>703</v>
      </c>
      <c r="D419" t="s">
        <v>704</v>
      </c>
      <c r="E419" t="s">
        <v>705</v>
      </c>
      <c r="F419" s="34">
        <v>13365</v>
      </c>
      <c r="G419" s="3">
        <v>1657</v>
      </c>
      <c r="H419">
        <v>3158231470</v>
      </c>
      <c r="I419" s="4">
        <v>4</v>
      </c>
      <c r="J419" s="4" t="s">
        <v>1814</v>
      </c>
      <c r="K419" t="s">
        <v>1814</v>
      </c>
      <c r="L419" s="35" t="s">
        <v>1815</v>
      </c>
      <c r="M419" s="35">
        <v>1108</v>
      </c>
      <c r="N419" s="35" t="s">
        <v>1814</v>
      </c>
      <c r="O419" s="35" t="s">
        <v>1814</v>
      </c>
      <c r="P419" s="36">
        <v>17.092034029</v>
      </c>
      <c r="Q419" t="s">
        <v>1814</v>
      </c>
      <c r="R419" t="s">
        <v>1813</v>
      </c>
      <c r="S419" t="s">
        <v>1814</v>
      </c>
      <c r="T419" t="s">
        <v>1814</v>
      </c>
      <c r="U419" s="35" t="s">
        <v>1814</v>
      </c>
      <c r="V419" s="35"/>
      <c r="W419" s="35"/>
      <c r="X419" s="35"/>
      <c r="Y419" s="35"/>
      <c r="Z419">
        <f t="shared" si="96"/>
        <v>0</v>
      </c>
      <c r="AA419">
        <f t="shared" si="97"/>
        <v>0</v>
      </c>
      <c r="AB419">
        <f t="shared" si="98"/>
        <v>0</v>
      </c>
      <c r="AC419">
        <f t="shared" si="99"/>
        <v>0</v>
      </c>
      <c r="AD419">
        <f t="shared" si="100"/>
        <v>0</v>
      </c>
      <c r="AE419">
        <f t="shared" si="101"/>
        <v>0</v>
      </c>
      <c r="AF419" s="37">
        <f t="shared" si="102"/>
        <v>0</v>
      </c>
      <c r="AG419" s="37">
        <f t="shared" si="103"/>
        <v>0</v>
      </c>
      <c r="AH419" s="37">
        <f t="shared" si="104"/>
        <v>0</v>
      </c>
      <c r="AI419">
        <f t="shared" si="105"/>
        <v>0</v>
      </c>
      <c r="AJ419">
        <f t="shared" si="106"/>
        <v>0</v>
      </c>
      <c r="AK419">
        <f t="shared" si="107"/>
        <v>0</v>
      </c>
      <c r="AL419">
        <f t="shared" si="108"/>
        <v>0</v>
      </c>
      <c r="AM419">
        <f t="shared" si="109"/>
        <v>0</v>
      </c>
      <c r="AN419">
        <f t="shared" si="110"/>
        <v>0</v>
      </c>
      <c r="AO419">
        <f t="shared" si="111"/>
        <v>0</v>
      </c>
    </row>
    <row r="420" spans="1:41" ht="12.75">
      <c r="A420">
        <v>3617400</v>
      </c>
      <c r="B420" s="2">
        <v>580603020000</v>
      </c>
      <c r="C420" t="s">
        <v>697</v>
      </c>
      <c r="D420" t="s">
        <v>698</v>
      </c>
      <c r="E420" t="s">
        <v>699</v>
      </c>
      <c r="F420" s="34">
        <v>11792</v>
      </c>
      <c r="G420" s="3">
        <v>547</v>
      </c>
      <c r="H420">
        <v>6319294300</v>
      </c>
      <c r="I420" s="4">
        <v>3</v>
      </c>
      <c r="J420" s="4" t="s">
        <v>1814</v>
      </c>
      <c r="K420" t="s">
        <v>1814</v>
      </c>
      <c r="L420" s="35" t="s">
        <v>1894</v>
      </c>
      <c r="M420" s="35" t="s">
        <v>1894</v>
      </c>
      <c r="N420" s="35" t="s">
        <v>1814</v>
      </c>
      <c r="O420" s="35" t="s">
        <v>1814</v>
      </c>
      <c r="P420" s="36" t="s">
        <v>1895</v>
      </c>
      <c r="Q420" t="s">
        <v>1895</v>
      </c>
      <c r="R420" t="s">
        <v>1814</v>
      </c>
      <c r="S420" t="s">
        <v>1814</v>
      </c>
      <c r="T420" t="s">
        <v>1814</v>
      </c>
      <c r="U420" s="35" t="s">
        <v>1894</v>
      </c>
      <c r="V420" s="35"/>
      <c r="W420" s="35"/>
      <c r="X420" s="35"/>
      <c r="Y420" s="35"/>
      <c r="Z420">
        <f t="shared" si="96"/>
        <v>0</v>
      </c>
      <c r="AA420">
        <f t="shared" si="97"/>
        <v>0</v>
      </c>
      <c r="AB420">
        <f t="shared" si="98"/>
        <v>0</v>
      </c>
      <c r="AC420">
        <f t="shared" si="99"/>
        <v>0</v>
      </c>
      <c r="AD420">
        <f t="shared" si="100"/>
        <v>0</v>
      </c>
      <c r="AE420">
        <f t="shared" si="101"/>
        <v>0</v>
      </c>
      <c r="AF420" s="37">
        <f t="shared" si="102"/>
        <v>0</v>
      </c>
      <c r="AG420" s="37">
        <f t="shared" si="103"/>
        <v>0</v>
      </c>
      <c r="AH420" s="37">
        <f t="shared" si="104"/>
        <v>0</v>
      </c>
      <c r="AI420">
        <f t="shared" si="105"/>
        <v>0</v>
      </c>
      <c r="AJ420">
        <f t="shared" si="106"/>
        <v>1</v>
      </c>
      <c r="AK420">
        <f t="shared" si="107"/>
        <v>0</v>
      </c>
      <c r="AL420">
        <f t="shared" si="108"/>
        <v>0</v>
      </c>
      <c r="AM420">
        <f t="shared" si="109"/>
        <v>0</v>
      </c>
      <c r="AN420">
        <f t="shared" si="110"/>
        <v>0</v>
      </c>
      <c r="AO420">
        <f t="shared" si="111"/>
        <v>0</v>
      </c>
    </row>
    <row r="421" spans="1:41" ht="12.75">
      <c r="A421">
        <v>3617520</v>
      </c>
      <c r="B421" s="2">
        <v>421501060000</v>
      </c>
      <c r="C421" t="s">
        <v>706</v>
      </c>
      <c r="D421" t="s">
        <v>707</v>
      </c>
      <c r="E421" t="s">
        <v>708</v>
      </c>
      <c r="F421" s="34">
        <v>13088</v>
      </c>
      <c r="G421" s="3">
        <v>4455</v>
      </c>
      <c r="H421">
        <v>3154530225</v>
      </c>
      <c r="I421" s="4" t="s">
        <v>381</v>
      </c>
      <c r="J421" s="4" t="s">
        <v>1814</v>
      </c>
      <c r="K421" t="s">
        <v>1814</v>
      </c>
      <c r="L421" s="35" t="s">
        <v>1815</v>
      </c>
      <c r="M421" s="35">
        <v>8152</v>
      </c>
      <c r="N421" s="35" t="s">
        <v>1814</v>
      </c>
      <c r="O421" s="35" t="s">
        <v>1814</v>
      </c>
      <c r="P421" s="36">
        <v>8.6734161361</v>
      </c>
      <c r="Q421" t="s">
        <v>1814</v>
      </c>
      <c r="R421" t="s">
        <v>1814</v>
      </c>
      <c r="S421" t="s">
        <v>1814</v>
      </c>
      <c r="T421" t="s">
        <v>1814</v>
      </c>
      <c r="U421" s="35" t="s">
        <v>1814</v>
      </c>
      <c r="V421" s="35"/>
      <c r="W421" s="35"/>
      <c r="X421" s="35"/>
      <c r="Y421" s="35"/>
      <c r="Z421">
        <f t="shared" si="96"/>
        <v>0</v>
      </c>
      <c r="AA421">
        <f t="shared" si="97"/>
        <v>0</v>
      </c>
      <c r="AB421">
        <f t="shared" si="98"/>
        <v>0</v>
      </c>
      <c r="AC421">
        <f t="shared" si="99"/>
        <v>0</v>
      </c>
      <c r="AD421">
        <f t="shared" si="100"/>
        <v>0</v>
      </c>
      <c r="AE421">
        <f t="shared" si="101"/>
        <v>0</v>
      </c>
      <c r="AF421" s="37">
        <f t="shared" si="102"/>
        <v>0</v>
      </c>
      <c r="AG421" s="37">
        <f t="shared" si="103"/>
        <v>0</v>
      </c>
      <c r="AH421" s="37">
        <f t="shared" si="104"/>
        <v>0</v>
      </c>
      <c r="AI421">
        <f t="shared" si="105"/>
        <v>0</v>
      </c>
      <c r="AJ421">
        <f t="shared" si="106"/>
        <v>0</v>
      </c>
      <c r="AK421">
        <f t="shared" si="107"/>
        <v>0</v>
      </c>
      <c r="AL421">
        <f t="shared" si="108"/>
        <v>0</v>
      </c>
      <c r="AM421">
        <f t="shared" si="109"/>
        <v>0</v>
      </c>
      <c r="AN421">
        <f t="shared" si="110"/>
        <v>0</v>
      </c>
      <c r="AO421">
        <f t="shared" si="111"/>
        <v>0</v>
      </c>
    </row>
    <row r="422" spans="1:41" ht="12.75">
      <c r="A422">
        <v>3617580</v>
      </c>
      <c r="B422" s="2">
        <v>591302040000</v>
      </c>
      <c r="C422" t="s">
        <v>709</v>
      </c>
      <c r="D422" t="s">
        <v>710</v>
      </c>
      <c r="E422" t="s">
        <v>711</v>
      </c>
      <c r="F422" s="34">
        <v>12758</v>
      </c>
      <c r="G422" s="3">
        <v>947</v>
      </c>
      <c r="H422">
        <v>8454394400</v>
      </c>
      <c r="I422" s="4">
        <v>7</v>
      </c>
      <c r="J422" s="4" t="s">
        <v>1813</v>
      </c>
      <c r="K422" t="s">
        <v>1814</v>
      </c>
      <c r="L422" s="35" t="s">
        <v>1822</v>
      </c>
      <c r="M422" s="35">
        <v>661</v>
      </c>
      <c r="N422" s="35" t="s">
        <v>1814</v>
      </c>
      <c r="O422" s="35" t="s">
        <v>1814</v>
      </c>
      <c r="P422" s="36">
        <v>23.142857143</v>
      </c>
      <c r="Q422" t="s">
        <v>1813</v>
      </c>
      <c r="R422" t="s">
        <v>1814</v>
      </c>
      <c r="S422" t="s">
        <v>1813</v>
      </c>
      <c r="T422" t="s">
        <v>1814</v>
      </c>
      <c r="U422" s="35" t="s">
        <v>1813</v>
      </c>
      <c r="V422" s="35"/>
      <c r="W422" s="35"/>
      <c r="X422" s="35"/>
      <c r="Y422" s="35"/>
      <c r="Z422">
        <f t="shared" si="96"/>
        <v>1</v>
      </c>
      <c r="AA422">
        <f t="shared" si="97"/>
        <v>0</v>
      </c>
      <c r="AB422">
        <f t="shared" si="98"/>
        <v>0</v>
      </c>
      <c r="AC422">
        <f t="shared" si="99"/>
        <v>0</v>
      </c>
      <c r="AD422">
        <f t="shared" si="100"/>
        <v>0</v>
      </c>
      <c r="AE422">
        <f t="shared" si="101"/>
        <v>0</v>
      </c>
      <c r="AF422" s="37">
        <f t="shared" si="102"/>
        <v>0</v>
      </c>
      <c r="AG422" s="37">
        <f t="shared" si="103"/>
        <v>0</v>
      </c>
      <c r="AH422" s="37">
        <f t="shared" si="104"/>
        <v>0</v>
      </c>
      <c r="AI422">
        <f t="shared" si="105"/>
        <v>1</v>
      </c>
      <c r="AJ422">
        <f t="shared" si="106"/>
        <v>1</v>
      </c>
      <c r="AK422" t="str">
        <f t="shared" si="107"/>
        <v>Initial</v>
      </c>
      <c r="AL422">
        <f t="shared" si="108"/>
        <v>0</v>
      </c>
      <c r="AM422" t="str">
        <f t="shared" si="109"/>
        <v>RLIS</v>
      </c>
      <c r="AN422">
        <f t="shared" si="110"/>
        <v>0</v>
      </c>
      <c r="AO422">
        <f t="shared" si="111"/>
        <v>0</v>
      </c>
    </row>
    <row r="423" spans="1:41" ht="12.75">
      <c r="A423">
        <v>3617640</v>
      </c>
      <c r="B423" s="2">
        <v>240801060000</v>
      </c>
      <c r="C423" t="s">
        <v>712</v>
      </c>
      <c r="D423" t="s">
        <v>713</v>
      </c>
      <c r="E423" t="s">
        <v>714</v>
      </c>
      <c r="F423" s="34">
        <v>14487</v>
      </c>
      <c r="G423" s="3">
        <v>489</v>
      </c>
      <c r="H423">
        <v>5853464000</v>
      </c>
      <c r="I423" s="4">
        <v>8</v>
      </c>
      <c r="J423" s="4" t="s">
        <v>1813</v>
      </c>
      <c r="K423" t="s">
        <v>1814</v>
      </c>
      <c r="L423" s="35" t="s">
        <v>1815</v>
      </c>
      <c r="M423" s="35">
        <v>2127</v>
      </c>
      <c r="N423" s="35" t="s">
        <v>1814</v>
      </c>
      <c r="O423" s="35" t="s">
        <v>1814</v>
      </c>
      <c r="P423" s="36">
        <v>8.1794195251</v>
      </c>
      <c r="Q423" t="s">
        <v>1814</v>
      </c>
      <c r="R423" t="s">
        <v>1814</v>
      </c>
      <c r="S423" t="s">
        <v>1813</v>
      </c>
      <c r="T423" t="s">
        <v>1814</v>
      </c>
      <c r="U423" s="35" t="s">
        <v>1814</v>
      </c>
      <c r="V423" s="35"/>
      <c r="W423" s="35"/>
      <c r="X423" s="35"/>
      <c r="Y423" s="35"/>
      <c r="Z423">
        <f t="shared" si="96"/>
        <v>1</v>
      </c>
      <c r="AA423">
        <f t="shared" si="97"/>
        <v>0</v>
      </c>
      <c r="AB423">
        <f t="shared" si="98"/>
        <v>0</v>
      </c>
      <c r="AC423">
        <f t="shared" si="99"/>
        <v>0</v>
      </c>
      <c r="AD423">
        <f t="shared" si="100"/>
        <v>0</v>
      </c>
      <c r="AE423">
        <f t="shared" si="101"/>
        <v>0</v>
      </c>
      <c r="AF423" s="37">
        <f t="shared" si="102"/>
        <v>0</v>
      </c>
      <c r="AG423" s="37">
        <f t="shared" si="103"/>
        <v>0</v>
      </c>
      <c r="AH423" s="37">
        <f t="shared" si="104"/>
        <v>0</v>
      </c>
      <c r="AI423">
        <f t="shared" si="105"/>
        <v>1</v>
      </c>
      <c r="AJ423">
        <f t="shared" si="106"/>
        <v>0</v>
      </c>
      <c r="AK423">
        <f t="shared" si="107"/>
        <v>0</v>
      </c>
      <c r="AL423">
        <f t="shared" si="108"/>
        <v>0</v>
      </c>
      <c r="AM423">
        <f t="shared" si="109"/>
        <v>0</v>
      </c>
      <c r="AN423">
        <f t="shared" si="110"/>
        <v>0</v>
      </c>
      <c r="AO423">
        <f t="shared" si="111"/>
        <v>0</v>
      </c>
    </row>
    <row r="424" spans="1:41" ht="12.75">
      <c r="A424">
        <v>3617670</v>
      </c>
      <c r="B424" s="2">
        <v>400400010000</v>
      </c>
      <c r="C424" t="s">
        <v>715</v>
      </c>
      <c r="D424" t="s">
        <v>716</v>
      </c>
      <c r="E424" t="s">
        <v>717</v>
      </c>
      <c r="F424" s="34">
        <v>14094</v>
      </c>
      <c r="G424" s="3">
        <v>5099</v>
      </c>
      <c r="H424">
        <v>7164784835</v>
      </c>
      <c r="I424" s="4">
        <v>3</v>
      </c>
      <c r="J424" s="4" t="s">
        <v>1814</v>
      </c>
      <c r="K424" t="s">
        <v>1814</v>
      </c>
      <c r="L424" s="35" t="s">
        <v>1815</v>
      </c>
      <c r="M424" s="35">
        <v>5428</v>
      </c>
      <c r="N424" s="35" t="s">
        <v>1814</v>
      </c>
      <c r="O424" s="35" t="s">
        <v>1814</v>
      </c>
      <c r="P424" s="36">
        <v>17.795228923</v>
      </c>
      <c r="Q424" t="s">
        <v>1814</v>
      </c>
      <c r="R424" t="s">
        <v>1813</v>
      </c>
      <c r="S424" t="s">
        <v>1814</v>
      </c>
      <c r="T424" t="s">
        <v>1814</v>
      </c>
      <c r="U424" s="35" t="s">
        <v>1814</v>
      </c>
      <c r="V424" s="35"/>
      <c r="W424" s="35"/>
      <c r="X424" s="35"/>
      <c r="Y424" s="35"/>
      <c r="Z424">
        <f t="shared" si="96"/>
        <v>0</v>
      </c>
      <c r="AA424">
        <f t="shared" si="97"/>
        <v>0</v>
      </c>
      <c r="AB424">
        <f t="shared" si="98"/>
        <v>0</v>
      </c>
      <c r="AC424">
        <f t="shared" si="99"/>
        <v>0</v>
      </c>
      <c r="AD424">
        <f t="shared" si="100"/>
        <v>0</v>
      </c>
      <c r="AE424">
        <f t="shared" si="101"/>
        <v>0</v>
      </c>
      <c r="AF424" s="37">
        <f t="shared" si="102"/>
        <v>0</v>
      </c>
      <c r="AG424" s="37">
        <f t="shared" si="103"/>
        <v>0</v>
      </c>
      <c r="AH424" s="37">
        <f t="shared" si="104"/>
        <v>0</v>
      </c>
      <c r="AI424">
        <f t="shared" si="105"/>
        <v>0</v>
      </c>
      <c r="AJ424">
        <f t="shared" si="106"/>
        <v>0</v>
      </c>
      <c r="AK424">
        <f t="shared" si="107"/>
        <v>0</v>
      </c>
      <c r="AL424">
        <f t="shared" si="108"/>
        <v>0</v>
      </c>
      <c r="AM424">
        <f t="shared" si="109"/>
        <v>0</v>
      </c>
      <c r="AN424">
        <f t="shared" si="110"/>
        <v>0</v>
      </c>
      <c r="AO424">
        <f t="shared" si="111"/>
        <v>0</v>
      </c>
    </row>
    <row r="425" spans="1:41" ht="12.75">
      <c r="A425">
        <v>3617700</v>
      </c>
      <c r="B425" s="2">
        <v>280503060000</v>
      </c>
      <c r="C425" t="s">
        <v>718</v>
      </c>
      <c r="D425" t="s">
        <v>719</v>
      </c>
      <c r="E425" t="s">
        <v>720</v>
      </c>
      <c r="F425" s="34">
        <v>11560</v>
      </c>
      <c r="G425" s="3">
        <v>1118</v>
      </c>
      <c r="H425">
        <v>5166746310</v>
      </c>
      <c r="I425" s="4">
        <v>3</v>
      </c>
      <c r="J425" s="4" t="s">
        <v>1814</v>
      </c>
      <c r="K425" t="s">
        <v>1814</v>
      </c>
      <c r="L425" s="35" t="s">
        <v>1815</v>
      </c>
      <c r="M425" s="35">
        <v>2074</v>
      </c>
      <c r="N425" s="35" t="s">
        <v>1814</v>
      </c>
      <c r="O425" s="35" t="s">
        <v>1814</v>
      </c>
      <c r="P425" s="36">
        <v>4.0857334226</v>
      </c>
      <c r="Q425" t="s">
        <v>1814</v>
      </c>
      <c r="R425" t="s">
        <v>1814</v>
      </c>
      <c r="S425" t="s">
        <v>1814</v>
      </c>
      <c r="T425" t="s">
        <v>1814</v>
      </c>
      <c r="U425" s="35" t="s">
        <v>1814</v>
      </c>
      <c r="V425" s="35"/>
      <c r="W425" s="35"/>
      <c r="X425" s="35"/>
      <c r="Y425" s="35"/>
      <c r="Z425">
        <f t="shared" si="96"/>
        <v>0</v>
      </c>
      <c r="AA425">
        <f t="shared" si="97"/>
        <v>0</v>
      </c>
      <c r="AB425">
        <f t="shared" si="98"/>
        <v>0</v>
      </c>
      <c r="AC425">
        <f t="shared" si="99"/>
        <v>0</v>
      </c>
      <c r="AD425">
        <f t="shared" si="100"/>
        <v>0</v>
      </c>
      <c r="AE425">
        <f t="shared" si="101"/>
        <v>0</v>
      </c>
      <c r="AF425" s="37">
        <f t="shared" si="102"/>
        <v>0</v>
      </c>
      <c r="AG425" s="37">
        <f t="shared" si="103"/>
        <v>0</v>
      </c>
      <c r="AH425" s="37">
        <f t="shared" si="104"/>
        <v>0</v>
      </c>
      <c r="AI425">
        <f t="shared" si="105"/>
        <v>0</v>
      </c>
      <c r="AJ425">
        <f t="shared" si="106"/>
        <v>0</v>
      </c>
      <c r="AK425">
        <f t="shared" si="107"/>
        <v>0</v>
      </c>
      <c r="AL425">
        <f t="shared" si="108"/>
        <v>0</v>
      </c>
      <c r="AM425">
        <f t="shared" si="109"/>
        <v>0</v>
      </c>
      <c r="AN425">
        <f t="shared" si="110"/>
        <v>0</v>
      </c>
      <c r="AO425">
        <f t="shared" si="111"/>
        <v>0</v>
      </c>
    </row>
    <row r="426" spans="1:41" ht="12.75">
      <c r="A426">
        <v>3617730</v>
      </c>
      <c r="B426" s="2">
        <v>280300010000</v>
      </c>
      <c r="C426" t="s">
        <v>721</v>
      </c>
      <c r="D426" t="s">
        <v>722</v>
      </c>
      <c r="E426" t="s">
        <v>723</v>
      </c>
      <c r="F426" s="34">
        <v>11561</v>
      </c>
      <c r="G426" s="3">
        <v>5093</v>
      </c>
      <c r="H426">
        <v>5168972104</v>
      </c>
      <c r="I426" s="4">
        <v>3</v>
      </c>
      <c r="J426" s="4" t="s">
        <v>1814</v>
      </c>
      <c r="K426" t="s">
        <v>1814</v>
      </c>
      <c r="L426" s="35" t="s">
        <v>1815</v>
      </c>
      <c r="M426" s="35">
        <v>4044</v>
      </c>
      <c r="N426" s="35" t="s">
        <v>1814</v>
      </c>
      <c r="O426" s="35" t="s">
        <v>1814</v>
      </c>
      <c r="P426" s="36">
        <v>15.45486477</v>
      </c>
      <c r="Q426" t="s">
        <v>1814</v>
      </c>
      <c r="R426" t="s">
        <v>1814</v>
      </c>
      <c r="S426" t="s">
        <v>1814</v>
      </c>
      <c r="T426" t="s">
        <v>1814</v>
      </c>
      <c r="U426" s="35" t="s">
        <v>1814</v>
      </c>
      <c r="V426" s="35"/>
      <c r="W426" s="35"/>
      <c r="X426" s="35"/>
      <c r="Y426" s="35"/>
      <c r="Z426">
        <f t="shared" si="96"/>
        <v>0</v>
      </c>
      <c r="AA426">
        <f t="shared" si="97"/>
        <v>0</v>
      </c>
      <c r="AB426">
        <f t="shared" si="98"/>
        <v>0</v>
      </c>
      <c r="AC426">
        <f t="shared" si="99"/>
        <v>0</v>
      </c>
      <c r="AD426">
        <f t="shared" si="100"/>
        <v>0</v>
      </c>
      <c r="AE426">
        <f t="shared" si="101"/>
        <v>0</v>
      </c>
      <c r="AF426" s="37">
        <f t="shared" si="102"/>
        <v>0</v>
      </c>
      <c r="AG426" s="37">
        <f t="shared" si="103"/>
        <v>0</v>
      </c>
      <c r="AH426" s="37">
        <f t="shared" si="104"/>
        <v>0</v>
      </c>
      <c r="AI426">
        <f t="shared" si="105"/>
        <v>0</v>
      </c>
      <c r="AJ426">
        <f t="shared" si="106"/>
        <v>0</v>
      </c>
      <c r="AK426">
        <f t="shared" si="107"/>
        <v>0</v>
      </c>
      <c r="AL426">
        <f t="shared" si="108"/>
        <v>0</v>
      </c>
      <c r="AM426">
        <f t="shared" si="109"/>
        <v>0</v>
      </c>
      <c r="AN426">
        <f t="shared" si="110"/>
        <v>0</v>
      </c>
      <c r="AO426">
        <f t="shared" si="111"/>
        <v>0</v>
      </c>
    </row>
    <row r="427" spans="1:41" ht="12.75">
      <c r="A427">
        <v>3617760</v>
      </c>
      <c r="B427" s="2">
        <v>200701040000</v>
      </c>
      <c r="C427" t="s">
        <v>724</v>
      </c>
      <c r="D427" t="s">
        <v>725</v>
      </c>
      <c r="E427" t="s">
        <v>726</v>
      </c>
      <c r="F427" s="34">
        <v>12847</v>
      </c>
      <c r="G427" s="3">
        <v>217</v>
      </c>
      <c r="H427">
        <v>5186242147</v>
      </c>
      <c r="I427" s="4">
        <v>7</v>
      </c>
      <c r="J427" s="4" t="s">
        <v>1813</v>
      </c>
      <c r="K427" t="s">
        <v>1814</v>
      </c>
      <c r="L427" s="35" t="s">
        <v>1822</v>
      </c>
      <c r="M427" s="35">
        <v>88</v>
      </c>
      <c r="N427" s="35" t="s">
        <v>1813</v>
      </c>
      <c r="O427" s="35" t="s">
        <v>1813</v>
      </c>
      <c r="P427" s="36">
        <v>27.358490566</v>
      </c>
      <c r="Q427" t="s">
        <v>1813</v>
      </c>
      <c r="R427" t="s">
        <v>1814</v>
      </c>
      <c r="S427" t="s">
        <v>1813</v>
      </c>
      <c r="T427" t="s">
        <v>1814</v>
      </c>
      <c r="U427" s="35" t="s">
        <v>1814</v>
      </c>
      <c r="V427" s="35">
        <v>5513</v>
      </c>
      <c r="W427" s="35">
        <v>890</v>
      </c>
      <c r="X427" s="35">
        <v>907</v>
      </c>
      <c r="Y427" s="35">
        <v>336</v>
      </c>
      <c r="Z427">
        <f t="shared" si="96"/>
        <v>1</v>
      </c>
      <c r="AA427">
        <f t="shared" si="97"/>
        <v>1</v>
      </c>
      <c r="AB427">
        <f t="shared" si="98"/>
        <v>0</v>
      </c>
      <c r="AC427">
        <f t="shared" si="99"/>
        <v>0</v>
      </c>
      <c r="AD427">
        <f t="shared" si="100"/>
        <v>0</v>
      </c>
      <c r="AE427">
        <f t="shared" si="101"/>
        <v>0</v>
      </c>
      <c r="AF427" s="37" t="str">
        <f t="shared" si="102"/>
        <v>SRSA</v>
      </c>
      <c r="AG427" s="37">
        <f t="shared" si="103"/>
        <v>0</v>
      </c>
      <c r="AH427" s="37">
        <f t="shared" si="104"/>
        <v>0</v>
      </c>
      <c r="AI427">
        <f t="shared" si="105"/>
        <v>1</v>
      </c>
      <c r="AJ427">
        <f t="shared" si="106"/>
        <v>1</v>
      </c>
      <c r="AK427" t="str">
        <f t="shared" si="107"/>
        <v>Initial</v>
      </c>
      <c r="AL427" t="str">
        <f t="shared" si="108"/>
        <v>SRSA</v>
      </c>
      <c r="AM427">
        <f t="shared" si="109"/>
        <v>0</v>
      </c>
      <c r="AN427">
        <f t="shared" si="110"/>
        <v>0</v>
      </c>
      <c r="AO427">
        <f t="shared" si="111"/>
        <v>0</v>
      </c>
    </row>
    <row r="428" spans="1:41" ht="12.75">
      <c r="A428">
        <v>3619230</v>
      </c>
      <c r="B428" s="2">
        <v>580212060000</v>
      </c>
      <c r="C428" t="s">
        <v>828</v>
      </c>
      <c r="D428" t="s">
        <v>829</v>
      </c>
      <c r="E428" t="s">
        <v>830</v>
      </c>
      <c r="F428" s="34">
        <v>11953</v>
      </c>
      <c r="G428" s="3">
        <v>2369</v>
      </c>
      <c r="H428">
        <v>6313452172</v>
      </c>
      <c r="I428" s="4">
        <v>3</v>
      </c>
      <c r="J428" s="4" t="s">
        <v>1814</v>
      </c>
      <c r="K428" t="s">
        <v>1814</v>
      </c>
      <c r="L428" s="35" t="s">
        <v>1815</v>
      </c>
      <c r="M428" s="35">
        <v>8480</v>
      </c>
      <c r="N428" s="35" t="s">
        <v>1814</v>
      </c>
      <c r="O428" s="35" t="s">
        <v>1814</v>
      </c>
      <c r="P428" s="36">
        <v>9.5251689028</v>
      </c>
      <c r="Q428" t="s">
        <v>1814</v>
      </c>
      <c r="R428" t="s">
        <v>1814</v>
      </c>
      <c r="S428" t="s">
        <v>1814</v>
      </c>
      <c r="T428" t="s">
        <v>1814</v>
      </c>
      <c r="U428" s="35" t="s">
        <v>1814</v>
      </c>
      <c r="V428" s="35"/>
      <c r="W428" s="35"/>
      <c r="X428" s="35"/>
      <c r="Y428" s="35"/>
      <c r="Z428">
        <f t="shared" si="96"/>
        <v>0</v>
      </c>
      <c r="AA428">
        <f t="shared" si="97"/>
        <v>0</v>
      </c>
      <c r="AB428">
        <f t="shared" si="98"/>
        <v>0</v>
      </c>
      <c r="AC428">
        <f t="shared" si="99"/>
        <v>0</v>
      </c>
      <c r="AD428">
        <f t="shared" si="100"/>
        <v>0</v>
      </c>
      <c r="AE428">
        <f t="shared" si="101"/>
        <v>0</v>
      </c>
      <c r="AF428" s="37">
        <f t="shared" si="102"/>
        <v>0</v>
      </c>
      <c r="AG428" s="37">
        <f t="shared" si="103"/>
        <v>0</v>
      </c>
      <c r="AH428" s="37">
        <f t="shared" si="104"/>
        <v>0</v>
      </c>
      <c r="AI428">
        <f t="shared" si="105"/>
        <v>0</v>
      </c>
      <c r="AJ428">
        <f t="shared" si="106"/>
        <v>0</v>
      </c>
      <c r="AK428">
        <f t="shared" si="107"/>
        <v>0</v>
      </c>
      <c r="AL428">
        <f t="shared" si="108"/>
        <v>0</v>
      </c>
      <c r="AM428">
        <f t="shared" si="109"/>
        <v>0</v>
      </c>
      <c r="AN428">
        <f t="shared" si="110"/>
        <v>0</v>
      </c>
      <c r="AO428">
        <f t="shared" si="111"/>
        <v>0</v>
      </c>
    </row>
    <row r="429" spans="1:41" ht="12.75">
      <c r="A429">
        <v>3617820</v>
      </c>
      <c r="B429" s="2">
        <v>230901040000</v>
      </c>
      <c r="C429" t="s">
        <v>727</v>
      </c>
      <c r="D429" t="s">
        <v>728</v>
      </c>
      <c r="E429" t="s">
        <v>729</v>
      </c>
      <c r="F429" s="34">
        <v>13367</v>
      </c>
      <c r="G429" s="3">
        <v>1397</v>
      </c>
      <c r="H429">
        <v>3153769000</v>
      </c>
      <c r="I429" s="4">
        <v>6</v>
      </c>
      <c r="J429" s="4" t="s">
        <v>1814</v>
      </c>
      <c r="K429" t="s">
        <v>1814</v>
      </c>
      <c r="L429" s="35" t="s">
        <v>1822</v>
      </c>
      <c r="M429" s="35">
        <v>1417</v>
      </c>
      <c r="N429" s="35" t="s">
        <v>1814</v>
      </c>
      <c r="O429" s="35" t="s">
        <v>1814</v>
      </c>
      <c r="P429" s="36">
        <v>20.294117647</v>
      </c>
      <c r="Q429" t="s">
        <v>1813</v>
      </c>
      <c r="R429" t="s">
        <v>1814</v>
      </c>
      <c r="S429" t="s">
        <v>1813</v>
      </c>
      <c r="T429" t="s">
        <v>1814</v>
      </c>
      <c r="U429" s="35" t="s">
        <v>1813</v>
      </c>
      <c r="V429" s="35"/>
      <c r="W429" s="35"/>
      <c r="X429" s="35"/>
      <c r="Y429" s="35"/>
      <c r="Z429">
        <f t="shared" si="96"/>
        <v>0</v>
      </c>
      <c r="AA429">
        <f t="shared" si="97"/>
        <v>0</v>
      </c>
      <c r="AB429">
        <f t="shared" si="98"/>
        <v>0</v>
      </c>
      <c r="AC429">
        <f t="shared" si="99"/>
        <v>0</v>
      </c>
      <c r="AD429">
        <f t="shared" si="100"/>
        <v>0</v>
      </c>
      <c r="AE429">
        <f t="shared" si="101"/>
        <v>0</v>
      </c>
      <c r="AF429" s="37">
        <f t="shared" si="102"/>
        <v>0</v>
      </c>
      <c r="AG429" s="37">
        <f t="shared" si="103"/>
        <v>0</v>
      </c>
      <c r="AH429" s="37">
        <f t="shared" si="104"/>
        <v>0</v>
      </c>
      <c r="AI429">
        <f t="shared" si="105"/>
        <v>1</v>
      </c>
      <c r="AJ429">
        <f t="shared" si="106"/>
        <v>1</v>
      </c>
      <c r="AK429" t="str">
        <f t="shared" si="107"/>
        <v>Initial</v>
      </c>
      <c r="AL429">
        <f t="shared" si="108"/>
        <v>0</v>
      </c>
      <c r="AM429" t="str">
        <f t="shared" si="109"/>
        <v>RLIS</v>
      </c>
      <c r="AN429">
        <f t="shared" si="110"/>
        <v>0</v>
      </c>
      <c r="AO429">
        <f t="shared" si="111"/>
        <v>0</v>
      </c>
    </row>
    <row r="430" spans="1:41" ht="12.75">
      <c r="A430">
        <v>3617880</v>
      </c>
      <c r="B430" s="2">
        <v>221301040000</v>
      </c>
      <c r="C430" t="s">
        <v>730</v>
      </c>
      <c r="D430" t="s">
        <v>731</v>
      </c>
      <c r="E430" t="s">
        <v>732</v>
      </c>
      <c r="F430" s="34">
        <v>13622</v>
      </c>
      <c r="G430" s="3">
        <v>219</v>
      </c>
      <c r="H430">
        <v>3156492417</v>
      </c>
      <c r="I430" s="4">
        <v>7</v>
      </c>
      <c r="J430" s="4" t="s">
        <v>1813</v>
      </c>
      <c r="K430" t="s">
        <v>1814</v>
      </c>
      <c r="L430" s="35" t="s">
        <v>1822</v>
      </c>
      <c r="M430" s="35">
        <v>361</v>
      </c>
      <c r="N430" s="35" t="s">
        <v>1814</v>
      </c>
      <c r="O430" s="35" t="s">
        <v>1813</v>
      </c>
      <c r="P430" s="36">
        <v>22.093023256</v>
      </c>
      <c r="Q430" t="s">
        <v>1813</v>
      </c>
      <c r="R430" t="s">
        <v>1813</v>
      </c>
      <c r="S430" t="s">
        <v>1813</v>
      </c>
      <c r="T430" t="s">
        <v>1814</v>
      </c>
      <c r="U430" s="35" t="s">
        <v>1814</v>
      </c>
      <c r="V430" s="35">
        <v>15878</v>
      </c>
      <c r="W430" s="35">
        <v>1968</v>
      </c>
      <c r="X430" s="35">
        <v>2676</v>
      </c>
      <c r="Y430" s="35">
        <v>1151</v>
      </c>
      <c r="Z430">
        <f t="shared" si="96"/>
        <v>1</v>
      </c>
      <c r="AA430">
        <f t="shared" si="97"/>
        <v>1</v>
      </c>
      <c r="AB430">
        <f t="shared" si="98"/>
        <v>0</v>
      </c>
      <c r="AC430">
        <f t="shared" si="99"/>
        <v>0</v>
      </c>
      <c r="AD430">
        <f t="shared" si="100"/>
        <v>0</v>
      </c>
      <c r="AE430">
        <f t="shared" si="101"/>
        <v>0</v>
      </c>
      <c r="AF430" s="37" t="str">
        <f t="shared" si="102"/>
        <v>SRSA</v>
      </c>
      <c r="AG430" s="37">
        <f t="shared" si="103"/>
        <v>0</v>
      </c>
      <c r="AH430" s="37">
        <f t="shared" si="104"/>
        <v>0</v>
      </c>
      <c r="AI430">
        <f t="shared" si="105"/>
        <v>1</v>
      </c>
      <c r="AJ430">
        <f t="shared" si="106"/>
        <v>1</v>
      </c>
      <c r="AK430" t="str">
        <f t="shared" si="107"/>
        <v>Initial</v>
      </c>
      <c r="AL430" t="str">
        <f t="shared" si="108"/>
        <v>SRSA</v>
      </c>
      <c r="AM430">
        <f t="shared" si="109"/>
        <v>0</v>
      </c>
      <c r="AN430">
        <f t="shared" si="110"/>
        <v>0</v>
      </c>
      <c r="AO430">
        <f t="shared" si="111"/>
        <v>0</v>
      </c>
    </row>
    <row r="431" spans="1:41" ht="12.75">
      <c r="A431">
        <v>3617910</v>
      </c>
      <c r="B431" s="2">
        <v>280220030000</v>
      </c>
      <c r="C431" t="s">
        <v>733</v>
      </c>
      <c r="D431" t="s">
        <v>734</v>
      </c>
      <c r="E431" t="s">
        <v>735</v>
      </c>
      <c r="F431" s="34">
        <v>11563</v>
      </c>
      <c r="G431" s="3">
        <v>3437</v>
      </c>
      <c r="H431">
        <v>5168870253</v>
      </c>
      <c r="I431" s="4">
        <v>3</v>
      </c>
      <c r="J431" s="4" t="s">
        <v>1814</v>
      </c>
      <c r="K431" t="s">
        <v>1814</v>
      </c>
      <c r="L431" s="35" t="s">
        <v>1815</v>
      </c>
      <c r="M431" s="35">
        <v>3018</v>
      </c>
      <c r="N431" s="35" t="s">
        <v>1814</v>
      </c>
      <c r="O431" s="35" t="s">
        <v>1814</v>
      </c>
      <c r="P431" s="36">
        <v>4.1964285714</v>
      </c>
      <c r="Q431" t="s">
        <v>1814</v>
      </c>
      <c r="R431" t="s">
        <v>1814</v>
      </c>
      <c r="S431" t="s">
        <v>1814</v>
      </c>
      <c r="T431" t="s">
        <v>1814</v>
      </c>
      <c r="U431" s="35" t="s">
        <v>1814</v>
      </c>
      <c r="V431" s="35"/>
      <c r="W431" s="35"/>
      <c r="X431" s="35"/>
      <c r="Y431" s="35"/>
      <c r="Z431">
        <f t="shared" si="96"/>
        <v>0</v>
      </c>
      <c r="AA431">
        <f t="shared" si="97"/>
        <v>0</v>
      </c>
      <c r="AB431">
        <f t="shared" si="98"/>
        <v>0</v>
      </c>
      <c r="AC431">
        <f t="shared" si="99"/>
        <v>0</v>
      </c>
      <c r="AD431">
        <f t="shared" si="100"/>
        <v>0</v>
      </c>
      <c r="AE431">
        <f t="shared" si="101"/>
        <v>0</v>
      </c>
      <c r="AF431" s="37">
        <f t="shared" si="102"/>
        <v>0</v>
      </c>
      <c r="AG431" s="37">
        <f t="shared" si="103"/>
        <v>0</v>
      </c>
      <c r="AH431" s="37">
        <f t="shared" si="104"/>
        <v>0</v>
      </c>
      <c r="AI431">
        <f t="shared" si="105"/>
        <v>0</v>
      </c>
      <c r="AJ431">
        <f t="shared" si="106"/>
        <v>0</v>
      </c>
      <c r="AK431">
        <f t="shared" si="107"/>
        <v>0</v>
      </c>
      <c r="AL431">
        <f t="shared" si="108"/>
        <v>0</v>
      </c>
      <c r="AM431">
        <f t="shared" si="109"/>
        <v>0</v>
      </c>
      <c r="AN431">
        <f t="shared" si="110"/>
        <v>0</v>
      </c>
      <c r="AO431">
        <f t="shared" si="111"/>
        <v>0</v>
      </c>
    </row>
    <row r="432" spans="1:41" ht="12.75">
      <c r="A432">
        <v>3617940</v>
      </c>
      <c r="B432" s="2">
        <v>421504020000</v>
      </c>
      <c r="C432" t="s">
        <v>736</v>
      </c>
      <c r="D432" t="s">
        <v>737</v>
      </c>
      <c r="E432" t="s">
        <v>1938</v>
      </c>
      <c r="F432" s="34">
        <v>13208</v>
      </c>
      <c r="G432" s="3">
        <v>3234</v>
      </c>
      <c r="H432">
        <v>3154557571</v>
      </c>
      <c r="I432" s="4">
        <v>4</v>
      </c>
      <c r="J432" s="4" t="s">
        <v>1814</v>
      </c>
      <c r="K432" t="s">
        <v>1814</v>
      </c>
      <c r="L432" s="35" t="s">
        <v>1815</v>
      </c>
      <c r="M432" s="35">
        <v>333</v>
      </c>
      <c r="N432" s="35" t="s">
        <v>1814</v>
      </c>
      <c r="O432" s="35" t="s">
        <v>1814</v>
      </c>
      <c r="P432" s="36">
        <v>14.405360134</v>
      </c>
      <c r="Q432" t="s">
        <v>1814</v>
      </c>
      <c r="R432" t="s">
        <v>1814</v>
      </c>
      <c r="S432" t="s">
        <v>1814</v>
      </c>
      <c r="T432" t="s">
        <v>1814</v>
      </c>
      <c r="U432" s="35" t="s">
        <v>1814</v>
      </c>
      <c r="V432" s="35"/>
      <c r="W432" s="35"/>
      <c r="X432" s="35"/>
      <c r="Y432" s="35"/>
      <c r="Z432">
        <f t="shared" si="96"/>
        <v>0</v>
      </c>
      <c r="AA432">
        <f t="shared" si="97"/>
        <v>1</v>
      </c>
      <c r="AB432">
        <f t="shared" si="98"/>
        <v>0</v>
      </c>
      <c r="AC432">
        <f t="shared" si="99"/>
        <v>0</v>
      </c>
      <c r="AD432">
        <f t="shared" si="100"/>
        <v>0</v>
      </c>
      <c r="AE432">
        <f t="shared" si="101"/>
        <v>0</v>
      </c>
      <c r="AF432" s="37">
        <f t="shared" si="102"/>
        <v>0</v>
      </c>
      <c r="AG432" s="37">
        <f t="shared" si="103"/>
        <v>0</v>
      </c>
      <c r="AH432" s="37">
        <f t="shared" si="104"/>
        <v>0</v>
      </c>
      <c r="AI432">
        <f t="shared" si="105"/>
        <v>0</v>
      </c>
      <c r="AJ432">
        <f t="shared" si="106"/>
        <v>0</v>
      </c>
      <c r="AK432">
        <f t="shared" si="107"/>
        <v>0</v>
      </c>
      <c r="AL432">
        <f t="shared" si="108"/>
        <v>0</v>
      </c>
      <c r="AM432">
        <f t="shared" si="109"/>
        <v>0</v>
      </c>
      <c r="AN432">
        <f t="shared" si="110"/>
        <v>0</v>
      </c>
      <c r="AO432">
        <f t="shared" si="111"/>
        <v>0</v>
      </c>
    </row>
    <row r="433" spans="1:41" ht="12.75">
      <c r="A433">
        <v>3617970</v>
      </c>
      <c r="B433" s="2">
        <v>451001040000</v>
      </c>
      <c r="C433" t="s">
        <v>738</v>
      </c>
      <c r="D433" t="s">
        <v>739</v>
      </c>
      <c r="E433" t="s">
        <v>740</v>
      </c>
      <c r="F433" s="34">
        <v>14098</v>
      </c>
      <c r="G433" s="3">
        <v>540</v>
      </c>
      <c r="H433">
        <v>5857652282</v>
      </c>
      <c r="I433" s="4">
        <v>8</v>
      </c>
      <c r="J433" s="4" t="s">
        <v>1813</v>
      </c>
      <c r="K433" t="s">
        <v>1814</v>
      </c>
      <c r="L433" s="35" t="s">
        <v>1815</v>
      </c>
      <c r="M433" s="35">
        <v>773</v>
      </c>
      <c r="N433" s="35" t="s">
        <v>1814</v>
      </c>
      <c r="O433" s="35" t="s">
        <v>1814</v>
      </c>
      <c r="P433" s="36">
        <v>17.821782178</v>
      </c>
      <c r="Q433" t="s">
        <v>1814</v>
      </c>
      <c r="R433" t="s">
        <v>1813</v>
      </c>
      <c r="S433" t="s">
        <v>1813</v>
      </c>
      <c r="T433" t="s">
        <v>1814</v>
      </c>
      <c r="U433" s="35" t="s">
        <v>1814</v>
      </c>
      <c r="V433" s="35"/>
      <c r="W433" s="35"/>
      <c r="X433" s="35"/>
      <c r="Y433" s="35"/>
      <c r="Z433">
        <f t="shared" si="96"/>
        <v>1</v>
      </c>
      <c r="AA433">
        <f t="shared" si="97"/>
        <v>0</v>
      </c>
      <c r="AB433">
        <f t="shared" si="98"/>
        <v>0</v>
      </c>
      <c r="AC433">
        <f t="shared" si="99"/>
        <v>0</v>
      </c>
      <c r="AD433">
        <f t="shared" si="100"/>
        <v>0</v>
      </c>
      <c r="AE433">
        <f t="shared" si="101"/>
        <v>0</v>
      </c>
      <c r="AF433" s="37">
        <f t="shared" si="102"/>
        <v>0</v>
      </c>
      <c r="AG433" s="37">
        <f t="shared" si="103"/>
        <v>0</v>
      </c>
      <c r="AH433" s="37">
        <f t="shared" si="104"/>
        <v>0</v>
      </c>
      <c r="AI433">
        <f t="shared" si="105"/>
        <v>1</v>
      </c>
      <c r="AJ433">
        <f t="shared" si="106"/>
        <v>0</v>
      </c>
      <c r="AK433">
        <f t="shared" si="107"/>
        <v>0</v>
      </c>
      <c r="AL433">
        <f t="shared" si="108"/>
        <v>0</v>
      </c>
      <c r="AM433">
        <f t="shared" si="109"/>
        <v>0</v>
      </c>
      <c r="AN433">
        <f t="shared" si="110"/>
        <v>0</v>
      </c>
      <c r="AO433">
        <f t="shared" si="111"/>
        <v>0</v>
      </c>
    </row>
    <row r="434" spans="1:41" ht="12.75">
      <c r="A434">
        <v>3618030</v>
      </c>
      <c r="B434" s="2">
        <v>650501040000</v>
      </c>
      <c r="C434" t="s">
        <v>741</v>
      </c>
      <c r="D434" t="s">
        <v>742</v>
      </c>
      <c r="E434" t="s">
        <v>743</v>
      </c>
      <c r="F434" s="34">
        <v>14489</v>
      </c>
      <c r="G434" s="3">
        <v>1496</v>
      </c>
      <c r="H434">
        <v>3159462200</v>
      </c>
      <c r="I434" s="4">
        <v>4</v>
      </c>
      <c r="J434" s="4" t="s">
        <v>1814</v>
      </c>
      <c r="K434" t="s">
        <v>1814</v>
      </c>
      <c r="L434" s="35" t="s">
        <v>1815</v>
      </c>
      <c r="M434" s="35">
        <v>1107</v>
      </c>
      <c r="N434" s="35" t="s">
        <v>1814</v>
      </c>
      <c r="O434" s="35" t="s">
        <v>1814</v>
      </c>
      <c r="P434" s="36">
        <v>10.081541883</v>
      </c>
      <c r="Q434" t="s">
        <v>1814</v>
      </c>
      <c r="R434" t="s">
        <v>1814</v>
      </c>
      <c r="S434" t="s">
        <v>1814</v>
      </c>
      <c r="T434" t="s">
        <v>1814</v>
      </c>
      <c r="U434" s="35" t="s">
        <v>1814</v>
      </c>
      <c r="V434" s="35"/>
      <c r="W434" s="35"/>
      <c r="X434" s="35"/>
      <c r="Y434" s="35"/>
      <c r="Z434">
        <f t="shared" si="96"/>
        <v>0</v>
      </c>
      <c r="AA434">
        <f t="shared" si="97"/>
        <v>0</v>
      </c>
      <c r="AB434">
        <f t="shared" si="98"/>
        <v>0</v>
      </c>
      <c r="AC434">
        <f t="shared" si="99"/>
        <v>0</v>
      </c>
      <c r="AD434">
        <f t="shared" si="100"/>
        <v>0</v>
      </c>
      <c r="AE434">
        <f t="shared" si="101"/>
        <v>0</v>
      </c>
      <c r="AF434" s="37">
        <f t="shared" si="102"/>
        <v>0</v>
      </c>
      <c r="AG434" s="37">
        <f t="shared" si="103"/>
        <v>0</v>
      </c>
      <c r="AH434" s="37">
        <f t="shared" si="104"/>
        <v>0</v>
      </c>
      <c r="AI434">
        <f t="shared" si="105"/>
        <v>0</v>
      </c>
      <c r="AJ434">
        <f t="shared" si="106"/>
        <v>0</v>
      </c>
      <c r="AK434">
        <f t="shared" si="107"/>
        <v>0</v>
      </c>
      <c r="AL434">
        <f t="shared" si="108"/>
        <v>0</v>
      </c>
      <c r="AM434">
        <f t="shared" si="109"/>
        <v>0</v>
      </c>
      <c r="AN434">
        <f t="shared" si="110"/>
        <v>0</v>
      </c>
      <c r="AO434">
        <f t="shared" si="111"/>
        <v>0</v>
      </c>
    </row>
    <row r="435" spans="1:41" ht="12.75">
      <c r="A435">
        <v>3618080</v>
      </c>
      <c r="B435" s="2">
        <v>251101040000</v>
      </c>
      <c r="C435" t="s">
        <v>744</v>
      </c>
      <c r="D435" t="s">
        <v>745</v>
      </c>
      <c r="E435" t="s">
        <v>746</v>
      </c>
      <c r="F435" s="34">
        <v>13402</v>
      </c>
      <c r="G435" s="3">
        <v>155</v>
      </c>
      <c r="H435">
        <v>3158931878</v>
      </c>
      <c r="I435" s="4">
        <v>8</v>
      </c>
      <c r="J435" s="4" t="s">
        <v>1813</v>
      </c>
      <c r="K435" t="s">
        <v>1814</v>
      </c>
      <c r="L435" s="35" t="s">
        <v>1815</v>
      </c>
      <c r="M435" s="35">
        <v>461</v>
      </c>
      <c r="N435" s="35" t="s">
        <v>1814</v>
      </c>
      <c r="O435" s="35" t="s">
        <v>1813</v>
      </c>
      <c r="P435" s="36">
        <v>15.886287625</v>
      </c>
      <c r="Q435" t="s">
        <v>1814</v>
      </c>
      <c r="R435" t="s">
        <v>1814</v>
      </c>
      <c r="S435" t="s">
        <v>1813</v>
      </c>
      <c r="T435" t="s">
        <v>1814</v>
      </c>
      <c r="U435" s="35" t="s">
        <v>1814</v>
      </c>
      <c r="V435" s="35">
        <v>28178</v>
      </c>
      <c r="W435" s="35">
        <v>4626</v>
      </c>
      <c r="X435" s="35">
        <v>4634</v>
      </c>
      <c r="Y435" s="35">
        <v>1698</v>
      </c>
      <c r="Z435">
        <f t="shared" si="96"/>
        <v>1</v>
      </c>
      <c r="AA435">
        <f t="shared" si="97"/>
        <v>1</v>
      </c>
      <c r="AB435">
        <f t="shared" si="98"/>
        <v>0</v>
      </c>
      <c r="AC435">
        <f t="shared" si="99"/>
        <v>0</v>
      </c>
      <c r="AD435">
        <f t="shared" si="100"/>
        <v>0</v>
      </c>
      <c r="AE435">
        <f t="shared" si="101"/>
        <v>0</v>
      </c>
      <c r="AF435" s="37" t="str">
        <f t="shared" si="102"/>
        <v>SRSA</v>
      </c>
      <c r="AG435" s="37">
        <f t="shared" si="103"/>
        <v>0</v>
      </c>
      <c r="AH435" s="37">
        <f t="shared" si="104"/>
        <v>0</v>
      </c>
      <c r="AI435">
        <f t="shared" si="105"/>
        <v>1</v>
      </c>
      <c r="AJ435">
        <f t="shared" si="106"/>
        <v>0</v>
      </c>
      <c r="AK435">
        <f t="shared" si="107"/>
        <v>0</v>
      </c>
      <c r="AL435">
        <f t="shared" si="108"/>
        <v>0</v>
      </c>
      <c r="AM435">
        <f t="shared" si="109"/>
        <v>0</v>
      </c>
      <c r="AN435">
        <f t="shared" si="110"/>
        <v>0</v>
      </c>
      <c r="AO435">
        <f t="shared" si="111"/>
        <v>0</v>
      </c>
    </row>
    <row r="436" spans="1:41" ht="12.75">
      <c r="A436">
        <v>3618090</v>
      </c>
      <c r="B436" s="2">
        <v>511901040000</v>
      </c>
      <c r="C436" t="s">
        <v>747</v>
      </c>
      <c r="D436" t="s">
        <v>748</v>
      </c>
      <c r="E436" t="s">
        <v>749</v>
      </c>
      <c r="F436" s="34">
        <v>13660</v>
      </c>
      <c r="G436" s="3">
        <v>67</v>
      </c>
      <c r="H436">
        <v>3153225746</v>
      </c>
      <c r="I436" s="4">
        <v>7</v>
      </c>
      <c r="J436" s="4" t="s">
        <v>1813</v>
      </c>
      <c r="K436" t="s">
        <v>1814</v>
      </c>
      <c r="L436" s="35" t="s">
        <v>1822</v>
      </c>
      <c r="M436" s="35">
        <v>776</v>
      </c>
      <c r="N436" s="35" t="s">
        <v>1814</v>
      </c>
      <c r="O436" s="35" t="s">
        <v>1814</v>
      </c>
      <c r="P436" s="36">
        <v>18.339100346</v>
      </c>
      <c r="Q436" t="s">
        <v>1814</v>
      </c>
      <c r="R436" t="s">
        <v>1814</v>
      </c>
      <c r="S436" t="s">
        <v>1813</v>
      </c>
      <c r="T436" t="s">
        <v>1814</v>
      </c>
      <c r="U436" s="35" t="s">
        <v>1814</v>
      </c>
      <c r="V436" s="35"/>
      <c r="W436" s="35"/>
      <c r="X436" s="35"/>
      <c r="Y436" s="35"/>
      <c r="Z436">
        <f t="shared" si="96"/>
        <v>1</v>
      </c>
      <c r="AA436">
        <f t="shared" si="97"/>
        <v>0</v>
      </c>
      <c r="AB436">
        <f t="shared" si="98"/>
        <v>0</v>
      </c>
      <c r="AC436">
        <f t="shared" si="99"/>
        <v>0</v>
      </c>
      <c r="AD436">
        <f t="shared" si="100"/>
        <v>0</v>
      </c>
      <c r="AE436">
        <f t="shared" si="101"/>
        <v>0</v>
      </c>
      <c r="AF436" s="37">
        <f t="shared" si="102"/>
        <v>0</v>
      </c>
      <c r="AG436" s="37">
        <f t="shared" si="103"/>
        <v>0</v>
      </c>
      <c r="AH436" s="37">
        <f t="shared" si="104"/>
        <v>0</v>
      </c>
      <c r="AI436">
        <f t="shared" si="105"/>
        <v>1</v>
      </c>
      <c r="AJ436">
        <f t="shared" si="106"/>
        <v>0</v>
      </c>
      <c r="AK436">
        <f t="shared" si="107"/>
        <v>0</v>
      </c>
      <c r="AL436">
        <f t="shared" si="108"/>
        <v>0</v>
      </c>
      <c r="AM436">
        <f t="shared" si="109"/>
        <v>0</v>
      </c>
      <c r="AN436">
        <f t="shared" si="110"/>
        <v>0</v>
      </c>
      <c r="AO436">
        <f t="shared" si="111"/>
        <v>0</v>
      </c>
    </row>
    <row r="437" spans="1:41" ht="12.75">
      <c r="A437">
        <v>3618120</v>
      </c>
      <c r="B437" s="2">
        <v>480101060000</v>
      </c>
      <c r="C437" t="s">
        <v>750</v>
      </c>
      <c r="D437" t="s">
        <v>751</v>
      </c>
      <c r="E437" t="s">
        <v>752</v>
      </c>
      <c r="F437" s="34">
        <v>10541</v>
      </c>
      <c r="G437" s="3">
        <v>1666</v>
      </c>
      <c r="H437">
        <v>8456283415</v>
      </c>
      <c r="I437" s="4" t="s">
        <v>2025</v>
      </c>
      <c r="J437" s="4" t="s">
        <v>1814</v>
      </c>
      <c r="K437" t="s">
        <v>1814</v>
      </c>
      <c r="L437" s="35" t="s">
        <v>1815</v>
      </c>
      <c r="M437" s="35">
        <v>4897</v>
      </c>
      <c r="N437" s="35" t="s">
        <v>1814</v>
      </c>
      <c r="O437" s="35" t="s">
        <v>1814</v>
      </c>
      <c r="P437" s="36">
        <v>1.9963702359</v>
      </c>
      <c r="Q437" t="s">
        <v>1814</v>
      </c>
      <c r="R437" t="s">
        <v>1814</v>
      </c>
      <c r="S437" t="s">
        <v>1814</v>
      </c>
      <c r="T437" t="s">
        <v>1814</v>
      </c>
      <c r="U437" s="35" t="s">
        <v>1814</v>
      </c>
      <c r="V437" s="35"/>
      <c r="W437" s="35"/>
      <c r="X437" s="35"/>
      <c r="Y437" s="35"/>
      <c r="Z437">
        <f t="shared" si="96"/>
        <v>0</v>
      </c>
      <c r="AA437">
        <f t="shared" si="97"/>
        <v>0</v>
      </c>
      <c r="AB437">
        <f t="shared" si="98"/>
        <v>0</v>
      </c>
      <c r="AC437">
        <f t="shared" si="99"/>
        <v>0</v>
      </c>
      <c r="AD437">
        <f t="shared" si="100"/>
        <v>0</v>
      </c>
      <c r="AE437">
        <f t="shared" si="101"/>
        <v>0</v>
      </c>
      <c r="AF437" s="37">
        <f t="shared" si="102"/>
        <v>0</v>
      </c>
      <c r="AG437" s="37">
        <f t="shared" si="103"/>
        <v>0</v>
      </c>
      <c r="AH437" s="37">
        <f t="shared" si="104"/>
        <v>0</v>
      </c>
      <c r="AI437">
        <f t="shared" si="105"/>
        <v>0</v>
      </c>
      <c r="AJ437">
        <f t="shared" si="106"/>
        <v>0</v>
      </c>
      <c r="AK437">
        <f t="shared" si="107"/>
        <v>0</v>
      </c>
      <c r="AL437">
        <f t="shared" si="108"/>
        <v>0</v>
      </c>
      <c r="AM437">
        <f t="shared" si="109"/>
        <v>0</v>
      </c>
      <c r="AN437">
        <f t="shared" si="110"/>
        <v>0</v>
      </c>
      <c r="AO437">
        <f t="shared" si="111"/>
        <v>0</v>
      </c>
    </row>
    <row r="438" spans="1:41" ht="12.75">
      <c r="A438">
        <v>3618150</v>
      </c>
      <c r="B438" s="2">
        <v>31101060000</v>
      </c>
      <c r="C438" t="s">
        <v>753</v>
      </c>
      <c r="D438" t="s">
        <v>754</v>
      </c>
      <c r="E438" t="s">
        <v>755</v>
      </c>
      <c r="F438" s="34">
        <v>13760</v>
      </c>
      <c r="G438" s="3">
        <v>1199</v>
      </c>
      <c r="H438">
        <v>6077541400</v>
      </c>
      <c r="I438" s="4" t="s">
        <v>1847</v>
      </c>
      <c r="J438" s="4" t="s">
        <v>1814</v>
      </c>
      <c r="K438" t="s">
        <v>1814</v>
      </c>
      <c r="L438" s="35" t="s">
        <v>1815</v>
      </c>
      <c r="M438" s="35">
        <v>2499</v>
      </c>
      <c r="N438" s="35" t="s">
        <v>1814</v>
      </c>
      <c r="O438" s="35" t="s">
        <v>1814</v>
      </c>
      <c r="P438" s="36">
        <v>8.5144282152</v>
      </c>
      <c r="Q438" t="s">
        <v>1814</v>
      </c>
      <c r="R438" t="s">
        <v>1814</v>
      </c>
      <c r="S438" t="s">
        <v>1814</v>
      </c>
      <c r="T438" t="s">
        <v>1814</v>
      </c>
      <c r="U438" s="35" t="s">
        <v>1814</v>
      </c>
      <c r="V438" s="35"/>
      <c r="W438" s="35"/>
      <c r="X438" s="35"/>
      <c r="Y438" s="35"/>
      <c r="Z438">
        <f t="shared" si="96"/>
        <v>0</v>
      </c>
      <c r="AA438">
        <f t="shared" si="97"/>
        <v>0</v>
      </c>
      <c r="AB438">
        <f t="shared" si="98"/>
        <v>0</v>
      </c>
      <c r="AC438">
        <f t="shared" si="99"/>
        <v>0</v>
      </c>
      <c r="AD438">
        <f t="shared" si="100"/>
        <v>0</v>
      </c>
      <c r="AE438">
        <f t="shared" si="101"/>
        <v>0</v>
      </c>
      <c r="AF438" s="37">
        <f t="shared" si="102"/>
        <v>0</v>
      </c>
      <c r="AG438" s="37">
        <f t="shared" si="103"/>
        <v>0</v>
      </c>
      <c r="AH438" s="37">
        <f t="shared" si="104"/>
        <v>0</v>
      </c>
      <c r="AI438">
        <f t="shared" si="105"/>
        <v>0</v>
      </c>
      <c r="AJ438">
        <f t="shared" si="106"/>
        <v>0</v>
      </c>
      <c r="AK438">
        <f t="shared" si="107"/>
        <v>0</v>
      </c>
      <c r="AL438">
        <f t="shared" si="108"/>
        <v>0</v>
      </c>
      <c r="AM438">
        <f t="shared" si="109"/>
        <v>0</v>
      </c>
      <c r="AN438">
        <f t="shared" si="110"/>
        <v>0</v>
      </c>
      <c r="AO438">
        <f t="shared" si="111"/>
        <v>0</v>
      </c>
    </row>
    <row r="439" spans="1:41" ht="12.75">
      <c r="A439">
        <v>3618180</v>
      </c>
      <c r="B439" s="2">
        <v>161501060000</v>
      </c>
      <c r="C439" t="s">
        <v>756</v>
      </c>
      <c r="D439" t="s">
        <v>757</v>
      </c>
      <c r="E439" t="s">
        <v>758</v>
      </c>
      <c r="F439" s="34">
        <v>12953</v>
      </c>
      <c r="G439" s="3">
        <v>1118</v>
      </c>
      <c r="H439">
        <v>5184837800</v>
      </c>
      <c r="I439" s="4">
        <v>6</v>
      </c>
      <c r="J439" s="4" t="s">
        <v>1814</v>
      </c>
      <c r="K439" t="s">
        <v>1814</v>
      </c>
      <c r="L439" s="35" t="s">
        <v>1822</v>
      </c>
      <c r="M439" s="35">
        <v>2534</v>
      </c>
      <c r="N439" s="35" t="s">
        <v>1814</v>
      </c>
      <c r="O439" s="35" t="s">
        <v>1814</v>
      </c>
      <c r="P439" s="36">
        <v>19.38976378</v>
      </c>
      <c r="Q439" t="s">
        <v>1814</v>
      </c>
      <c r="R439" t="s">
        <v>1813</v>
      </c>
      <c r="S439" t="s">
        <v>1813</v>
      </c>
      <c r="T439" t="s">
        <v>1814</v>
      </c>
      <c r="U439" s="35" t="s">
        <v>1814</v>
      </c>
      <c r="V439" s="35"/>
      <c r="W439" s="35"/>
      <c r="X439" s="35"/>
      <c r="Y439" s="35"/>
      <c r="Z439">
        <f t="shared" si="96"/>
        <v>0</v>
      </c>
      <c r="AA439">
        <f t="shared" si="97"/>
        <v>0</v>
      </c>
      <c r="AB439">
        <f t="shared" si="98"/>
        <v>0</v>
      </c>
      <c r="AC439">
        <f t="shared" si="99"/>
        <v>0</v>
      </c>
      <c r="AD439">
        <f t="shared" si="100"/>
        <v>0</v>
      </c>
      <c r="AE439">
        <f t="shared" si="101"/>
        <v>0</v>
      </c>
      <c r="AF439" s="37">
        <f t="shared" si="102"/>
        <v>0</v>
      </c>
      <c r="AG439" s="37">
        <f t="shared" si="103"/>
        <v>0</v>
      </c>
      <c r="AH439" s="37">
        <f t="shared" si="104"/>
        <v>0</v>
      </c>
      <c r="AI439">
        <f t="shared" si="105"/>
        <v>1</v>
      </c>
      <c r="AJ439">
        <f t="shared" si="106"/>
        <v>0</v>
      </c>
      <c r="AK439">
        <f t="shared" si="107"/>
        <v>0</v>
      </c>
      <c r="AL439">
        <f t="shared" si="108"/>
        <v>0</v>
      </c>
      <c r="AM439">
        <f t="shared" si="109"/>
        <v>0</v>
      </c>
      <c r="AN439">
        <f t="shared" si="110"/>
        <v>0</v>
      </c>
      <c r="AO439">
        <f t="shared" si="111"/>
        <v>0</v>
      </c>
    </row>
    <row r="440" spans="1:41" ht="12.75">
      <c r="A440">
        <v>3618210</v>
      </c>
      <c r="B440" s="2">
        <v>280212030000</v>
      </c>
      <c r="C440" t="s">
        <v>759</v>
      </c>
      <c r="D440" t="s">
        <v>760</v>
      </c>
      <c r="E440" t="s">
        <v>761</v>
      </c>
      <c r="F440" s="34">
        <v>11565</v>
      </c>
      <c r="G440" s="3">
        <v>2244</v>
      </c>
      <c r="H440">
        <v>5168876405</v>
      </c>
      <c r="I440" s="4">
        <v>3</v>
      </c>
      <c r="J440" s="4" t="s">
        <v>1814</v>
      </c>
      <c r="K440" t="s">
        <v>1814</v>
      </c>
      <c r="L440" s="35" t="s">
        <v>1815</v>
      </c>
      <c r="M440" s="35">
        <v>1755</v>
      </c>
      <c r="N440" s="35" t="s">
        <v>1814</v>
      </c>
      <c r="O440" s="35" t="s">
        <v>1814</v>
      </c>
      <c r="P440" s="36">
        <v>5.9855127716</v>
      </c>
      <c r="Q440" t="s">
        <v>1814</v>
      </c>
      <c r="R440" t="s">
        <v>1814</v>
      </c>
      <c r="S440" t="s">
        <v>1814</v>
      </c>
      <c r="T440" t="s">
        <v>1814</v>
      </c>
      <c r="U440" s="35" t="s">
        <v>1814</v>
      </c>
      <c r="V440" s="35"/>
      <c r="W440" s="35"/>
      <c r="X440" s="35"/>
      <c r="Y440" s="35"/>
      <c r="Z440">
        <f t="shared" si="96"/>
        <v>0</v>
      </c>
      <c r="AA440">
        <f t="shared" si="97"/>
        <v>0</v>
      </c>
      <c r="AB440">
        <f t="shared" si="98"/>
        <v>0</v>
      </c>
      <c r="AC440">
        <f t="shared" si="99"/>
        <v>0</v>
      </c>
      <c r="AD440">
        <f t="shared" si="100"/>
        <v>0</v>
      </c>
      <c r="AE440">
        <f t="shared" si="101"/>
        <v>0</v>
      </c>
      <c r="AF440" s="37">
        <f t="shared" si="102"/>
        <v>0</v>
      </c>
      <c r="AG440" s="37">
        <f t="shared" si="103"/>
        <v>0</v>
      </c>
      <c r="AH440" s="37">
        <f t="shared" si="104"/>
        <v>0</v>
      </c>
      <c r="AI440">
        <f t="shared" si="105"/>
        <v>0</v>
      </c>
      <c r="AJ440">
        <f t="shared" si="106"/>
        <v>0</v>
      </c>
      <c r="AK440">
        <f t="shared" si="107"/>
        <v>0</v>
      </c>
      <c r="AL440">
        <f t="shared" si="108"/>
        <v>0</v>
      </c>
      <c r="AM440">
        <f t="shared" si="109"/>
        <v>0</v>
      </c>
      <c r="AN440">
        <f t="shared" si="110"/>
        <v>0</v>
      </c>
      <c r="AO440">
        <f t="shared" si="111"/>
        <v>0</v>
      </c>
    </row>
    <row r="441" spans="1:41" ht="12.75">
      <c r="A441">
        <v>3618240</v>
      </c>
      <c r="B441" s="2">
        <v>660701030000</v>
      </c>
      <c r="C441" t="s">
        <v>762</v>
      </c>
      <c r="D441" t="s">
        <v>763</v>
      </c>
      <c r="E441" t="s">
        <v>764</v>
      </c>
      <c r="F441" s="34">
        <v>10543</v>
      </c>
      <c r="G441" s="3">
        <v>3399</v>
      </c>
      <c r="H441">
        <v>9146989000</v>
      </c>
      <c r="I441" s="4">
        <v>3</v>
      </c>
      <c r="J441" s="4" t="s">
        <v>1814</v>
      </c>
      <c r="K441" t="s">
        <v>1814</v>
      </c>
      <c r="L441" s="35" t="s">
        <v>1815</v>
      </c>
      <c r="M441" s="35">
        <v>4610</v>
      </c>
      <c r="N441" s="35" t="s">
        <v>1814</v>
      </c>
      <c r="O441" s="35" t="s">
        <v>1814</v>
      </c>
      <c r="P441" s="36">
        <v>4.0584107719</v>
      </c>
      <c r="Q441" t="s">
        <v>1814</v>
      </c>
      <c r="R441" t="s">
        <v>1814</v>
      </c>
      <c r="S441" t="s">
        <v>1814</v>
      </c>
      <c r="T441" t="s">
        <v>1814</v>
      </c>
      <c r="U441" s="35" t="s">
        <v>1814</v>
      </c>
      <c r="V441" s="35"/>
      <c r="W441" s="35"/>
      <c r="X441" s="35"/>
      <c r="Y441" s="35"/>
      <c r="Z441">
        <f t="shared" si="96"/>
        <v>0</v>
      </c>
      <c r="AA441">
        <f t="shared" si="97"/>
        <v>0</v>
      </c>
      <c r="AB441">
        <f t="shared" si="98"/>
        <v>0</v>
      </c>
      <c r="AC441">
        <f t="shared" si="99"/>
        <v>0</v>
      </c>
      <c r="AD441">
        <f t="shared" si="100"/>
        <v>0</v>
      </c>
      <c r="AE441">
        <f t="shared" si="101"/>
        <v>0</v>
      </c>
      <c r="AF441" s="37">
        <f t="shared" si="102"/>
        <v>0</v>
      </c>
      <c r="AG441" s="37">
        <f t="shared" si="103"/>
        <v>0</v>
      </c>
      <c r="AH441" s="37">
        <f t="shared" si="104"/>
        <v>0</v>
      </c>
      <c r="AI441">
        <f t="shared" si="105"/>
        <v>0</v>
      </c>
      <c r="AJ441">
        <f t="shared" si="106"/>
        <v>0</v>
      </c>
      <c r="AK441">
        <f t="shared" si="107"/>
        <v>0</v>
      </c>
      <c r="AL441">
        <f t="shared" si="108"/>
        <v>0</v>
      </c>
      <c r="AM441">
        <f t="shared" si="109"/>
        <v>0</v>
      </c>
      <c r="AN441">
        <f t="shared" si="110"/>
        <v>0</v>
      </c>
      <c r="AO441">
        <f t="shared" si="111"/>
        <v>0</v>
      </c>
    </row>
    <row r="442" spans="1:41" ht="12.75">
      <c r="A442">
        <v>3624270</v>
      </c>
      <c r="B442" s="2">
        <v>431101040000</v>
      </c>
      <c r="C442" t="s">
        <v>1201</v>
      </c>
      <c r="D442" t="s">
        <v>1202</v>
      </c>
      <c r="E442" t="s">
        <v>1203</v>
      </c>
      <c r="F442" s="34">
        <v>14548</v>
      </c>
      <c r="G442" s="3">
        <v>9502</v>
      </c>
      <c r="H442">
        <v>5852893964</v>
      </c>
      <c r="I442" s="4">
        <v>8</v>
      </c>
      <c r="J442" s="4" t="s">
        <v>1813</v>
      </c>
      <c r="K442" t="s">
        <v>1814</v>
      </c>
      <c r="L442" s="35" t="s">
        <v>1815</v>
      </c>
      <c r="M442" s="35">
        <v>937</v>
      </c>
      <c r="N442" s="35" t="s">
        <v>1814</v>
      </c>
      <c r="O442" s="35" t="s">
        <v>1814</v>
      </c>
      <c r="P442" s="36">
        <v>11.483253589</v>
      </c>
      <c r="Q442" t="s">
        <v>1814</v>
      </c>
      <c r="R442" t="s">
        <v>1814</v>
      </c>
      <c r="S442" t="s">
        <v>1813</v>
      </c>
      <c r="T442" t="s">
        <v>1814</v>
      </c>
      <c r="U442" s="35" t="s">
        <v>1814</v>
      </c>
      <c r="V442" s="35"/>
      <c r="W442" s="35"/>
      <c r="X442" s="35"/>
      <c r="Y442" s="35"/>
      <c r="Z442">
        <f t="shared" si="96"/>
        <v>1</v>
      </c>
      <c r="AA442">
        <f t="shared" si="97"/>
        <v>0</v>
      </c>
      <c r="AB442">
        <f t="shared" si="98"/>
        <v>0</v>
      </c>
      <c r="AC442">
        <f t="shared" si="99"/>
        <v>0</v>
      </c>
      <c r="AD442">
        <f t="shared" si="100"/>
        <v>0</v>
      </c>
      <c r="AE442">
        <f t="shared" si="101"/>
        <v>0</v>
      </c>
      <c r="AF442" s="37">
        <f t="shared" si="102"/>
        <v>0</v>
      </c>
      <c r="AG442" s="37">
        <f t="shared" si="103"/>
        <v>0</v>
      </c>
      <c r="AH442" s="37">
        <f t="shared" si="104"/>
        <v>0</v>
      </c>
      <c r="AI442">
        <f t="shared" si="105"/>
        <v>1</v>
      </c>
      <c r="AJ442">
        <f t="shared" si="106"/>
        <v>0</v>
      </c>
      <c r="AK442">
        <f t="shared" si="107"/>
        <v>0</v>
      </c>
      <c r="AL442">
        <f t="shared" si="108"/>
        <v>0</v>
      </c>
      <c r="AM442">
        <f t="shared" si="109"/>
        <v>0</v>
      </c>
      <c r="AN442">
        <f t="shared" si="110"/>
        <v>0</v>
      </c>
      <c r="AO442">
        <f t="shared" si="111"/>
        <v>0</v>
      </c>
    </row>
    <row r="443" spans="1:41" ht="12.75">
      <c r="A443">
        <v>3618270</v>
      </c>
      <c r="B443" s="2">
        <v>280406030000</v>
      </c>
      <c r="C443" t="s">
        <v>765</v>
      </c>
      <c r="D443" t="s">
        <v>766</v>
      </c>
      <c r="E443" t="s">
        <v>767</v>
      </c>
      <c r="F443" s="34">
        <v>11030</v>
      </c>
      <c r="G443" s="3">
        <v>2300</v>
      </c>
      <c r="H443">
        <v>5166274400</v>
      </c>
      <c r="I443" s="4">
        <v>3</v>
      </c>
      <c r="J443" s="4" t="s">
        <v>1814</v>
      </c>
      <c r="K443" t="s">
        <v>1814</v>
      </c>
      <c r="L443" s="35" t="s">
        <v>1815</v>
      </c>
      <c r="M443" s="35">
        <v>2343</v>
      </c>
      <c r="N443" s="35" t="s">
        <v>1814</v>
      </c>
      <c r="O443" s="35" t="s">
        <v>1814</v>
      </c>
      <c r="P443" s="36">
        <v>6.3984168865</v>
      </c>
      <c r="Q443" t="s">
        <v>1814</v>
      </c>
      <c r="R443" t="s">
        <v>1814</v>
      </c>
      <c r="S443" t="s">
        <v>1814</v>
      </c>
      <c r="T443" t="s">
        <v>1814</v>
      </c>
      <c r="U443" s="35" t="s">
        <v>1814</v>
      </c>
      <c r="V443" s="35"/>
      <c r="W443" s="35"/>
      <c r="X443" s="35"/>
      <c r="Y443" s="35"/>
      <c r="Z443">
        <f t="shared" si="96"/>
        <v>0</v>
      </c>
      <c r="AA443">
        <f t="shared" si="97"/>
        <v>0</v>
      </c>
      <c r="AB443">
        <f t="shared" si="98"/>
        <v>0</v>
      </c>
      <c r="AC443">
        <f t="shared" si="99"/>
        <v>0</v>
      </c>
      <c r="AD443">
        <f t="shared" si="100"/>
        <v>0</v>
      </c>
      <c r="AE443">
        <f t="shared" si="101"/>
        <v>0</v>
      </c>
      <c r="AF443" s="37">
        <f t="shared" si="102"/>
        <v>0</v>
      </c>
      <c r="AG443" s="37">
        <f t="shared" si="103"/>
        <v>0</v>
      </c>
      <c r="AH443" s="37">
        <f t="shared" si="104"/>
        <v>0</v>
      </c>
      <c r="AI443">
        <f t="shared" si="105"/>
        <v>0</v>
      </c>
      <c r="AJ443">
        <f t="shared" si="106"/>
        <v>0</v>
      </c>
      <c r="AK443">
        <f t="shared" si="107"/>
        <v>0</v>
      </c>
      <c r="AL443">
        <f t="shared" si="108"/>
        <v>0</v>
      </c>
      <c r="AM443">
        <f t="shared" si="109"/>
        <v>0</v>
      </c>
      <c r="AN443">
        <f t="shared" si="110"/>
        <v>0</v>
      </c>
      <c r="AO443">
        <f t="shared" si="111"/>
        <v>0</v>
      </c>
    </row>
    <row r="444" spans="1:41" ht="12.75">
      <c r="A444">
        <v>3618420</v>
      </c>
      <c r="B444" s="2">
        <v>10622080000</v>
      </c>
      <c r="C444" t="s">
        <v>771</v>
      </c>
      <c r="D444" t="s">
        <v>772</v>
      </c>
      <c r="E444" t="s">
        <v>773</v>
      </c>
      <c r="F444" s="34">
        <v>12189</v>
      </c>
      <c r="G444" s="3">
        <v>1898</v>
      </c>
      <c r="H444">
        <v>5182731512</v>
      </c>
      <c r="I444" s="4">
        <v>4</v>
      </c>
      <c r="J444" s="4" t="s">
        <v>1814</v>
      </c>
      <c r="K444" t="s">
        <v>1814</v>
      </c>
      <c r="L444" s="35" t="s">
        <v>1815</v>
      </c>
      <c r="M444" s="35">
        <v>168</v>
      </c>
      <c r="N444" s="35" t="s">
        <v>1814</v>
      </c>
      <c r="O444" s="35" t="s">
        <v>1814</v>
      </c>
      <c r="P444" s="36">
        <v>16.279069767</v>
      </c>
      <c r="Q444" t="s">
        <v>1814</v>
      </c>
      <c r="R444" t="s">
        <v>1814</v>
      </c>
      <c r="S444" t="s">
        <v>1814</v>
      </c>
      <c r="T444" t="s">
        <v>1814</v>
      </c>
      <c r="U444" s="35" t="s">
        <v>1814</v>
      </c>
      <c r="V444" s="35"/>
      <c r="W444" s="35"/>
      <c r="X444" s="35"/>
      <c r="Y444" s="35"/>
      <c r="Z444">
        <f t="shared" si="96"/>
        <v>0</v>
      </c>
      <c r="AA444">
        <f t="shared" si="97"/>
        <v>1</v>
      </c>
      <c r="AB444">
        <f t="shared" si="98"/>
        <v>0</v>
      </c>
      <c r="AC444">
        <f t="shared" si="99"/>
        <v>0</v>
      </c>
      <c r="AD444">
        <f t="shared" si="100"/>
        <v>0</v>
      </c>
      <c r="AE444">
        <f t="shared" si="101"/>
        <v>0</v>
      </c>
      <c r="AF444" s="37">
        <f t="shared" si="102"/>
        <v>0</v>
      </c>
      <c r="AG444" s="37">
        <f t="shared" si="103"/>
        <v>0</v>
      </c>
      <c r="AH444" s="37">
        <f t="shared" si="104"/>
        <v>0</v>
      </c>
      <c r="AI444">
        <f t="shared" si="105"/>
        <v>0</v>
      </c>
      <c r="AJ444">
        <f t="shared" si="106"/>
        <v>0</v>
      </c>
      <c r="AK444">
        <f t="shared" si="107"/>
        <v>0</v>
      </c>
      <c r="AL444">
        <f t="shared" si="108"/>
        <v>0</v>
      </c>
      <c r="AM444">
        <f t="shared" si="109"/>
        <v>0</v>
      </c>
      <c r="AN444">
        <f t="shared" si="110"/>
        <v>0</v>
      </c>
      <c r="AO444">
        <f t="shared" si="111"/>
        <v>0</v>
      </c>
    </row>
    <row r="445" spans="1:41" ht="12.75">
      <c r="A445">
        <v>3618450</v>
      </c>
      <c r="B445" s="2">
        <v>110901040000</v>
      </c>
      <c r="C445" t="s">
        <v>774</v>
      </c>
      <c r="D445" t="s">
        <v>775</v>
      </c>
      <c r="E445" t="s">
        <v>776</v>
      </c>
      <c r="F445" s="34">
        <v>13803</v>
      </c>
      <c r="G445" s="3">
        <v>339</v>
      </c>
      <c r="H445">
        <v>6078493251</v>
      </c>
      <c r="I445" s="4">
        <v>7</v>
      </c>
      <c r="J445" s="4" t="s">
        <v>1813</v>
      </c>
      <c r="K445" t="s">
        <v>1814</v>
      </c>
      <c r="L445" s="35" t="s">
        <v>1822</v>
      </c>
      <c r="M445" s="35">
        <v>1051</v>
      </c>
      <c r="N445" s="35" t="s">
        <v>1814</v>
      </c>
      <c r="O445" s="35" t="s">
        <v>1814</v>
      </c>
      <c r="P445" s="36">
        <v>15.822222222</v>
      </c>
      <c r="Q445" t="s">
        <v>1814</v>
      </c>
      <c r="R445" t="s">
        <v>1813</v>
      </c>
      <c r="S445" t="s">
        <v>1813</v>
      </c>
      <c r="T445" t="s">
        <v>1814</v>
      </c>
      <c r="U445" s="35" t="s">
        <v>1814</v>
      </c>
      <c r="V445" s="35"/>
      <c r="W445" s="35"/>
      <c r="X445" s="35"/>
      <c r="Y445" s="35"/>
      <c r="Z445">
        <f t="shared" si="96"/>
        <v>1</v>
      </c>
      <c r="AA445">
        <f t="shared" si="97"/>
        <v>0</v>
      </c>
      <c r="AB445">
        <f t="shared" si="98"/>
        <v>0</v>
      </c>
      <c r="AC445">
        <f t="shared" si="99"/>
        <v>0</v>
      </c>
      <c r="AD445">
        <f t="shared" si="100"/>
        <v>0</v>
      </c>
      <c r="AE445">
        <f t="shared" si="101"/>
        <v>0</v>
      </c>
      <c r="AF445" s="37">
        <f t="shared" si="102"/>
        <v>0</v>
      </c>
      <c r="AG445" s="37">
        <f t="shared" si="103"/>
        <v>0</v>
      </c>
      <c r="AH445" s="37">
        <f t="shared" si="104"/>
        <v>0</v>
      </c>
      <c r="AI445">
        <f t="shared" si="105"/>
        <v>1</v>
      </c>
      <c r="AJ445">
        <f t="shared" si="106"/>
        <v>0</v>
      </c>
      <c r="AK445">
        <f t="shared" si="107"/>
        <v>0</v>
      </c>
      <c r="AL445">
        <f t="shared" si="108"/>
        <v>0</v>
      </c>
      <c r="AM445">
        <f t="shared" si="109"/>
        <v>0</v>
      </c>
      <c r="AN445">
        <f t="shared" si="110"/>
        <v>0</v>
      </c>
      <c r="AO445">
        <f t="shared" si="111"/>
        <v>0</v>
      </c>
    </row>
    <row r="446" spans="1:41" ht="12.75">
      <c r="A446">
        <v>3618480</v>
      </c>
      <c r="B446" s="2">
        <v>421101060000</v>
      </c>
      <c r="C446" t="s">
        <v>777</v>
      </c>
      <c r="D446" t="s">
        <v>778</v>
      </c>
      <c r="E446" t="s">
        <v>779</v>
      </c>
      <c r="F446" s="34">
        <v>13108</v>
      </c>
      <c r="G446" s="3">
        <v>1199</v>
      </c>
      <c r="H446">
        <v>3156730201</v>
      </c>
      <c r="I446" s="4">
        <v>8</v>
      </c>
      <c r="J446" s="4" t="s">
        <v>1813</v>
      </c>
      <c r="K446" t="s">
        <v>1814</v>
      </c>
      <c r="L446" s="35" t="s">
        <v>1815</v>
      </c>
      <c r="M446" s="35">
        <v>2006</v>
      </c>
      <c r="N446" s="35" t="s">
        <v>1814</v>
      </c>
      <c r="O446" s="35" t="s">
        <v>1814</v>
      </c>
      <c r="P446" s="36">
        <v>4.9006622517</v>
      </c>
      <c r="Q446" t="s">
        <v>1814</v>
      </c>
      <c r="R446" t="s">
        <v>1814</v>
      </c>
      <c r="S446" t="s">
        <v>1813</v>
      </c>
      <c r="T446" t="s">
        <v>1814</v>
      </c>
      <c r="U446" s="35" t="s">
        <v>1814</v>
      </c>
      <c r="V446" s="35"/>
      <c r="W446" s="35"/>
      <c r="X446" s="35"/>
      <c r="Y446" s="35"/>
      <c r="Z446">
        <f t="shared" si="96"/>
        <v>1</v>
      </c>
      <c r="AA446">
        <f t="shared" si="97"/>
        <v>0</v>
      </c>
      <c r="AB446">
        <f t="shared" si="98"/>
        <v>0</v>
      </c>
      <c r="AC446">
        <f t="shared" si="99"/>
        <v>0</v>
      </c>
      <c r="AD446">
        <f t="shared" si="100"/>
        <v>0</v>
      </c>
      <c r="AE446">
        <f t="shared" si="101"/>
        <v>0</v>
      </c>
      <c r="AF446" s="37">
        <f t="shared" si="102"/>
        <v>0</v>
      </c>
      <c r="AG446" s="37">
        <f t="shared" si="103"/>
        <v>0</v>
      </c>
      <c r="AH446" s="37">
        <f t="shared" si="104"/>
        <v>0</v>
      </c>
      <c r="AI446">
        <f t="shared" si="105"/>
        <v>1</v>
      </c>
      <c r="AJ446">
        <f t="shared" si="106"/>
        <v>0</v>
      </c>
      <c r="AK446">
        <f t="shared" si="107"/>
        <v>0</v>
      </c>
      <c r="AL446">
        <f t="shared" si="108"/>
        <v>0</v>
      </c>
      <c r="AM446">
        <f t="shared" si="109"/>
        <v>0</v>
      </c>
      <c r="AN446">
        <f t="shared" si="110"/>
        <v>0</v>
      </c>
      <c r="AO446">
        <f t="shared" si="111"/>
        <v>0</v>
      </c>
    </row>
    <row r="447" spans="1:41" ht="12.75">
      <c r="A447">
        <v>3618510</v>
      </c>
      <c r="B447" s="2">
        <v>121401040000</v>
      </c>
      <c r="C447" t="s">
        <v>780</v>
      </c>
      <c r="D447" t="s">
        <v>781</v>
      </c>
      <c r="E447" t="s">
        <v>782</v>
      </c>
      <c r="F447" s="34">
        <v>12455</v>
      </c>
      <c r="G447" s="3">
        <v>319</v>
      </c>
      <c r="H447">
        <v>8455862647</v>
      </c>
      <c r="I447" s="4">
        <v>7</v>
      </c>
      <c r="J447" s="4" t="s">
        <v>1813</v>
      </c>
      <c r="K447" t="s">
        <v>1813</v>
      </c>
      <c r="L447" s="35" t="s">
        <v>1822</v>
      </c>
      <c r="M447" s="35">
        <v>521</v>
      </c>
      <c r="N447" s="35" t="s">
        <v>1814</v>
      </c>
      <c r="O447" s="35" t="s">
        <v>1813</v>
      </c>
      <c r="P447" s="36">
        <v>27.692307692</v>
      </c>
      <c r="Q447" t="s">
        <v>1813</v>
      </c>
      <c r="R447" t="s">
        <v>1814</v>
      </c>
      <c r="S447" t="s">
        <v>1813</v>
      </c>
      <c r="T447" t="s">
        <v>1814</v>
      </c>
      <c r="U447" s="35" t="s">
        <v>1814</v>
      </c>
      <c r="V447" s="35">
        <v>41499</v>
      </c>
      <c r="W447" s="35">
        <v>5637</v>
      </c>
      <c r="X447" s="35">
        <v>5377</v>
      </c>
      <c r="Y447" s="35">
        <v>5441</v>
      </c>
      <c r="Z447">
        <f t="shared" si="96"/>
        <v>1</v>
      </c>
      <c r="AA447">
        <f t="shared" si="97"/>
        <v>1</v>
      </c>
      <c r="AB447">
        <f t="shared" si="98"/>
        <v>0</v>
      </c>
      <c r="AC447">
        <f t="shared" si="99"/>
        <v>0</v>
      </c>
      <c r="AD447">
        <f t="shared" si="100"/>
        <v>0</v>
      </c>
      <c r="AE447">
        <f t="shared" si="101"/>
        <v>0</v>
      </c>
      <c r="AF447" s="37" t="str">
        <f t="shared" si="102"/>
        <v>SRSA</v>
      </c>
      <c r="AG447" s="37">
        <f t="shared" si="103"/>
        <v>0</v>
      </c>
      <c r="AH447" s="37">
        <f t="shared" si="104"/>
        <v>0</v>
      </c>
      <c r="AI447">
        <f t="shared" si="105"/>
        <v>1</v>
      </c>
      <c r="AJ447">
        <f t="shared" si="106"/>
        <v>1</v>
      </c>
      <c r="AK447" t="str">
        <f t="shared" si="107"/>
        <v>Initial</v>
      </c>
      <c r="AL447" t="str">
        <f t="shared" si="108"/>
        <v>SRSA</v>
      </c>
      <c r="AM447">
        <f t="shared" si="109"/>
        <v>0</v>
      </c>
      <c r="AN447">
        <f t="shared" si="110"/>
        <v>0</v>
      </c>
      <c r="AO447">
        <f t="shared" si="111"/>
        <v>0</v>
      </c>
    </row>
    <row r="448" spans="1:41" ht="12.75">
      <c r="A448">
        <v>3618540</v>
      </c>
      <c r="B448" s="2">
        <v>650701040000</v>
      </c>
      <c r="C448" t="s">
        <v>783</v>
      </c>
      <c r="D448" t="s">
        <v>784</v>
      </c>
      <c r="E448" t="s">
        <v>785</v>
      </c>
      <c r="F448" s="34">
        <v>14505</v>
      </c>
      <c r="G448" s="3">
        <v>999</v>
      </c>
      <c r="H448">
        <v>3159262300</v>
      </c>
      <c r="I448" s="4">
        <v>8</v>
      </c>
      <c r="J448" s="4" t="s">
        <v>1813</v>
      </c>
      <c r="K448" t="s">
        <v>1814</v>
      </c>
      <c r="L448" s="35" t="s">
        <v>1815</v>
      </c>
      <c r="M448" s="35">
        <v>1144</v>
      </c>
      <c r="N448" s="35" t="s">
        <v>1814</v>
      </c>
      <c r="O448" s="35" t="s">
        <v>1814</v>
      </c>
      <c r="P448" s="36">
        <v>6.7796610169</v>
      </c>
      <c r="Q448" t="s">
        <v>1814</v>
      </c>
      <c r="R448" t="s">
        <v>1814</v>
      </c>
      <c r="S448" t="s">
        <v>1813</v>
      </c>
      <c r="T448" t="s">
        <v>1814</v>
      </c>
      <c r="U448" s="35" t="s">
        <v>1814</v>
      </c>
      <c r="V448" s="35"/>
      <c r="W448" s="35"/>
      <c r="X448" s="35"/>
      <c r="Y448" s="35"/>
      <c r="Z448">
        <f t="shared" si="96"/>
        <v>1</v>
      </c>
      <c r="AA448">
        <f t="shared" si="97"/>
        <v>0</v>
      </c>
      <c r="AB448">
        <f t="shared" si="98"/>
        <v>0</v>
      </c>
      <c r="AC448">
        <f t="shared" si="99"/>
        <v>0</v>
      </c>
      <c r="AD448">
        <f t="shared" si="100"/>
        <v>0</v>
      </c>
      <c r="AE448">
        <f t="shared" si="101"/>
        <v>0</v>
      </c>
      <c r="AF448" s="37">
        <f t="shared" si="102"/>
        <v>0</v>
      </c>
      <c r="AG448" s="37">
        <f t="shared" si="103"/>
        <v>0</v>
      </c>
      <c r="AH448" s="37">
        <f t="shared" si="104"/>
        <v>0</v>
      </c>
      <c r="AI448">
        <f t="shared" si="105"/>
        <v>1</v>
      </c>
      <c r="AJ448">
        <f t="shared" si="106"/>
        <v>0</v>
      </c>
      <c r="AK448">
        <f t="shared" si="107"/>
        <v>0</v>
      </c>
      <c r="AL448">
        <f t="shared" si="108"/>
        <v>0</v>
      </c>
      <c r="AM448">
        <f t="shared" si="109"/>
        <v>0</v>
      </c>
      <c r="AN448">
        <f t="shared" si="110"/>
        <v>0</v>
      </c>
      <c r="AO448">
        <f t="shared" si="111"/>
        <v>0</v>
      </c>
    </row>
    <row r="449" spans="1:41" ht="12.75">
      <c r="A449">
        <v>3618570</v>
      </c>
      <c r="B449" s="2">
        <v>621001060000</v>
      </c>
      <c r="C449" t="s">
        <v>786</v>
      </c>
      <c r="D449" t="s">
        <v>787</v>
      </c>
      <c r="E449" t="s">
        <v>788</v>
      </c>
      <c r="F449" s="34">
        <v>12542</v>
      </c>
      <c r="G449" s="3">
        <v>6009</v>
      </c>
      <c r="H449">
        <v>8452365802</v>
      </c>
      <c r="I449" s="4" t="s">
        <v>789</v>
      </c>
      <c r="J449" s="4" t="s">
        <v>1814</v>
      </c>
      <c r="K449" t="s">
        <v>1814</v>
      </c>
      <c r="L449" s="35" t="s">
        <v>1822</v>
      </c>
      <c r="M449" s="35">
        <v>1936</v>
      </c>
      <c r="N449" s="35" t="s">
        <v>1814</v>
      </c>
      <c r="O449" s="35" t="s">
        <v>1814</v>
      </c>
      <c r="P449" s="36">
        <v>9.1143594153</v>
      </c>
      <c r="Q449" t="s">
        <v>1814</v>
      </c>
      <c r="R449" t="s">
        <v>1814</v>
      </c>
      <c r="S449" t="s">
        <v>1814</v>
      </c>
      <c r="T449" t="s">
        <v>1814</v>
      </c>
      <c r="U449" s="35" t="s">
        <v>1814</v>
      </c>
      <c r="V449" s="35"/>
      <c r="W449" s="35"/>
      <c r="X449" s="35"/>
      <c r="Y449" s="35"/>
      <c r="Z449">
        <f t="shared" si="96"/>
        <v>0</v>
      </c>
      <c r="AA449">
        <f t="shared" si="97"/>
        <v>0</v>
      </c>
      <c r="AB449">
        <f t="shared" si="98"/>
        <v>0</v>
      </c>
      <c r="AC449">
        <f t="shared" si="99"/>
        <v>0</v>
      </c>
      <c r="AD449">
        <f t="shared" si="100"/>
        <v>0</v>
      </c>
      <c r="AE449">
        <f t="shared" si="101"/>
        <v>0</v>
      </c>
      <c r="AF449" s="37">
        <f t="shared" si="102"/>
        <v>0</v>
      </c>
      <c r="AG449" s="37">
        <f t="shared" si="103"/>
        <v>0</v>
      </c>
      <c r="AH449" s="37">
        <f t="shared" si="104"/>
        <v>0</v>
      </c>
      <c r="AI449">
        <f t="shared" si="105"/>
        <v>0</v>
      </c>
      <c r="AJ449">
        <f t="shared" si="106"/>
        <v>0</v>
      </c>
      <c r="AK449">
        <f t="shared" si="107"/>
        <v>0</v>
      </c>
      <c r="AL449">
        <f t="shared" si="108"/>
        <v>0</v>
      </c>
      <c r="AM449">
        <f t="shared" si="109"/>
        <v>0</v>
      </c>
      <c r="AN449">
        <f t="shared" si="110"/>
        <v>0</v>
      </c>
      <c r="AO449">
        <f t="shared" si="111"/>
        <v>0</v>
      </c>
    </row>
    <row r="450" spans="1:41" ht="12.75">
      <c r="A450">
        <v>3618630</v>
      </c>
      <c r="B450" s="2">
        <v>280523030000</v>
      </c>
      <c r="C450" t="s">
        <v>792</v>
      </c>
      <c r="D450" t="s">
        <v>793</v>
      </c>
      <c r="E450" t="s">
        <v>794</v>
      </c>
      <c r="F450" s="34">
        <v>11758</v>
      </c>
      <c r="G450" s="3">
        <v>6298</v>
      </c>
      <c r="H450">
        <v>5167976160</v>
      </c>
      <c r="I450" s="4">
        <v>3</v>
      </c>
      <c r="J450" s="4" t="s">
        <v>1814</v>
      </c>
      <c r="K450" t="s">
        <v>1814</v>
      </c>
      <c r="L450" s="35" t="s">
        <v>1815</v>
      </c>
      <c r="M450" s="35">
        <v>7397</v>
      </c>
      <c r="N450" s="35" t="s">
        <v>1814</v>
      </c>
      <c r="O450" s="35" t="s">
        <v>1814</v>
      </c>
      <c r="P450" s="36">
        <v>2.7561216647</v>
      </c>
      <c r="Q450" t="s">
        <v>1814</v>
      </c>
      <c r="R450" t="s">
        <v>1814</v>
      </c>
      <c r="S450" t="s">
        <v>1814</v>
      </c>
      <c r="T450" t="s">
        <v>1814</v>
      </c>
      <c r="U450" s="35" t="s">
        <v>1814</v>
      </c>
      <c r="V450" s="35"/>
      <c r="W450" s="35"/>
      <c r="X450" s="35"/>
      <c r="Y450" s="35"/>
      <c r="Z450">
        <f t="shared" si="96"/>
        <v>0</v>
      </c>
      <c r="AA450">
        <f t="shared" si="97"/>
        <v>0</v>
      </c>
      <c r="AB450">
        <f t="shared" si="98"/>
        <v>0</v>
      </c>
      <c r="AC450">
        <f t="shared" si="99"/>
        <v>0</v>
      </c>
      <c r="AD450">
        <f t="shared" si="100"/>
        <v>0</v>
      </c>
      <c r="AE450">
        <f t="shared" si="101"/>
        <v>0</v>
      </c>
      <c r="AF450" s="37">
        <f t="shared" si="102"/>
        <v>0</v>
      </c>
      <c r="AG450" s="37">
        <f t="shared" si="103"/>
        <v>0</v>
      </c>
      <c r="AH450" s="37">
        <f t="shared" si="104"/>
        <v>0</v>
      </c>
      <c r="AI450">
        <f t="shared" si="105"/>
        <v>0</v>
      </c>
      <c r="AJ450">
        <f t="shared" si="106"/>
        <v>0</v>
      </c>
      <c r="AK450">
        <f t="shared" si="107"/>
        <v>0</v>
      </c>
      <c r="AL450">
        <f t="shared" si="108"/>
        <v>0</v>
      </c>
      <c r="AM450">
        <f t="shared" si="109"/>
        <v>0</v>
      </c>
      <c r="AN450">
        <f t="shared" si="110"/>
        <v>0</v>
      </c>
      <c r="AO450">
        <f t="shared" si="111"/>
        <v>0</v>
      </c>
    </row>
    <row r="451" spans="1:41" ht="12.75">
      <c r="A451">
        <v>3618660</v>
      </c>
      <c r="B451" s="2">
        <v>512001060000</v>
      </c>
      <c r="C451" t="s">
        <v>795</v>
      </c>
      <c r="D451" t="s">
        <v>796</v>
      </c>
      <c r="E451" t="s">
        <v>797</v>
      </c>
      <c r="F451" s="34">
        <v>13662</v>
      </c>
      <c r="G451" s="3">
        <v>1999</v>
      </c>
      <c r="H451">
        <v>3157643700</v>
      </c>
      <c r="I451" s="4">
        <v>6</v>
      </c>
      <c r="J451" s="4" t="s">
        <v>1814</v>
      </c>
      <c r="K451" t="s">
        <v>1814</v>
      </c>
      <c r="L451" s="35" t="s">
        <v>1822</v>
      </c>
      <c r="M451" s="35">
        <v>2742</v>
      </c>
      <c r="N451" s="35" t="s">
        <v>1814</v>
      </c>
      <c r="O451" s="35" t="s">
        <v>1814</v>
      </c>
      <c r="P451" s="36">
        <v>21.153243497</v>
      </c>
      <c r="Q451" t="s">
        <v>1813</v>
      </c>
      <c r="R451" t="s">
        <v>1814</v>
      </c>
      <c r="S451" t="s">
        <v>1813</v>
      </c>
      <c r="T451" t="s">
        <v>1814</v>
      </c>
      <c r="U451" s="35" t="s">
        <v>1813</v>
      </c>
      <c r="V451" s="35"/>
      <c r="W451" s="35"/>
      <c r="X451" s="35"/>
      <c r="Y451" s="35"/>
      <c r="Z451">
        <f t="shared" si="96"/>
        <v>0</v>
      </c>
      <c r="AA451">
        <f t="shared" si="97"/>
        <v>0</v>
      </c>
      <c r="AB451">
        <f t="shared" si="98"/>
        <v>0</v>
      </c>
      <c r="AC451">
        <f t="shared" si="99"/>
        <v>0</v>
      </c>
      <c r="AD451">
        <f t="shared" si="100"/>
        <v>0</v>
      </c>
      <c r="AE451">
        <f t="shared" si="101"/>
        <v>0</v>
      </c>
      <c r="AF451" s="37">
        <f t="shared" si="102"/>
        <v>0</v>
      </c>
      <c r="AG451" s="37">
        <f t="shared" si="103"/>
        <v>0</v>
      </c>
      <c r="AH451" s="37">
        <f t="shared" si="104"/>
        <v>0</v>
      </c>
      <c r="AI451">
        <f t="shared" si="105"/>
        <v>1</v>
      </c>
      <c r="AJ451">
        <f t="shared" si="106"/>
        <v>1</v>
      </c>
      <c r="AK451" t="str">
        <f t="shared" si="107"/>
        <v>Initial</v>
      </c>
      <c r="AL451">
        <f t="shared" si="108"/>
        <v>0</v>
      </c>
      <c r="AM451" t="str">
        <f t="shared" si="109"/>
        <v>RLIS</v>
      </c>
      <c r="AN451">
        <f t="shared" si="110"/>
        <v>0</v>
      </c>
      <c r="AO451">
        <f t="shared" si="111"/>
        <v>0</v>
      </c>
    </row>
    <row r="452" spans="1:41" ht="12.75">
      <c r="A452">
        <v>3600021</v>
      </c>
      <c r="B452" s="2">
        <v>581012020000</v>
      </c>
      <c r="C452" t="s">
        <v>1878</v>
      </c>
      <c r="D452" t="s">
        <v>1879</v>
      </c>
      <c r="E452" t="s">
        <v>1880</v>
      </c>
      <c r="F452" s="34">
        <v>11935</v>
      </c>
      <c r="G452" s="3" t="s">
        <v>1842</v>
      </c>
      <c r="H452">
        <v>6312984242</v>
      </c>
      <c r="I452" s="4">
        <v>3</v>
      </c>
      <c r="J452" s="4" t="s">
        <v>1814</v>
      </c>
      <c r="K452" t="s">
        <v>1814</v>
      </c>
      <c r="L452" s="35" t="s">
        <v>1815</v>
      </c>
      <c r="M452" s="35">
        <v>1470</v>
      </c>
      <c r="N452" s="35" t="s">
        <v>1814</v>
      </c>
      <c r="O452" s="35" t="s">
        <v>1814</v>
      </c>
      <c r="P452" s="36">
        <v>7.791371539</v>
      </c>
      <c r="Q452" t="s">
        <v>1814</v>
      </c>
      <c r="R452" t="s">
        <v>1814</v>
      </c>
      <c r="S452" t="s">
        <v>1814</v>
      </c>
      <c r="T452" t="s">
        <v>1814</v>
      </c>
      <c r="U452" s="35" t="s">
        <v>1814</v>
      </c>
      <c r="V452" s="35"/>
      <c r="W452" s="35"/>
      <c r="X452" s="35"/>
      <c r="Y452" s="35"/>
      <c r="Z452">
        <f t="shared" si="96"/>
        <v>0</v>
      </c>
      <c r="AA452">
        <f t="shared" si="97"/>
        <v>0</v>
      </c>
      <c r="AB452">
        <f t="shared" si="98"/>
        <v>0</v>
      </c>
      <c r="AC452">
        <f t="shared" si="99"/>
        <v>0</v>
      </c>
      <c r="AD452">
        <f t="shared" si="100"/>
        <v>0</v>
      </c>
      <c r="AE452">
        <f t="shared" si="101"/>
        <v>0</v>
      </c>
      <c r="AF452" s="37">
        <f t="shared" si="102"/>
        <v>0</v>
      </c>
      <c r="AG452" s="37">
        <f t="shared" si="103"/>
        <v>0</v>
      </c>
      <c r="AH452" s="37">
        <f t="shared" si="104"/>
        <v>0</v>
      </c>
      <c r="AI452">
        <f t="shared" si="105"/>
        <v>0</v>
      </c>
      <c r="AJ452">
        <f t="shared" si="106"/>
        <v>0</v>
      </c>
      <c r="AK452">
        <f t="shared" si="107"/>
        <v>0</v>
      </c>
      <c r="AL452">
        <f t="shared" si="108"/>
        <v>0</v>
      </c>
      <c r="AM452">
        <f t="shared" si="109"/>
        <v>0</v>
      </c>
      <c r="AN452">
        <f t="shared" si="110"/>
        <v>0</v>
      </c>
      <c r="AO452">
        <f t="shared" si="111"/>
        <v>0</v>
      </c>
    </row>
    <row r="453" spans="1:41" ht="12.75">
      <c r="A453">
        <v>3618750</v>
      </c>
      <c r="B453" s="2">
        <v>170801040000</v>
      </c>
      <c r="C453" t="s">
        <v>801</v>
      </c>
      <c r="D453" t="s">
        <v>802</v>
      </c>
      <c r="E453" t="s">
        <v>803</v>
      </c>
      <c r="F453" s="34">
        <v>12117</v>
      </c>
      <c r="G453" s="3">
        <v>216</v>
      </c>
      <c r="H453">
        <v>5186618207</v>
      </c>
      <c r="I453" s="4">
        <v>7</v>
      </c>
      <c r="J453" s="4" t="s">
        <v>1813</v>
      </c>
      <c r="K453" t="s">
        <v>1814</v>
      </c>
      <c r="L453" s="35" t="s">
        <v>1822</v>
      </c>
      <c r="M453" s="35">
        <v>1096</v>
      </c>
      <c r="N453" s="35" t="s">
        <v>1814</v>
      </c>
      <c r="O453" s="35" t="s">
        <v>1814</v>
      </c>
      <c r="P453" s="36">
        <v>15.453802126</v>
      </c>
      <c r="Q453" t="s">
        <v>1814</v>
      </c>
      <c r="R453" t="s">
        <v>1814</v>
      </c>
      <c r="S453" t="s">
        <v>1813</v>
      </c>
      <c r="T453" t="s">
        <v>1814</v>
      </c>
      <c r="U453" s="35" t="s">
        <v>1814</v>
      </c>
      <c r="V453" s="35"/>
      <c r="W453" s="35"/>
      <c r="X453" s="35"/>
      <c r="Y453" s="35"/>
      <c r="Z453">
        <f t="shared" si="96"/>
        <v>1</v>
      </c>
      <c r="AA453">
        <f t="shared" si="97"/>
        <v>0</v>
      </c>
      <c r="AB453">
        <f t="shared" si="98"/>
        <v>0</v>
      </c>
      <c r="AC453">
        <f t="shared" si="99"/>
        <v>0</v>
      </c>
      <c r="AD453">
        <f t="shared" si="100"/>
        <v>0</v>
      </c>
      <c r="AE453">
        <f t="shared" si="101"/>
        <v>0</v>
      </c>
      <c r="AF453" s="37">
        <f t="shared" si="102"/>
        <v>0</v>
      </c>
      <c r="AG453" s="37">
        <f t="shared" si="103"/>
        <v>0</v>
      </c>
      <c r="AH453" s="37">
        <f t="shared" si="104"/>
        <v>0</v>
      </c>
      <c r="AI453">
        <f t="shared" si="105"/>
        <v>1</v>
      </c>
      <c r="AJ453">
        <f t="shared" si="106"/>
        <v>0</v>
      </c>
      <c r="AK453">
        <f t="shared" si="107"/>
        <v>0</v>
      </c>
      <c r="AL453">
        <f t="shared" si="108"/>
        <v>0</v>
      </c>
      <c r="AM453">
        <f t="shared" si="109"/>
        <v>0</v>
      </c>
      <c r="AN453">
        <f t="shared" si="110"/>
        <v>0</v>
      </c>
      <c r="AO453">
        <f t="shared" si="111"/>
        <v>0</v>
      </c>
    </row>
    <row r="454" spans="1:41" ht="12.75">
      <c r="A454">
        <v>3618840</v>
      </c>
      <c r="B454" s="2">
        <v>110304040000</v>
      </c>
      <c r="C454" t="s">
        <v>804</v>
      </c>
      <c r="D454" t="s">
        <v>805</v>
      </c>
      <c r="E454" t="s">
        <v>806</v>
      </c>
      <c r="F454" s="34">
        <v>13101</v>
      </c>
      <c r="G454" s="3">
        <v>556</v>
      </c>
      <c r="H454">
        <v>6078363636</v>
      </c>
      <c r="I454" s="4">
        <v>7</v>
      </c>
      <c r="J454" s="4" t="s">
        <v>1813</v>
      </c>
      <c r="K454" t="s">
        <v>1814</v>
      </c>
      <c r="L454" s="35" t="s">
        <v>1822</v>
      </c>
      <c r="M454" s="35">
        <v>618</v>
      </c>
      <c r="N454" s="35" t="s">
        <v>1814</v>
      </c>
      <c r="O454" s="35" t="s">
        <v>1814</v>
      </c>
      <c r="P454" s="36">
        <v>15.724137931</v>
      </c>
      <c r="Q454" t="s">
        <v>1814</v>
      </c>
      <c r="R454" t="s">
        <v>1814</v>
      </c>
      <c r="S454" t="s">
        <v>1813</v>
      </c>
      <c r="T454" t="s">
        <v>1814</v>
      </c>
      <c r="U454" s="35" t="s">
        <v>1814</v>
      </c>
      <c r="V454" s="35"/>
      <c r="W454" s="35"/>
      <c r="X454" s="35"/>
      <c r="Y454" s="35"/>
      <c r="Z454">
        <f aca="true" t="shared" si="112" ref="Z454:Z517">IF(OR(J454="YES",L454="YES"),1,0)</f>
        <v>1</v>
      </c>
      <c r="AA454">
        <f aca="true" t="shared" si="113" ref="AA454:AA517">IF(OR(M454&lt;600,N454="YES"),1,0)</f>
        <v>0</v>
      </c>
      <c r="AB454">
        <f aca="true" t="shared" si="114" ref="AB454:AB517">IF(AND(OR(J454="YES",L454="YES"),(Z454=0)),"Trouble",0)</f>
        <v>0</v>
      </c>
      <c r="AC454">
        <f aca="true" t="shared" si="115" ref="AC454:AC517">IF(AND(OR(M454&lt;600,N454="YES"),(AA454=0)),"Trouble",0)</f>
        <v>0</v>
      </c>
      <c r="AD454">
        <f aca="true" t="shared" si="116" ref="AD454:AD517">IF(AND(AND(J454="NO",L454="NO"),(O454="YES")),"Trouble",0)</f>
        <v>0</v>
      </c>
      <c r="AE454">
        <f aca="true" t="shared" si="117" ref="AE454:AE517">IF(AND(AND(M454&gt;=600,N454="NO"),(O454="YES")),"Trouble",0)</f>
        <v>0</v>
      </c>
      <c r="AF454" s="37">
        <f aca="true" t="shared" si="118" ref="AF454:AF517">IF(AND(Z454=1,AA454=1),"SRSA",0)</f>
        <v>0</v>
      </c>
      <c r="AG454" s="37">
        <f aca="true" t="shared" si="119" ref="AG454:AG517">IF(AND(AF454=0,O454="YES"),"Trouble",0)</f>
        <v>0</v>
      </c>
      <c r="AH454" s="37">
        <f aca="true" t="shared" si="120" ref="AH454:AH517">IF(AND(AF454="SRSA",O454="NO"),"Trouble",0)</f>
        <v>0</v>
      </c>
      <c r="AI454">
        <f aca="true" t="shared" si="121" ref="AI454:AI517">IF(S454="YES",1,0)</f>
        <v>1</v>
      </c>
      <c r="AJ454">
        <f aca="true" t="shared" si="122" ref="AJ454:AJ517">IF(P454&gt;=20,1,0)</f>
        <v>0</v>
      </c>
      <c r="AK454">
        <f aca="true" t="shared" si="123" ref="AK454:AK517">IF(AND(AI454=1,AJ454=1),"Initial",0)</f>
        <v>0</v>
      </c>
      <c r="AL454">
        <f aca="true" t="shared" si="124" ref="AL454:AL517">IF(AND(AF454="SRSA",AK454="Initial"),"SRSA",0)</f>
        <v>0</v>
      </c>
      <c r="AM454">
        <f aca="true" t="shared" si="125" ref="AM454:AM517">IF(AND(AK454="Initial",AL454=0),"RLIS",0)</f>
        <v>0</v>
      </c>
      <c r="AN454">
        <f aca="true" t="shared" si="126" ref="AN454:AN517">IF(AND(AM454=0,U454="YES"),"Trouble",0)</f>
        <v>0</v>
      </c>
      <c r="AO454">
        <f aca="true" t="shared" si="127" ref="AO454:AO517">IF(AND(U454="NO",AM454="RLIS"),"Trouble",0)</f>
        <v>0</v>
      </c>
    </row>
    <row r="455" spans="1:41" ht="12.75">
      <c r="A455">
        <v>3618900</v>
      </c>
      <c r="B455" s="2">
        <v>521200050000</v>
      </c>
      <c r="C455" t="s">
        <v>807</v>
      </c>
      <c r="D455" t="s">
        <v>808</v>
      </c>
      <c r="E455" t="s">
        <v>809</v>
      </c>
      <c r="F455" s="34">
        <v>12118</v>
      </c>
      <c r="G455" s="3">
        <v>1995</v>
      </c>
      <c r="H455">
        <v>5186645727</v>
      </c>
      <c r="I455" s="4">
        <v>4</v>
      </c>
      <c r="J455" s="4" t="s">
        <v>1814</v>
      </c>
      <c r="K455" t="s">
        <v>1814</v>
      </c>
      <c r="L455" s="35" t="s">
        <v>1815</v>
      </c>
      <c r="M455" s="35">
        <v>1351</v>
      </c>
      <c r="N455" s="35" t="s">
        <v>1814</v>
      </c>
      <c r="O455" s="35" t="s">
        <v>1814</v>
      </c>
      <c r="P455" s="36">
        <v>11.666666667</v>
      </c>
      <c r="Q455" t="s">
        <v>1814</v>
      </c>
      <c r="R455" t="s">
        <v>1814</v>
      </c>
      <c r="S455" t="s">
        <v>1814</v>
      </c>
      <c r="T455" t="s">
        <v>1814</v>
      </c>
      <c r="U455" s="35" t="s">
        <v>1814</v>
      </c>
      <c r="V455" s="35"/>
      <c r="W455" s="35"/>
      <c r="X455" s="35"/>
      <c r="Y455" s="35"/>
      <c r="Z455">
        <f t="shared" si="112"/>
        <v>0</v>
      </c>
      <c r="AA455">
        <f t="shared" si="113"/>
        <v>0</v>
      </c>
      <c r="AB455">
        <f t="shared" si="114"/>
        <v>0</v>
      </c>
      <c r="AC455">
        <f t="shared" si="115"/>
        <v>0</v>
      </c>
      <c r="AD455">
        <f t="shared" si="116"/>
        <v>0</v>
      </c>
      <c r="AE455">
        <f t="shared" si="117"/>
        <v>0</v>
      </c>
      <c r="AF455" s="37">
        <f t="shared" si="118"/>
        <v>0</v>
      </c>
      <c r="AG455" s="37">
        <f t="shared" si="119"/>
        <v>0</v>
      </c>
      <c r="AH455" s="37">
        <f t="shared" si="120"/>
        <v>0</v>
      </c>
      <c r="AI455">
        <f t="shared" si="121"/>
        <v>0</v>
      </c>
      <c r="AJ455">
        <f t="shared" si="122"/>
        <v>0</v>
      </c>
      <c r="AK455">
        <f t="shared" si="123"/>
        <v>0</v>
      </c>
      <c r="AL455">
        <f t="shared" si="124"/>
        <v>0</v>
      </c>
      <c r="AM455">
        <f t="shared" si="125"/>
        <v>0</v>
      </c>
      <c r="AN455">
        <f t="shared" si="126"/>
        <v>0</v>
      </c>
      <c r="AO455">
        <f t="shared" si="127"/>
        <v>0</v>
      </c>
    </row>
    <row r="456" spans="1:41" ht="12.75">
      <c r="A456">
        <v>3618960</v>
      </c>
      <c r="B456" s="2">
        <v>450801060000</v>
      </c>
      <c r="C456" t="s">
        <v>810</v>
      </c>
      <c r="D456" t="s">
        <v>811</v>
      </c>
      <c r="E456" t="s">
        <v>812</v>
      </c>
      <c r="F456" s="34">
        <v>14103</v>
      </c>
      <c r="G456" s="3">
        <v>1845</v>
      </c>
      <c r="H456">
        <v>5857982700</v>
      </c>
      <c r="I456" s="4">
        <v>4</v>
      </c>
      <c r="J456" s="4" t="s">
        <v>1814</v>
      </c>
      <c r="K456" t="s">
        <v>1814</v>
      </c>
      <c r="L456" s="35" t="s">
        <v>1815</v>
      </c>
      <c r="M456" s="35">
        <v>2021</v>
      </c>
      <c r="N456" s="35" t="s">
        <v>1814</v>
      </c>
      <c r="O456" s="35" t="s">
        <v>1814</v>
      </c>
      <c r="P456" s="36">
        <v>20.928233777</v>
      </c>
      <c r="Q456" t="s">
        <v>1813</v>
      </c>
      <c r="R456" t="s">
        <v>1814</v>
      </c>
      <c r="S456" t="s">
        <v>1814</v>
      </c>
      <c r="T456" t="s">
        <v>1814</v>
      </c>
      <c r="U456" s="35" t="s">
        <v>1814</v>
      </c>
      <c r="V456" s="35"/>
      <c r="W456" s="35"/>
      <c r="X456" s="35"/>
      <c r="Y456" s="35"/>
      <c r="Z456">
        <f t="shared" si="112"/>
        <v>0</v>
      </c>
      <c r="AA456">
        <f t="shared" si="113"/>
        <v>0</v>
      </c>
      <c r="AB456">
        <f t="shared" si="114"/>
        <v>0</v>
      </c>
      <c r="AC456">
        <f t="shared" si="115"/>
        <v>0</v>
      </c>
      <c r="AD456">
        <f t="shared" si="116"/>
        <v>0</v>
      </c>
      <c r="AE456">
        <f t="shared" si="117"/>
        <v>0</v>
      </c>
      <c r="AF456" s="37">
        <f t="shared" si="118"/>
        <v>0</v>
      </c>
      <c r="AG456" s="37">
        <f t="shared" si="119"/>
        <v>0</v>
      </c>
      <c r="AH456" s="37">
        <f t="shared" si="120"/>
        <v>0</v>
      </c>
      <c r="AI456">
        <f t="shared" si="121"/>
        <v>0</v>
      </c>
      <c r="AJ456">
        <f t="shared" si="122"/>
        <v>1</v>
      </c>
      <c r="AK456">
        <f t="shared" si="123"/>
        <v>0</v>
      </c>
      <c r="AL456">
        <f t="shared" si="124"/>
        <v>0</v>
      </c>
      <c r="AM456">
        <f t="shared" si="125"/>
        <v>0</v>
      </c>
      <c r="AN456">
        <f t="shared" si="126"/>
        <v>0</v>
      </c>
      <c r="AO456">
        <f t="shared" si="127"/>
        <v>0</v>
      </c>
    </row>
    <row r="457" spans="1:41" ht="12.75">
      <c r="A457">
        <v>3618990</v>
      </c>
      <c r="B457" s="2">
        <v>10615020000</v>
      </c>
      <c r="C457" t="s">
        <v>813</v>
      </c>
      <c r="D457" t="s">
        <v>814</v>
      </c>
      <c r="E457" t="s">
        <v>815</v>
      </c>
      <c r="F457" s="34">
        <v>12204</v>
      </c>
      <c r="G457" s="3">
        <v>2197</v>
      </c>
      <c r="H457">
        <v>5184654561</v>
      </c>
      <c r="I457" s="4">
        <v>4</v>
      </c>
      <c r="J457" s="4" t="s">
        <v>1814</v>
      </c>
      <c r="K457" t="s">
        <v>1814</v>
      </c>
      <c r="L457" s="35" t="s">
        <v>1815</v>
      </c>
      <c r="M457" s="35">
        <v>242</v>
      </c>
      <c r="N457" s="35" t="s">
        <v>1814</v>
      </c>
      <c r="O457" s="35" t="s">
        <v>1814</v>
      </c>
      <c r="P457" s="36">
        <v>4.6255506608</v>
      </c>
      <c r="Q457" t="s">
        <v>1814</v>
      </c>
      <c r="R457" t="s">
        <v>1814</v>
      </c>
      <c r="S457" t="s">
        <v>1814</v>
      </c>
      <c r="T457" t="s">
        <v>1814</v>
      </c>
      <c r="U457" s="35" t="s">
        <v>1814</v>
      </c>
      <c r="V457" s="35"/>
      <c r="W457" s="35"/>
      <c r="X457" s="35"/>
      <c r="Y457" s="35"/>
      <c r="Z457">
        <f t="shared" si="112"/>
        <v>0</v>
      </c>
      <c r="AA457">
        <f t="shared" si="113"/>
        <v>1</v>
      </c>
      <c r="AB457">
        <f t="shared" si="114"/>
        <v>0</v>
      </c>
      <c r="AC457">
        <f t="shared" si="115"/>
        <v>0</v>
      </c>
      <c r="AD457">
        <f t="shared" si="116"/>
        <v>0</v>
      </c>
      <c r="AE457">
        <f t="shared" si="117"/>
        <v>0</v>
      </c>
      <c r="AF457" s="37">
        <f t="shared" si="118"/>
        <v>0</v>
      </c>
      <c r="AG457" s="37">
        <f t="shared" si="119"/>
        <v>0</v>
      </c>
      <c r="AH457" s="37">
        <f t="shared" si="120"/>
        <v>0</v>
      </c>
      <c r="AI457">
        <f t="shared" si="121"/>
        <v>0</v>
      </c>
      <c r="AJ457">
        <f t="shared" si="122"/>
        <v>0</v>
      </c>
      <c r="AK457">
        <f t="shared" si="123"/>
        <v>0</v>
      </c>
      <c r="AL457">
        <f t="shared" si="124"/>
        <v>0</v>
      </c>
      <c r="AM457">
        <f t="shared" si="125"/>
        <v>0</v>
      </c>
      <c r="AN457">
        <f t="shared" si="126"/>
        <v>0</v>
      </c>
      <c r="AO457">
        <f t="shared" si="127"/>
        <v>0</v>
      </c>
    </row>
    <row r="458" spans="1:41" ht="12.75">
      <c r="A458">
        <v>3600055</v>
      </c>
      <c r="B458" s="2">
        <v>342900860821</v>
      </c>
      <c r="C458" t="s">
        <v>1962</v>
      </c>
      <c r="D458" t="s">
        <v>1963</v>
      </c>
      <c r="E458" t="s">
        <v>1964</v>
      </c>
      <c r="F458" s="34">
        <v>11434</v>
      </c>
      <c r="G458" s="3" t="s">
        <v>1842</v>
      </c>
      <c r="H458">
        <v>7183419544</v>
      </c>
      <c r="I458" s="4">
        <v>1</v>
      </c>
      <c r="J458" s="4" t="s">
        <v>1814</v>
      </c>
      <c r="K458" t="s">
        <v>1890</v>
      </c>
      <c r="L458" s="35"/>
      <c r="M458" s="35" t="s">
        <v>1894</v>
      </c>
      <c r="N458" s="35" t="s">
        <v>1814</v>
      </c>
      <c r="O458" s="35" t="s">
        <v>1814</v>
      </c>
      <c r="P458" s="36" t="s">
        <v>1895</v>
      </c>
      <c r="Q458" t="s">
        <v>1895</v>
      </c>
      <c r="R458" t="s">
        <v>1890</v>
      </c>
      <c r="S458" t="s">
        <v>1814</v>
      </c>
      <c r="T458" t="s">
        <v>1890</v>
      </c>
      <c r="U458" s="35"/>
      <c r="V458" s="35"/>
      <c r="W458" s="35"/>
      <c r="X458" s="35"/>
      <c r="Y458" s="35"/>
      <c r="Z458">
        <f t="shared" si="112"/>
        <v>0</v>
      </c>
      <c r="AA458">
        <f t="shared" si="113"/>
        <v>0</v>
      </c>
      <c r="AB458">
        <f t="shared" si="114"/>
        <v>0</v>
      </c>
      <c r="AC458">
        <f t="shared" si="115"/>
        <v>0</v>
      </c>
      <c r="AD458">
        <f t="shared" si="116"/>
        <v>0</v>
      </c>
      <c r="AE458">
        <f t="shared" si="117"/>
        <v>0</v>
      </c>
      <c r="AF458" s="37">
        <f t="shared" si="118"/>
        <v>0</v>
      </c>
      <c r="AG458" s="37">
        <f t="shared" si="119"/>
        <v>0</v>
      </c>
      <c r="AH458" s="37">
        <f t="shared" si="120"/>
        <v>0</v>
      </c>
      <c r="AI458">
        <f t="shared" si="121"/>
        <v>0</v>
      </c>
      <c r="AJ458">
        <f t="shared" si="122"/>
        <v>1</v>
      </c>
      <c r="AK458">
        <f t="shared" si="123"/>
        <v>0</v>
      </c>
      <c r="AL458">
        <f t="shared" si="124"/>
        <v>0</v>
      </c>
      <c r="AM458">
        <f t="shared" si="125"/>
        <v>0</v>
      </c>
      <c r="AN458">
        <f t="shared" si="126"/>
        <v>0</v>
      </c>
      <c r="AO458">
        <f t="shared" si="127"/>
        <v>0</v>
      </c>
    </row>
    <row r="459" spans="1:41" ht="12.75">
      <c r="A459">
        <v>3619110</v>
      </c>
      <c r="B459" s="2">
        <v>280225020000</v>
      </c>
      <c r="C459" t="s">
        <v>819</v>
      </c>
      <c r="D459" t="s">
        <v>820</v>
      </c>
      <c r="E459" t="s">
        <v>821</v>
      </c>
      <c r="F459" s="34">
        <v>11566</v>
      </c>
      <c r="G459" s="3">
        <v>4547</v>
      </c>
      <c r="H459">
        <v>5169927240</v>
      </c>
      <c r="I459" s="4">
        <v>3</v>
      </c>
      <c r="J459" s="4" t="s">
        <v>1814</v>
      </c>
      <c r="K459" t="s">
        <v>1814</v>
      </c>
      <c r="L459" s="35" t="s">
        <v>1815</v>
      </c>
      <c r="M459" s="35">
        <v>1883</v>
      </c>
      <c r="N459" s="35" t="s">
        <v>1814</v>
      </c>
      <c r="O459" s="35" t="s">
        <v>1814</v>
      </c>
      <c r="P459" s="36">
        <v>5.6164984642</v>
      </c>
      <c r="Q459" t="s">
        <v>1814</v>
      </c>
      <c r="R459" t="s">
        <v>1814</v>
      </c>
      <c r="S459" t="s">
        <v>1814</v>
      </c>
      <c r="T459" t="s">
        <v>1814</v>
      </c>
      <c r="U459" s="35" t="s">
        <v>1814</v>
      </c>
      <c r="V459" s="35"/>
      <c r="W459" s="35"/>
      <c r="X459" s="35"/>
      <c r="Y459" s="35"/>
      <c r="Z459">
        <f t="shared" si="112"/>
        <v>0</v>
      </c>
      <c r="AA459">
        <f t="shared" si="113"/>
        <v>0</v>
      </c>
      <c r="AB459">
        <f t="shared" si="114"/>
        <v>0</v>
      </c>
      <c r="AC459">
        <f t="shared" si="115"/>
        <v>0</v>
      </c>
      <c r="AD459">
        <f t="shared" si="116"/>
        <v>0</v>
      </c>
      <c r="AE459">
        <f t="shared" si="117"/>
        <v>0</v>
      </c>
      <c r="AF459" s="37">
        <f t="shared" si="118"/>
        <v>0</v>
      </c>
      <c r="AG459" s="37">
        <f t="shared" si="119"/>
        <v>0</v>
      </c>
      <c r="AH459" s="37">
        <f t="shared" si="120"/>
        <v>0</v>
      </c>
      <c r="AI459">
        <f t="shared" si="121"/>
        <v>0</v>
      </c>
      <c r="AJ459">
        <f t="shared" si="122"/>
        <v>0</v>
      </c>
      <c r="AK459">
        <f t="shared" si="123"/>
        <v>0</v>
      </c>
      <c r="AL459">
        <f t="shared" si="124"/>
        <v>0</v>
      </c>
      <c r="AM459">
        <f t="shared" si="125"/>
        <v>0</v>
      </c>
      <c r="AN459">
        <f t="shared" si="126"/>
        <v>0</v>
      </c>
      <c r="AO459">
        <f t="shared" si="127"/>
        <v>0</v>
      </c>
    </row>
    <row r="460" spans="1:41" ht="12.75">
      <c r="A460">
        <v>3619170</v>
      </c>
      <c r="B460" s="2">
        <v>460901060000</v>
      </c>
      <c r="C460" t="s">
        <v>822</v>
      </c>
      <c r="D460" t="s">
        <v>823</v>
      </c>
      <c r="E460" t="s">
        <v>824</v>
      </c>
      <c r="F460" s="34">
        <v>13114</v>
      </c>
      <c r="G460" s="3">
        <v>3432</v>
      </c>
      <c r="H460">
        <v>3159638400</v>
      </c>
      <c r="I460" s="4">
        <v>8</v>
      </c>
      <c r="J460" s="4" t="s">
        <v>1813</v>
      </c>
      <c r="K460" t="s">
        <v>1814</v>
      </c>
      <c r="L460" s="35" t="s">
        <v>1815</v>
      </c>
      <c r="M460" s="35">
        <v>2605</v>
      </c>
      <c r="N460" s="35" t="s">
        <v>1814</v>
      </c>
      <c r="O460" s="35" t="s">
        <v>1814</v>
      </c>
      <c r="P460" s="36">
        <v>15.595075239</v>
      </c>
      <c r="Q460" t="s">
        <v>1814</v>
      </c>
      <c r="R460" t="s">
        <v>1813</v>
      </c>
      <c r="S460" t="s">
        <v>1813</v>
      </c>
      <c r="T460" t="s">
        <v>1814</v>
      </c>
      <c r="U460" s="35" t="s">
        <v>1814</v>
      </c>
      <c r="V460" s="35"/>
      <c r="W460" s="35"/>
      <c r="X460" s="35"/>
      <c r="Y460" s="35"/>
      <c r="Z460">
        <f t="shared" si="112"/>
        <v>1</v>
      </c>
      <c r="AA460">
        <f t="shared" si="113"/>
        <v>0</v>
      </c>
      <c r="AB460">
        <f t="shared" si="114"/>
        <v>0</v>
      </c>
      <c r="AC460">
        <f t="shared" si="115"/>
        <v>0</v>
      </c>
      <c r="AD460">
        <f t="shared" si="116"/>
        <v>0</v>
      </c>
      <c r="AE460">
        <f t="shared" si="117"/>
        <v>0</v>
      </c>
      <c r="AF460" s="37">
        <f t="shared" si="118"/>
        <v>0</v>
      </c>
      <c r="AG460" s="37">
        <f t="shared" si="119"/>
        <v>0</v>
      </c>
      <c r="AH460" s="37">
        <f t="shared" si="120"/>
        <v>0</v>
      </c>
      <c r="AI460">
        <f t="shared" si="121"/>
        <v>1</v>
      </c>
      <c r="AJ460">
        <f t="shared" si="122"/>
        <v>0</v>
      </c>
      <c r="AK460">
        <f t="shared" si="123"/>
        <v>0</v>
      </c>
      <c r="AL460">
        <f t="shared" si="124"/>
        <v>0</v>
      </c>
      <c r="AM460">
        <f t="shared" si="125"/>
        <v>0</v>
      </c>
      <c r="AN460">
        <f t="shared" si="126"/>
        <v>0</v>
      </c>
      <c r="AO460">
        <f t="shared" si="127"/>
        <v>0</v>
      </c>
    </row>
    <row r="461" spans="1:41" ht="12.75">
      <c r="A461">
        <v>3619200</v>
      </c>
      <c r="B461" s="2">
        <v>580211060000</v>
      </c>
      <c r="C461" t="s">
        <v>825</v>
      </c>
      <c r="D461" t="s">
        <v>826</v>
      </c>
      <c r="E461" t="s">
        <v>827</v>
      </c>
      <c r="F461" s="34">
        <v>11720</v>
      </c>
      <c r="G461" s="3">
        <v>2325</v>
      </c>
      <c r="H461">
        <v>6317382714</v>
      </c>
      <c r="I461" s="4">
        <v>3</v>
      </c>
      <c r="J461" s="4" t="s">
        <v>1814</v>
      </c>
      <c r="K461" t="s">
        <v>1814</v>
      </c>
      <c r="L461" s="35" t="s">
        <v>1815</v>
      </c>
      <c r="M461" s="35">
        <v>10636</v>
      </c>
      <c r="N461" s="35" t="s">
        <v>1814</v>
      </c>
      <c r="O461" s="35" t="s">
        <v>1814</v>
      </c>
      <c r="P461" s="36">
        <v>5.7568075885</v>
      </c>
      <c r="Q461" t="s">
        <v>1814</v>
      </c>
      <c r="R461" t="s">
        <v>1814</v>
      </c>
      <c r="S461" t="s">
        <v>1814</v>
      </c>
      <c r="T461" t="s">
        <v>1814</v>
      </c>
      <c r="U461" s="35" t="s">
        <v>1814</v>
      </c>
      <c r="V461" s="35"/>
      <c r="W461" s="35"/>
      <c r="X461" s="35"/>
      <c r="Y461" s="35"/>
      <c r="Z461">
        <f t="shared" si="112"/>
        <v>0</v>
      </c>
      <c r="AA461">
        <f t="shared" si="113"/>
        <v>0</v>
      </c>
      <c r="AB461">
        <f t="shared" si="114"/>
        <v>0</v>
      </c>
      <c r="AC461">
        <f t="shared" si="115"/>
        <v>0</v>
      </c>
      <c r="AD461">
        <f t="shared" si="116"/>
        <v>0</v>
      </c>
      <c r="AE461">
        <f t="shared" si="117"/>
        <v>0</v>
      </c>
      <c r="AF461" s="37">
        <f t="shared" si="118"/>
        <v>0</v>
      </c>
      <c r="AG461" s="37">
        <f t="shared" si="119"/>
        <v>0</v>
      </c>
      <c r="AH461" s="37">
        <f t="shared" si="120"/>
        <v>0</v>
      </c>
      <c r="AI461">
        <f t="shared" si="121"/>
        <v>0</v>
      </c>
      <c r="AJ461">
        <f t="shared" si="122"/>
        <v>0</v>
      </c>
      <c r="AK461">
        <f t="shared" si="123"/>
        <v>0</v>
      </c>
      <c r="AL461">
        <f t="shared" si="124"/>
        <v>0</v>
      </c>
      <c r="AM461">
        <f t="shared" si="125"/>
        <v>0</v>
      </c>
      <c r="AN461">
        <f t="shared" si="126"/>
        <v>0</v>
      </c>
      <c r="AO461">
        <f t="shared" si="127"/>
        <v>0</v>
      </c>
    </row>
    <row r="462" spans="1:41" ht="12.75">
      <c r="A462">
        <v>3619260</v>
      </c>
      <c r="B462" s="2">
        <v>541001040000</v>
      </c>
      <c r="C462" t="s">
        <v>831</v>
      </c>
      <c r="D462" t="s">
        <v>832</v>
      </c>
      <c r="E462" t="s">
        <v>833</v>
      </c>
      <c r="F462" s="34">
        <v>12122</v>
      </c>
      <c r="G462" s="3">
        <v>400</v>
      </c>
      <c r="H462">
        <v>5188275567</v>
      </c>
      <c r="I462" s="4">
        <v>8</v>
      </c>
      <c r="J462" s="4" t="s">
        <v>1813</v>
      </c>
      <c r="K462" t="s">
        <v>1814</v>
      </c>
      <c r="L462" s="35" t="s">
        <v>1815</v>
      </c>
      <c r="M462" s="35">
        <v>1002</v>
      </c>
      <c r="N462" s="35" t="s">
        <v>1814</v>
      </c>
      <c r="O462" s="35" t="s">
        <v>1814</v>
      </c>
      <c r="P462" s="36">
        <v>23.117338004</v>
      </c>
      <c r="Q462" t="s">
        <v>1813</v>
      </c>
      <c r="R462" t="s">
        <v>1813</v>
      </c>
      <c r="S462" t="s">
        <v>1813</v>
      </c>
      <c r="T462" t="s">
        <v>1814</v>
      </c>
      <c r="U462" s="35" t="s">
        <v>1813</v>
      </c>
      <c r="V462" s="35"/>
      <c r="W462" s="35"/>
      <c r="X462" s="35"/>
      <c r="Y462" s="35"/>
      <c r="Z462">
        <f t="shared" si="112"/>
        <v>1</v>
      </c>
      <c r="AA462">
        <f t="shared" si="113"/>
        <v>0</v>
      </c>
      <c r="AB462">
        <f t="shared" si="114"/>
        <v>0</v>
      </c>
      <c r="AC462">
        <f t="shared" si="115"/>
        <v>0</v>
      </c>
      <c r="AD462">
        <f t="shared" si="116"/>
        <v>0</v>
      </c>
      <c r="AE462">
        <f t="shared" si="117"/>
        <v>0</v>
      </c>
      <c r="AF462" s="37">
        <f t="shared" si="118"/>
        <v>0</v>
      </c>
      <c r="AG462" s="37">
        <f t="shared" si="119"/>
        <v>0</v>
      </c>
      <c r="AH462" s="37">
        <f t="shared" si="120"/>
        <v>0</v>
      </c>
      <c r="AI462">
        <f t="shared" si="121"/>
        <v>1</v>
      </c>
      <c r="AJ462">
        <f t="shared" si="122"/>
        <v>1</v>
      </c>
      <c r="AK462" t="str">
        <f t="shared" si="123"/>
        <v>Initial</v>
      </c>
      <c r="AL462">
        <f t="shared" si="124"/>
        <v>0</v>
      </c>
      <c r="AM462" t="str">
        <f t="shared" si="125"/>
        <v>RLIS</v>
      </c>
      <c r="AN462">
        <f t="shared" si="126"/>
        <v>0</v>
      </c>
      <c r="AO462">
        <f t="shared" si="127"/>
        <v>0</v>
      </c>
    </row>
    <row r="463" spans="1:41" ht="12.75">
      <c r="A463">
        <v>3619320</v>
      </c>
      <c r="B463" s="2">
        <v>441000010000</v>
      </c>
      <c r="C463" t="s">
        <v>834</v>
      </c>
      <c r="D463" t="s">
        <v>835</v>
      </c>
      <c r="E463" t="s">
        <v>836</v>
      </c>
      <c r="F463" s="34">
        <v>10940</v>
      </c>
      <c r="G463" s="3">
        <v>3240</v>
      </c>
      <c r="H463">
        <v>8453415690</v>
      </c>
      <c r="I463" s="4" t="s">
        <v>2025</v>
      </c>
      <c r="J463" s="4" t="s">
        <v>1814</v>
      </c>
      <c r="K463" t="s">
        <v>1814</v>
      </c>
      <c r="L463" s="35" t="s">
        <v>1815</v>
      </c>
      <c r="M463" s="35">
        <v>5547</v>
      </c>
      <c r="N463" s="35" t="s">
        <v>1814</v>
      </c>
      <c r="O463" s="35" t="s">
        <v>1814</v>
      </c>
      <c r="P463" s="36">
        <v>23.069264685</v>
      </c>
      <c r="Q463" t="s">
        <v>1813</v>
      </c>
      <c r="R463" t="s">
        <v>1813</v>
      </c>
      <c r="S463" t="s">
        <v>1814</v>
      </c>
      <c r="T463" t="s">
        <v>1814</v>
      </c>
      <c r="U463" s="35" t="s">
        <v>1814</v>
      </c>
      <c r="V463" s="35"/>
      <c r="W463" s="35"/>
      <c r="X463" s="35"/>
      <c r="Y463" s="35"/>
      <c r="Z463">
        <f t="shared" si="112"/>
        <v>0</v>
      </c>
      <c r="AA463">
        <f t="shared" si="113"/>
        <v>0</v>
      </c>
      <c r="AB463">
        <f t="shared" si="114"/>
        <v>0</v>
      </c>
      <c r="AC463">
        <f t="shared" si="115"/>
        <v>0</v>
      </c>
      <c r="AD463">
        <f t="shared" si="116"/>
        <v>0</v>
      </c>
      <c r="AE463">
        <f t="shared" si="117"/>
        <v>0</v>
      </c>
      <c r="AF463" s="37">
        <f t="shared" si="118"/>
        <v>0</v>
      </c>
      <c r="AG463" s="37">
        <f t="shared" si="119"/>
        <v>0</v>
      </c>
      <c r="AH463" s="37">
        <f t="shared" si="120"/>
        <v>0</v>
      </c>
      <c r="AI463">
        <f t="shared" si="121"/>
        <v>0</v>
      </c>
      <c r="AJ463">
        <f t="shared" si="122"/>
        <v>1</v>
      </c>
      <c r="AK463">
        <f t="shared" si="123"/>
        <v>0</v>
      </c>
      <c r="AL463">
        <f t="shared" si="124"/>
        <v>0</v>
      </c>
      <c r="AM463">
        <f t="shared" si="125"/>
        <v>0</v>
      </c>
      <c r="AN463">
        <f t="shared" si="126"/>
        <v>0</v>
      </c>
      <c r="AO463">
        <f t="shared" si="127"/>
        <v>0</v>
      </c>
    </row>
    <row r="464" spans="1:41" ht="12.75">
      <c r="A464">
        <v>3619350</v>
      </c>
      <c r="B464" s="2">
        <v>471101040000</v>
      </c>
      <c r="C464" t="s">
        <v>837</v>
      </c>
      <c r="D464" t="s">
        <v>838</v>
      </c>
      <c r="E464" t="s">
        <v>839</v>
      </c>
      <c r="F464" s="34">
        <v>13807</v>
      </c>
      <c r="G464" s="3">
        <v>237</v>
      </c>
      <c r="H464">
        <v>6072863341</v>
      </c>
      <c r="I464" s="4">
        <v>7</v>
      </c>
      <c r="J464" s="4" t="s">
        <v>1813</v>
      </c>
      <c r="K464" t="s">
        <v>1814</v>
      </c>
      <c r="L464" s="35" t="s">
        <v>1822</v>
      </c>
      <c r="M464" s="35">
        <v>484</v>
      </c>
      <c r="N464" s="35" t="s">
        <v>1814</v>
      </c>
      <c r="O464" s="35" t="s">
        <v>1813</v>
      </c>
      <c r="P464" s="36">
        <v>15</v>
      </c>
      <c r="Q464" t="s">
        <v>1814</v>
      </c>
      <c r="R464" t="s">
        <v>1814</v>
      </c>
      <c r="S464" t="s">
        <v>1813</v>
      </c>
      <c r="T464" t="s">
        <v>1814</v>
      </c>
      <c r="U464" s="35" t="s">
        <v>1814</v>
      </c>
      <c r="V464" s="35">
        <v>17100</v>
      </c>
      <c r="W464" s="35">
        <v>3671</v>
      </c>
      <c r="X464" s="35">
        <v>4334</v>
      </c>
      <c r="Y464" s="35">
        <v>1485</v>
      </c>
      <c r="Z464">
        <f t="shared" si="112"/>
        <v>1</v>
      </c>
      <c r="AA464">
        <f t="shared" si="113"/>
        <v>1</v>
      </c>
      <c r="AB464">
        <f t="shared" si="114"/>
        <v>0</v>
      </c>
      <c r="AC464">
        <f t="shared" si="115"/>
        <v>0</v>
      </c>
      <c r="AD464">
        <f t="shared" si="116"/>
        <v>0</v>
      </c>
      <c r="AE464">
        <f t="shared" si="117"/>
        <v>0</v>
      </c>
      <c r="AF464" s="37" t="str">
        <f t="shared" si="118"/>
        <v>SRSA</v>
      </c>
      <c r="AG464" s="37">
        <f t="shared" si="119"/>
        <v>0</v>
      </c>
      <c r="AH464" s="37">
        <f t="shared" si="120"/>
        <v>0</v>
      </c>
      <c r="AI464">
        <f t="shared" si="121"/>
        <v>1</v>
      </c>
      <c r="AJ464">
        <f t="shared" si="122"/>
        <v>0</v>
      </c>
      <c r="AK464">
        <f t="shared" si="123"/>
        <v>0</v>
      </c>
      <c r="AL464">
        <f t="shared" si="124"/>
        <v>0</v>
      </c>
      <c r="AM464">
        <f t="shared" si="125"/>
        <v>0</v>
      </c>
      <c r="AN464">
        <f t="shared" si="126"/>
        <v>0</v>
      </c>
      <c r="AO464">
        <f t="shared" si="127"/>
        <v>0</v>
      </c>
    </row>
    <row r="465" spans="1:41" ht="12.75">
      <c r="A465">
        <v>3619380</v>
      </c>
      <c r="B465" s="2">
        <v>132201040000</v>
      </c>
      <c r="C465" t="s">
        <v>840</v>
      </c>
      <c r="D465" t="s">
        <v>841</v>
      </c>
      <c r="E465" t="s">
        <v>842</v>
      </c>
      <c r="F465" s="34">
        <v>12545</v>
      </c>
      <c r="G465" s="3">
        <v>127</v>
      </c>
      <c r="H465">
        <v>8456774200</v>
      </c>
      <c r="I465" s="4">
        <v>8</v>
      </c>
      <c r="J465" s="4" t="s">
        <v>1813</v>
      </c>
      <c r="K465" t="s">
        <v>1814</v>
      </c>
      <c r="L465" s="35" t="s">
        <v>1815</v>
      </c>
      <c r="M465" s="35">
        <v>1152</v>
      </c>
      <c r="N465" s="35" t="s">
        <v>1814</v>
      </c>
      <c r="O465" s="35" t="s">
        <v>1814</v>
      </c>
      <c r="P465" s="36">
        <v>1.3116801999</v>
      </c>
      <c r="Q465" t="s">
        <v>1814</v>
      </c>
      <c r="R465" t="s">
        <v>1814</v>
      </c>
      <c r="S465" t="s">
        <v>1813</v>
      </c>
      <c r="T465" t="s">
        <v>1814</v>
      </c>
      <c r="U465" s="35" t="s">
        <v>1814</v>
      </c>
      <c r="V465" s="35"/>
      <c r="W465" s="35"/>
      <c r="X465" s="35"/>
      <c r="Y465" s="35"/>
      <c r="Z465">
        <f t="shared" si="112"/>
        <v>1</v>
      </c>
      <c r="AA465">
        <f t="shared" si="113"/>
        <v>0</v>
      </c>
      <c r="AB465">
        <f t="shared" si="114"/>
        <v>0</v>
      </c>
      <c r="AC465">
        <f t="shared" si="115"/>
        <v>0</v>
      </c>
      <c r="AD465">
        <f t="shared" si="116"/>
        <v>0</v>
      </c>
      <c r="AE465">
        <f t="shared" si="117"/>
        <v>0</v>
      </c>
      <c r="AF465" s="37">
        <f t="shared" si="118"/>
        <v>0</v>
      </c>
      <c r="AG465" s="37">
        <f t="shared" si="119"/>
        <v>0</v>
      </c>
      <c r="AH465" s="37">
        <f t="shared" si="120"/>
        <v>0</v>
      </c>
      <c r="AI465">
        <f t="shared" si="121"/>
        <v>1</v>
      </c>
      <c r="AJ465">
        <f t="shared" si="122"/>
        <v>0</v>
      </c>
      <c r="AK465">
        <f t="shared" si="123"/>
        <v>0</v>
      </c>
      <c r="AL465">
        <f t="shared" si="124"/>
        <v>0</v>
      </c>
      <c r="AM465">
        <f t="shared" si="125"/>
        <v>0</v>
      </c>
      <c r="AN465">
        <f t="shared" si="126"/>
        <v>0</v>
      </c>
      <c r="AO465">
        <f t="shared" si="127"/>
        <v>0</v>
      </c>
    </row>
    <row r="466" spans="1:41" ht="12.75">
      <c r="A466">
        <v>3619410</v>
      </c>
      <c r="B466" s="2">
        <v>580208020000</v>
      </c>
      <c r="C466" t="s">
        <v>843</v>
      </c>
      <c r="D466" t="s">
        <v>844</v>
      </c>
      <c r="E466" t="s">
        <v>845</v>
      </c>
      <c r="F466" s="34">
        <v>11764</v>
      </c>
      <c r="G466" s="3">
        <v>2036</v>
      </c>
      <c r="H466">
        <v>6314742733</v>
      </c>
      <c r="I466" s="4">
        <v>3</v>
      </c>
      <c r="J466" s="4" t="s">
        <v>1814</v>
      </c>
      <c r="K466" t="s">
        <v>1814</v>
      </c>
      <c r="L466" s="35" t="s">
        <v>1815</v>
      </c>
      <c r="M466" s="35">
        <v>2771</v>
      </c>
      <c r="N466" s="35" t="s">
        <v>1814</v>
      </c>
      <c r="O466" s="35" t="s">
        <v>1814</v>
      </c>
      <c r="P466" s="36">
        <v>7.4304418985</v>
      </c>
      <c r="Q466" t="s">
        <v>1814</v>
      </c>
      <c r="R466" t="s">
        <v>1814</v>
      </c>
      <c r="S466" t="s">
        <v>1814</v>
      </c>
      <c r="T466" t="s">
        <v>1814</v>
      </c>
      <c r="U466" s="35" t="s">
        <v>1814</v>
      </c>
      <c r="V466" s="35"/>
      <c r="W466" s="35"/>
      <c r="X466" s="35"/>
      <c r="Y466" s="35"/>
      <c r="Z466">
        <f t="shared" si="112"/>
        <v>0</v>
      </c>
      <c r="AA466">
        <f t="shared" si="113"/>
        <v>0</v>
      </c>
      <c r="AB466">
        <f t="shared" si="114"/>
        <v>0</v>
      </c>
      <c r="AC466">
        <f t="shared" si="115"/>
        <v>0</v>
      </c>
      <c r="AD466">
        <f t="shared" si="116"/>
        <v>0</v>
      </c>
      <c r="AE466">
        <f t="shared" si="117"/>
        <v>0</v>
      </c>
      <c r="AF466" s="37">
        <f t="shared" si="118"/>
        <v>0</v>
      </c>
      <c r="AG466" s="37">
        <f t="shared" si="119"/>
        <v>0</v>
      </c>
      <c r="AH466" s="37">
        <f t="shared" si="120"/>
        <v>0</v>
      </c>
      <c r="AI466">
        <f t="shared" si="121"/>
        <v>0</v>
      </c>
      <c r="AJ466">
        <f t="shared" si="122"/>
        <v>0</v>
      </c>
      <c r="AK466">
        <f t="shared" si="123"/>
        <v>0</v>
      </c>
      <c r="AL466">
        <f t="shared" si="124"/>
        <v>0</v>
      </c>
      <c r="AM466">
        <f t="shared" si="125"/>
        <v>0</v>
      </c>
      <c r="AN466">
        <f t="shared" si="126"/>
        <v>0</v>
      </c>
      <c r="AO466">
        <f t="shared" si="127"/>
        <v>0</v>
      </c>
    </row>
    <row r="467" spans="1:41" ht="12.75">
      <c r="A467">
        <v>3619500</v>
      </c>
      <c r="B467" s="2">
        <v>280410030000</v>
      </c>
      <c r="C467" t="s">
        <v>846</v>
      </c>
      <c r="D467" t="s">
        <v>847</v>
      </c>
      <c r="E467" t="s">
        <v>848</v>
      </c>
      <c r="F467" s="34">
        <v>11501</v>
      </c>
      <c r="G467" s="3">
        <v>2361</v>
      </c>
      <c r="H467">
        <v>5167415036</v>
      </c>
      <c r="I467" s="4">
        <v>3</v>
      </c>
      <c r="J467" s="4" t="s">
        <v>1814</v>
      </c>
      <c r="K467" t="s">
        <v>1814</v>
      </c>
      <c r="L467" s="35" t="s">
        <v>1815</v>
      </c>
      <c r="M467" s="35">
        <v>2531</v>
      </c>
      <c r="N467" s="35" t="s">
        <v>1814</v>
      </c>
      <c r="O467" s="35" t="s">
        <v>1814</v>
      </c>
      <c r="P467" s="36">
        <v>4.3780806031</v>
      </c>
      <c r="Q467" t="s">
        <v>1814</v>
      </c>
      <c r="R467" t="s">
        <v>1814</v>
      </c>
      <c r="S467" t="s">
        <v>1814</v>
      </c>
      <c r="T467" t="s">
        <v>1814</v>
      </c>
      <c r="U467" s="35" t="s">
        <v>1814</v>
      </c>
      <c r="V467" s="35"/>
      <c r="W467" s="35"/>
      <c r="X467" s="35"/>
      <c r="Y467" s="35"/>
      <c r="Z467">
        <f t="shared" si="112"/>
        <v>0</v>
      </c>
      <c r="AA467">
        <f t="shared" si="113"/>
        <v>0</v>
      </c>
      <c r="AB467">
        <f t="shared" si="114"/>
        <v>0</v>
      </c>
      <c r="AC467">
        <f t="shared" si="115"/>
        <v>0</v>
      </c>
      <c r="AD467">
        <f t="shared" si="116"/>
        <v>0</v>
      </c>
      <c r="AE467">
        <f t="shared" si="117"/>
        <v>0</v>
      </c>
      <c r="AF467" s="37">
        <f t="shared" si="118"/>
        <v>0</v>
      </c>
      <c r="AG467" s="37">
        <f t="shared" si="119"/>
        <v>0</v>
      </c>
      <c r="AH467" s="37">
        <f t="shared" si="120"/>
        <v>0</v>
      </c>
      <c r="AI467">
        <f t="shared" si="121"/>
        <v>0</v>
      </c>
      <c r="AJ467">
        <f t="shared" si="122"/>
        <v>0</v>
      </c>
      <c r="AK467">
        <f t="shared" si="123"/>
        <v>0</v>
      </c>
      <c r="AL467">
        <f t="shared" si="124"/>
        <v>0</v>
      </c>
      <c r="AM467">
        <f t="shared" si="125"/>
        <v>0</v>
      </c>
      <c r="AN467">
        <f t="shared" si="126"/>
        <v>0</v>
      </c>
      <c r="AO467">
        <f t="shared" si="127"/>
        <v>0</v>
      </c>
    </row>
    <row r="468" spans="1:41" ht="12.75">
      <c r="A468">
        <v>3619530</v>
      </c>
      <c r="B468" s="2">
        <v>150801040000</v>
      </c>
      <c r="C468" t="s">
        <v>849</v>
      </c>
      <c r="D468" t="s">
        <v>850</v>
      </c>
      <c r="E468" t="s">
        <v>851</v>
      </c>
      <c r="F468" s="34">
        <v>12857</v>
      </c>
      <c r="G468" s="3">
        <v>39</v>
      </c>
      <c r="H468">
        <v>5182512000</v>
      </c>
      <c r="I468" s="4">
        <v>7</v>
      </c>
      <c r="J468" s="4" t="s">
        <v>1813</v>
      </c>
      <c r="K468" t="s">
        <v>1814</v>
      </c>
      <c r="L468" s="35" t="s">
        <v>1822</v>
      </c>
      <c r="M468" s="35">
        <v>137</v>
      </c>
      <c r="N468" s="35" t="s">
        <v>1814</v>
      </c>
      <c r="O468" s="35" t="s">
        <v>1813</v>
      </c>
      <c r="P468" s="36">
        <v>20</v>
      </c>
      <c r="Q468" t="s">
        <v>1813</v>
      </c>
      <c r="R468" t="s">
        <v>1814</v>
      </c>
      <c r="S468" t="s">
        <v>1813</v>
      </c>
      <c r="T468" t="s">
        <v>1814</v>
      </c>
      <c r="U468" s="35" t="s">
        <v>1814</v>
      </c>
      <c r="V468" s="35">
        <v>8623</v>
      </c>
      <c r="W468" s="35">
        <v>1190</v>
      </c>
      <c r="X468" s="35">
        <v>1285</v>
      </c>
      <c r="Y468" s="35">
        <v>491</v>
      </c>
      <c r="Z468">
        <f t="shared" si="112"/>
        <v>1</v>
      </c>
      <c r="AA468">
        <f t="shared" si="113"/>
        <v>1</v>
      </c>
      <c r="AB468">
        <f t="shared" si="114"/>
        <v>0</v>
      </c>
      <c r="AC468">
        <f t="shared" si="115"/>
        <v>0</v>
      </c>
      <c r="AD468">
        <f t="shared" si="116"/>
        <v>0</v>
      </c>
      <c r="AE468">
        <f t="shared" si="117"/>
        <v>0</v>
      </c>
      <c r="AF468" s="37" t="str">
        <f t="shared" si="118"/>
        <v>SRSA</v>
      </c>
      <c r="AG468" s="37">
        <f t="shared" si="119"/>
        <v>0</v>
      </c>
      <c r="AH468" s="37">
        <f t="shared" si="120"/>
        <v>0</v>
      </c>
      <c r="AI468">
        <f t="shared" si="121"/>
        <v>1</v>
      </c>
      <c r="AJ468">
        <f t="shared" si="122"/>
        <v>1</v>
      </c>
      <c r="AK468" t="str">
        <f t="shared" si="123"/>
        <v>Initial</v>
      </c>
      <c r="AL468" t="str">
        <f t="shared" si="124"/>
        <v>SRSA</v>
      </c>
      <c r="AM468">
        <f t="shared" si="125"/>
        <v>0</v>
      </c>
      <c r="AN468">
        <f t="shared" si="126"/>
        <v>0</v>
      </c>
      <c r="AO468">
        <f t="shared" si="127"/>
        <v>0</v>
      </c>
    </row>
    <row r="469" spans="1:41" ht="12.75">
      <c r="A469">
        <v>3619560</v>
      </c>
      <c r="B469" s="2">
        <v>441101040000</v>
      </c>
      <c r="C469" t="s">
        <v>852</v>
      </c>
      <c r="D469" t="s">
        <v>853</v>
      </c>
      <c r="E469" t="s">
        <v>854</v>
      </c>
      <c r="F469" s="34">
        <v>10973</v>
      </c>
      <c r="G469" s="3">
        <v>217</v>
      </c>
      <c r="H469">
        <v>8453555110</v>
      </c>
      <c r="I469" s="4">
        <v>8</v>
      </c>
      <c r="J469" s="4" t="s">
        <v>1813</v>
      </c>
      <c r="K469" t="s">
        <v>1814</v>
      </c>
      <c r="L469" s="35" t="s">
        <v>1815</v>
      </c>
      <c r="M469" s="35">
        <v>4031</v>
      </c>
      <c r="N469" s="35" t="s">
        <v>1814</v>
      </c>
      <c r="O469" s="35" t="s">
        <v>1814</v>
      </c>
      <c r="P469" s="36">
        <v>5.8809801634</v>
      </c>
      <c r="Q469" t="s">
        <v>1814</v>
      </c>
      <c r="R469" t="s">
        <v>1814</v>
      </c>
      <c r="S469" t="s">
        <v>1813</v>
      </c>
      <c r="T469" t="s">
        <v>1814</v>
      </c>
      <c r="U469" s="35" t="s">
        <v>1814</v>
      </c>
      <c r="V469" s="35"/>
      <c r="W469" s="35"/>
      <c r="X469" s="35"/>
      <c r="Y469" s="35"/>
      <c r="Z469">
        <f t="shared" si="112"/>
        <v>1</v>
      </c>
      <c r="AA469">
        <f t="shared" si="113"/>
        <v>0</v>
      </c>
      <c r="AB469">
        <f t="shared" si="114"/>
        <v>0</v>
      </c>
      <c r="AC469">
        <f t="shared" si="115"/>
        <v>0</v>
      </c>
      <c r="AD469">
        <f t="shared" si="116"/>
        <v>0</v>
      </c>
      <c r="AE469">
        <f t="shared" si="117"/>
        <v>0</v>
      </c>
      <c r="AF469" s="37">
        <f t="shared" si="118"/>
        <v>0</v>
      </c>
      <c r="AG469" s="37">
        <f t="shared" si="119"/>
        <v>0</v>
      </c>
      <c r="AH469" s="37">
        <f t="shared" si="120"/>
        <v>0</v>
      </c>
      <c r="AI469">
        <f t="shared" si="121"/>
        <v>1</v>
      </c>
      <c r="AJ469">
        <f t="shared" si="122"/>
        <v>0</v>
      </c>
      <c r="AK469">
        <f t="shared" si="123"/>
        <v>0</v>
      </c>
      <c r="AL469">
        <f t="shared" si="124"/>
        <v>0</v>
      </c>
      <c r="AM469">
        <f t="shared" si="125"/>
        <v>0</v>
      </c>
      <c r="AN469">
        <f t="shared" si="126"/>
        <v>0</v>
      </c>
      <c r="AO469">
        <f t="shared" si="127"/>
        <v>0</v>
      </c>
    </row>
    <row r="470" spans="1:41" ht="12.75">
      <c r="A470">
        <v>3619590</v>
      </c>
      <c r="B470" s="2">
        <v>210502040000</v>
      </c>
      <c r="C470" t="s">
        <v>855</v>
      </c>
      <c r="D470" t="s">
        <v>856</v>
      </c>
      <c r="E470" t="s">
        <v>857</v>
      </c>
      <c r="F470" s="34">
        <v>13407</v>
      </c>
      <c r="G470" s="3">
        <v>1782</v>
      </c>
      <c r="H470">
        <v>3158672904</v>
      </c>
      <c r="I470" s="4">
        <v>4</v>
      </c>
      <c r="J470" s="4" t="s">
        <v>1814</v>
      </c>
      <c r="K470" t="s">
        <v>1814</v>
      </c>
      <c r="L470" s="35" t="s">
        <v>1815</v>
      </c>
      <c r="M470" s="35">
        <v>971</v>
      </c>
      <c r="N470" s="35" t="s">
        <v>1814</v>
      </c>
      <c r="O470" s="35" t="s">
        <v>1814</v>
      </c>
      <c r="P470" s="36">
        <v>8.6359175662</v>
      </c>
      <c r="Q470" t="s">
        <v>1814</v>
      </c>
      <c r="R470" t="s">
        <v>1814</v>
      </c>
      <c r="S470" t="s">
        <v>1814</v>
      </c>
      <c r="T470" t="s">
        <v>1814</v>
      </c>
      <c r="U470" s="35" t="s">
        <v>1814</v>
      </c>
      <c r="V470" s="35"/>
      <c r="W470" s="35"/>
      <c r="X470" s="35"/>
      <c r="Y470" s="35"/>
      <c r="Z470">
        <f t="shared" si="112"/>
        <v>0</v>
      </c>
      <c r="AA470">
        <f t="shared" si="113"/>
        <v>0</v>
      </c>
      <c r="AB470">
        <f t="shared" si="114"/>
        <v>0</v>
      </c>
      <c r="AC470">
        <f t="shared" si="115"/>
        <v>0</v>
      </c>
      <c r="AD470">
        <f t="shared" si="116"/>
        <v>0</v>
      </c>
      <c r="AE470">
        <f t="shared" si="117"/>
        <v>0</v>
      </c>
      <c r="AF470" s="37">
        <f t="shared" si="118"/>
        <v>0</v>
      </c>
      <c r="AG470" s="37">
        <f t="shared" si="119"/>
        <v>0</v>
      </c>
      <c r="AH470" s="37">
        <f t="shared" si="120"/>
        <v>0</v>
      </c>
      <c r="AI470">
        <f t="shared" si="121"/>
        <v>0</v>
      </c>
      <c r="AJ470">
        <f t="shared" si="122"/>
        <v>0</v>
      </c>
      <c r="AK470">
        <f t="shared" si="123"/>
        <v>0</v>
      </c>
      <c r="AL470">
        <f t="shared" si="124"/>
        <v>0</v>
      </c>
      <c r="AM470">
        <f t="shared" si="125"/>
        <v>0</v>
      </c>
      <c r="AN470">
        <f t="shared" si="126"/>
        <v>0</v>
      </c>
      <c r="AO470">
        <f t="shared" si="127"/>
        <v>0</v>
      </c>
    </row>
    <row r="471" spans="1:41" ht="12.75">
      <c r="A471">
        <v>3619650</v>
      </c>
      <c r="B471" s="2">
        <v>441201060000</v>
      </c>
      <c r="C471" t="s">
        <v>858</v>
      </c>
      <c r="D471" t="s">
        <v>859</v>
      </c>
      <c r="E471" t="s">
        <v>860</v>
      </c>
      <c r="F471" s="34">
        <v>10917</v>
      </c>
      <c r="G471" s="3">
        <v>1001</v>
      </c>
      <c r="H471">
        <v>8459282321</v>
      </c>
      <c r="I471" s="4" t="s">
        <v>2025</v>
      </c>
      <c r="J471" s="4" t="s">
        <v>1814</v>
      </c>
      <c r="K471" t="s">
        <v>1814</v>
      </c>
      <c r="L471" s="35" t="s">
        <v>1815</v>
      </c>
      <c r="M471" s="35">
        <v>6583</v>
      </c>
      <c r="N471" s="35" t="s">
        <v>1814</v>
      </c>
      <c r="O471" s="35" t="s">
        <v>1814</v>
      </c>
      <c r="P471" s="36">
        <v>4.1228779305</v>
      </c>
      <c r="Q471" t="s">
        <v>1814</v>
      </c>
      <c r="R471" t="s">
        <v>1814</v>
      </c>
      <c r="S471" t="s">
        <v>1814</v>
      </c>
      <c r="T471" t="s">
        <v>1814</v>
      </c>
      <c r="U471" s="35" t="s">
        <v>1814</v>
      </c>
      <c r="V471" s="35"/>
      <c r="W471" s="35"/>
      <c r="X471" s="35"/>
      <c r="Y471" s="35"/>
      <c r="Z471">
        <f t="shared" si="112"/>
        <v>0</v>
      </c>
      <c r="AA471">
        <f t="shared" si="113"/>
        <v>0</v>
      </c>
      <c r="AB471">
        <f t="shared" si="114"/>
        <v>0</v>
      </c>
      <c r="AC471">
        <f t="shared" si="115"/>
        <v>0</v>
      </c>
      <c r="AD471">
        <f t="shared" si="116"/>
        <v>0</v>
      </c>
      <c r="AE471">
        <f t="shared" si="117"/>
        <v>0</v>
      </c>
      <c r="AF471" s="37">
        <f t="shared" si="118"/>
        <v>0</v>
      </c>
      <c r="AG471" s="37">
        <f t="shared" si="119"/>
        <v>0</v>
      </c>
      <c r="AH471" s="37">
        <f t="shared" si="120"/>
        <v>0</v>
      </c>
      <c r="AI471">
        <f t="shared" si="121"/>
        <v>0</v>
      </c>
      <c r="AJ471">
        <f t="shared" si="122"/>
        <v>0</v>
      </c>
      <c r="AK471">
        <f t="shared" si="123"/>
        <v>0</v>
      </c>
      <c r="AL471">
        <f t="shared" si="124"/>
        <v>0</v>
      </c>
      <c r="AM471">
        <f t="shared" si="125"/>
        <v>0</v>
      </c>
      <c r="AN471">
        <f t="shared" si="126"/>
        <v>0</v>
      </c>
      <c r="AO471">
        <f t="shared" si="127"/>
        <v>0</v>
      </c>
    </row>
    <row r="472" spans="1:41" ht="12.75">
      <c r="A472">
        <v>3619710</v>
      </c>
      <c r="B472" s="2">
        <v>580306020000</v>
      </c>
      <c r="C472" t="s">
        <v>864</v>
      </c>
      <c r="D472" t="s">
        <v>865</v>
      </c>
      <c r="E472" t="s">
        <v>866</v>
      </c>
      <c r="F472" s="34">
        <v>11954</v>
      </c>
      <c r="G472" s="3">
        <v>5057</v>
      </c>
      <c r="H472">
        <v>6316682474</v>
      </c>
      <c r="I472" s="4">
        <v>3</v>
      </c>
      <c r="J472" s="4" t="s">
        <v>1814</v>
      </c>
      <c r="K472" t="s">
        <v>1814</v>
      </c>
      <c r="L472" s="35" t="s">
        <v>1815</v>
      </c>
      <c r="M472" s="35">
        <v>396</v>
      </c>
      <c r="N472" s="35" t="s">
        <v>1814</v>
      </c>
      <c r="O472" s="35" t="s">
        <v>1814</v>
      </c>
      <c r="P472" s="36">
        <v>11.724137931</v>
      </c>
      <c r="Q472" t="s">
        <v>1814</v>
      </c>
      <c r="R472" t="s">
        <v>1814</v>
      </c>
      <c r="S472" t="s">
        <v>1814</v>
      </c>
      <c r="T472" t="s">
        <v>1814</v>
      </c>
      <c r="U472" s="35" t="s">
        <v>1814</v>
      </c>
      <c r="V472" s="35"/>
      <c r="W472" s="35"/>
      <c r="X472" s="35"/>
      <c r="Y472" s="35"/>
      <c r="Z472">
        <f t="shared" si="112"/>
        <v>0</v>
      </c>
      <c r="AA472">
        <f t="shared" si="113"/>
        <v>1</v>
      </c>
      <c r="AB472">
        <f t="shared" si="114"/>
        <v>0</v>
      </c>
      <c r="AC472">
        <f t="shared" si="115"/>
        <v>0</v>
      </c>
      <c r="AD472">
        <f t="shared" si="116"/>
        <v>0</v>
      </c>
      <c r="AE472">
        <f t="shared" si="117"/>
        <v>0</v>
      </c>
      <c r="AF472" s="37">
        <f t="shared" si="118"/>
        <v>0</v>
      </c>
      <c r="AG472" s="37">
        <f t="shared" si="119"/>
        <v>0</v>
      </c>
      <c r="AH472" s="37">
        <f t="shared" si="120"/>
        <v>0</v>
      </c>
      <c r="AI472">
        <f t="shared" si="121"/>
        <v>0</v>
      </c>
      <c r="AJ472">
        <f t="shared" si="122"/>
        <v>0</v>
      </c>
      <c r="AK472">
        <f t="shared" si="123"/>
        <v>0</v>
      </c>
      <c r="AL472">
        <f t="shared" si="124"/>
        <v>0</v>
      </c>
      <c r="AM472">
        <f t="shared" si="125"/>
        <v>0</v>
      </c>
      <c r="AN472">
        <f t="shared" si="126"/>
        <v>0</v>
      </c>
      <c r="AO472">
        <f t="shared" si="127"/>
        <v>0</v>
      </c>
    </row>
    <row r="473" spans="1:41" ht="12.75">
      <c r="A473">
        <v>3619740</v>
      </c>
      <c r="B473" s="2">
        <v>591401060000</v>
      </c>
      <c r="C473" t="s">
        <v>867</v>
      </c>
      <c r="D473" t="s">
        <v>868</v>
      </c>
      <c r="E473" t="s">
        <v>869</v>
      </c>
      <c r="F473" s="34">
        <v>12701</v>
      </c>
      <c r="G473" s="3" t="s">
        <v>1842</v>
      </c>
      <c r="H473">
        <v>8457947700</v>
      </c>
      <c r="I473" s="4">
        <v>6</v>
      </c>
      <c r="J473" s="4" t="s">
        <v>1814</v>
      </c>
      <c r="K473" t="s">
        <v>1814</v>
      </c>
      <c r="L473" s="35" t="s">
        <v>1822</v>
      </c>
      <c r="M473" s="35">
        <v>3275</v>
      </c>
      <c r="N473" s="35" t="s">
        <v>1814</v>
      </c>
      <c r="O473" s="35" t="s">
        <v>1814</v>
      </c>
      <c r="P473" s="36">
        <v>28.625954198</v>
      </c>
      <c r="Q473" t="s">
        <v>1813</v>
      </c>
      <c r="R473" t="s">
        <v>1814</v>
      </c>
      <c r="S473" t="s">
        <v>1813</v>
      </c>
      <c r="T473" t="s">
        <v>1814</v>
      </c>
      <c r="U473" s="35" t="s">
        <v>1813</v>
      </c>
      <c r="V473" s="35"/>
      <c r="W473" s="35"/>
      <c r="X473" s="35"/>
      <c r="Y473" s="35"/>
      <c r="Z473">
        <f t="shared" si="112"/>
        <v>0</v>
      </c>
      <c r="AA473">
        <f t="shared" si="113"/>
        <v>0</v>
      </c>
      <c r="AB473">
        <f t="shared" si="114"/>
        <v>0</v>
      </c>
      <c r="AC473">
        <f t="shared" si="115"/>
        <v>0</v>
      </c>
      <c r="AD473">
        <f t="shared" si="116"/>
        <v>0</v>
      </c>
      <c r="AE473">
        <f t="shared" si="117"/>
        <v>0</v>
      </c>
      <c r="AF473" s="37">
        <f t="shared" si="118"/>
        <v>0</v>
      </c>
      <c r="AG473" s="37">
        <f t="shared" si="119"/>
        <v>0</v>
      </c>
      <c r="AH473" s="37">
        <f t="shared" si="120"/>
        <v>0</v>
      </c>
      <c r="AI473">
        <f t="shared" si="121"/>
        <v>1</v>
      </c>
      <c r="AJ473">
        <f t="shared" si="122"/>
        <v>1</v>
      </c>
      <c r="AK473" t="str">
        <f t="shared" si="123"/>
        <v>Initial</v>
      </c>
      <c r="AL473">
        <f t="shared" si="124"/>
        <v>0</v>
      </c>
      <c r="AM473" t="str">
        <f t="shared" si="125"/>
        <v>RLIS</v>
      </c>
      <c r="AN473">
        <f t="shared" si="126"/>
        <v>0</v>
      </c>
      <c r="AO473">
        <f t="shared" si="127"/>
        <v>0</v>
      </c>
    </row>
    <row r="474" spans="1:41" ht="12.75">
      <c r="A474">
        <v>3619800</v>
      </c>
      <c r="B474" s="2">
        <v>51301040000</v>
      </c>
      <c r="C474" t="s">
        <v>870</v>
      </c>
      <c r="D474" t="s">
        <v>871</v>
      </c>
      <c r="E474" t="s">
        <v>872</v>
      </c>
      <c r="F474" s="34">
        <v>13118</v>
      </c>
      <c r="G474" s="3">
        <v>1189</v>
      </c>
      <c r="H474">
        <v>3154972670</v>
      </c>
      <c r="I474" s="4">
        <v>8</v>
      </c>
      <c r="J474" s="4" t="s">
        <v>1813</v>
      </c>
      <c r="K474" t="s">
        <v>1814</v>
      </c>
      <c r="L474" s="35" t="s">
        <v>1815</v>
      </c>
      <c r="M474" s="35">
        <v>1098</v>
      </c>
      <c r="N474" s="35" t="s">
        <v>1814</v>
      </c>
      <c r="O474" s="35" t="s">
        <v>1814</v>
      </c>
      <c r="P474" s="36">
        <v>12.03113942</v>
      </c>
      <c r="Q474" t="s">
        <v>1814</v>
      </c>
      <c r="R474" t="s">
        <v>1814</v>
      </c>
      <c r="S474" t="s">
        <v>1813</v>
      </c>
      <c r="T474" t="s">
        <v>1814</v>
      </c>
      <c r="U474" s="35" t="s">
        <v>1814</v>
      </c>
      <c r="V474" s="35"/>
      <c r="W474" s="35"/>
      <c r="X474" s="35"/>
      <c r="Y474" s="35"/>
      <c r="Z474">
        <f t="shared" si="112"/>
        <v>1</v>
      </c>
      <c r="AA474">
        <f t="shared" si="113"/>
        <v>0</v>
      </c>
      <c r="AB474">
        <f t="shared" si="114"/>
        <v>0</v>
      </c>
      <c r="AC474">
        <f t="shared" si="115"/>
        <v>0</v>
      </c>
      <c r="AD474">
        <f t="shared" si="116"/>
        <v>0</v>
      </c>
      <c r="AE474">
        <f t="shared" si="117"/>
        <v>0</v>
      </c>
      <c r="AF474" s="37">
        <f t="shared" si="118"/>
        <v>0</v>
      </c>
      <c r="AG474" s="37">
        <f t="shared" si="119"/>
        <v>0</v>
      </c>
      <c r="AH474" s="37">
        <f t="shared" si="120"/>
        <v>0</v>
      </c>
      <c r="AI474">
        <f t="shared" si="121"/>
        <v>1</v>
      </c>
      <c r="AJ474">
        <f t="shared" si="122"/>
        <v>0</v>
      </c>
      <c r="AK474">
        <f t="shared" si="123"/>
        <v>0</v>
      </c>
      <c r="AL474">
        <f t="shared" si="124"/>
        <v>0</v>
      </c>
      <c r="AM474">
        <f t="shared" si="125"/>
        <v>0</v>
      </c>
      <c r="AN474">
        <f t="shared" si="126"/>
        <v>0</v>
      </c>
      <c r="AO474">
        <f t="shared" si="127"/>
        <v>0</v>
      </c>
    </row>
    <row r="475" spans="1:41" ht="12.75">
      <c r="A475">
        <v>3619830</v>
      </c>
      <c r="B475" s="2">
        <v>150901040000</v>
      </c>
      <c r="C475" t="s">
        <v>873</v>
      </c>
      <c r="D475" t="s">
        <v>874</v>
      </c>
      <c r="E475" t="s">
        <v>875</v>
      </c>
      <c r="F475" s="34">
        <v>12974</v>
      </c>
      <c r="G475" s="3">
        <v>9702</v>
      </c>
      <c r="H475">
        <v>5185463301</v>
      </c>
      <c r="I475" s="4">
        <v>7</v>
      </c>
      <c r="J475" s="4" t="s">
        <v>1813</v>
      </c>
      <c r="K475" t="s">
        <v>1814</v>
      </c>
      <c r="L475" s="35" t="s">
        <v>1822</v>
      </c>
      <c r="M475" s="35">
        <v>781</v>
      </c>
      <c r="N475" s="35" t="s">
        <v>1814</v>
      </c>
      <c r="O475" s="35" t="s">
        <v>1814</v>
      </c>
      <c r="P475" s="36">
        <v>17.964071856</v>
      </c>
      <c r="Q475" t="s">
        <v>1814</v>
      </c>
      <c r="R475" t="s">
        <v>1813</v>
      </c>
      <c r="S475" t="s">
        <v>1813</v>
      </c>
      <c r="T475" t="s">
        <v>1814</v>
      </c>
      <c r="U475" s="35" t="s">
        <v>1814</v>
      </c>
      <c r="V475" s="35"/>
      <c r="W475" s="35"/>
      <c r="X475" s="35"/>
      <c r="Y475" s="35"/>
      <c r="Z475">
        <f t="shared" si="112"/>
        <v>1</v>
      </c>
      <c r="AA475">
        <f t="shared" si="113"/>
        <v>0</v>
      </c>
      <c r="AB475">
        <f t="shared" si="114"/>
        <v>0</v>
      </c>
      <c r="AC475">
        <f t="shared" si="115"/>
        <v>0</v>
      </c>
      <c r="AD475">
        <f t="shared" si="116"/>
        <v>0</v>
      </c>
      <c r="AE475">
        <f t="shared" si="117"/>
        <v>0</v>
      </c>
      <c r="AF475" s="37">
        <f t="shared" si="118"/>
        <v>0</v>
      </c>
      <c r="AG475" s="37">
        <f t="shared" si="119"/>
        <v>0</v>
      </c>
      <c r="AH475" s="37">
        <f t="shared" si="120"/>
        <v>0</v>
      </c>
      <c r="AI475">
        <f t="shared" si="121"/>
        <v>1</v>
      </c>
      <c r="AJ475">
        <f t="shared" si="122"/>
        <v>0</v>
      </c>
      <c r="AK475">
        <f t="shared" si="123"/>
        <v>0</v>
      </c>
      <c r="AL475">
        <f t="shared" si="124"/>
        <v>0</v>
      </c>
      <c r="AM475">
        <f t="shared" si="125"/>
        <v>0</v>
      </c>
      <c r="AN475">
        <f t="shared" si="126"/>
        <v>0</v>
      </c>
      <c r="AO475">
        <f t="shared" si="127"/>
        <v>0</v>
      </c>
    </row>
    <row r="476" spans="1:41" ht="12.75">
      <c r="A476">
        <v>3619860</v>
      </c>
      <c r="B476" s="2">
        <v>471201040000</v>
      </c>
      <c r="C476" t="s">
        <v>876</v>
      </c>
      <c r="D476" t="s">
        <v>877</v>
      </c>
      <c r="E476" t="s">
        <v>878</v>
      </c>
      <c r="F476" s="34">
        <v>13808</v>
      </c>
      <c r="G476" s="3">
        <v>40</v>
      </c>
      <c r="H476">
        <v>6072636100</v>
      </c>
      <c r="I476" s="4">
        <v>7</v>
      </c>
      <c r="J476" s="4" t="s">
        <v>1813</v>
      </c>
      <c r="K476" t="s">
        <v>1814</v>
      </c>
      <c r="L476" s="35" t="s">
        <v>1822</v>
      </c>
      <c r="M476" s="35">
        <v>433</v>
      </c>
      <c r="N476" s="35" t="s">
        <v>1814</v>
      </c>
      <c r="O476" s="35" t="s">
        <v>1813</v>
      </c>
      <c r="P476" s="36">
        <v>23.694029851</v>
      </c>
      <c r="Q476" t="s">
        <v>1813</v>
      </c>
      <c r="R476" t="s">
        <v>1813</v>
      </c>
      <c r="S476" t="s">
        <v>1813</v>
      </c>
      <c r="T476" t="s">
        <v>1814</v>
      </c>
      <c r="U476" s="35" t="s">
        <v>1814</v>
      </c>
      <c r="V476" s="35">
        <v>18785</v>
      </c>
      <c r="W476" s="35">
        <v>1841</v>
      </c>
      <c r="X476" s="35">
        <v>3126</v>
      </c>
      <c r="Y476" s="35">
        <v>1514</v>
      </c>
      <c r="Z476">
        <f t="shared" si="112"/>
        <v>1</v>
      </c>
      <c r="AA476">
        <f t="shared" si="113"/>
        <v>1</v>
      </c>
      <c r="AB476">
        <f t="shared" si="114"/>
        <v>0</v>
      </c>
      <c r="AC476">
        <f t="shared" si="115"/>
        <v>0</v>
      </c>
      <c r="AD476">
        <f t="shared" si="116"/>
        <v>0</v>
      </c>
      <c r="AE476">
        <f t="shared" si="117"/>
        <v>0</v>
      </c>
      <c r="AF476" s="37" t="str">
        <f t="shared" si="118"/>
        <v>SRSA</v>
      </c>
      <c r="AG476" s="37">
        <f t="shared" si="119"/>
        <v>0</v>
      </c>
      <c r="AH476" s="37">
        <f t="shared" si="120"/>
        <v>0</v>
      </c>
      <c r="AI476">
        <f t="shared" si="121"/>
        <v>1</v>
      </c>
      <c r="AJ476">
        <f t="shared" si="122"/>
        <v>1</v>
      </c>
      <c r="AK476" t="str">
        <f t="shared" si="123"/>
        <v>Initial</v>
      </c>
      <c r="AL476" t="str">
        <f t="shared" si="124"/>
        <v>SRSA</v>
      </c>
      <c r="AM476">
        <f t="shared" si="125"/>
        <v>0</v>
      </c>
      <c r="AN476">
        <f t="shared" si="126"/>
        <v>0</v>
      </c>
      <c r="AO476">
        <f t="shared" si="127"/>
        <v>0</v>
      </c>
    </row>
    <row r="477" spans="1:41" ht="12.75">
      <c r="A477">
        <v>3619890</v>
      </c>
      <c r="B477" s="2">
        <v>512101040000</v>
      </c>
      <c r="C477" t="s">
        <v>879</v>
      </c>
      <c r="D477" t="s">
        <v>880</v>
      </c>
      <c r="E477" t="s">
        <v>881</v>
      </c>
      <c r="F477" s="34">
        <v>13664</v>
      </c>
      <c r="G477" s="3">
        <v>217</v>
      </c>
      <c r="H477">
        <v>3153758814</v>
      </c>
      <c r="I477" s="4">
        <v>7</v>
      </c>
      <c r="J477" s="4" t="s">
        <v>1813</v>
      </c>
      <c r="K477" t="s">
        <v>1814</v>
      </c>
      <c r="L477" s="35" t="s">
        <v>1822</v>
      </c>
      <c r="M477" s="35">
        <v>389</v>
      </c>
      <c r="N477" s="35" t="s">
        <v>1814</v>
      </c>
      <c r="O477" s="35" t="s">
        <v>1813</v>
      </c>
      <c r="P477" s="36">
        <v>23.868312757</v>
      </c>
      <c r="Q477" t="s">
        <v>1813</v>
      </c>
      <c r="R477" t="s">
        <v>1814</v>
      </c>
      <c r="S477" t="s">
        <v>1813</v>
      </c>
      <c r="T477" t="s">
        <v>1814</v>
      </c>
      <c r="U477" s="35" t="s">
        <v>1814</v>
      </c>
      <c r="V477" s="35">
        <v>37822</v>
      </c>
      <c r="W477" s="35">
        <v>5160</v>
      </c>
      <c r="X477" s="35">
        <v>4696</v>
      </c>
      <c r="Y477" s="35">
        <v>4812</v>
      </c>
      <c r="Z477">
        <f t="shared" si="112"/>
        <v>1</v>
      </c>
      <c r="AA477">
        <f t="shared" si="113"/>
        <v>1</v>
      </c>
      <c r="AB477">
        <f t="shared" si="114"/>
        <v>0</v>
      </c>
      <c r="AC477">
        <f t="shared" si="115"/>
        <v>0</v>
      </c>
      <c r="AD477">
        <f t="shared" si="116"/>
        <v>0</v>
      </c>
      <c r="AE477">
        <f t="shared" si="117"/>
        <v>0</v>
      </c>
      <c r="AF477" s="37" t="str">
        <f t="shared" si="118"/>
        <v>SRSA</v>
      </c>
      <c r="AG477" s="37">
        <f t="shared" si="119"/>
        <v>0</v>
      </c>
      <c r="AH477" s="37">
        <f t="shared" si="120"/>
        <v>0</v>
      </c>
      <c r="AI477">
        <f t="shared" si="121"/>
        <v>1</v>
      </c>
      <c r="AJ477">
        <f t="shared" si="122"/>
        <v>1</v>
      </c>
      <c r="AK477" t="str">
        <f t="shared" si="123"/>
        <v>Initial</v>
      </c>
      <c r="AL477" t="str">
        <f t="shared" si="124"/>
        <v>SRSA</v>
      </c>
      <c r="AM477">
        <f t="shared" si="125"/>
        <v>0</v>
      </c>
      <c r="AN477">
        <f t="shared" si="126"/>
        <v>0</v>
      </c>
      <c r="AO477">
        <f t="shared" si="127"/>
        <v>0</v>
      </c>
    </row>
    <row r="478" spans="1:41" ht="12.75">
      <c r="A478">
        <v>3619920</v>
      </c>
      <c r="B478" s="2">
        <v>250401040000</v>
      </c>
      <c r="C478" t="s">
        <v>882</v>
      </c>
      <c r="D478" t="s">
        <v>883</v>
      </c>
      <c r="E478" t="s">
        <v>884</v>
      </c>
      <c r="F478" s="34">
        <v>13408</v>
      </c>
      <c r="G478" s="3">
        <v>638</v>
      </c>
      <c r="H478">
        <v>3156849300</v>
      </c>
      <c r="I478" s="4">
        <v>4</v>
      </c>
      <c r="J478" s="4" t="s">
        <v>1814</v>
      </c>
      <c r="K478" t="s">
        <v>1814</v>
      </c>
      <c r="L478" s="35" t="s">
        <v>1815</v>
      </c>
      <c r="M478" s="35">
        <v>917</v>
      </c>
      <c r="N478" s="35" t="s">
        <v>1814</v>
      </c>
      <c r="O478" s="35" t="s">
        <v>1814</v>
      </c>
      <c r="P478" s="36">
        <v>20.245979186</v>
      </c>
      <c r="Q478" t="s">
        <v>1813</v>
      </c>
      <c r="R478" t="s">
        <v>1813</v>
      </c>
      <c r="S478" t="s">
        <v>1814</v>
      </c>
      <c r="T478" t="s">
        <v>1814</v>
      </c>
      <c r="U478" s="35" t="s">
        <v>1814</v>
      </c>
      <c r="V478" s="35"/>
      <c r="W478" s="35"/>
      <c r="X478" s="35"/>
      <c r="Y478" s="35"/>
      <c r="Z478">
        <f t="shared" si="112"/>
        <v>0</v>
      </c>
      <c r="AA478">
        <f t="shared" si="113"/>
        <v>0</v>
      </c>
      <c r="AB478">
        <f t="shared" si="114"/>
        <v>0</v>
      </c>
      <c r="AC478">
        <f t="shared" si="115"/>
        <v>0</v>
      </c>
      <c r="AD478">
        <f t="shared" si="116"/>
        <v>0</v>
      </c>
      <c r="AE478">
        <f t="shared" si="117"/>
        <v>0</v>
      </c>
      <c r="AF478" s="37">
        <f t="shared" si="118"/>
        <v>0</v>
      </c>
      <c r="AG478" s="37">
        <f t="shared" si="119"/>
        <v>0</v>
      </c>
      <c r="AH478" s="37">
        <f t="shared" si="120"/>
        <v>0</v>
      </c>
      <c r="AI478">
        <f t="shared" si="121"/>
        <v>0</v>
      </c>
      <c r="AJ478">
        <f t="shared" si="122"/>
        <v>1</v>
      </c>
      <c r="AK478">
        <f t="shared" si="123"/>
        <v>0</v>
      </c>
      <c r="AL478">
        <f t="shared" si="124"/>
        <v>0</v>
      </c>
      <c r="AM478">
        <f t="shared" si="125"/>
        <v>0</v>
      </c>
      <c r="AN478">
        <f t="shared" si="126"/>
        <v>0</v>
      </c>
      <c r="AO478">
        <f t="shared" si="127"/>
        <v>0</v>
      </c>
    </row>
    <row r="479" spans="1:41" ht="12.75">
      <c r="A479">
        <v>3620010</v>
      </c>
      <c r="B479" s="2">
        <v>240901040000</v>
      </c>
      <c r="C479" t="s">
        <v>888</v>
      </c>
      <c r="D479" t="s">
        <v>889</v>
      </c>
      <c r="E479" t="s">
        <v>890</v>
      </c>
      <c r="F479" s="34">
        <v>14510</v>
      </c>
      <c r="G479" s="3">
        <v>1498</v>
      </c>
      <c r="H479">
        <v>5856582568</v>
      </c>
      <c r="I479" s="4">
        <v>4</v>
      </c>
      <c r="J479" s="4" t="s">
        <v>1814</v>
      </c>
      <c r="K479" t="s">
        <v>1814</v>
      </c>
      <c r="L479" s="35" t="s">
        <v>1815</v>
      </c>
      <c r="M479" s="35">
        <v>654</v>
      </c>
      <c r="N479" s="35" t="s">
        <v>1814</v>
      </c>
      <c r="O479" s="35" t="s">
        <v>1814</v>
      </c>
      <c r="P479" s="36">
        <v>21.944809461</v>
      </c>
      <c r="Q479" t="s">
        <v>1813</v>
      </c>
      <c r="R479" t="s">
        <v>1814</v>
      </c>
      <c r="S479" t="s">
        <v>1814</v>
      </c>
      <c r="T479" t="s">
        <v>1814</v>
      </c>
      <c r="U479" s="35" t="s">
        <v>1814</v>
      </c>
      <c r="V479" s="35"/>
      <c r="W479" s="35"/>
      <c r="X479" s="35"/>
      <c r="Y479" s="35"/>
      <c r="Z479">
        <f t="shared" si="112"/>
        <v>0</v>
      </c>
      <c r="AA479">
        <f t="shared" si="113"/>
        <v>0</v>
      </c>
      <c r="AB479">
        <f t="shared" si="114"/>
        <v>0</v>
      </c>
      <c r="AC479">
        <f t="shared" si="115"/>
        <v>0</v>
      </c>
      <c r="AD479">
        <f t="shared" si="116"/>
        <v>0</v>
      </c>
      <c r="AE479">
        <f t="shared" si="117"/>
        <v>0</v>
      </c>
      <c r="AF479" s="37">
        <f t="shared" si="118"/>
        <v>0</v>
      </c>
      <c r="AG479" s="37">
        <f t="shared" si="119"/>
        <v>0</v>
      </c>
      <c r="AH479" s="37">
        <f t="shared" si="120"/>
        <v>0</v>
      </c>
      <c r="AI479">
        <f t="shared" si="121"/>
        <v>0</v>
      </c>
      <c r="AJ479">
        <f t="shared" si="122"/>
        <v>1</v>
      </c>
      <c r="AK479">
        <f t="shared" si="123"/>
        <v>0</v>
      </c>
      <c r="AL479">
        <f t="shared" si="124"/>
        <v>0</v>
      </c>
      <c r="AM479">
        <f t="shared" si="125"/>
        <v>0</v>
      </c>
      <c r="AN479">
        <f t="shared" si="126"/>
        <v>0</v>
      </c>
      <c r="AO479">
        <f t="shared" si="127"/>
        <v>0</v>
      </c>
    </row>
    <row r="480" spans="1:41" ht="12.75">
      <c r="A480">
        <v>3620160</v>
      </c>
      <c r="B480" s="2">
        <v>660801060000</v>
      </c>
      <c r="C480" t="s">
        <v>897</v>
      </c>
      <c r="D480" t="s">
        <v>898</v>
      </c>
      <c r="E480" t="s">
        <v>899</v>
      </c>
      <c r="F480" s="34">
        <v>10594</v>
      </c>
      <c r="G480" s="3">
        <v>2120</v>
      </c>
      <c r="H480">
        <v>9147695500</v>
      </c>
      <c r="I480" s="4">
        <v>3</v>
      </c>
      <c r="J480" s="4" t="s">
        <v>1814</v>
      </c>
      <c r="K480" t="s">
        <v>1814</v>
      </c>
      <c r="L480" s="35" t="s">
        <v>1815</v>
      </c>
      <c r="M480" s="35">
        <v>1742</v>
      </c>
      <c r="N480" s="35" t="s">
        <v>1814</v>
      </c>
      <c r="O480" s="35" t="s">
        <v>1814</v>
      </c>
      <c r="P480" s="36">
        <v>2.4292965917</v>
      </c>
      <c r="Q480" t="s">
        <v>1814</v>
      </c>
      <c r="R480" t="s">
        <v>1814</v>
      </c>
      <c r="S480" t="s">
        <v>1814</v>
      </c>
      <c r="T480" t="s">
        <v>1814</v>
      </c>
      <c r="U480" s="35" t="s">
        <v>1814</v>
      </c>
      <c r="V480" s="35"/>
      <c r="W480" s="35"/>
      <c r="X480" s="35"/>
      <c r="Y480" s="35"/>
      <c r="Z480">
        <f t="shared" si="112"/>
        <v>0</v>
      </c>
      <c r="AA480">
        <f t="shared" si="113"/>
        <v>0</v>
      </c>
      <c r="AB480">
        <f t="shared" si="114"/>
        <v>0</v>
      </c>
      <c r="AC480">
        <f t="shared" si="115"/>
        <v>0</v>
      </c>
      <c r="AD480">
        <f t="shared" si="116"/>
        <v>0</v>
      </c>
      <c r="AE480">
        <f t="shared" si="117"/>
        <v>0</v>
      </c>
      <c r="AF480" s="37">
        <f t="shared" si="118"/>
        <v>0</v>
      </c>
      <c r="AG480" s="37">
        <f t="shared" si="119"/>
        <v>0</v>
      </c>
      <c r="AH480" s="37">
        <f t="shared" si="120"/>
        <v>0</v>
      </c>
      <c r="AI480">
        <f t="shared" si="121"/>
        <v>0</v>
      </c>
      <c r="AJ480">
        <f t="shared" si="122"/>
        <v>0</v>
      </c>
      <c r="AK480">
        <f t="shared" si="123"/>
        <v>0</v>
      </c>
      <c r="AL480">
        <f t="shared" si="124"/>
        <v>0</v>
      </c>
      <c r="AM480">
        <f t="shared" si="125"/>
        <v>0</v>
      </c>
      <c r="AN480">
        <f t="shared" si="126"/>
        <v>0</v>
      </c>
      <c r="AO480">
        <f t="shared" si="127"/>
        <v>0</v>
      </c>
    </row>
    <row r="481" spans="1:41" ht="12.75">
      <c r="A481">
        <v>3620170</v>
      </c>
      <c r="B481" s="2">
        <v>660806020000</v>
      </c>
      <c r="C481" t="s">
        <v>900</v>
      </c>
      <c r="D481" t="s">
        <v>901</v>
      </c>
      <c r="E481" t="s">
        <v>902</v>
      </c>
      <c r="F481" s="34">
        <v>10595</v>
      </c>
      <c r="G481" s="3">
        <v>1697</v>
      </c>
      <c r="H481">
        <v>9143471800</v>
      </c>
      <c r="I481" s="4">
        <v>3</v>
      </c>
      <c r="J481" s="4" t="s">
        <v>1814</v>
      </c>
      <c r="K481" t="s">
        <v>1814</v>
      </c>
      <c r="L481" s="35" t="s">
        <v>1894</v>
      </c>
      <c r="M481" s="35" t="s">
        <v>1894</v>
      </c>
      <c r="N481" s="35" t="s">
        <v>1814</v>
      </c>
      <c r="O481" s="35" t="s">
        <v>1814</v>
      </c>
      <c r="P481" s="36" t="s">
        <v>1895</v>
      </c>
      <c r="Q481" t="s">
        <v>1895</v>
      </c>
      <c r="R481" t="s">
        <v>1814</v>
      </c>
      <c r="S481" t="s">
        <v>1814</v>
      </c>
      <c r="T481" t="s">
        <v>1814</v>
      </c>
      <c r="U481" s="35" t="s">
        <v>1894</v>
      </c>
      <c r="V481" s="35"/>
      <c r="W481" s="35"/>
      <c r="X481" s="35"/>
      <c r="Y481" s="35"/>
      <c r="Z481">
        <f t="shared" si="112"/>
        <v>0</v>
      </c>
      <c r="AA481">
        <f t="shared" si="113"/>
        <v>0</v>
      </c>
      <c r="AB481">
        <f t="shared" si="114"/>
        <v>0</v>
      </c>
      <c r="AC481">
        <f t="shared" si="115"/>
        <v>0</v>
      </c>
      <c r="AD481">
        <f t="shared" si="116"/>
        <v>0</v>
      </c>
      <c r="AE481">
        <f t="shared" si="117"/>
        <v>0</v>
      </c>
      <c r="AF481" s="37">
        <f t="shared" si="118"/>
        <v>0</v>
      </c>
      <c r="AG481" s="37">
        <f t="shared" si="119"/>
        <v>0</v>
      </c>
      <c r="AH481" s="37">
        <f t="shared" si="120"/>
        <v>0</v>
      </c>
      <c r="AI481">
        <f t="shared" si="121"/>
        <v>0</v>
      </c>
      <c r="AJ481">
        <f t="shared" si="122"/>
        <v>1</v>
      </c>
      <c r="AK481">
        <f t="shared" si="123"/>
        <v>0</v>
      </c>
      <c r="AL481">
        <f t="shared" si="124"/>
        <v>0</v>
      </c>
      <c r="AM481">
        <f t="shared" si="125"/>
        <v>0</v>
      </c>
      <c r="AN481">
        <f t="shared" si="126"/>
        <v>0</v>
      </c>
      <c r="AO481">
        <f t="shared" si="127"/>
        <v>0</v>
      </c>
    </row>
    <row r="482" spans="1:41" ht="12.75">
      <c r="A482">
        <v>3608470</v>
      </c>
      <c r="B482" s="2">
        <v>660804020000</v>
      </c>
      <c r="C482" t="s">
        <v>107</v>
      </c>
      <c r="D482" t="s">
        <v>108</v>
      </c>
      <c r="E482" t="s">
        <v>109</v>
      </c>
      <c r="F482" s="34">
        <v>10570</v>
      </c>
      <c r="G482" s="3">
        <v>8</v>
      </c>
      <c r="H482">
        <v>9147690456</v>
      </c>
      <c r="I482" s="4">
        <v>3</v>
      </c>
      <c r="J482" s="4" t="s">
        <v>1814</v>
      </c>
      <c r="K482" t="s">
        <v>1814</v>
      </c>
      <c r="L482" s="35" t="s">
        <v>1894</v>
      </c>
      <c r="M482" s="35" t="s">
        <v>1894</v>
      </c>
      <c r="N482" s="35" t="s">
        <v>1814</v>
      </c>
      <c r="O482" s="35" t="s">
        <v>1814</v>
      </c>
      <c r="P482" s="36" t="s">
        <v>1895</v>
      </c>
      <c r="Q482" t="s">
        <v>1895</v>
      </c>
      <c r="R482" t="s">
        <v>1814</v>
      </c>
      <c r="S482" t="s">
        <v>1814</v>
      </c>
      <c r="T482" t="s">
        <v>1814</v>
      </c>
      <c r="U482" s="35" t="s">
        <v>1894</v>
      </c>
      <c r="V482" s="35"/>
      <c r="W482" s="35"/>
      <c r="X482" s="35"/>
      <c r="Y482" s="35"/>
      <c r="Z482">
        <f t="shared" si="112"/>
        <v>0</v>
      </c>
      <c r="AA482">
        <f t="shared" si="113"/>
        <v>0</v>
      </c>
      <c r="AB482">
        <f t="shared" si="114"/>
        <v>0</v>
      </c>
      <c r="AC482">
        <f t="shared" si="115"/>
        <v>0</v>
      </c>
      <c r="AD482">
        <f t="shared" si="116"/>
        <v>0</v>
      </c>
      <c r="AE482">
        <f t="shared" si="117"/>
        <v>0</v>
      </c>
      <c r="AF482" s="37">
        <f t="shared" si="118"/>
        <v>0</v>
      </c>
      <c r="AG482" s="37">
        <f t="shared" si="119"/>
        <v>0</v>
      </c>
      <c r="AH482" s="37">
        <f t="shared" si="120"/>
        <v>0</v>
      </c>
      <c r="AI482">
        <f t="shared" si="121"/>
        <v>0</v>
      </c>
      <c r="AJ482">
        <f t="shared" si="122"/>
        <v>1</v>
      </c>
      <c r="AK482">
        <f t="shared" si="123"/>
        <v>0</v>
      </c>
      <c r="AL482">
        <f t="shared" si="124"/>
        <v>0</v>
      </c>
      <c r="AM482">
        <f t="shared" si="125"/>
        <v>0</v>
      </c>
      <c r="AN482">
        <f t="shared" si="126"/>
        <v>0</v>
      </c>
      <c r="AO482">
        <f t="shared" si="127"/>
        <v>0</v>
      </c>
    </row>
    <row r="483" spans="1:41" ht="12.75">
      <c r="A483">
        <v>3620040</v>
      </c>
      <c r="B483" s="2">
        <v>580207020000</v>
      </c>
      <c r="C483" t="s">
        <v>891</v>
      </c>
      <c r="D483" t="s">
        <v>892</v>
      </c>
      <c r="E483" t="s">
        <v>893</v>
      </c>
      <c r="F483" s="34">
        <v>11766</v>
      </c>
      <c r="G483" s="3">
        <v>397</v>
      </c>
      <c r="H483">
        <v>6314731991</v>
      </c>
      <c r="I483" s="4">
        <v>3</v>
      </c>
      <c r="J483" s="4" t="s">
        <v>1814</v>
      </c>
      <c r="K483" t="s">
        <v>1814</v>
      </c>
      <c r="L483" s="35" t="s">
        <v>1815</v>
      </c>
      <c r="M483" s="35">
        <v>2223</v>
      </c>
      <c r="N483" s="35" t="s">
        <v>1814</v>
      </c>
      <c r="O483" s="35" t="s">
        <v>1814</v>
      </c>
      <c r="P483" s="36">
        <v>6.4843405382</v>
      </c>
      <c r="Q483" t="s">
        <v>1814</v>
      </c>
      <c r="R483" t="s">
        <v>1814</v>
      </c>
      <c r="S483" t="s">
        <v>1814</v>
      </c>
      <c r="T483" t="s">
        <v>1814</v>
      </c>
      <c r="U483" s="35" t="s">
        <v>1814</v>
      </c>
      <c r="V483" s="35"/>
      <c r="W483" s="35"/>
      <c r="X483" s="35"/>
      <c r="Y483" s="35"/>
      <c r="Z483">
        <f t="shared" si="112"/>
        <v>0</v>
      </c>
      <c r="AA483">
        <f t="shared" si="113"/>
        <v>0</v>
      </c>
      <c r="AB483">
        <f t="shared" si="114"/>
        <v>0</v>
      </c>
      <c r="AC483">
        <f t="shared" si="115"/>
        <v>0</v>
      </c>
      <c r="AD483">
        <f t="shared" si="116"/>
        <v>0</v>
      </c>
      <c r="AE483">
        <f t="shared" si="117"/>
        <v>0</v>
      </c>
      <c r="AF483" s="37">
        <f t="shared" si="118"/>
        <v>0</v>
      </c>
      <c r="AG483" s="37">
        <f t="shared" si="119"/>
        <v>0</v>
      </c>
      <c r="AH483" s="37">
        <f t="shared" si="120"/>
        <v>0</v>
      </c>
      <c r="AI483">
        <f t="shared" si="121"/>
        <v>0</v>
      </c>
      <c r="AJ483">
        <f t="shared" si="122"/>
        <v>0</v>
      </c>
      <c r="AK483">
        <f t="shared" si="123"/>
        <v>0</v>
      </c>
      <c r="AL483">
        <f t="shared" si="124"/>
        <v>0</v>
      </c>
      <c r="AM483">
        <f t="shared" si="125"/>
        <v>0</v>
      </c>
      <c r="AN483">
        <f t="shared" si="126"/>
        <v>0</v>
      </c>
      <c r="AO483">
        <f t="shared" si="127"/>
        <v>0</v>
      </c>
    </row>
    <row r="484" spans="1:41" ht="12.75">
      <c r="A484">
        <v>3620100</v>
      </c>
      <c r="B484" s="2">
        <v>660900010000</v>
      </c>
      <c r="C484" t="s">
        <v>894</v>
      </c>
      <c r="D484" t="s">
        <v>895</v>
      </c>
      <c r="E484" t="s">
        <v>896</v>
      </c>
      <c r="F484" s="34">
        <v>10553</v>
      </c>
      <c r="G484" s="3">
        <v>1199</v>
      </c>
      <c r="H484">
        <v>9146655201</v>
      </c>
      <c r="I484" s="4">
        <v>3</v>
      </c>
      <c r="J484" s="4" t="s">
        <v>1814</v>
      </c>
      <c r="K484" t="s">
        <v>1814</v>
      </c>
      <c r="L484" s="35" t="s">
        <v>1815</v>
      </c>
      <c r="M484" s="35">
        <v>8966</v>
      </c>
      <c r="N484" s="35" t="s">
        <v>1814</v>
      </c>
      <c r="O484" s="35" t="s">
        <v>1814</v>
      </c>
      <c r="P484" s="36">
        <v>18.88559763</v>
      </c>
      <c r="Q484" t="s">
        <v>1814</v>
      </c>
      <c r="R484" t="s">
        <v>1813</v>
      </c>
      <c r="S484" t="s">
        <v>1814</v>
      </c>
      <c r="T484" t="s">
        <v>1814</v>
      </c>
      <c r="U484" s="35" t="s">
        <v>1814</v>
      </c>
      <c r="V484" s="35"/>
      <c r="W484" s="35"/>
      <c r="X484" s="35"/>
      <c r="Y484" s="35"/>
      <c r="Z484">
        <f t="shared" si="112"/>
        <v>0</v>
      </c>
      <c r="AA484">
        <f t="shared" si="113"/>
        <v>0</v>
      </c>
      <c r="AB484">
        <f t="shared" si="114"/>
        <v>0</v>
      </c>
      <c r="AC484">
        <f t="shared" si="115"/>
        <v>0</v>
      </c>
      <c r="AD484">
        <f t="shared" si="116"/>
        <v>0</v>
      </c>
      <c r="AE484">
        <f t="shared" si="117"/>
        <v>0</v>
      </c>
      <c r="AF484" s="37">
        <f t="shared" si="118"/>
        <v>0</v>
      </c>
      <c r="AG484" s="37">
        <f t="shared" si="119"/>
        <v>0</v>
      </c>
      <c r="AH484" s="37">
        <f t="shared" si="120"/>
        <v>0</v>
      </c>
      <c r="AI484">
        <f t="shared" si="121"/>
        <v>0</v>
      </c>
      <c r="AJ484">
        <f t="shared" si="122"/>
        <v>0</v>
      </c>
      <c r="AK484">
        <f t="shared" si="123"/>
        <v>0</v>
      </c>
      <c r="AL484">
        <f t="shared" si="124"/>
        <v>0</v>
      </c>
      <c r="AM484">
        <f t="shared" si="125"/>
        <v>0</v>
      </c>
      <c r="AN484">
        <f t="shared" si="126"/>
        <v>0</v>
      </c>
      <c r="AO484">
        <f t="shared" si="127"/>
        <v>0</v>
      </c>
    </row>
    <row r="485" spans="1:41" ht="12.75">
      <c r="A485">
        <v>3620190</v>
      </c>
      <c r="B485" s="2">
        <v>500108030000</v>
      </c>
      <c r="C485" t="s">
        <v>903</v>
      </c>
      <c r="D485" t="s">
        <v>629</v>
      </c>
      <c r="E485" t="s">
        <v>904</v>
      </c>
      <c r="F485" s="34">
        <v>10954</v>
      </c>
      <c r="G485" s="3">
        <v>3000</v>
      </c>
      <c r="H485">
        <v>8456279888</v>
      </c>
      <c r="I485" s="4">
        <v>3</v>
      </c>
      <c r="J485" s="4" t="s">
        <v>1814</v>
      </c>
      <c r="K485" t="s">
        <v>1814</v>
      </c>
      <c r="L485" s="35" t="s">
        <v>1815</v>
      </c>
      <c r="M485" s="35">
        <v>1985</v>
      </c>
      <c r="N485" s="35" t="s">
        <v>1814</v>
      </c>
      <c r="O485" s="35" t="s">
        <v>1814</v>
      </c>
      <c r="P485" s="36">
        <v>5.1936218679</v>
      </c>
      <c r="Q485" t="s">
        <v>1814</v>
      </c>
      <c r="R485" t="s">
        <v>1814</v>
      </c>
      <c r="S485" t="s">
        <v>1814</v>
      </c>
      <c r="T485" t="s">
        <v>1814</v>
      </c>
      <c r="U485" s="35" t="s">
        <v>1814</v>
      </c>
      <c r="V485" s="35"/>
      <c r="W485" s="35"/>
      <c r="X485" s="35"/>
      <c r="Y485" s="35"/>
      <c r="Z485">
        <f t="shared" si="112"/>
        <v>0</v>
      </c>
      <c r="AA485">
        <f t="shared" si="113"/>
        <v>0</v>
      </c>
      <c r="AB485">
        <f t="shared" si="114"/>
        <v>0</v>
      </c>
      <c r="AC485">
        <f t="shared" si="115"/>
        <v>0</v>
      </c>
      <c r="AD485">
        <f t="shared" si="116"/>
        <v>0</v>
      </c>
      <c r="AE485">
        <f t="shared" si="117"/>
        <v>0</v>
      </c>
      <c r="AF485" s="37">
        <f t="shared" si="118"/>
        <v>0</v>
      </c>
      <c r="AG485" s="37">
        <f t="shared" si="119"/>
        <v>0</v>
      </c>
      <c r="AH485" s="37">
        <f t="shared" si="120"/>
        <v>0</v>
      </c>
      <c r="AI485">
        <f t="shared" si="121"/>
        <v>0</v>
      </c>
      <c r="AJ485">
        <f t="shared" si="122"/>
        <v>0</v>
      </c>
      <c r="AK485">
        <f t="shared" si="123"/>
        <v>0</v>
      </c>
      <c r="AL485">
        <f t="shared" si="124"/>
        <v>0</v>
      </c>
      <c r="AM485">
        <f t="shared" si="125"/>
        <v>0</v>
      </c>
      <c r="AN485">
        <f t="shared" si="126"/>
        <v>0</v>
      </c>
      <c r="AO485">
        <f t="shared" si="127"/>
        <v>0</v>
      </c>
    </row>
    <row r="486" spans="1:41" ht="12.75">
      <c r="A486">
        <v>3620220</v>
      </c>
      <c r="B486" s="2">
        <v>431201040000</v>
      </c>
      <c r="C486" t="s">
        <v>905</v>
      </c>
      <c r="D486" t="s">
        <v>906</v>
      </c>
      <c r="E486" t="s">
        <v>907</v>
      </c>
      <c r="F486" s="34">
        <v>14512</v>
      </c>
      <c r="G486" s="3">
        <v>9201</v>
      </c>
      <c r="H486">
        <v>5853747900</v>
      </c>
      <c r="I486" s="4">
        <v>8</v>
      </c>
      <c r="J486" s="4" t="s">
        <v>1813</v>
      </c>
      <c r="K486" t="s">
        <v>1814</v>
      </c>
      <c r="L486" s="35" t="s">
        <v>1815</v>
      </c>
      <c r="M486" s="35">
        <v>948</v>
      </c>
      <c r="N486" s="35" t="s">
        <v>1814</v>
      </c>
      <c r="O486" s="35" t="s">
        <v>1814</v>
      </c>
      <c r="P486" s="36">
        <v>18.62745098</v>
      </c>
      <c r="Q486" t="s">
        <v>1814</v>
      </c>
      <c r="R486" t="s">
        <v>1813</v>
      </c>
      <c r="S486" t="s">
        <v>1813</v>
      </c>
      <c r="T486" t="s">
        <v>1814</v>
      </c>
      <c r="U486" s="35" t="s">
        <v>1814</v>
      </c>
      <c r="V486" s="35"/>
      <c r="W486" s="35"/>
      <c r="X486" s="35"/>
      <c r="Y486" s="35"/>
      <c r="Z486">
        <f t="shared" si="112"/>
        <v>1</v>
      </c>
      <c r="AA486">
        <f t="shared" si="113"/>
        <v>0</v>
      </c>
      <c r="AB486">
        <f t="shared" si="114"/>
        <v>0</v>
      </c>
      <c r="AC486">
        <f t="shared" si="115"/>
        <v>0</v>
      </c>
      <c r="AD486">
        <f t="shared" si="116"/>
        <v>0</v>
      </c>
      <c r="AE486">
        <f t="shared" si="117"/>
        <v>0</v>
      </c>
      <c r="AF486" s="37">
        <f t="shared" si="118"/>
        <v>0</v>
      </c>
      <c r="AG486" s="37">
        <f t="shared" si="119"/>
        <v>0</v>
      </c>
      <c r="AH486" s="37">
        <f t="shared" si="120"/>
        <v>0</v>
      </c>
      <c r="AI486">
        <f t="shared" si="121"/>
        <v>1</v>
      </c>
      <c r="AJ486">
        <f t="shared" si="122"/>
        <v>0</v>
      </c>
      <c r="AK486">
        <f t="shared" si="123"/>
        <v>0</v>
      </c>
      <c r="AL486">
        <f t="shared" si="124"/>
        <v>0</v>
      </c>
      <c r="AM486">
        <f t="shared" si="125"/>
        <v>0</v>
      </c>
      <c r="AN486">
        <f t="shared" si="126"/>
        <v>0</v>
      </c>
      <c r="AO486">
        <f t="shared" si="127"/>
        <v>0</v>
      </c>
    </row>
    <row r="487" spans="1:41" ht="12.75">
      <c r="A487">
        <v>3600031</v>
      </c>
      <c r="B487" s="2">
        <v>10100860005</v>
      </c>
      <c r="C487" t="s">
        <v>1908</v>
      </c>
      <c r="D487" t="s">
        <v>1909</v>
      </c>
      <c r="E487" t="s">
        <v>1910</v>
      </c>
      <c r="F487" s="34">
        <v>12210</v>
      </c>
      <c r="G487" s="3">
        <v>1501</v>
      </c>
      <c r="H487">
        <v>5184633912</v>
      </c>
      <c r="I487" s="4">
        <v>2</v>
      </c>
      <c r="J487" s="4" t="s">
        <v>1814</v>
      </c>
      <c r="K487" t="s">
        <v>1890</v>
      </c>
      <c r="L487" s="35"/>
      <c r="M487" s="35" t="s">
        <v>1894</v>
      </c>
      <c r="N487" s="35" t="s">
        <v>1814</v>
      </c>
      <c r="O487" s="35" t="s">
        <v>1814</v>
      </c>
      <c r="P487" s="36" t="s">
        <v>1895</v>
      </c>
      <c r="Q487" t="s">
        <v>1895</v>
      </c>
      <c r="R487" t="s">
        <v>1890</v>
      </c>
      <c r="S487" t="s">
        <v>1814</v>
      </c>
      <c r="T487" t="s">
        <v>1890</v>
      </c>
      <c r="U487" s="35"/>
      <c r="V487" s="35"/>
      <c r="W487" s="35"/>
      <c r="X487" s="35"/>
      <c r="Y487" s="35"/>
      <c r="Z487">
        <f t="shared" si="112"/>
        <v>0</v>
      </c>
      <c r="AA487">
        <f t="shared" si="113"/>
        <v>0</v>
      </c>
      <c r="AB487">
        <f t="shared" si="114"/>
        <v>0</v>
      </c>
      <c r="AC487">
        <f t="shared" si="115"/>
        <v>0</v>
      </c>
      <c r="AD487">
        <f t="shared" si="116"/>
        <v>0</v>
      </c>
      <c r="AE487">
        <f t="shared" si="117"/>
        <v>0</v>
      </c>
      <c r="AF487" s="37">
        <f t="shared" si="118"/>
        <v>0</v>
      </c>
      <c r="AG487" s="37">
        <f t="shared" si="119"/>
        <v>0</v>
      </c>
      <c r="AH487" s="37">
        <f t="shared" si="120"/>
        <v>0</v>
      </c>
      <c r="AI487">
        <f t="shared" si="121"/>
        <v>0</v>
      </c>
      <c r="AJ487">
        <f t="shared" si="122"/>
        <v>1</v>
      </c>
      <c r="AK487">
        <f t="shared" si="123"/>
        <v>0</v>
      </c>
      <c r="AL487">
        <f t="shared" si="124"/>
        <v>0</v>
      </c>
      <c r="AM487">
        <f t="shared" si="125"/>
        <v>0</v>
      </c>
      <c r="AN487">
        <f t="shared" si="126"/>
        <v>0</v>
      </c>
      <c r="AO487">
        <f t="shared" si="127"/>
        <v>0</v>
      </c>
    </row>
    <row r="488" spans="1:41" ht="12.75">
      <c r="A488">
        <v>3620370</v>
      </c>
      <c r="B488" s="2">
        <v>411501060000</v>
      </c>
      <c r="C488" t="s">
        <v>911</v>
      </c>
      <c r="D488" t="s">
        <v>912</v>
      </c>
      <c r="E488" t="s">
        <v>913</v>
      </c>
      <c r="F488" s="34">
        <v>13413</v>
      </c>
      <c r="G488" s="3">
        <v>2699</v>
      </c>
      <c r="H488">
        <v>3156241218</v>
      </c>
      <c r="I488" s="4">
        <v>4</v>
      </c>
      <c r="J488" s="4" t="s">
        <v>1814</v>
      </c>
      <c r="K488" t="s">
        <v>1814</v>
      </c>
      <c r="L488" s="35" t="s">
        <v>1815</v>
      </c>
      <c r="M488" s="35">
        <v>2608</v>
      </c>
      <c r="N488" s="35" t="s">
        <v>1814</v>
      </c>
      <c r="O488" s="35" t="s">
        <v>1814</v>
      </c>
      <c r="P488" s="36">
        <v>5.8823529412</v>
      </c>
      <c r="Q488" t="s">
        <v>1814</v>
      </c>
      <c r="R488" t="s">
        <v>1814</v>
      </c>
      <c r="S488" t="s">
        <v>1814</v>
      </c>
      <c r="T488" t="s">
        <v>1814</v>
      </c>
      <c r="U488" s="35" t="s">
        <v>1814</v>
      </c>
      <c r="V488" s="35"/>
      <c r="W488" s="35"/>
      <c r="X488" s="35"/>
      <c r="Y488" s="35"/>
      <c r="Z488">
        <f t="shared" si="112"/>
        <v>0</v>
      </c>
      <c r="AA488">
        <f t="shared" si="113"/>
        <v>0</v>
      </c>
      <c r="AB488">
        <f t="shared" si="114"/>
        <v>0</v>
      </c>
      <c r="AC488">
        <f t="shared" si="115"/>
        <v>0</v>
      </c>
      <c r="AD488">
        <f t="shared" si="116"/>
        <v>0</v>
      </c>
      <c r="AE488">
        <f t="shared" si="117"/>
        <v>0</v>
      </c>
      <c r="AF488" s="37">
        <f t="shared" si="118"/>
        <v>0</v>
      </c>
      <c r="AG488" s="37">
        <f t="shared" si="119"/>
        <v>0</v>
      </c>
      <c r="AH488" s="37">
        <f t="shared" si="120"/>
        <v>0</v>
      </c>
      <c r="AI488">
        <f t="shared" si="121"/>
        <v>0</v>
      </c>
      <c r="AJ488">
        <f t="shared" si="122"/>
        <v>0</v>
      </c>
      <c r="AK488">
        <f t="shared" si="123"/>
        <v>0</v>
      </c>
      <c r="AL488">
        <f t="shared" si="124"/>
        <v>0</v>
      </c>
      <c r="AM488">
        <f t="shared" si="125"/>
        <v>0</v>
      </c>
      <c r="AN488">
        <f t="shared" si="126"/>
        <v>0</v>
      </c>
      <c r="AO488">
        <f t="shared" si="127"/>
        <v>0</v>
      </c>
    </row>
    <row r="489" spans="1:41" ht="12.75">
      <c r="A489">
        <v>3620400</v>
      </c>
      <c r="B489" s="2">
        <v>280405020000</v>
      </c>
      <c r="C489" t="s">
        <v>914</v>
      </c>
      <c r="D489" t="s">
        <v>915</v>
      </c>
      <c r="E489" t="s">
        <v>484</v>
      </c>
      <c r="F489" s="34">
        <v>11040</v>
      </c>
      <c r="G489" s="3">
        <v>2607</v>
      </c>
      <c r="H489">
        <v>5163526257</v>
      </c>
      <c r="I489" s="4">
        <v>3</v>
      </c>
      <c r="J489" s="4" t="s">
        <v>1814</v>
      </c>
      <c r="K489" t="s">
        <v>1814</v>
      </c>
      <c r="L489" s="35" t="s">
        <v>1815</v>
      </c>
      <c r="M489" s="35">
        <v>1506</v>
      </c>
      <c r="N489" s="35" t="s">
        <v>1814</v>
      </c>
      <c r="O489" s="35" t="s">
        <v>1814</v>
      </c>
      <c r="P489" s="36">
        <v>4.0249161476</v>
      </c>
      <c r="Q489" t="s">
        <v>1814</v>
      </c>
      <c r="R489" t="s">
        <v>1814</v>
      </c>
      <c r="S489" t="s">
        <v>1814</v>
      </c>
      <c r="T489" t="s">
        <v>1814</v>
      </c>
      <c r="U489" s="35" t="s">
        <v>1814</v>
      </c>
      <c r="V489" s="35"/>
      <c r="W489" s="35"/>
      <c r="X489" s="35"/>
      <c r="Y489" s="35"/>
      <c r="Z489">
        <f t="shared" si="112"/>
        <v>0</v>
      </c>
      <c r="AA489">
        <f t="shared" si="113"/>
        <v>0</v>
      </c>
      <c r="AB489">
        <f t="shared" si="114"/>
        <v>0</v>
      </c>
      <c r="AC489">
        <f t="shared" si="115"/>
        <v>0</v>
      </c>
      <c r="AD489">
        <f t="shared" si="116"/>
        <v>0</v>
      </c>
      <c r="AE489">
        <f t="shared" si="117"/>
        <v>0</v>
      </c>
      <c r="AF489" s="37">
        <f t="shared" si="118"/>
        <v>0</v>
      </c>
      <c r="AG489" s="37">
        <f t="shared" si="119"/>
        <v>0</v>
      </c>
      <c r="AH489" s="37">
        <f t="shared" si="120"/>
        <v>0</v>
      </c>
      <c r="AI489">
        <f t="shared" si="121"/>
        <v>0</v>
      </c>
      <c r="AJ489">
        <f t="shared" si="122"/>
        <v>0</v>
      </c>
      <c r="AK489">
        <f t="shared" si="123"/>
        <v>0</v>
      </c>
      <c r="AL489">
        <f t="shared" si="124"/>
        <v>0</v>
      </c>
      <c r="AM489">
        <f t="shared" si="125"/>
        <v>0</v>
      </c>
      <c r="AN489">
        <f t="shared" si="126"/>
        <v>0</v>
      </c>
      <c r="AO489">
        <f t="shared" si="127"/>
        <v>0</v>
      </c>
    </row>
    <row r="490" spans="1:41" ht="12.75">
      <c r="A490">
        <v>3620430</v>
      </c>
      <c r="B490" s="2">
        <v>101601040000</v>
      </c>
      <c r="C490" t="s">
        <v>916</v>
      </c>
      <c r="D490" t="s">
        <v>917</v>
      </c>
      <c r="E490" t="s">
        <v>918</v>
      </c>
      <c r="F490" s="34">
        <v>12125</v>
      </c>
      <c r="G490" s="3" t="s">
        <v>1842</v>
      </c>
      <c r="H490">
        <v>5187949016</v>
      </c>
      <c r="I490" s="4">
        <v>7</v>
      </c>
      <c r="J490" s="4" t="s">
        <v>1813</v>
      </c>
      <c r="K490" t="s">
        <v>1814</v>
      </c>
      <c r="L490" s="35" t="s">
        <v>1822</v>
      </c>
      <c r="M490" s="35">
        <v>604</v>
      </c>
      <c r="N490" s="35" t="s">
        <v>1814</v>
      </c>
      <c r="O490" s="35" t="s">
        <v>1814</v>
      </c>
      <c r="P490" s="36">
        <v>16.075650118</v>
      </c>
      <c r="Q490" t="s">
        <v>1814</v>
      </c>
      <c r="R490" t="s">
        <v>1814</v>
      </c>
      <c r="S490" t="s">
        <v>1813</v>
      </c>
      <c r="T490" t="s">
        <v>1814</v>
      </c>
      <c r="U490" s="35" t="s">
        <v>1814</v>
      </c>
      <c r="V490" s="35"/>
      <c r="W490" s="35"/>
      <c r="X490" s="35"/>
      <c r="Y490" s="35"/>
      <c r="Z490">
        <f t="shared" si="112"/>
        <v>1</v>
      </c>
      <c r="AA490">
        <f t="shared" si="113"/>
        <v>0</v>
      </c>
      <c r="AB490">
        <f t="shared" si="114"/>
        <v>0</v>
      </c>
      <c r="AC490">
        <f t="shared" si="115"/>
        <v>0</v>
      </c>
      <c r="AD490">
        <f t="shared" si="116"/>
        <v>0</v>
      </c>
      <c r="AE490">
        <f t="shared" si="117"/>
        <v>0</v>
      </c>
      <c r="AF490" s="37">
        <f t="shared" si="118"/>
        <v>0</v>
      </c>
      <c r="AG490" s="37">
        <f t="shared" si="119"/>
        <v>0</v>
      </c>
      <c r="AH490" s="37">
        <f t="shared" si="120"/>
        <v>0</v>
      </c>
      <c r="AI490">
        <f t="shared" si="121"/>
        <v>1</v>
      </c>
      <c r="AJ490">
        <f t="shared" si="122"/>
        <v>0</v>
      </c>
      <c r="AK490">
        <f t="shared" si="123"/>
        <v>0</v>
      </c>
      <c r="AL490">
        <f t="shared" si="124"/>
        <v>0</v>
      </c>
      <c r="AM490">
        <f t="shared" si="125"/>
        <v>0</v>
      </c>
      <c r="AN490">
        <f t="shared" si="126"/>
        <v>0</v>
      </c>
      <c r="AO490">
        <f t="shared" si="127"/>
        <v>0</v>
      </c>
    </row>
    <row r="491" spans="1:41" ht="12.75">
      <c r="A491">
        <v>3620460</v>
      </c>
      <c r="B491" s="2">
        <v>621101060000</v>
      </c>
      <c r="C491" t="s">
        <v>919</v>
      </c>
      <c r="D491" t="s">
        <v>920</v>
      </c>
      <c r="E491" t="s">
        <v>921</v>
      </c>
      <c r="F491" s="34">
        <v>12561</v>
      </c>
      <c r="G491" s="3">
        <v>1200</v>
      </c>
      <c r="H491">
        <v>8452564020</v>
      </c>
      <c r="I491" s="4">
        <v>6</v>
      </c>
      <c r="J491" s="4" t="s">
        <v>1814</v>
      </c>
      <c r="K491" t="s">
        <v>1814</v>
      </c>
      <c r="L491" s="35" t="s">
        <v>1822</v>
      </c>
      <c r="M491" s="35">
        <v>2240</v>
      </c>
      <c r="N491" s="35" t="s">
        <v>1814</v>
      </c>
      <c r="O491" s="35" t="s">
        <v>1814</v>
      </c>
      <c r="P491" s="36">
        <v>9.2342342342</v>
      </c>
      <c r="Q491" t="s">
        <v>1814</v>
      </c>
      <c r="R491" t="s">
        <v>1814</v>
      </c>
      <c r="S491" t="s">
        <v>1813</v>
      </c>
      <c r="T491" t="s">
        <v>1814</v>
      </c>
      <c r="U491" s="35" t="s">
        <v>1814</v>
      </c>
      <c r="V491" s="35"/>
      <c r="W491" s="35"/>
      <c r="X491" s="35"/>
      <c r="Y491" s="35"/>
      <c r="Z491">
        <f t="shared" si="112"/>
        <v>0</v>
      </c>
      <c r="AA491">
        <f t="shared" si="113"/>
        <v>0</v>
      </c>
      <c r="AB491">
        <f t="shared" si="114"/>
        <v>0</v>
      </c>
      <c r="AC491">
        <f t="shared" si="115"/>
        <v>0</v>
      </c>
      <c r="AD491">
        <f t="shared" si="116"/>
        <v>0</v>
      </c>
      <c r="AE491">
        <f t="shared" si="117"/>
        <v>0</v>
      </c>
      <c r="AF491" s="37">
        <f t="shared" si="118"/>
        <v>0</v>
      </c>
      <c r="AG491" s="37">
        <f t="shared" si="119"/>
        <v>0</v>
      </c>
      <c r="AH491" s="37">
        <f t="shared" si="120"/>
        <v>0</v>
      </c>
      <c r="AI491">
        <f t="shared" si="121"/>
        <v>1</v>
      </c>
      <c r="AJ491">
        <f t="shared" si="122"/>
        <v>0</v>
      </c>
      <c r="AK491">
        <f t="shared" si="123"/>
        <v>0</v>
      </c>
      <c r="AL491">
        <f t="shared" si="124"/>
        <v>0</v>
      </c>
      <c r="AM491">
        <f t="shared" si="125"/>
        <v>0</v>
      </c>
      <c r="AN491">
        <f t="shared" si="126"/>
        <v>0</v>
      </c>
      <c r="AO491">
        <f t="shared" si="127"/>
        <v>0</v>
      </c>
    </row>
    <row r="492" spans="1:41" ht="12.75">
      <c r="A492">
        <v>3620490</v>
      </c>
      <c r="B492" s="2">
        <v>661100010000</v>
      </c>
      <c r="C492" t="s">
        <v>922</v>
      </c>
      <c r="D492" t="s">
        <v>923</v>
      </c>
      <c r="E492" t="s">
        <v>924</v>
      </c>
      <c r="F492" s="34">
        <v>10801</v>
      </c>
      <c r="G492" s="3">
        <v>3416</v>
      </c>
      <c r="H492">
        <v>9145764200</v>
      </c>
      <c r="I492" s="4">
        <v>3</v>
      </c>
      <c r="J492" s="4" t="s">
        <v>1814</v>
      </c>
      <c r="K492" t="s">
        <v>1814</v>
      </c>
      <c r="L492" s="35" t="s">
        <v>1815</v>
      </c>
      <c r="M492" s="35">
        <v>9443</v>
      </c>
      <c r="N492" s="35" t="s">
        <v>1814</v>
      </c>
      <c r="O492" s="35" t="s">
        <v>1814</v>
      </c>
      <c r="P492" s="36">
        <v>12.892880051</v>
      </c>
      <c r="Q492" t="s">
        <v>1814</v>
      </c>
      <c r="R492" t="s">
        <v>1814</v>
      </c>
      <c r="S492" t="s">
        <v>1814</v>
      </c>
      <c r="T492" t="s">
        <v>1814</v>
      </c>
      <c r="U492" s="35" t="s">
        <v>1814</v>
      </c>
      <c r="V492" s="35"/>
      <c r="W492" s="35"/>
      <c r="X492" s="35"/>
      <c r="Y492" s="35"/>
      <c r="Z492">
        <f t="shared" si="112"/>
        <v>0</v>
      </c>
      <c r="AA492">
        <f t="shared" si="113"/>
        <v>0</v>
      </c>
      <c r="AB492">
        <f t="shared" si="114"/>
        <v>0</v>
      </c>
      <c r="AC492">
        <f t="shared" si="115"/>
        <v>0</v>
      </c>
      <c r="AD492">
        <f t="shared" si="116"/>
        <v>0</v>
      </c>
      <c r="AE492">
        <f t="shared" si="117"/>
        <v>0</v>
      </c>
      <c r="AF492" s="37">
        <f t="shared" si="118"/>
        <v>0</v>
      </c>
      <c r="AG492" s="37">
        <f t="shared" si="119"/>
        <v>0</v>
      </c>
      <c r="AH492" s="37">
        <f t="shared" si="120"/>
        <v>0</v>
      </c>
      <c r="AI492">
        <f t="shared" si="121"/>
        <v>0</v>
      </c>
      <c r="AJ492">
        <f t="shared" si="122"/>
        <v>0</v>
      </c>
      <c r="AK492">
        <f t="shared" si="123"/>
        <v>0</v>
      </c>
      <c r="AL492">
        <f t="shared" si="124"/>
        <v>0</v>
      </c>
      <c r="AM492">
        <f t="shared" si="125"/>
        <v>0</v>
      </c>
      <c r="AN492">
        <f t="shared" si="126"/>
        <v>0</v>
      </c>
      <c r="AO492">
        <f t="shared" si="127"/>
        <v>0</v>
      </c>
    </row>
    <row r="493" spans="1:41" ht="12.75">
      <c r="A493">
        <v>3620520</v>
      </c>
      <c r="B493" s="2">
        <v>581015080000</v>
      </c>
      <c r="C493" t="s">
        <v>925</v>
      </c>
      <c r="D493" t="s">
        <v>926</v>
      </c>
      <c r="E493" t="s">
        <v>927</v>
      </c>
      <c r="F493" s="34">
        <v>11956</v>
      </c>
      <c r="G493" s="3">
        <v>111</v>
      </c>
      <c r="H493">
        <v>6317346940</v>
      </c>
      <c r="I493" s="4">
        <v>3</v>
      </c>
      <c r="J493" s="4" t="s">
        <v>1814</v>
      </c>
      <c r="K493" t="s">
        <v>1814</v>
      </c>
      <c r="L493" s="35"/>
      <c r="M493" s="35" t="s">
        <v>568</v>
      </c>
      <c r="N493" s="35" t="s">
        <v>1814</v>
      </c>
      <c r="O493" s="35" t="s">
        <v>1814</v>
      </c>
      <c r="P493" s="36">
        <v>5.2631578947</v>
      </c>
      <c r="Q493" t="s">
        <v>1814</v>
      </c>
      <c r="R493" t="s">
        <v>1814</v>
      </c>
      <c r="S493" t="s">
        <v>1814</v>
      </c>
      <c r="T493" t="s">
        <v>1814</v>
      </c>
      <c r="U493" s="35" t="s">
        <v>1814</v>
      </c>
      <c r="V493" s="35"/>
      <c r="W493" s="35"/>
      <c r="X493" s="35"/>
      <c r="Y493" s="35"/>
      <c r="Z493">
        <f t="shared" si="112"/>
        <v>0</v>
      </c>
      <c r="AA493">
        <f t="shared" si="113"/>
        <v>0</v>
      </c>
      <c r="AB493">
        <f t="shared" si="114"/>
        <v>0</v>
      </c>
      <c r="AC493">
        <f t="shared" si="115"/>
        <v>0</v>
      </c>
      <c r="AD493">
        <f t="shared" si="116"/>
        <v>0</v>
      </c>
      <c r="AE493">
        <f t="shared" si="117"/>
        <v>0</v>
      </c>
      <c r="AF493" s="37">
        <f t="shared" si="118"/>
        <v>0</v>
      </c>
      <c r="AG493" s="37">
        <f t="shared" si="119"/>
        <v>0</v>
      </c>
      <c r="AH493" s="37">
        <f t="shared" si="120"/>
        <v>0</v>
      </c>
      <c r="AI493">
        <f t="shared" si="121"/>
        <v>0</v>
      </c>
      <c r="AJ493">
        <f t="shared" si="122"/>
        <v>0</v>
      </c>
      <c r="AK493">
        <f t="shared" si="123"/>
        <v>0</v>
      </c>
      <c r="AL493">
        <f t="shared" si="124"/>
        <v>0</v>
      </c>
      <c r="AM493">
        <f t="shared" si="125"/>
        <v>0</v>
      </c>
      <c r="AN493">
        <f t="shared" si="126"/>
        <v>0</v>
      </c>
      <c r="AO493">
        <f t="shared" si="127"/>
        <v>0</v>
      </c>
    </row>
    <row r="494" spans="1:41" ht="12.75">
      <c r="A494">
        <v>3620580</v>
      </c>
      <c r="B494" s="2">
        <v>300000010000</v>
      </c>
      <c r="C494" t="s">
        <v>928</v>
      </c>
      <c r="D494" t="s">
        <v>929</v>
      </c>
      <c r="E494" t="s">
        <v>1944</v>
      </c>
      <c r="F494" s="34">
        <v>11201</v>
      </c>
      <c r="G494" s="3" t="s">
        <v>1842</v>
      </c>
      <c r="H494">
        <v>7189352794</v>
      </c>
      <c r="I494" s="4" t="s">
        <v>930</v>
      </c>
      <c r="J494" s="4" t="s">
        <v>1814</v>
      </c>
      <c r="K494" t="s">
        <v>1814</v>
      </c>
      <c r="L494" s="35" t="s">
        <v>1815</v>
      </c>
      <c r="M494" s="35">
        <v>929263</v>
      </c>
      <c r="N494" s="35" t="s">
        <v>1814</v>
      </c>
      <c r="O494" s="35" t="s">
        <v>1814</v>
      </c>
      <c r="P494" s="36" t="s">
        <v>1895</v>
      </c>
      <c r="Q494" t="s">
        <v>1895</v>
      </c>
      <c r="R494" t="s">
        <v>1813</v>
      </c>
      <c r="S494" t="s">
        <v>1814</v>
      </c>
      <c r="T494" t="s">
        <v>1814</v>
      </c>
      <c r="U494" s="35" t="s">
        <v>1894</v>
      </c>
      <c r="V494" s="35"/>
      <c r="W494" s="35"/>
      <c r="X494" s="35"/>
      <c r="Y494" s="35"/>
      <c r="Z494">
        <f t="shared" si="112"/>
        <v>0</v>
      </c>
      <c r="AA494">
        <f t="shared" si="113"/>
        <v>0</v>
      </c>
      <c r="AB494">
        <f t="shared" si="114"/>
        <v>0</v>
      </c>
      <c r="AC494">
        <f t="shared" si="115"/>
        <v>0</v>
      </c>
      <c r="AD494">
        <f t="shared" si="116"/>
        <v>0</v>
      </c>
      <c r="AE494">
        <f t="shared" si="117"/>
        <v>0</v>
      </c>
      <c r="AF494" s="37">
        <f t="shared" si="118"/>
        <v>0</v>
      </c>
      <c r="AG494" s="37">
        <f t="shared" si="119"/>
        <v>0</v>
      </c>
      <c r="AH494" s="37">
        <f t="shared" si="120"/>
        <v>0</v>
      </c>
      <c r="AI494">
        <f t="shared" si="121"/>
        <v>0</v>
      </c>
      <c r="AJ494">
        <f t="shared" si="122"/>
        <v>1</v>
      </c>
      <c r="AK494">
        <f t="shared" si="123"/>
        <v>0</v>
      </c>
      <c r="AL494">
        <f t="shared" si="124"/>
        <v>0</v>
      </c>
      <c r="AM494">
        <f t="shared" si="125"/>
        <v>0</v>
      </c>
      <c r="AN494">
        <f t="shared" si="126"/>
        <v>0</v>
      </c>
      <c r="AO494">
        <f t="shared" si="127"/>
        <v>0</v>
      </c>
    </row>
    <row r="495" spans="1:41" ht="12.75">
      <c r="A495">
        <v>3620640</v>
      </c>
      <c r="B495" s="2">
        <v>650101060000</v>
      </c>
      <c r="C495" t="s">
        <v>934</v>
      </c>
      <c r="D495" t="s">
        <v>935</v>
      </c>
      <c r="E495" t="s">
        <v>936</v>
      </c>
      <c r="F495" s="34">
        <v>14513</v>
      </c>
      <c r="G495" s="3">
        <v>1599</v>
      </c>
      <c r="H495">
        <v>3153323217</v>
      </c>
      <c r="I495" s="4">
        <v>4</v>
      </c>
      <c r="J495" s="4" t="s">
        <v>1814</v>
      </c>
      <c r="K495" t="s">
        <v>1814</v>
      </c>
      <c r="L495" s="35" t="s">
        <v>1815</v>
      </c>
      <c r="M495" s="35">
        <v>2610</v>
      </c>
      <c r="N495" s="35" t="s">
        <v>1814</v>
      </c>
      <c r="O495" s="35" t="s">
        <v>1814</v>
      </c>
      <c r="P495" s="36">
        <v>21.027592769</v>
      </c>
      <c r="Q495" t="s">
        <v>1813</v>
      </c>
      <c r="R495" t="s">
        <v>1814</v>
      </c>
      <c r="S495" t="s">
        <v>1814</v>
      </c>
      <c r="T495" t="s">
        <v>1814</v>
      </c>
      <c r="U495" s="35" t="s">
        <v>1814</v>
      </c>
      <c r="V495" s="35"/>
      <c r="W495" s="35"/>
      <c r="X495" s="35"/>
      <c r="Y495" s="35"/>
      <c r="Z495">
        <f t="shared" si="112"/>
        <v>0</v>
      </c>
      <c r="AA495">
        <f t="shared" si="113"/>
        <v>0</v>
      </c>
      <c r="AB495">
        <f t="shared" si="114"/>
        <v>0</v>
      </c>
      <c r="AC495">
        <f t="shared" si="115"/>
        <v>0</v>
      </c>
      <c r="AD495">
        <f t="shared" si="116"/>
        <v>0</v>
      </c>
      <c r="AE495">
        <f t="shared" si="117"/>
        <v>0</v>
      </c>
      <c r="AF495" s="37">
        <f t="shared" si="118"/>
        <v>0</v>
      </c>
      <c r="AG495" s="37">
        <f t="shared" si="119"/>
        <v>0</v>
      </c>
      <c r="AH495" s="37">
        <f t="shared" si="120"/>
        <v>0</v>
      </c>
      <c r="AI495">
        <f t="shared" si="121"/>
        <v>0</v>
      </c>
      <c r="AJ495">
        <f t="shared" si="122"/>
        <v>1</v>
      </c>
      <c r="AK495">
        <f t="shared" si="123"/>
        <v>0</v>
      </c>
      <c r="AL495">
        <f t="shared" si="124"/>
        <v>0</v>
      </c>
      <c r="AM495">
        <f t="shared" si="125"/>
        <v>0</v>
      </c>
      <c r="AN495">
        <f t="shared" si="126"/>
        <v>0</v>
      </c>
      <c r="AO495">
        <f t="shared" si="127"/>
        <v>0</v>
      </c>
    </row>
    <row r="496" spans="1:41" ht="12.75">
      <c r="A496">
        <v>3620670</v>
      </c>
      <c r="B496" s="2">
        <v>600402040000</v>
      </c>
      <c r="C496" t="s">
        <v>937</v>
      </c>
      <c r="D496" t="s">
        <v>938</v>
      </c>
      <c r="E496" t="s">
        <v>939</v>
      </c>
      <c r="F496" s="34">
        <v>13811</v>
      </c>
      <c r="G496" s="3">
        <v>547</v>
      </c>
      <c r="H496">
        <v>6076423221</v>
      </c>
      <c r="I496" s="4">
        <v>8</v>
      </c>
      <c r="J496" s="4" t="s">
        <v>1813</v>
      </c>
      <c r="K496" t="s">
        <v>1814</v>
      </c>
      <c r="L496" s="35" t="s">
        <v>1815</v>
      </c>
      <c r="M496" s="35">
        <v>1413</v>
      </c>
      <c r="N496" s="35" t="s">
        <v>1814</v>
      </c>
      <c r="O496" s="35" t="s">
        <v>1814</v>
      </c>
      <c r="P496" s="36">
        <v>13.413173653</v>
      </c>
      <c r="Q496" t="s">
        <v>1814</v>
      </c>
      <c r="R496" t="s">
        <v>1813</v>
      </c>
      <c r="S496" t="s">
        <v>1813</v>
      </c>
      <c r="T496" t="s">
        <v>1814</v>
      </c>
      <c r="U496" s="35" t="s">
        <v>1814</v>
      </c>
      <c r="V496" s="35"/>
      <c r="W496" s="35"/>
      <c r="X496" s="35"/>
      <c r="Y496" s="35"/>
      <c r="Z496">
        <f t="shared" si="112"/>
        <v>1</v>
      </c>
      <c r="AA496">
        <f t="shared" si="113"/>
        <v>0</v>
      </c>
      <c r="AB496">
        <f t="shared" si="114"/>
        <v>0</v>
      </c>
      <c r="AC496">
        <f t="shared" si="115"/>
        <v>0</v>
      </c>
      <c r="AD496">
        <f t="shared" si="116"/>
        <v>0</v>
      </c>
      <c r="AE496">
        <f t="shared" si="117"/>
        <v>0</v>
      </c>
      <c r="AF496" s="37">
        <f t="shared" si="118"/>
        <v>0</v>
      </c>
      <c r="AG496" s="37">
        <f t="shared" si="119"/>
        <v>0</v>
      </c>
      <c r="AH496" s="37">
        <f t="shared" si="120"/>
        <v>0</v>
      </c>
      <c r="AI496">
        <f t="shared" si="121"/>
        <v>1</v>
      </c>
      <c r="AJ496">
        <f t="shared" si="122"/>
        <v>0</v>
      </c>
      <c r="AK496">
        <f t="shared" si="123"/>
        <v>0</v>
      </c>
      <c r="AL496">
        <f t="shared" si="124"/>
        <v>0</v>
      </c>
      <c r="AM496">
        <f t="shared" si="125"/>
        <v>0</v>
      </c>
      <c r="AN496">
        <f t="shared" si="126"/>
        <v>0</v>
      </c>
      <c r="AO496">
        <f t="shared" si="127"/>
        <v>0</v>
      </c>
    </row>
    <row r="497" spans="1:41" ht="12.75">
      <c r="A497">
        <v>3620700</v>
      </c>
      <c r="B497" s="2">
        <v>441600010000</v>
      </c>
      <c r="C497" t="s">
        <v>940</v>
      </c>
      <c r="D497" t="s">
        <v>941</v>
      </c>
      <c r="E497" t="s">
        <v>942</v>
      </c>
      <c r="F497" s="34">
        <v>12550</v>
      </c>
      <c r="G497" s="3">
        <v>4600</v>
      </c>
      <c r="H497">
        <v>8455637221</v>
      </c>
      <c r="I497" s="4" t="s">
        <v>943</v>
      </c>
      <c r="J497" s="4" t="s">
        <v>1814</v>
      </c>
      <c r="K497" t="s">
        <v>1814</v>
      </c>
      <c r="L497" s="35" t="s">
        <v>1815</v>
      </c>
      <c r="M497" s="35">
        <v>11407</v>
      </c>
      <c r="N497" s="35" t="s">
        <v>1814</v>
      </c>
      <c r="O497" s="35" t="s">
        <v>1814</v>
      </c>
      <c r="P497" s="36">
        <v>20.04442402</v>
      </c>
      <c r="Q497" t="s">
        <v>1813</v>
      </c>
      <c r="R497" t="s">
        <v>1814</v>
      </c>
      <c r="S497" t="s">
        <v>1814</v>
      </c>
      <c r="T497" t="s">
        <v>1814</v>
      </c>
      <c r="U497" s="35" t="s">
        <v>1814</v>
      </c>
      <c r="V497" s="35"/>
      <c r="W497" s="35"/>
      <c r="X497" s="35"/>
      <c r="Y497" s="35"/>
      <c r="Z497">
        <f t="shared" si="112"/>
        <v>0</v>
      </c>
      <c r="AA497">
        <f t="shared" si="113"/>
        <v>0</v>
      </c>
      <c r="AB497">
        <f t="shared" si="114"/>
        <v>0</v>
      </c>
      <c r="AC497">
        <f t="shared" si="115"/>
        <v>0</v>
      </c>
      <c r="AD497">
        <f t="shared" si="116"/>
        <v>0</v>
      </c>
      <c r="AE497">
        <f t="shared" si="117"/>
        <v>0</v>
      </c>
      <c r="AF497" s="37">
        <f t="shared" si="118"/>
        <v>0</v>
      </c>
      <c r="AG497" s="37">
        <f t="shared" si="119"/>
        <v>0</v>
      </c>
      <c r="AH497" s="37">
        <f t="shared" si="120"/>
        <v>0</v>
      </c>
      <c r="AI497">
        <f t="shared" si="121"/>
        <v>0</v>
      </c>
      <c r="AJ497">
        <f t="shared" si="122"/>
        <v>1</v>
      </c>
      <c r="AK497">
        <f t="shared" si="123"/>
        <v>0</v>
      </c>
      <c r="AL497">
        <f t="shared" si="124"/>
        <v>0</v>
      </c>
      <c r="AM497">
        <f t="shared" si="125"/>
        <v>0</v>
      </c>
      <c r="AN497">
        <f t="shared" si="126"/>
        <v>0</v>
      </c>
      <c r="AO497">
        <f t="shared" si="127"/>
        <v>0</v>
      </c>
    </row>
    <row r="498" spans="1:41" ht="12.75">
      <c r="A498">
        <v>3620730</v>
      </c>
      <c r="B498" s="2">
        <v>151001040000</v>
      </c>
      <c r="C498" t="s">
        <v>944</v>
      </c>
      <c r="D498" t="s">
        <v>945</v>
      </c>
      <c r="E498" t="s">
        <v>946</v>
      </c>
      <c r="F498" s="34">
        <v>12852</v>
      </c>
      <c r="G498" s="3">
        <v>418</v>
      </c>
      <c r="H498">
        <v>5185823341</v>
      </c>
      <c r="I498" s="4">
        <v>7</v>
      </c>
      <c r="J498" s="4" t="s">
        <v>1813</v>
      </c>
      <c r="K498" t="s">
        <v>1814</v>
      </c>
      <c r="L498" s="35" t="s">
        <v>1822</v>
      </c>
      <c r="M498" s="35">
        <v>60</v>
      </c>
      <c r="N498" s="35" t="s">
        <v>1814</v>
      </c>
      <c r="O498" s="35" t="s">
        <v>1813</v>
      </c>
      <c r="P498" s="36">
        <v>19.444444444</v>
      </c>
      <c r="Q498" t="s">
        <v>1814</v>
      </c>
      <c r="R498" t="s">
        <v>1813</v>
      </c>
      <c r="S498" t="s">
        <v>1813</v>
      </c>
      <c r="T498" t="s">
        <v>1814</v>
      </c>
      <c r="U498" s="35" t="s">
        <v>1814</v>
      </c>
      <c r="V498" s="35">
        <v>37822</v>
      </c>
      <c r="W498" s="35">
        <v>634</v>
      </c>
      <c r="X498" s="35">
        <v>4696</v>
      </c>
      <c r="Y498" s="35">
        <v>4812</v>
      </c>
      <c r="Z498">
        <f t="shared" si="112"/>
        <v>1</v>
      </c>
      <c r="AA498">
        <f t="shared" si="113"/>
        <v>1</v>
      </c>
      <c r="AB498">
        <f t="shared" si="114"/>
        <v>0</v>
      </c>
      <c r="AC498">
        <f t="shared" si="115"/>
        <v>0</v>
      </c>
      <c r="AD498">
        <f t="shared" si="116"/>
        <v>0</v>
      </c>
      <c r="AE498">
        <f t="shared" si="117"/>
        <v>0</v>
      </c>
      <c r="AF498" s="37" t="str">
        <f t="shared" si="118"/>
        <v>SRSA</v>
      </c>
      <c r="AG498" s="37">
        <f t="shared" si="119"/>
        <v>0</v>
      </c>
      <c r="AH498" s="37">
        <f t="shared" si="120"/>
        <v>0</v>
      </c>
      <c r="AI498">
        <f t="shared" si="121"/>
        <v>1</v>
      </c>
      <c r="AJ498">
        <f t="shared" si="122"/>
        <v>0</v>
      </c>
      <c r="AK498">
        <f t="shared" si="123"/>
        <v>0</v>
      </c>
      <c r="AL498">
        <f t="shared" si="124"/>
        <v>0</v>
      </c>
      <c r="AM498">
        <f t="shared" si="125"/>
        <v>0</v>
      </c>
      <c r="AN498">
        <f t="shared" si="126"/>
        <v>0</v>
      </c>
      <c r="AO498">
        <f t="shared" si="127"/>
        <v>0</v>
      </c>
    </row>
    <row r="499" spans="1:41" ht="12.75">
      <c r="A499">
        <v>3620760</v>
      </c>
      <c r="B499" s="2">
        <v>400601060000</v>
      </c>
      <c r="C499" t="s">
        <v>947</v>
      </c>
      <c r="D499" t="s">
        <v>948</v>
      </c>
      <c r="E499" t="s">
        <v>949</v>
      </c>
      <c r="F499" s="34">
        <v>14028</v>
      </c>
      <c r="G499" s="3">
        <v>9723</v>
      </c>
      <c r="H499">
        <v>7167786851</v>
      </c>
      <c r="I499" s="4" t="s">
        <v>2025</v>
      </c>
      <c r="J499" s="4" t="s">
        <v>1814</v>
      </c>
      <c r="K499" t="s">
        <v>1814</v>
      </c>
      <c r="L499" s="35" t="s">
        <v>1815</v>
      </c>
      <c r="M499" s="35">
        <v>2023</v>
      </c>
      <c r="N499" s="35" t="s">
        <v>1814</v>
      </c>
      <c r="O499" s="35" t="s">
        <v>1814</v>
      </c>
      <c r="P499" s="36">
        <v>7.6712328767</v>
      </c>
      <c r="Q499" t="s">
        <v>1814</v>
      </c>
      <c r="R499" t="s">
        <v>1814</v>
      </c>
      <c r="S499" t="s">
        <v>1814</v>
      </c>
      <c r="T499" t="s">
        <v>1814</v>
      </c>
      <c r="U499" s="35" t="s">
        <v>1814</v>
      </c>
      <c r="V499" s="35"/>
      <c r="W499" s="35"/>
      <c r="X499" s="35"/>
      <c r="Y499" s="35"/>
      <c r="Z499">
        <f t="shared" si="112"/>
        <v>0</v>
      </c>
      <c r="AA499">
        <f t="shared" si="113"/>
        <v>0</v>
      </c>
      <c r="AB499">
        <f t="shared" si="114"/>
        <v>0</v>
      </c>
      <c r="AC499">
        <f t="shared" si="115"/>
        <v>0</v>
      </c>
      <c r="AD499">
        <f t="shared" si="116"/>
        <v>0</v>
      </c>
      <c r="AE499">
        <f t="shared" si="117"/>
        <v>0</v>
      </c>
      <c r="AF499" s="37">
        <f t="shared" si="118"/>
        <v>0</v>
      </c>
      <c r="AG499" s="37">
        <f t="shared" si="119"/>
        <v>0</v>
      </c>
      <c r="AH499" s="37">
        <f t="shared" si="120"/>
        <v>0</v>
      </c>
      <c r="AI499">
        <f t="shared" si="121"/>
        <v>0</v>
      </c>
      <c r="AJ499">
        <f t="shared" si="122"/>
        <v>0</v>
      </c>
      <c r="AK499">
        <f t="shared" si="123"/>
        <v>0</v>
      </c>
      <c r="AL499">
        <f t="shared" si="124"/>
        <v>0</v>
      </c>
      <c r="AM499">
        <f t="shared" si="125"/>
        <v>0</v>
      </c>
      <c r="AN499">
        <f t="shared" si="126"/>
        <v>0</v>
      </c>
      <c r="AO499">
        <f t="shared" si="127"/>
        <v>0</v>
      </c>
    </row>
    <row r="500" spans="1:41" ht="12.75">
      <c r="A500">
        <v>3620790</v>
      </c>
      <c r="B500" s="2">
        <v>610901040000</v>
      </c>
      <c r="C500" t="s">
        <v>950</v>
      </c>
      <c r="D500" t="s">
        <v>951</v>
      </c>
      <c r="E500" t="s">
        <v>952</v>
      </c>
      <c r="F500" s="34">
        <v>14867</v>
      </c>
      <c r="G500" s="3">
        <v>9313</v>
      </c>
      <c r="H500">
        <v>6075649955</v>
      </c>
      <c r="I500" s="4">
        <v>7</v>
      </c>
      <c r="J500" s="4" t="s">
        <v>1813</v>
      </c>
      <c r="K500" t="s">
        <v>1814</v>
      </c>
      <c r="L500" s="35" t="s">
        <v>1822</v>
      </c>
      <c r="M500" s="35">
        <v>895</v>
      </c>
      <c r="N500" s="35" t="s">
        <v>1814</v>
      </c>
      <c r="O500" s="35" t="s">
        <v>1814</v>
      </c>
      <c r="P500" s="36">
        <v>12.962962963</v>
      </c>
      <c r="Q500" t="s">
        <v>1814</v>
      </c>
      <c r="R500" t="s">
        <v>1814</v>
      </c>
      <c r="S500" t="s">
        <v>1813</v>
      </c>
      <c r="T500" t="s">
        <v>1814</v>
      </c>
      <c r="U500" s="35" t="s">
        <v>1814</v>
      </c>
      <c r="V500" s="35"/>
      <c r="W500" s="35"/>
      <c r="X500" s="35"/>
      <c r="Y500" s="35"/>
      <c r="Z500">
        <f t="shared" si="112"/>
        <v>1</v>
      </c>
      <c r="AA500">
        <f t="shared" si="113"/>
        <v>0</v>
      </c>
      <c r="AB500">
        <f t="shared" si="114"/>
        <v>0</v>
      </c>
      <c r="AC500">
        <f t="shared" si="115"/>
        <v>0</v>
      </c>
      <c r="AD500">
        <f t="shared" si="116"/>
        <v>0</v>
      </c>
      <c r="AE500">
        <f t="shared" si="117"/>
        <v>0</v>
      </c>
      <c r="AF500" s="37">
        <f t="shared" si="118"/>
        <v>0</v>
      </c>
      <c r="AG500" s="37">
        <f t="shared" si="119"/>
        <v>0</v>
      </c>
      <c r="AH500" s="37">
        <f t="shared" si="120"/>
        <v>0</v>
      </c>
      <c r="AI500">
        <f t="shared" si="121"/>
        <v>1</v>
      </c>
      <c r="AJ500">
        <f t="shared" si="122"/>
        <v>0</v>
      </c>
      <c r="AK500">
        <f t="shared" si="123"/>
        <v>0</v>
      </c>
      <c r="AL500">
        <f t="shared" si="124"/>
        <v>0</v>
      </c>
      <c r="AM500">
        <f t="shared" si="125"/>
        <v>0</v>
      </c>
      <c r="AN500">
        <f t="shared" si="126"/>
        <v>0</v>
      </c>
      <c r="AO500">
        <f t="shared" si="127"/>
        <v>0</v>
      </c>
    </row>
    <row r="501" spans="1:41" ht="12.75">
      <c r="A501">
        <v>3620820</v>
      </c>
      <c r="B501" s="2">
        <v>400800010000</v>
      </c>
      <c r="C501" t="s">
        <v>953</v>
      </c>
      <c r="D501" t="s">
        <v>954</v>
      </c>
      <c r="E501" t="s">
        <v>955</v>
      </c>
      <c r="F501" s="34">
        <v>14302</v>
      </c>
      <c r="G501" s="3">
        <v>399</v>
      </c>
      <c r="H501">
        <v>7162864205</v>
      </c>
      <c r="I501" s="4">
        <v>2</v>
      </c>
      <c r="J501" s="4" t="s">
        <v>1814</v>
      </c>
      <c r="K501" t="s">
        <v>1814</v>
      </c>
      <c r="L501" s="35" t="s">
        <v>1815</v>
      </c>
      <c r="M501" s="35">
        <v>8208</v>
      </c>
      <c r="N501" s="35" t="s">
        <v>1814</v>
      </c>
      <c r="O501" s="35" t="s">
        <v>1814</v>
      </c>
      <c r="P501" s="36">
        <v>32.273934862</v>
      </c>
      <c r="Q501" t="s">
        <v>1813</v>
      </c>
      <c r="R501" t="s">
        <v>1814</v>
      </c>
      <c r="S501" t="s">
        <v>1814</v>
      </c>
      <c r="T501" t="s">
        <v>1814</v>
      </c>
      <c r="U501" s="35" t="s">
        <v>1814</v>
      </c>
      <c r="V501" s="35"/>
      <c r="W501" s="35"/>
      <c r="X501" s="35"/>
      <c r="Y501" s="35"/>
      <c r="Z501">
        <f t="shared" si="112"/>
        <v>0</v>
      </c>
      <c r="AA501">
        <f t="shared" si="113"/>
        <v>0</v>
      </c>
      <c r="AB501">
        <f t="shared" si="114"/>
        <v>0</v>
      </c>
      <c r="AC501">
        <f t="shared" si="115"/>
        <v>0</v>
      </c>
      <c r="AD501">
        <f t="shared" si="116"/>
        <v>0</v>
      </c>
      <c r="AE501">
        <f t="shared" si="117"/>
        <v>0</v>
      </c>
      <c r="AF501" s="37">
        <f t="shared" si="118"/>
        <v>0</v>
      </c>
      <c r="AG501" s="37">
        <f t="shared" si="119"/>
        <v>0</v>
      </c>
      <c r="AH501" s="37">
        <f t="shared" si="120"/>
        <v>0</v>
      </c>
      <c r="AI501">
        <f t="shared" si="121"/>
        <v>0</v>
      </c>
      <c r="AJ501">
        <f t="shared" si="122"/>
        <v>1</v>
      </c>
      <c r="AK501">
        <f t="shared" si="123"/>
        <v>0</v>
      </c>
      <c r="AL501">
        <f t="shared" si="124"/>
        <v>0</v>
      </c>
      <c r="AM501">
        <f t="shared" si="125"/>
        <v>0</v>
      </c>
      <c r="AN501">
        <f t="shared" si="126"/>
        <v>0</v>
      </c>
      <c r="AO501">
        <f t="shared" si="127"/>
        <v>0</v>
      </c>
    </row>
    <row r="502" spans="1:41" ht="12.75">
      <c r="A502">
        <v>3620850</v>
      </c>
      <c r="B502" s="2">
        <v>400701060000</v>
      </c>
      <c r="C502" t="s">
        <v>956</v>
      </c>
      <c r="D502" t="s">
        <v>957</v>
      </c>
      <c r="E502" t="s">
        <v>955</v>
      </c>
      <c r="F502" s="34">
        <v>14304</v>
      </c>
      <c r="G502" s="3" t="s">
        <v>1842</v>
      </c>
      <c r="H502">
        <v>7162153002</v>
      </c>
      <c r="I502" s="4" t="s">
        <v>2025</v>
      </c>
      <c r="J502" s="4" t="s">
        <v>1814</v>
      </c>
      <c r="K502" t="s">
        <v>1814</v>
      </c>
      <c r="L502" s="35" t="s">
        <v>1815</v>
      </c>
      <c r="M502" s="35">
        <v>3804</v>
      </c>
      <c r="N502" s="35" t="s">
        <v>1814</v>
      </c>
      <c r="O502" s="35" t="s">
        <v>1814</v>
      </c>
      <c r="P502" s="36">
        <v>9.2864749734</v>
      </c>
      <c r="Q502" t="s">
        <v>1814</v>
      </c>
      <c r="R502" t="s">
        <v>1814</v>
      </c>
      <c r="S502" t="s">
        <v>1814</v>
      </c>
      <c r="T502" t="s">
        <v>1814</v>
      </c>
      <c r="U502" s="35" t="s">
        <v>1814</v>
      </c>
      <c r="V502" s="35"/>
      <c r="W502" s="35"/>
      <c r="X502" s="35"/>
      <c r="Y502" s="35"/>
      <c r="Z502">
        <f t="shared" si="112"/>
        <v>0</v>
      </c>
      <c r="AA502">
        <f t="shared" si="113"/>
        <v>0</v>
      </c>
      <c r="AB502">
        <f t="shared" si="114"/>
        <v>0</v>
      </c>
      <c r="AC502">
        <f t="shared" si="115"/>
        <v>0</v>
      </c>
      <c r="AD502">
        <f t="shared" si="116"/>
        <v>0</v>
      </c>
      <c r="AE502">
        <f t="shared" si="117"/>
        <v>0</v>
      </c>
      <c r="AF502" s="37">
        <f t="shared" si="118"/>
        <v>0</v>
      </c>
      <c r="AG502" s="37">
        <f t="shared" si="119"/>
        <v>0</v>
      </c>
      <c r="AH502" s="37">
        <f t="shared" si="120"/>
        <v>0</v>
      </c>
      <c r="AI502">
        <f t="shared" si="121"/>
        <v>0</v>
      </c>
      <c r="AJ502">
        <f t="shared" si="122"/>
        <v>0</v>
      </c>
      <c r="AK502">
        <f t="shared" si="123"/>
        <v>0</v>
      </c>
      <c r="AL502">
        <f t="shared" si="124"/>
        <v>0</v>
      </c>
      <c r="AM502">
        <f t="shared" si="125"/>
        <v>0</v>
      </c>
      <c r="AN502">
        <f t="shared" si="126"/>
        <v>0</v>
      </c>
      <c r="AO502">
        <f t="shared" si="127"/>
        <v>0</v>
      </c>
    </row>
    <row r="503" spans="1:41" ht="12.75">
      <c r="A503">
        <v>3620880</v>
      </c>
      <c r="B503" s="2">
        <v>530301060000</v>
      </c>
      <c r="C503" t="s">
        <v>958</v>
      </c>
      <c r="D503" t="s">
        <v>959</v>
      </c>
      <c r="E503" t="s">
        <v>1825</v>
      </c>
      <c r="F503" s="34">
        <v>12309</v>
      </c>
      <c r="G503" s="3">
        <v>5317</v>
      </c>
      <c r="H503">
        <v>5183774666</v>
      </c>
      <c r="I503" s="4" t="s">
        <v>1847</v>
      </c>
      <c r="J503" s="4" t="s">
        <v>1814</v>
      </c>
      <c r="K503" t="s">
        <v>1814</v>
      </c>
      <c r="L503" s="35" t="s">
        <v>1815</v>
      </c>
      <c r="M503" s="35">
        <v>3915</v>
      </c>
      <c r="N503" s="35" t="s">
        <v>1814</v>
      </c>
      <c r="O503" s="35" t="s">
        <v>1814</v>
      </c>
      <c r="P503" s="36">
        <v>4.5846572855</v>
      </c>
      <c r="Q503" t="s">
        <v>1814</v>
      </c>
      <c r="R503" t="s">
        <v>1814</v>
      </c>
      <c r="S503" t="s">
        <v>1814</v>
      </c>
      <c r="T503" t="s">
        <v>1814</v>
      </c>
      <c r="U503" s="35" t="s">
        <v>1814</v>
      </c>
      <c r="V503" s="35"/>
      <c r="W503" s="35"/>
      <c r="X503" s="35"/>
      <c r="Y503" s="35"/>
      <c r="Z503">
        <f t="shared" si="112"/>
        <v>0</v>
      </c>
      <c r="AA503">
        <f t="shared" si="113"/>
        <v>0</v>
      </c>
      <c r="AB503">
        <f t="shared" si="114"/>
        <v>0</v>
      </c>
      <c r="AC503">
        <f t="shared" si="115"/>
        <v>0</v>
      </c>
      <c r="AD503">
        <f t="shared" si="116"/>
        <v>0</v>
      </c>
      <c r="AE503">
        <f t="shared" si="117"/>
        <v>0</v>
      </c>
      <c r="AF503" s="37">
        <f t="shared" si="118"/>
        <v>0</v>
      </c>
      <c r="AG503" s="37">
        <f t="shared" si="119"/>
        <v>0</v>
      </c>
      <c r="AH503" s="37">
        <f t="shared" si="120"/>
        <v>0</v>
      </c>
      <c r="AI503">
        <f t="shared" si="121"/>
        <v>0</v>
      </c>
      <c r="AJ503">
        <f t="shared" si="122"/>
        <v>0</v>
      </c>
      <c r="AK503">
        <f t="shared" si="123"/>
        <v>0</v>
      </c>
      <c r="AL503">
        <f t="shared" si="124"/>
        <v>0</v>
      </c>
      <c r="AM503">
        <f t="shared" si="125"/>
        <v>0</v>
      </c>
      <c r="AN503">
        <f t="shared" si="126"/>
        <v>0</v>
      </c>
      <c r="AO503">
        <f t="shared" si="127"/>
        <v>0</v>
      </c>
    </row>
    <row r="504" spans="1:41" ht="12.75">
      <c r="A504">
        <v>3620910</v>
      </c>
      <c r="B504" s="2">
        <v>580103030000</v>
      </c>
      <c r="C504" t="s">
        <v>960</v>
      </c>
      <c r="D504" t="s">
        <v>961</v>
      </c>
      <c r="E504" t="s">
        <v>962</v>
      </c>
      <c r="F504" s="34">
        <v>11703</v>
      </c>
      <c r="G504" s="3">
        <v>4203</v>
      </c>
      <c r="H504">
        <v>6313213226</v>
      </c>
      <c r="I504" s="4">
        <v>3</v>
      </c>
      <c r="J504" s="4" t="s">
        <v>1814</v>
      </c>
      <c r="K504" t="s">
        <v>1814</v>
      </c>
      <c r="L504" s="35" t="s">
        <v>1815</v>
      </c>
      <c r="M504" s="35">
        <v>5036</v>
      </c>
      <c r="N504" s="35" t="s">
        <v>1814</v>
      </c>
      <c r="O504" s="35" t="s">
        <v>1814</v>
      </c>
      <c r="P504" s="36">
        <v>5.7812779667</v>
      </c>
      <c r="Q504" t="s">
        <v>1814</v>
      </c>
      <c r="R504" t="s">
        <v>1814</v>
      </c>
      <c r="S504" t="s">
        <v>1814</v>
      </c>
      <c r="T504" t="s">
        <v>1814</v>
      </c>
      <c r="U504" s="35" t="s">
        <v>1814</v>
      </c>
      <c r="V504" s="35"/>
      <c r="W504" s="35"/>
      <c r="X504" s="35"/>
      <c r="Y504" s="35"/>
      <c r="Z504">
        <f t="shared" si="112"/>
        <v>0</v>
      </c>
      <c r="AA504">
        <f t="shared" si="113"/>
        <v>0</v>
      </c>
      <c r="AB504">
        <f t="shared" si="114"/>
        <v>0</v>
      </c>
      <c r="AC504">
        <f t="shared" si="115"/>
        <v>0</v>
      </c>
      <c r="AD504">
        <f t="shared" si="116"/>
        <v>0</v>
      </c>
      <c r="AE504">
        <f t="shared" si="117"/>
        <v>0</v>
      </c>
      <c r="AF504" s="37">
        <f t="shared" si="118"/>
        <v>0</v>
      </c>
      <c r="AG504" s="37">
        <f t="shared" si="119"/>
        <v>0</v>
      </c>
      <c r="AH504" s="37">
        <f t="shared" si="120"/>
        <v>0</v>
      </c>
      <c r="AI504">
        <f t="shared" si="121"/>
        <v>0</v>
      </c>
      <c r="AJ504">
        <f t="shared" si="122"/>
        <v>0</v>
      </c>
      <c r="AK504">
        <f t="shared" si="123"/>
        <v>0</v>
      </c>
      <c r="AL504">
        <f t="shared" si="124"/>
        <v>0</v>
      </c>
      <c r="AM504">
        <f t="shared" si="125"/>
        <v>0</v>
      </c>
      <c r="AN504">
        <f t="shared" si="126"/>
        <v>0</v>
      </c>
      <c r="AO504">
        <f t="shared" si="127"/>
        <v>0</v>
      </c>
    </row>
    <row r="505" spans="1:41" ht="12.75">
      <c r="A505">
        <v>3620940</v>
      </c>
      <c r="B505" s="2">
        <v>280204020000</v>
      </c>
      <c r="C505" t="s">
        <v>963</v>
      </c>
      <c r="D505" t="s">
        <v>964</v>
      </c>
      <c r="E505" t="s">
        <v>2134</v>
      </c>
      <c r="F505" s="34">
        <v>11710</v>
      </c>
      <c r="G505" s="3">
        <v>3199</v>
      </c>
      <c r="H505">
        <v>5162212200</v>
      </c>
      <c r="I505" s="4">
        <v>3</v>
      </c>
      <c r="J505" s="4" t="s">
        <v>1814</v>
      </c>
      <c r="K505" t="s">
        <v>1814</v>
      </c>
      <c r="L505" s="35" t="s">
        <v>1815</v>
      </c>
      <c r="M505" s="35">
        <v>2438</v>
      </c>
      <c r="N505" s="35" t="s">
        <v>1814</v>
      </c>
      <c r="O505" s="35" t="s">
        <v>1814</v>
      </c>
      <c r="P505" s="36">
        <v>5.9348198971</v>
      </c>
      <c r="Q505" t="s">
        <v>1814</v>
      </c>
      <c r="R505" t="s">
        <v>1814</v>
      </c>
      <c r="S505" t="s">
        <v>1814</v>
      </c>
      <c r="T505" t="s">
        <v>1814</v>
      </c>
      <c r="U505" s="35" t="s">
        <v>1814</v>
      </c>
      <c r="V505" s="35"/>
      <c r="W505" s="35"/>
      <c r="X505" s="35"/>
      <c r="Y505" s="35"/>
      <c r="Z505">
        <f t="shared" si="112"/>
        <v>0</v>
      </c>
      <c r="AA505">
        <f t="shared" si="113"/>
        <v>0</v>
      </c>
      <c r="AB505">
        <f t="shared" si="114"/>
        <v>0</v>
      </c>
      <c r="AC505">
        <f t="shared" si="115"/>
        <v>0</v>
      </c>
      <c r="AD505">
        <f t="shared" si="116"/>
        <v>0</v>
      </c>
      <c r="AE505">
        <f t="shared" si="117"/>
        <v>0</v>
      </c>
      <c r="AF505" s="37">
        <f t="shared" si="118"/>
        <v>0</v>
      </c>
      <c r="AG505" s="37">
        <f t="shared" si="119"/>
        <v>0</v>
      </c>
      <c r="AH505" s="37">
        <f t="shared" si="120"/>
        <v>0</v>
      </c>
      <c r="AI505">
        <f t="shared" si="121"/>
        <v>0</v>
      </c>
      <c r="AJ505">
        <f t="shared" si="122"/>
        <v>0</v>
      </c>
      <c r="AK505">
        <f t="shared" si="123"/>
        <v>0</v>
      </c>
      <c r="AL505">
        <f t="shared" si="124"/>
        <v>0</v>
      </c>
      <c r="AM505">
        <f t="shared" si="125"/>
        <v>0</v>
      </c>
      <c r="AN505">
        <f t="shared" si="126"/>
        <v>0</v>
      </c>
      <c r="AO505">
        <f t="shared" si="127"/>
        <v>0</v>
      </c>
    </row>
    <row r="506" spans="1:41" ht="12.75">
      <c r="A506">
        <v>3620970</v>
      </c>
      <c r="B506" s="2">
        <v>142201040000</v>
      </c>
      <c r="C506" t="s">
        <v>965</v>
      </c>
      <c r="D506" t="s">
        <v>966</v>
      </c>
      <c r="E506" t="s">
        <v>967</v>
      </c>
      <c r="F506" s="34">
        <v>14111</v>
      </c>
      <c r="G506" s="3">
        <v>740</v>
      </c>
      <c r="H506">
        <v>7163370101</v>
      </c>
      <c r="I506" s="4">
        <v>8</v>
      </c>
      <c r="J506" s="4" t="s">
        <v>1813</v>
      </c>
      <c r="K506" t="s">
        <v>1814</v>
      </c>
      <c r="L506" s="35" t="s">
        <v>1815</v>
      </c>
      <c r="M506" s="35">
        <v>714</v>
      </c>
      <c r="N506" s="35" t="s">
        <v>1814</v>
      </c>
      <c r="O506" s="35" t="s">
        <v>1814</v>
      </c>
      <c r="P506" s="36">
        <v>12.70783848</v>
      </c>
      <c r="Q506" t="s">
        <v>1814</v>
      </c>
      <c r="R506" t="s">
        <v>1814</v>
      </c>
      <c r="S506" t="s">
        <v>1813</v>
      </c>
      <c r="T506" t="s">
        <v>1814</v>
      </c>
      <c r="U506" s="35" t="s">
        <v>1814</v>
      </c>
      <c r="V506" s="35"/>
      <c r="W506" s="35"/>
      <c r="X506" s="35"/>
      <c r="Y506" s="35"/>
      <c r="Z506">
        <f t="shared" si="112"/>
        <v>1</v>
      </c>
      <c r="AA506">
        <f t="shared" si="113"/>
        <v>0</v>
      </c>
      <c r="AB506">
        <f t="shared" si="114"/>
        <v>0</v>
      </c>
      <c r="AC506">
        <f t="shared" si="115"/>
        <v>0</v>
      </c>
      <c r="AD506">
        <f t="shared" si="116"/>
        <v>0</v>
      </c>
      <c r="AE506">
        <f t="shared" si="117"/>
        <v>0</v>
      </c>
      <c r="AF506" s="37">
        <f t="shared" si="118"/>
        <v>0</v>
      </c>
      <c r="AG506" s="37">
        <f t="shared" si="119"/>
        <v>0</v>
      </c>
      <c r="AH506" s="37">
        <f t="shared" si="120"/>
        <v>0</v>
      </c>
      <c r="AI506">
        <f t="shared" si="121"/>
        <v>1</v>
      </c>
      <c r="AJ506">
        <f t="shared" si="122"/>
        <v>0</v>
      </c>
      <c r="AK506">
        <f t="shared" si="123"/>
        <v>0</v>
      </c>
      <c r="AL506">
        <f t="shared" si="124"/>
        <v>0</v>
      </c>
      <c r="AM506">
        <f t="shared" si="125"/>
        <v>0</v>
      </c>
      <c r="AN506">
        <f t="shared" si="126"/>
        <v>0</v>
      </c>
      <c r="AO506">
        <f t="shared" si="127"/>
        <v>0</v>
      </c>
    </row>
    <row r="507" spans="1:41" ht="12.75">
      <c r="A507">
        <v>3621000</v>
      </c>
      <c r="B507" s="2">
        <v>10605060000</v>
      </c>
      <c r="C507" t="s">
        <v>968</v>
      </c>
      <c r="D507" t="s">
        <v>969</v>
      </c>
      <c r="E507" t="s">
        <v>970</v>
      </c>
      <c r="F507" s="34">
        <v>12110</v>
      </c>
      <c r="G507" s="3">
        <v>5349</v>
      </c>
      <c r="H507">
        <v>5187858591</v>
      </c>
      <c r="I507" s="4">
        <v>4</v>
      </c>
      <c r="J507" s="4" t="s">
        <v>1814</v>
      </c>
      <c r="K507" t="s">
        <v>1814</v>
      </c>
      <c r="L507" s="35" t="s">
        <v>1815</v>
      </c>
      <c r="M507" s="35">
        <v>5142</v>
      </c>
      <c r="N507" s="35" t="s">
        <v>1814</v>
      </c>
      <c r="O507" s="35" t="s">
        <v>1814</v>
      </c>
      <c r="P507" s="36">
        <v>2.6145900581</v>
      </c>
      <c r="Q507" t="s">
        <v>1814</v>
      </c>
      <c r="R507" t="s">
        <v>1814</v>
      </c>
      <c r="S507" t="s">
        <v>1814</v>
      </c>
      <c r="T507" t="s">
        <v>1814</v>
      </c>
      <c r="U507" s="35" t="s">
        <v>1814</v>
      </c>
      <c r="V507" s="35"/>
      <c r="W507" s="35"/>
      <c r="X507" s="35"/>
      <c r="Y507" s="35"/>
      <c r="Z507">
        <f t="shared" si="112"/>
        <v>0</v>
      </c>
      <c r="AA507">
        <f t="shared" si="113"/>
        <v>0</v>
      </c>
      <c r="AB507">
        <f t="shared" si="114"/>
        <v>0</v>
      </c>
      <c r="AC507">
        <f t="shared" si="115"/>
        <v>0</v>
      </c>
      <c r="AD507">
        <f t="shared" si="116"/>
        <v>0</v>
      </c>
      <c r="AE507">
        <f t="shared" si="117"/>
        <v>0</v>
      </c>
      <c r="AF507" s="37">
        <f t="shared" si="118"/>
        <v>0</v>
      </c>
      <c r="AG507" s="37">
        <f t="shared" si="119"/>
        <v>0</v>
      </c>
      <c r="AH507" s="37">
        <f t="shared" si="120"/>
        <v>0</v>
      </c>
      <c r="AI507">
        <f t="shared" si="121"/>
        <v>0</v>
      </c>
      <c r="AJ507">
        <f t="shared" si="122"/>
        <v>0</v>
      </c>
      <c r="AK507">
        <f t="shared" si="123"/>
        <v>0</v>
      </c>
      <c r="AL507">
        <f t="shared" si="124"/>
        <v>0</v>
      </c>
      <c r="AM507">
        <f t="shared" si="125"/>
        <v>0</v>
      </c>
      <c r="AN507">
        <f t="shared" si="126"/>
        <v>0</v>
      </c>
      <c r="AO507">
        <f t="shared" si="127"/>
        <v>0</v>
      </c>
    </row>
    <row r="508" spans="1:41" ht="12.75">
      <c r="A508">
        <v>3631410</v>
      </c>
      <c r="B508" s="2">
        <v>490801080000</v>
      </c>
      <c r="C508" t="s">
        <v>1648</v>
      </c>
      <c r="D508" t="s">
        <v>1649</v>
      </c>
      <c r="E508" t="s">
        <v>1933</v>
      </c>
      <c r="F508" s="34">
        <v>12180</v>
      </c>
      <c r="G508" s="3" t="s">
        <v>1842</v>
      </c>
      <c r="H508">
        <v>5182836748</v>
      </c>
      <c r="I508" s="4">
        <v>2</v>
      </c>
      <c r="J508" s="4" t="s">
        <v>1814</v>
      </c>
      <c r="K508" t="s">
        <v>1814</v>
      </c>
      <c r="L508" s="35" t="s">
        <v>1815</v>
      </c>
      <c r="M508" s="35" t="s">
        <v>1650</v>
      </c>
      <c r="N508" s="35" t="s">
        <v>1814</v>
      </c>
      <c r="O508" s="35" t="s">
        <v>1814</v>
      </c>
      <c r="P508" s="36">
        <v>1.8518518519</v>
      </c>
      <c r="Q508" t="s">
        <v>1814</v>
      </c>
      <c r="R508" t="s">
        <v>1814</v>
      </c>
      <c r="S508" t="s">
        <v>1814</v>
      </c>
      <c r="T508" t="s">
        <v>1814</v>
      </c>
      <c r="U508" s="35" t="s">
        <v>1814</v>
      </c>
      <c r="V508" s="35"/>
      <c r="W508" s="35"/>
      <c r="X508" s="35"/>
      <c r="Y508" s="35"/>
      <c r="Z508">
        <f t="shared" si="112"/>
        <v>0</v>
      </c>
      <c r="AA508">
        <f t="shared" si="113"/>
        <v>0</v>
      </c>
      <c r="AB508">
        <f t="shared" si="114"/>
        <v>0</v>
      </c>
      <c r="AC508">
        <f t="shared" si="115"/>
        <v>0</v>
      </c>
      <c r="AD508">
        <f t="shared" si="116"/>
        <v>0</v>
      </c>
      <c r="AE508">
        <f t="shared" si="117"/>
        <v>0</v>
      </c>
      <c r="AF508" s="37">
        <f t="shared" si="118"/>
        <v>0</v>
      </c>
      <c r="AG508" s="37">
        <f t="shared" si="119"/>
        <v>0</v>
      </c>
      <c r="AH508" s="37">
        <f t="shared" si="120"/>
        <v>0</v>
      </c>
      <c r="AI508">
        <f t="shared" si="121"/>
        <v>0</v>
      </c>
      <c r="AJ508">
        <f t="shared" si="122"/>
        <v>0</v>
      </c>
      <c r="AK508">
        <f t="shared" si="123"/>
        <v>0</v>
      </c>
      <c r="AL508">
        <f t="shared" si="124"/>
        <v>0</v>
      </c>
      <c r="AM508">
        <f t="shared" si="125"/>
        <v>0</v>
      </c>
      <c r="AN508">
        <f t="shared" si="126"/>
        <v>0</v>
      </c>
      <c r="AO508">
        <f t="shared" si="127"/>
        <v>0</v>
      </c>
    </row>
    <row r="509" spans="1:41" ht="12.75">
      <c r="A509">
        <v>3621120</v>
      </c>
      <c r="B509" s="2">
        <v>280229020000</v>
      </c>
      <c r="C509" t="s">
        <v>971</v>
      </c>
      <c r="D509" t="s">
        <v>972</v>
      </c>
      <c r="E509" t="s">
        <v>821</v>
      </c>
      <c r="F509" s="34">
        <v>11566</v>
      </c>
      <c r="G509" s="3">
        <v>1047</v>
      </c>
      <c r="H509">
        <v>5162923694</v>
      </c>
      <c r="I509" s="4">
        <v>3</v>
      </c>
      <c r="J509" s="4" t="s">
        <v>1814</v>
      </c>
      <c r="K509" t="s">
        <v>1814</v>
      </c>
      <c r="L509" s="35" t="s">
        <v>1815</v>
      </c>
      <c r="M509" s="35">
        <v>1276</v>
      </c>
      <c r="N509" s="35" t="s">
        <v>1814</v>
      </c>
      <c r="O509" s="35" t="s">
        <v>1814</v>
      </c>
      <c r="P509" s="36">
        <v>8.8776157261</v>
      </c>
      <c r="Q509" t="s">
        <v>1814</v>
      </c>
      <c r="R509" t="s">
        <v>1814</v>
      </c>
      <c r="S509" t="s">
        <v>1814</v>
      </c>
      <c r="T509" t="s">
        <v>1814</v>
      </c>
      <c r="U509" s="35" t="s">
        <v>1814</v>
      </c>
      <c r="V509" s="35"/>
      <c r="W509" s="35"/>
      <c r="X509" s="35"/>
      <c r="Y509" s="35"/>
      <c r="Z509">
        <f t="shared" si="112"/>
        <v>0</v>
      </c>
      <c r="AA509">
        <f t="shared" si="113"/>
        <v>0</v>
      </c>
      <c r="AB509">
        <f t="shared" si="114"/>
        <v>0</v>
      </c>
      <c r="AC509">
        <f t="shared" si="115"/>
        <v>0</v>
      </c>
      <c r="AD509">
        <f t="shared" si="116"/>
        <v>0</v>
      </c>
      <c r="AE509">
        <f t="shared" si="117"/>
        <v>0</v>
      </c>
      <c r="AF509" s="37">
        <f t="shared" si="118"/>
        <v>0</v>
      </c>
      <c r="AG509" s="37">
        <f t="shared" si="119"/>
        <v>0</v>
      </c>
      <c r="AH509" s="37">
        <f t="shared" si="120"/>
        <v>0</v>
      </c>
      <c r="AI509">
        <f t="shared" si="121"/>
        <v>0</v>
      </c>
      <c r="AJ509">
        <f t="shared" si="122"/>
        <v>0</v>
      </c>
      <c r="AK509">
        <f t="shared" si="123"/>
        <v>0</v>
      </c>
      <c r="AL509">
        <f t="shared" si="124"/>
        <v>0</v>
      </c>
      <c r="AM509">
        <f t="shared" si="125"/>
        <v>0</v>
      </c>
      <c r="AN509">
        <f t="shared" si="126"/>
        <v>0</v>
      </c>
      <c r="AO509">
        <f t="shared" si="127"/>
        <v>0</v>
      </c>
    </row>
    <row r="510" spans="1:41" ht="12.75">
      <c r="A510">
        <v>3616980</v>
      </c>
      <c r="B510" s="2">
        <v>651501060000</v>
      </c>
      <c r="C510" t="s">
        <v>680</v>
      </c>
      <c r="D510" t="s">
        <v>681</v>
      </c>
      <c r="E510" t="s">
        <v>682</v>
      </c>
      <c r="F510" s="34">
        <v>14590</v>
      </c>
      <c r="G510" s="3">
        <v>9398</v>
      </c>
      <c r="H510">
        <v>3155943141</v>
      </c>
      <c r="I510" s="4">
        <v>8</v>
      </c>
      <c r="J510" s="4" t="s">
        <v>1813</v>
      </c>
      <c r="K510" t="s">
        <v>1814</v>
      </c>
      <c r="L510" s="35" t="s">
        <v>1815</v>
      </c>
      <c r="M510" s="35">
        <v>1524</v>
      </c>
      <c r="N510" s="35" t="s">
        <v>1814</v>
      </c>
      <c r="O510" s="35" t="s">
        <v>1814</v>
      </c>
      <c r="P510" s="36">
        <v>19.616977226</v>
      </c>
      <c r="Q510" t="s">
        <v>1814</v>
      </c>
      <c r="R510" t="s">
        <v>1813</v>
      </c>
      <c r="S510" t="s">
        <v>1813</v>
      </c>
      <c r="T510" t="s">
        <v>1814</v>
      </c>
      <c r="U510" s="35" t="s">
        <v>1814</v>
      </c>
      <c r="V510" s="35"/>
      <c r="W510" s="35"/>
      <c r="X510" s="35"/>
      <c r="Y510" s="35"/>
      <c r="Z510">
        <f t="shared" si="112"/>
        <v>1</v>
      </c>
      <c r="AA510">
        <f t="shared" si="113"/>
        <v>0</v>
      </c>
      <c r="AB510">
        <f t="shared" si="114"/>
        <v>0</v>
      </c>
      <c r="AC510">
        <f t="shared" si="115"/>
        <v>0</v>
      </c>
      <c r="AD510">
        <f t="shared" si="116"/>
        <v>0</v>
      </c>
      <c r="AE510">
        <f t="shared" si="117"/>
        <v>0</v>
      </c>
      <c r="AF510" s="37">
        <f t="shared" si="118"/>
        <v>0</v>
      </c>
      <c r="AG510" s="37">
        <f t="shared" si="119"/>
        <v>0</v>
      </c>
      <c r="AH510" s="37">
        <f t="shared" si="120"/>
        <v>0</v>
      </c>
      <c r="AI510">
        <f t="shared" si="121"/>
        <v>1</v>
      </c>
      <c r="AJ510">
        <f t="shared" si="122"/>
        <v>0</v>
      </c>
      <c r="AK510">
        <f t="shared" si="123"/>
        <v>0</v>
      </c>
      <c r="AL510">
        <f t="shared" si="124"/>
        <v>0</v>
      </c>
      <c r="AM510">
        <f t="shared" si="125"/>
        <v>0</v>
      </c>
      <c r="AN510">
        <f t="shared" si="126"/>
        <v>0</v>
      </c>
      <c r="AO510">
        <f t="shared" si="127"/>
        <v>0</v>
      </c>
    </row>
    <row r="511" spans="1:41" ht="12.75">
      <c r="A511">
        <v>3621180</v>
      </c>
      <c r="B511" s="2">
        <v>661301040000</v>
      </c>
      <c r="C511" t="s">
        <v>973</v>
      </c>
      <c r="D511" t="s">
        <v>974</v>
      </c>
      <c r="E511" t="s">
        <v>975</v>
      </c>
      <c r="F511" s="34">
        <v>10560</v>
      </c>
      <c r="G511" s="3">
        <v>1211</v>
      </c>
      <c r="H511">
        <v>9146695414</v>
      </c>
      <c r="I511" s="4">
        <v>8</v>
      </c>
      <c r="J511" s="4" t="s">
        <v>1813</v>
      </c>
      <c r="K511" t="s">
        <v>1814</v>
      </c>
      <c r="L511" s="35" t="s">
        <v>1815</v>
      </c>
      <c r="M511" s="35">
        <v>1292</v>
      </c>
      <c r="N511" s="35" t="s">
        <v>1814</v>
      </c>
      <c r="O511" s="35" t="s">
        <v>1814</v>
      </c>
      <c r="P511" s="36">
        <v>3.0831099196</v>
      </c>
      <c r="Q511" t="s">
        <v>1814</v>
      </c>
      <c r="R511" t="s">
        <v>1814</v>
      </c>
      <c r="S511" t="s">
        <v>1813</v>
      </c>
      <c r="T511" t="s">
        <v>1814</v>
      </c>
      <c r="U511" s="35" t="s">
        <v>1814</v>
      </c>
      <c r="V511" s="35"/>
      <c r="W511" s="35"/>
      <c r="X511" s="35"/>
      <c r="Y511" s="35"/>
      <c r="Z511">
        <f t="shared" si="112"/>
        <v>1</v>
      </c>
      <c r="AA511">
        <f t="shared" si="113"/>
        <v>0</v>
      </c>
      <c r="AB511">
        <f t="shared" si="114"/>
        <v>0</v>
      </c>
      <c r="AC511">
        <f t="shared" si="115"/>
        <v>0</v>
      </c>
      <c r="AD511">
        <f t="shared" si="116"/>
        <v>0</v>
      </c>
      <c r="AE511">
        <f t="shared" si="117"/>
        <v>0</v>
      </c>
      <c r="AF511" s="37">
        <f t="shared" si="118"/>
        <v>0</v>
      </c>
      <c r="AG511" s="37">
        <f t="shared" si="119"/>
        <v>0</v>
      </c>
      <c r="AH511" s="37">
        <f t="shared" si="120"/>
        <v>0</v>
      </c>
      <c r="AI511">
        <f t="shared" si="121"/>
        <v>1</v>
      </c>
      <c r="AJ511">
        <f t="shared" si="122"/>
        <v>0</v>
      </c>
      <c r="AK511">
        <f t="shared" si="123"/>
        <v>0</v>
      </c>
      <c r="AL511">
        <f t="shared" si="124"/>
        <v>0</v>
      </c>
      <c r="AM511">
        <f t="shared" si="125"/>
        <v>0</v>
      </c>
      <c r="AN511">
        <f t="shared" si="126"/>
        <v>0</v>
      </c>
      <c r="AO511">
        <f t="shared" si="127"/>
        <v>0</v>
      </c>
    </row>
    <row r="512" spans="1:41" ht="12.75">
      <c r="A512">
        <v>3626370</v>
      </c>
      <c r="B512" s="2">
        <v>280501060000</v>
      </c>
      <c r="C512" t="s">
        <v>1324</v>
      </c>
      <c r="D512" t="s">
        <v>1325</v>
      </c>
      <c r="E512" t="s">
        <v>1326</v>
      </c>
      <c r="F512" s="34">
        <v>11579</v>
      </c>
      <c r="G512" s="3">
        <v>1706</v>
      </c>
      <c r="H512">
        <v>5167050350</v>
      </c>
      <c r="I512" s="4">
        <v>3</v>
      </c>
      <c r="J512" s="4" t="s">
        <v>1814</v>
      </c>
      <c r="K512" t="s">
        <v>1814</v>
      </c>
      <c r="L512" s="35" t="s">
        <v>1815</v>
      </c>
      <c r="M512" s="35">
        <v>2509</v>
      </c>
      <c r="N512" s="35" t="s">
        <v>1814</v>
      </c>
      <c r="O512" s="35" t="s">
        <v>1814</v>
      </c>
      <c r="P512" s="36">
        <v>2.2426095821</v>
      </c>
      <c r="Q512" t="s">
        <v>1814</v>
      </c>
      <c r="R512" t="s">
        <v>1814</v>
      </c>
      <c r="S512" t="s">
        <v>1814</v>
      </c>
      <c r="T512" t="s">
        <v>1814</v>
      </c>
      <c r="U512" s="35" t="s">
        <v>1814</v>
      </c>
      <c r="V512" s="35"/>
      <c r="W512" s="35"/>
      <c r="X512" s="35"/>
      <c r="Y512" s="35"/>
      <c r="Z512">
        <f t="shared" si="112"/>
        <v>0</v>
      </c>
      <c r="AA512">
        <f t="shared" si="113"/>
        <v>0</v>
      </c>
      <c r="AB512">
        <f t="shared" si="114"/>
        <v>0</v>
      </c>
      <c r="AC512">
        <f t="shared" si="115"/>
        <v>0</v>
      </c>
      <c r="AD512">
        <f t="shared" si="116"/>
        <v>0</v>
      </c>
      <c r="AE512">
        <f t="shared" si="117"/>
        <v>0</v>
      </c>
      <c r="AF512" s="37">
        <f t="shared" si="118"/>
        <v>0</v>
      </c>
      <c r="AG512" s="37">
        <f t="shared" si="119"/>
        <v>0</v>
      </c>
      <c r="AH512" s="37">
        <f t="shared" si="120"/>
        <v>0</v>
      </c>
      <c r="AI512">
        <f t="shared" si="121"/>
        <v>0</v>
      </c>
      <c r="AJ512">
        <f t="shared" si="122"/>
        <v>0</v>
      </c>
      <c r="AK512">
        <f t="shared" si="123"/>
        <v>0</v>
      </c>
      <c r="AL512">
        <f t="shared" si="124"/>
        <v>0</v>
      </c>
      <c r="AM512">
        <f t="shared" si="125"/>
        <v>0</v>
      </c>
      <c r="AN512">
        <f t="shared" si="126"/>
        <v>0</v>
      </c>
      <c r="AO512">
        <f t="shared" si="127"/>
        <v>0</v>
      </c>
    </row>
    <row r="513" spans="1:41" ht="12.75">
      <c r="A513">
        <v>3621210</v>
      </c>
      <c r="B513" s="2">
        <v>420303060000</v>
      </c>
      <c r="C513" t="s">
        <v>976</v>
      </c>
      <c r="D513" t="s">
        <v>977</v>
      </c>
      <c r="E513" t="s">
        <v>978</v>
      </c>
      <c r="F513" s="34">
        <v>13212</v>
      </c>
      <c r="G513" s="3">
        <v>2796</v>
      </c>
      <c r="H513">
        <v>3154523128</v>
      </c>
      <c r="I513" s="4" t="s">
        <v>1847</v>
      </c>
      <c r="J513" s="4" t="s">
        <v>1814</v>
      </c>
      <c r="K513" t="s">
        <v>1814</v>
      </c>
      <c r="L513" s="35" t="s">
        <v>1815</v>
      </c>
      <c r="M513" s="35">
        <v>9007</v>
      </c>
      <c r="N513" s="35" t="s">
        <v>1814</v>
      </c>
      <c r="O513" s="35" t="s">
        <v>1814</v>
      </c>
      <c r="P513" s="36">
        <v>8.201754386</v>
      </c>
      <c r="Q513" t="s">
        <v>1814</v>
      </c>
      <c r="R513" t="s">
        <v>1814</v>
      </c>
      <c r="S513" t="s">
        <v>1814</v>
      </c>
      <c r="T513" t="s">
        <v>1814</v>
      </c>
      <c r="U513" s="35" t="s">
        <v>1814</v>
      </c>
      <c r="V513" s="35"/>
      <c r="W513" s="35"/>
      <c r="X513" s="35"/>
      <c r="Y513" s="35"/>
      <c r="Z513">
        <f t="shared" si="112"/>
        <v>0</v>
      </c>
      <c r="AA513">
        <f t="shared" si="113"/>
        <v>0</v>
      </c>
      <c r="AB513">
        <f t="shared" si="114"/>
        <v>0</v>
      </c>
      <c r="AC513">
        <f t="shared" si="115"/>
        <v>0</v>
      </c>
      <c r="AD513">
        <f t="shared" si="116"/>
        <v>0</v>
      </c>
      <c r="AE513">
        <f t="shared" si="117"/>
        <v>0</v>
      </c>
      <c r="AF513" s="37">
        <f t="shared" si="118"/>
        <v>0</v>
      </c>
      <c r="AG513" s="37">
        <f t="shared" si="119"/>
        <v>0</v>
      </c>
      <c r="AH513" s="37">
        <f t="shared" si="120"/>
        <v>0</v>
      </c>
      <c r="AI513">
        <f t="shared" si="121"/>
        <v>0</v>
      </c>
      <c r="AJ513">
        <f t="shared" si="122"/>
        <v>0</v>
      </c>
      <c r="AK513">
        <f t="shared" si="123"/>
        <v>0</v>
      </c>
      <c r="AL513">
        <f t="shared" si="124"/>
        <v>0</v>
      </c>
      <c r="AM513">
        <f t="shared" si="125"/>
        <v>0</v>
      </c>
      <c r="AN513">
        <f t="shared" si="126"/>
        <v>0</v>
      </c>
      <c r="AO513">
        <f t="shared" si="127"/>
        <v>0</v>
      </c>
    </row>
    <row r="514" spans="1:41" ht="12.75">
      <c r="A514">
        <v>3621240</v>
      </c>
      <c r="B514" s="2">
        <v>400900010000</v>
      </c>
      <c r="C514" t="s">
        <v>979</v>
      </c>
      <c r="D514" t="s">
        <v>980</v>
      </c>
      <c r="E514" t="s">
        <v>981</v>
      </c>
      <c r="F514" s="34">
        <v>14120</v>
      </c>
      <c r="G514" s="3">
        <v>4097</v>
      </c>
      <c r="H514">
        <v>7168073500</v>
      </c>
      <c r="I514" s="4">
        <v>3</v>
      </c>
      <c r="J514" s="4" t="s">
        <v>1814</v>
      </c>
      <c r="K514" t="s">
        <v>1814</v>
      </c>
      <c r="L514" s="35" t="s">
        <v>1815</v>
      </c>
      <c r="M514" s="35">
        <v>4626</v>
      </c>
      <c r="N514" s="35" t="s">
        <v>1814</v>
      </c>
      <c r="O514" s="35" t="s">
        <v>1814</v>
      </c>
      <c r="P514" s="36">
        <v>8.8881491345</v>
      </c>
      <c r="Q514" t="s">
        <v>1814</v>
      </c>
      <c r="R514" t="s">
        <v>1814</v>
      </c>
      <c r="S514" t="s">
        <v>1814</v>
      </c>
      <c r="T514" t="s">
        <v>1814</v>
      </c>
      <c r="U514" s="35" t="s">
        <v>1814</v>
      </c>
      <c r="V514" s="35"/>
      <c r="W514" s="35"/>
      <c r="X514" s="35"/>
      <c r="Y514" s="35"/>
      <c r="Z514">
        <f t="shared" si="112"/>
        <v>0</v>
      </c>
      <c r="AA514">
        <f t="shared" si="113"/>
        <v>0</v>
      </c>
      <c r="AB514">
        <f t="shared" si="114"/>
        <v>0</v>
      </c>
      <c r="AC514">
        <f t="shared" si="115"/>
        <v>0</v>
      </c>
      <c r="AD514">
        <f t="shared" si="116"/>
        <v>0</v>
      </c>
      <c r="AE514">
        <f t="shared" si="117"/>
        <v>0</v>
      </c>
      <c r="AF514" s="37">
        <f t="shared" si="118"/>
        <v>0</v>
      </c>
      <c r="AG514" s="37">
        <f t="shared" si="119"/>
        <v>0</v>
      </c>
      <c r="AH514" s="37">
        <f t="shared" si="120"/>
        <v>0</v>
      </c>
      <c r="AI514">
        <f t="shared" si="121"/>
        <v>0</v>
      </c>
      <c r="AJ514">
        <f t="shared" si="122"/>
        <v>0</v>
      </c>
      <c r="AK514">
        <f t="shared" si="123"/>
        <v>0</v>
      </c>
      <c r="AL514">
        <f t="shared" si="124"/>
        <v>0</v>
      </c>
      <c r="AM514">
        <f t="shared" si="125"/>
        <v>0</v>
      </c>
      <c r="AN514">
        <f t="shared" si="126"/>
        <v>0</v>
      </c>
      <c r="AO514">
        <f t="shared" si="127"/>
        <v>0</v>
      </c>
    </row>
    <row r="515" spans="1:41" ht="12.75">
      <c r="A515">
        <v>3616960</v>
      </c>
      <c r="B515" s="2">
        <v>630202040000</v>
      </c>
      <c r="C515" t="s">
        <v>677</v>
      </c>
      <c r="D515" t="s">
        <v>678</v>
      </c>
      <c r="E515" t="s">
        <v>679</v>
      </c>
      <c r="F515" s="34">
        <v>12817</v>
      </c>
      <c r="G515" s="3" t="s">
        <v>1842</v>
      </c>
      <c r="H515">
        <v>5184943015</v>
      </c>
      <c r="I515" s="4">
        <v>8</v>
      </c>
      <c r="J515" s="4" t="s">
        <v>1813</v>
      </c>
      <c r="K515" t="s">
        <v>1814</v>
      </c>
      <c r="L515" s="35" t="s">
        <v>1815</v>
      </c>
      <c r="M515" s="35">
        <v>607</v>
      </c>
      <c r="N515" s="35" t="s">
        <v>1814</v>
      </c>
      <c r="O515" s="35" t="s">
        <v>1814</v>
      </c>
      <c r="P515" s="36">
        <v>22.438391699</v>
      </c>
      <c r="Q515" t="s">
        <v>1813</v>
      </c>
      <c r="R515" t="s">
        <v>1814</v>
      </c>
      <c r="S515" t="s">
        <v>1813</v>
      </c>
      <c r="T515" t="s">
        <v>1814</v>
      </c>
      <c r="U515" s="35" t="s">
        <v>1813</v>
      </c>
      <c r="V515" s="35"/>
      <c r="W515" s="35"/>
      <c r="X515" s="35"/>
      <c r="Y515" s="35"/>
      <c r="Z515">
        <f t="shared" si="112"/>
        <v>1</v>
      </c>
      <c r="AA515">
        <f t="shared" si="113"/>
        <v>0</v>
      </c>
      <c r="AB515">
        <f t="shared" si="114"/>
        <v>0</v>
      </c>
      <c r="AC515">
        <f t="shared" si="115"/>
        <v>0</v>
      </c>
      <c r="AD515">
        <f t="shared" si="116"/>
        <v>0</v>
      </c>
      <c r="AE515">
        <f t="shared" si="117"/>
        <v>0</v>
      </c>
      <c r="AF515" s="37">
        <f t="shared" si="118"/>
        <v>0</v>
      </c>
      <c r="AG515" s="37">
        <f t="shared" si="119"/>
        <v>0</v>
      </c>
      <c r="AH515" s="37">
        <f t="shared" si="120"/>
        <v>0</v>
      </c>
      <c r="AI515">
        <f t="shared" si="121"/>
        <v>1</v>
      </c>
      <c r="AJ515">
        <f t="shared" si="122"/>
        <v>1</v>
      </c>
      <c r="AK515" t="str">
        <f t="shared" si="123"/>
        <v>Initial</v>
      </c>
      <c r="AL515">
        <f t="shared" si="124"/>
        <v>0</v>
      </c>
      <c r="AM515" t="str">
        <f t="shared" si="125"/>
        <v>RLIS</v>
      </c>
      <c r="AN515">
        <f t="shared" si="126"/>
        <v>0</v>
      </c>
      <c r="AO515">
        <f t="shared" si="127"/>
        <v>0</v>
      </c>
    </row>
    <row r="516" spans="1:41" ht="12.75">
      <c r="A516">
        <v>3630390</v>
      </c>
      <c r="B516" s="2">
        <v>131101040000</v>
      </c>
      <c r="C516" t="s">
        <v>1574</v>
      </c>
      <c r="D516" t="s">
        <v>1575</v>
      </c>
      <c r="E516" t="s">
        <v>1576</v>
      </c>
      <c r="F516" s="34">
        <v>12501</v>
      </c>
      <c r="G516" s="3">
        <v>405</v>
      </c>
      <c r="H516">
        <v>8453734100</v>
      </c>
      <c r="I516" s="4" t="s">
        <v>2147</v>
      </c>
      <c r="J516" s="4" t="s">
        <v>1813</v>
      </c>
      <c r="K516" t="s">
        <v>1814</v>
      </c>
      <c r="L516" s="35" t="s">
        <v>1815</v>
      </c>
      <c r="M516" s="35">
        <v>862</v>
      </c>
      <c r="N516" s="35" t="s">
        <v>1814</v>
      </c>
      <c r="O516" s="35" t="s">
        <v>1814</v>
      </c>
      <c r="P516" s="36">
        <v>7.6923076923</v>
      </c>
      <c r="Q516" t="s">
        <v>1814</v>
      </c>
      <c r="R516" t="s">
        <v>1814</v>
      </c>
      <c r="S516" t="s">
        <v>1813</v>
      </c>
      <c r="T516" t="s">
        <v>1814</v>
      </c>
      <c r="U516" s="35" t="s">
        <v>1814</v>
      </c>
      <c r="V516" s="35"/>
      <c r="W516" s="35"/>
      <c r="X516" s="35"/>
      <c r="Y516" s="35"/>
      <c r="Z516">
        <f t="shared" si="112"/>
        <v>1</v>
      </c>
      <c r="AA516">
        <f t="shared" si="113"/>
        <v>0</v>
      </c>
      <c r="AB516">
        <f t="shared" si="114"/>
        <v>0</v>
      </c>
      <c r="AC516">
        <f t="shared" si="115"/>
        <v>0</v>
      </c>
      <c r="AD516">
        <f t="shared" si="116"/>
        <v>0</v>
      </c>
      <c r="AE516">
        <f t="shared" si="117"/>
        <v>0</v>
      </c>
      <c r="AF516" s="37">
        <f t="shared" si="118"/>
        <v>0</v>
      </c>
      <c r="AG516" s="37">
        <f t="shared" si="119"/>
        <v>0</v>
      </c>
      <c r="AH516" s="37">
        <f t="shared" si="120"/>
        <v>0</v>
      </c>
      <c r="AI516">
        <f t="shared" si="121"/>
        <v>1</v>
      </c>
      <c r="AJ516">
        <f t="shared" si="122"/>
        <v>0</v>
      </c>
      <c r="AK516">
        <f t="shared" si="123"/>
        <v>0</v>
      </c>
      <c r="AL516">
        <f t="shared" si="124"/>
        <v>0</v>
      </c>
      <c r="AM516">
        <f t="shared" si="125"/>
        <v>0</v>
      </c>
      <c r="AN516">
        <f t="shared" si="126"/>
        <v>0</v>
      </c>
      <c r="AO516">
        <f t="shared" si="127"/>
        <v>0</v>
      </c>
    </row>
    <row r="517" spans="1:41" ht="12.75">
      <c r="A517">
        <v>3621250</v>
      </c>
      <c r="B517" s="2">
        <v>90501040000</v>
      </c>
      <c r="C517" t="s">
        <v>982</v>
      </c>
      <c r="D517" t="s">
        <v>983</v>
      </c>
      <c r="E517" t="s">
        <v>984</v>
      </c>
      <c r="F517" s="34">
        <v>12919</v>
      </c>
      <c r="G517" s="3">
        <v>339</v>
      </c>
      <c r="H517">
        <v>5182988242</v>
      </c>
      <c r="I517" s="4" t="s">
        <v>1843</v>
      </c>
      <c r="J517" s="4" t="s">
        <v>1814</v>
      </c>
      <c r="K517" t="s">
        <v>1814</v>
      </c>
      <c r="L517" s="35" t="s">
        <v>1822</v>
      </c>
      <c r="M517" s="35">
        <v>1618</v>
      </c>
      <c r="N517" s="35" t="s">
        <v>1814</v>
      </c>
      <c r="O517" s="35" t="s">
        <v>1814</v>
      </c>
      <c r="P517" s="36">
        <v>16.590909091</v>
      </c>
      <c r="Q517" t="s">
        <v>1814</v>
      </c>
      <c r="R517" t="s">
        <v>1813</v>
      </c>
      <c r="S517" t="s">
        <v>1813</v>
      </c>
      <c r="T517" t="s">
        <v>1814</v>
      </c>
      <c r="U517" s="35" t="s">
        <v>1814</v>
      </c>
      <c r="V517" s="35"/>
      <c r="W517" s="35"/>
      <c r="X517" s="35"/>
      <c r="Y517" s="35"/>
      <c r="Z517">
        <f t="shared" si="112"/>
        <v>0</v>
      </c>
      <c r="AA517">
        <f t="shared" si="113"/>
        <v>0</v>
      </c>
      <c r="AB517">
        <f t="shared" si="114"/>
        <v>0</v>
      </c>
      <c r="AC517">
        <f t="shared" si="115"/>
        <v>0</v>
      </c>
      <c r="AD517">
        <f t="shared" si="116"/>
        <v>0</v>
      </c>
      <c r="AE517">
        <f t="shared" si="117"/>
        <v>0</v>
      </c>
      <c r="AF517" s="37">
        <f t="shared" si="118"/>
        <v>0</v>
      </c>
      <c r="AG517" s="37">
        <f t="shared" si="119"/>
        <v>0</v>
      </c>
      <c r="AH517" s="37">
        <f t="shared" si="120"/>
        <v>0</v>
      </c>
      <c r="AI517">
        <f t="shared" si="121"/>
        <v>1</v>
      </c>
      <c r="AJ517">
        <f t="shared" si="122"/>
        <v>0</v>
      </c>
      <c r="AK517">
        <f t="shared" si="123"/>
        <v>0</v>
      </c>
      <c r="AL517">
        <f t="shared" si="124"/>
        <v>0</v>
      </c>
      <c r="AM517">
        <f t="shared" si="125"/>
        <v>0</v>
      </c>
      <c r="AN517">
        <f t="shared" si="126"/>
        <v>0</v>
      </c>
      <c r="AO517">
        <f t="shared" si="127"/>
        <v>0</v>
      </c>
    </row>
    <row r="518" spans="1:41" ht="12.75">
      <c r="A518">
        <v>3621260</v>
      </c>
      <c r="B518" s="2">
        <v>90901040000</v>
      </c>
      <c r="C518" t="s">
        <v>985</v>
      </c>
      <c r="D518" t="s">
        <v>986</v>
      </c>
      <c r="E518" t="s">
        <v>987</v>
      </c>
      <c r="F518" s="34">
        <v>12935</v>
      </c>
      <c r="G518" s="3">
        <v>164</v>
      </c>
      <c r="H518">
        <v>5185947060</v>
      </c>
      <c r="I518" s="4">
        <v>7</v>
      </c>
      <c r="J518" s="4" t="s">
        <v>1813</v>
      </c>
      <c r="K518" t="s">
        <v>1814</v>
      </c>
      <c r="L518" s="35" t="s">
        <v>1822</v>
      </c>
      <c r="M518" s="35">
        <v>1099</v>
      </c>
      <c r="N518" s="35" t="s">
        <v>1814</v>
      </c>
      <c r="O518" s="35" t="s">
        <v>1814</v>
      </c>
      <c r="P518" s="36">
        <v>17.426059153</v>
      </c>
      <c r="Q518" t="s">
        <v>1814</v>
      </c>
      <c r="R518" t="s">
        <v>1813</v>
      </c>
      <c r="S518" t="s">
        <v>1813</v>
      </c>
      <c r="T518" t="s">
        <v>1814</v>
      </c>
      <c r="U518" s="35" t="s">
        <v>1814</v>
      </c>
      <c r="V518" s="35"/>
      <c r="W518" s="35"/>
      <c r="X518" s="35"/>
      <c r="Y518" s="35"/>
      <c r="Z518">
        <f aca="true" t="shared" si="128" ref="Z518:Z581">IF(OR(J518="YES",L518="YES"),1,0)</f>
        <v>1</v>
      </c>
      <c r="AA518">
        <f aca="true" t="shared" si="129" ref="AA518:AA581">IF(OR(M518&lt;600,N518="YES"),1,0)</f>
        <v>0</v>
      </c>
      <c r="AB518">
        <f aca="true" t="shared" si="130" ref="AB518:AB581">IF(AND(OR(J518="YES",L518="YES"),(Z518=0)),"Trouble",0)</f>
        <v>0</v>
      </c>
      <c r="AC518">
        <f aca="true" t="shared" si="131" ref="AC518:AC581">IF(AND(OR(M518&lt;600,N518="YES"),(AA518=0)),"Trouble",0)</f>
        <v>0</v>
      </c>
      <c r="AD518">
        <f aca="true" t="shared" si="132" ref="AD518:AD581">IF(AND(AND(J518="NO",L518="NO"),(O518="YES")),"Trouble",0)</f>
        <v>0</v>
      </c>
      <c r="AE518">
        <f aca="true" t="shared" si="133" ref="AE518:AE581">IF(AND(AND(M518&gt;=600,N518="NO"),(O518="YES")),"Trouble",0)</f>
        <v>0</v>
      </c>
      <c r="AF518" s="37">
        <f aca="true" t="shared" si="134" ref="AF518:AF581">IF(AND(Z518=1,AA518=1),"SRSA",0)</f>
        <v>0</v>
      </c>
      <c r="AG518" s="37">
        <f aca="true" t="shared" si="135" ref="AG518:AG581">IF(AND(AF518=0,O518="YES"),"Trouble",0)</f>
        <v>0</v>
      </c>
      <c r="AH518" s="37">
        <f aca="true" t="shared" si="136" ref="AH518:AH581">IF(AND(AF518="SRSA",O518="NO"),"Trouble",0)</f>
        <v>0</v>
      </c>
      <c r="AI518">
        <f aca="true" t="shared" si="137" ref="AI518:AI581">IF(S518="YES",1,0)</f>
        <v>1</v>
      </c>
      <c r="AJ518">
        <f aca="true" t="shared" si="138" ref="AJ518:AJ581">IF(P518&gt;=20,1,0)</f>
        <v>0</v>
      </c>
      <c r="AK518">
        <f aca="true" t="shared" si="139" ref="AK518:AK581">IF(AND(AI518=1,AJ518=1),"Initial",0)</f>
        <v>0</v>
      </c>
      <c r="AL518">
        <f aca="true" t="shared" si="140" ref="AL518:AL581">IF(AND(AF518="SRSA",AK518="Initial"),"SRSA",0)</f>
        <v>0</v>
      </c>
      <c r="AM518">
        <f aca="true" t="shared" si="141" ref="AM518:AM581">IF(AND(AK518="Initial",AL518=0),"RLIS",0)</f>
        <v>0</v>
      </c>
      <c r="AN518">
        <f aca="true" t="shared" si="142" ref="AN518:AN581">IF(AND(AM518=0,U518="YES"),"Trouble",0)</f>
        <v>0</v>
      </c>
      <c r="AO518">
        <f aca="true" t="shared" si="143" ref="AO518:AO581">IF(AND(U518="NO",AM518="RLIS"),"Trouble",0)</f>
        <v>0</v>
      </c>
    </row>
    <row r="519" spans="1:41" ht="12.75">
      <c r="A519">
        <v>3621270</v>
      </c>
      <c r="B519" s="2">
        <v>580404030000</v>
      </c>
      <c r="C519" t="s">
        <v>988</v>
      </c>
      <c r="D519" t="s">
        <v>989</v>
      </c>
      <c r="E519" t="s">
        <v>990</v>
      </c>
      <c r="F519" s="34">
        <v>11768</v>
      </c>
      <c r="G519" s="3">
        <v>3455</v>
      </c>
      <c r="H519">
        <v>6312626604</v>
      </c>
      <c r="I519" s="4">
        <v>3</v>
      </c>
      <c r="J519" s="4" t="s">
        <v>1814</v>
      </c>
      <c r="K519" t="s">
        <v>1814</v>
      </c>
      <c r="L519" s="35" t="s">
        <v>1815</v>
      </c>
      <c r="M519" s="35">
        <v>5659</v>
      </c>
      <c r="N519" s="35" t="s">
        <v>1814</v>
      </c>
      <c r="O519" s="35" t="s">
        <v>1814</v>
      </c>
      <c r="P519" s="36">
        <v>5.7076923077</v>
      </c>
      <c r="Q519" t="s">
        <v>1814</v>
      </c>
      <c r="R519" t="s">
        <v>1814</v>
      </c>
      <c r="S519" t="s">
        <v>1814</v>
      </c>
      <c r="T519" t="s">
        <v>1814</v>
      </c>
      <c r="U519" s="35" t="s">
        <v>1814</v>
      </c>
      <c r="V519" s="35"/>
      <c r="W519" s="35"/>
      <c r="X519" s="35"/>
      <c r="Y519" s="35"/>
      <c r="Z519">
        <f t="shared" si="128"/>
        <v>0</v>
      </c>
      <c r="AA519">
        <f t="shared" si="129"/>
        <v>0</v>
      </c>
      <c r="AB519">
        <f t="shared" si="130"/>
        <v>0</v>
      </c>
      <c r="AC519">
        <f t="shared" si="131"/>
        <v>0</v>
      </c>
      <c r="AD519">
        <f t="shared" si="132"/>
        <v>0</v>
      </c>
      <c r="AE519">
        <f t="shared" si="133"/>
        <v>0</v>
      </c>
      <c r="AF519" s="37">
        <f t="shared" si="134"/>
        <v>0</v>
      </c>
      <c r="AG519" s="37">
        <f t="shared" si="135"/>
        <v>0</v>
      </c>
      <c r="AH519" s="37">
        <f t="shared" si="136"/>
        <v>0</v>
      </c>
      <c r="AI519">
        <f t="shared" si="137"/>
        <v>0</v>
      </c>
      <c r="AJ519">
        <f t="shared" si="138"/>
        <v>0</v>
      </c>
      <c r="AK519">
        <f t="shared" si="139"/>
        <v>0</v>
      </c>
      <c r="AL519">
        <f t="shared" si="140"/>
        <v>0</v>
      </c>
      <c r="AM519">
        <f t="shared" si="141"/>
        <v>0</v>
      </c>
      <c r="AN519">
        <f t="shared" si="142"/>
        <v>0</v>
      </c>
      <c r="AO519">
        <f t="shared" si="143"/>
        <v>0</v>
      </c>
    </row>
    <row r="520" spans="1:41" ht="12.75">
      <c r="A520">
        <v>3621300</v>
      </c>
      <c r="B520" s="2">
        <v>170901040000</v>
      </c>
      <c r="C520" t="s">
        <v>991</v>
      </c>
      <c r="D520" t="s">
        <v>992</v>
      </c>
      <c r="E520" t="s">
        <v>993</v>
      </c>
      <c r="F520" s="34">
        <v>12134</v>
      </c>
      <c r="G520" s="3">
        <v>608</v>
      </c>
      <c r="H520">
        <v>5188637000</v>
      </c>
      <c r="I520" s="4">
        <v>7</v>
      </c>
      <c r="J520" s="4" t="s">
        <v>1813</v>
      </c>
      <c r="K520" t="s">
        <v>1814</v>
      </c>
      <c r="L520" s="35" t="s">
        <v>1822</v>
      </c>
      <c r="M520" s="35">
        <v>499</v>
      </c>
      <c r="N520" s="35" t="s">
        <v>1814</v>
      </c>
      <c r="O520" s="35" t="s">
        <v>1813</v>
      </c>
      <c r="P520" s="36">
        <v>18.12749004</v>
      </c>
      <c r="Q520" t="s">
        <v>1814</v>
      </c>
      <c r="R520" t="s">
        <v>1813</v>
      </c>
      <c r="S520" t="s">
        <v>1813</v>
      </c>
      <c r="T520" t="s">
        <v>1814</v>
      </c>
      <c r="U520" s="35" t="s">
        <v>1814</v>
      </c>
      <c r="V520" s="35">
        <v>42932</v>
      </c>
      <c r="W520" s="35">
        <v>7420</v>
      </c>
      <c r="X520" s="35">
        <v>6329</v>
      </c>
      <c r="Y520" s="35">
        <v>5570</v>
      </c>
      <c r="Z520">
        <f t="shared" si="128"/>
        <v>1</v>
      </c>
      <c r="AA520">
        <f t="shared" si="129"/>
        <v>1</v>
      </c>
      <c r="AB520">
        <f t="shared" si="130"/>
        <v>0</v>
      </c>
      <c r="AC520">
        <f t="shared" si="131"/>
        <v>0</v>
      </c>
      <c r="AD520">
        <f t="shared" si="132"/>
        <v>0</v>
      </c>
      <c r="AE520">
        <f t="shared" si="133"/>
        <v>0</v>
      </c>
      <c r="AF520" s="37" t="str">
        <f t="shared" si="134"/>
        <v>SRSA</v>
      </c>
      <c r="AG520" s="37">
        <f t="shared" si="135"/>
        <v>0</v>
      </c>
      <c r="AH520" s="37">
        <f t="shared" si="136"/>
        <v>0</v>
      </c>
      <c r="AI520">
        <f t="shared" si="137"/>
        <v>1</v>
      </c>
      <c r="AJ520">
        <f t="shared" si="138"/>
        <v>0</v>
      </c>
      <c r="AK520">
        <f t="shared" si="139"/>
        <v>0</v>
      </c>
      <c r="AL520">
        <f t="shared" si="140"/>
        <v>0</v>
      </c>
      <c r="AM520">
        <f t="shared" si="141"/>
        <v>0</v>
      </c>
      <c r="AN520">
        <f t="shared" si="142"/>
        <v>0</v>
      </c>
      <c r="AO520">
        <f t="shared" si="143"/>
        <v>0</v>
      </c>
    </row>
    <row r="521" spans="1:41" ht="12.75">
      <c r="A521">
        <v>3621330</v>
      </c>
      <c r="B521" s="2">
        <v>81200050000</v>
      </c>
      <c r="C521" t="s">
        <v>994</v>
      </c>
      <c r="D521" t="s">
        <v>995</v>
      </c>
      <c r="E521" t="s">
        <v>996</v>
      </c>
      <c r="F521" s="34">
        <v>13815</v>
      </c>
      <c r="G521" s="3">
        <v>9964</v>
      </c>
      <c r="H521">
        <v>6073373322</v>
      </c>
      <c r="I521" s="4">
        <v>6</v>
      </c>
      <c r="J521" s="4" t="s">
        <v>1814</v>
      </c>
      <c r="K521" t="s">
        <v>1814</v>
      </c>
      <c r="L521" s="35" t="s">
        <v>1815</v>
      </c>
      <c r="M521" s="35">
        <v>2096</v>
      </c>
      <c r="N521" s="35" t="s">
        <v>1814</v>
      </c>
      <c r="O521" s="35" t="s">
        <v>1814</v>
      </c>
      <c r="P521" s="36">
        <v>25.725490196</v>
      </c>
      <c r="Q521" t="s">
        <v>1813</v>
      </c>
      <c r="R521" t="s">
        <v>1814</v>
      </c>
      <c r="S521" t="s">
        <v>1813</v>
      </c>
      <c r="T521" t="s">
        <v>1814</v>
      </c>
      <c r="U521" s="35" t="s">
        <v>1813</v>
      </c>
      <c r="V521" s="35"/>
      <c r="W521" s="35"/>
      <c r="X521" s="35"/>
      <c r="Y521" s="35"/>
      <c r="Z521">
        <f t="shared" si="128"/>
        <v>0</v>
      </c>
      <c r="AA521">
        <f t="shared" si="129"/>
        <v>0</v>
      </c>
      <c r="AB521">
        <f t="shared" si="130"/>
        <v>0</v>
      </c>
      <c r="AC521">
        <f t="shared" si="131"/>
        <v>0</v>
      </c>
      <c r="AD521">
        <f t="shared" si="132"/>
        <v>0</v>
      </c>
      <c r="AE521">
        <f t="shared" si="133"/>
        <v>0</v>
      </c>
      <c r="AF521" s="37">
        <f t="shared" si="134"/>
        <v>0</v>
      </c>
      <c r="AG521" s="37">
        <f t="shared" si="135"/>
        <v>0</v>
      </c>
      <c r="AH521" s="37">
        <f t="shared" si="136"/>
        <v>0</v>
      </c>
      <c r="AI521">
        <f t="shared" si="137"/>
        <v>1</v>
      </c>
      <c r="AJ521">
        <f t="shared" si="138"/>
        <v>1</v>
      </c>
      <c r="AK521" t="str">
        <f t="shared" si="139"/>
        <v>Initial</v>
      </c>
      <c r="AL521">
        <f t="shared" si="140"/>
        <v>0</v>
      </c>
      <c r="AM521" t="str">
        <f t="shared" si="141"/>
        <v>RLIS</v>
      </c>
      <c r="AN521">
        <f t="shared" si="142"/>
        <v>0</v>
      </c>
      <c r="AO521">
        <f t="shared" si="143"/>
        <v>0</v>
      </c>
    </row>
    <row r="522" spans="1:41" ht="12.75">
      <c r="A522">
        <v>3621360</v>
      </c>
      <c r="B522" s="2">
        <v>512201040000</v>
      </c>
      <c r="C522" t="s">
        <v>997</v>
      </c>
      <c r="D522" t="s">
        <v>998</v>
      </c>
      <c r="E522" t="s">
        <v>999</v>
      </c>
      <c r="F522" s="34">
        <v>13668</v>
      </c>
      <c r="G522" s="3">
        <v>194</v>
      </c>
      <c r="H522">
        <v>3153539951</v>
      </c>
      <c r="I522" s="4">
        <v>7</v>
      </c>
      <c r="J522" s="4" t="s">
        <v>1813</v>
      </c>
      <c r="K522" t="s">
        <v>1814</v>
      </c>
      <c r="L522" s="35" t="s">
        <v>1822</v>
      </c>
      <c r="M522" s="35">
        <v>1108</v>
      </c>
      <c r="N522" s="35" t="s">
        <v>1814</v>
      </c>
      <c r="O522" s="35" t="s">
        <v>1814</v>
      </c>
      <c r="P522" s="36">
        <v>21.411764706</v>
      </c>
      <c r="Q522" t="s">
        <v>1813</v>
      </c>
      <c r="R522" t="s">
        <v>1814</v>
      </c>
      <c r="S522" t="s">
        <v>1813</v>
      </c>
      <c r="T522" t="s">
        <v>1814</v>
      </c>
      <c r="U522" s="35" t="s">
        <v>1813</v>
      </c>
      <c r="V522" s="35"/>
      <c r="W522" s="35"/>
      <c r="X522" s="35"/>
      <c r="Y522" s="35"/>
      <c r="Z522">
        <f t="shared" si="128"/>
        <v>1</v>
      </c>
      <c r="AA522">
        <f t="shared" si="129"/>
        <v>0</v>
      </c>
      <c r="AB522">
        <f t="shared" si="130"/>
        <v>0</v>
      </c>
      <c r="AC522">
        <f t="shared" si="131"/>
        <v>0</v>
      </c>
      <c r="AD522">
        <f t="shared" si="132"/>
        <v>0</v>
      </c>
      <c r="AE522">
        <f t="shared" si="133"/>
        <v>0</v>
      </c>
      <c r="AF522" s="37">
        <f t="shared" si="134"/>
        <v>0</v>
      </c>
      <c r="AG522" s="37">
        <f t="shared" si="135"/>
        <v>0</v>
      </c>
      <c r="AH522" s="37">
        <f t="shared" si="136"/>
        <v>0</v>
      </c>
      <c r="AI522">
        <f t="shared" si="137"/>
        <v>1</v>
      </c>
      <c r="AJ522">
        <f t="shared" si="138"/>
        <v>1</v>
      </c>
      <c r="AK522" t="str">
        <f t="shared" si="139"/>
        <v>Initial</v>
      </c>
      <c r="AL522">
        <f t="shared" si="140"/>
        <v>0</v>
      </c>
      <c r="AM522" t="str">
        <f t="shared" si="141"/>
        <v>RLIS</v>
      </c>
      <c r="AN522">
        <f t="shared" si="142"/>
        <v>0</v>
      </c>
      <c r="AO522">
        <f t="shared" si="143"/>
        <v>0</v>
      </c>
    </row>
    <row r="523" spans="1:41" ht="12.75">
      <c r="A523">
        <v>3620610</v>
      </c>
      <c r="B523" s="2">
        <v>411504020000</v>
      </c>
      <c r="C523" t="s">
        <v>931</v>
      </c>
      <c r="D523" t="s">
        <v>932</v>
      </c>
      <c r="E523" t="s">
        <v>933</v>
      </c>
      <c r="F523" s="34">
        <v>13417</v>
      </c>
      <c r="G523" s="3">
        <v>1566</v>
      </c>
      <c r="H523">
        <v>3157688127</v>
      </c>
      <c r="I523" s="4">
        <v>4</v>
      </c>
      <c r="J523" s="4" t="s">
        <v>1814</v>
      </c>
      <c r="K523" t="s">
        <v>1814</v>
      </c>
      <c r="L523" s="35" t="s">
        <v>1815</v>
      </c>
      <c r="M523" s="35">
        <v>557</v>
      </c>
      <c r="N523" s="35" t="s">
        <v>1814</v>
      </c>
      <c r="O523" s="35" t="s">
        <v>1814</v>
      </c>
      <c r="P523" s="36">
        <v>13.030746706</v>
      </c>
      <c r="Q523" t="s">
        <v>1814</v>
      </c>
      <c r="R523" t="s">
        <v>1814</v>
      </c>
      <c r="S523" t="s">
        <v>1814</v>
      </c>
      <c r="T523" t="s">
        <v>1814</v>
      </c>
      <c r="U523" s="35" t="s">
        <v>1814</v>
      </c>
      <c r="V523" s="35"/>
      <c r="W523" s="35"/>
      <c r="X523" s="35"/>
      <c r="Y523" s="35"/>
      <c r="Z523">
        <f t="shared" si="128"/>
        <v>0</v>
      </c>
      <c r="AA523">
        <f t="shared" si="129"/>
        <v>1</v>
      </c>
      <c r="AB523">
        <f t="shared" si="130"/>
        <v>0</v>
      </c>
      <c r="AC523">
        <f t="shared" si="131"/>
        <v>0</v>
      </c>
      <c r="AD523">
        <f t="shared" si="132"/>
        <v>0</v>
      </c>
      <c r="AE523">
        <f t="shared" si="133"/>
        <v>0</v>
      </c>
      <c r="AF523" s="37">
        <f t="shared" si="134"/>
        <v>0</v>
      </c>
      <c r="AG523" s="37">
        <f t="shared" si="135"/>
        <v>0</v>
      </c>
      <c r="AH523" s="37">
        <f t="shared" si="136"/>
        <v>0</v>
      </c>
      <c r="AI523">
        <f t="shared" si="137"/>
        <v>0</v>
      </c>
      <c r="AJ523">
        <f t="shared" si="138"/>
        <v>0</v>
      </c>
      <c r="AK523">
        <f t="shared" si="139"/>
        <v>0</v>
      </c>
      <c r="AL523">
        <f t="shared" si="140"/>
        <v>0</v>
      </c>
      <c r="AM523">
        <f t="shared" si="141"/>
        <v>0</v>
      </c>
      <c r="AN523">
        <f t="shared" si="142"/>
        <v>0</v>
      </c>
      <c r="AO523">
        <f t="shared" si="143"/>
        <v>0</v>
      </c>
    </row>
    <row r="524" spans="1:41" ht="12.75">
      <c r="A524">
        <v>3621480</v>
      </c>
      <c r="B524" s="2">
        <v>500304030000</v>
      </c>
      <c r="C524" t="s">
        <v>1003</v>
      </c>
      <c r="D524" t="s">
        <v>1004</v>
      </c>
      <c r="E524" t="s">
        <v>1005</v>
      </c>
      <c r="F524" s="34">
        <v>10960</v>
      </c>
      <c r="G524" s="3">
        <v>2914</v>
      </c>
      <c r="H524">
        <v>8453537010</v>
      </c>
      <c r="I524" s="4">
        <v>3</v>
      </c>
      <c r="J524" s="4" t="s">
        <v>1814</v>
      </c>
      <c r="K524" t="s">
        <v>1814</v>
      </c>
      <c r="L524" s="35" t="s">
        <v>1815</v>
      </c>
      <c r="M524" s="35">
        <v>2766</v>
      </c>
      <c r="N524" s="35" t="s">
        <v>1814</v>
      </c>
      <c r="O524" s="35" t="s">
        <v>1814</v>
      </c>
      <c r="P524" s="36">
        <v>5.7966876071</v>
      </c>
      <c r="Q524" t="s">
        <v>1814</v>
      </c>
      <c r="R524" t="s">
        <v>1814</v>
      </c>
      <c r="S524" t="s">
        <v>1814</v>
      </c>
      <c r="T524" t="s">
        <v>1814</v>
      </c>
      <c r="U524" s="35" t="s">
        <v>1814</v>
      </c>
      <c r="V524" s="35"/>
      <c r="W524" s="35"/>
      <c r="X524" s="35"/>
      <c r="Y524" s="35"/>
      <c r="Z524">
        <f t="shared" si="128"/>
        <v>0</v>
      </c>
      <c r="AA524">
        <f t="shared" si="129"/>
        <v>0</v>
      </c>
      <c r="AB524">
        <f t="shared" si="130"/>
        <v>0</v>
      </c>
      <c r="AC524">
        <f t="shared" si="131"/>
        <v>0</v>
      </c>
      <c r="AD524">
        <f t="shared" si="132"/>
        <v>0</v>
      </c>
      <c r="AE524">
        <f t="shared" si="133"/>
        <v>0</v>
      </c>
      <c r="AF524" s="37">
        <f t="shared" si="134"/>
        <v>0</v>
      </c>
      <c r="AG524" s="37">
        <f t="shared" si="135"/>
        <v>0</v>
      </c>
      <c r="AH524" s="37">
        <f t="shared" si="136"/>
        <v>0</v>
      </c>
      <c r="AI524">
        <f t="shared" si="137"/>
        <v>0</v>
      </c>
      <c r="AJ524">
        <f t="shared" si="138"/>
        <v>0</v>
      </c>
      <c r="AK524">
        <f t="shared" si="139"/>
        <v>0</v>
      </c>
      <c r="AL524">
        <f t="shared" si="140"/>
        <v>0</v>
      </c>
      <c r="AM524">
        <f t="shared" si="141"/>
        <v>0</v>
      </c>
      <c r="AN524">
        <f t="shared" si="142"/>
        <v>0</v>
      </c>
      <c r="AO524">
        <f t="shared" si="143"/>
        <v>0</v>
      </c>
    </row>
    <row r="525" spans="1:41" ht="12.75">
      <c r="A525">
        <v>3621510</v>
      </c>
      <c r="B525" s="2">
        <v>181101040000</v>
      </c>
      <c r="C525" t="s">
        <v>1006</v>
      </c>
      <c r="D525" t="s">
        <v>1007</v>
      </c>
      <c r="E525" t="s">
        <v>1008</v>
      </c>
      <c r="F525" s="34">
        <v>14125</v>
      </c>
      <c r="G525" s="3">
        <v>210</v>
      </c>
      <c r="H525">
        <v>5859485211</v>
      </c>
      <c r="I525" s="4">
        <v>8</v>
      </c>
      <c r="J525" s="4" t="s">
        <v>1813</v>
      </c>
      <c r="K525" t="s">
        <v>1814</v>
      </c>
      <c r="L525" s="35" t="s">
        <v>1815</v>
      </c>
      <c r="M525" s="35">
        <v>1091</v>
      </c>
      <c r="N525" s="35" t="s">
        <v>1814</v>
      </c>
      <c r="O525" s="35" t="s">
        <v>1814</v>
      </c>
      <c r="P525" s="36">
        <v>10.869565217</v>
      </c>
      <c r="Q525" t="s">
        <v>1814</v>
      </c>
      <c r="R525" t="s">
        <v>1814</v>
      </c>
      <c r="S525" t="s">
        <v>1813</v>
      </c>
      <c r="T525" t="s">
        <v>1814</v>
      </c>
      <c r="U525" s="35" t="s">
        <v>1814</v>
      </c>
      <c r="V525" s="35"/>
      <c r="W525" s="35"/>
      <c r="X525" s="35"/>
      <c r="Y525" s="35"/>
      <c r="Z525">
        <f t="shared" si="128"/>
        <v>1</v>
      </c>
      <c r="AA525">
        <f t="shared" si="129"/>
        <v>0</v>
      </c>
      <c r="AB525">
        <f t="shared" si="130"/>
        <v>0</v>
      </c>
      <c r="AC525">
        <f t="shared" si="131"/>
        <v>0</v>
      </c>
      <c r="AD525">
        <f t="shared" si="132"/>
        <v>0</v>
      </c>
      <c r="AE525">
        <f t="shared" si="133"/>
        <v>0</v>
      </c>
      <c r="AF525" s="37">
        <f t="shared" si="134"/>
        <v>0</v>
      </c>
      <c r="AG525" s="37">
        <f t="shared" si="135"/>
        <v>0</v>
      </c>
      <c r="AH525" s="37">
        <f t="shared" si="136"/>
        <v>0</v>
      </c>
      <c r="AI525">
        <f t="shared" si="137"/>
        <v>1</v>
      </c>
      <c r="AJ525">
        <f t="shared" si="138"/>
        <v>0</v>
      </c>
      <c r="AK525">
        <f t="shared" si="139"/>
        <v>0</v>
      </c>
      <c r="AL525">
        <f t="shared" si="140"/>
        <v>0</v>
      </c>
      <c r="AM525">
        <f t="shared" si="141"/>
        <v>0</v>
      </c>
      <c r="AN525">
        <f t="shared" si="142"/>
        <v>0</v>
      </c>
      <c r="AO525">
        <f t="shared" si="143"/>
        <v>0</v>
      </c>
    </row>
    <row r="526" spans="1:41" ht="12.75">
      <c r="A526">
        <v>3621570</v>
      </c>
      <c r="B526" s="2">
        <v>280211030000</v>
      </c>
      <c r="C526" t="s">
        <v>1012</v>
      </c>
      <c r="D526" t="s">
        <v>1013</v>
      </c>
      <c r="E526" t="s">
        <v>1014</v>
      </c>
      <c r="F526" s="34">
        <v>11572</v>
      </c>
      <c r="G526" s="3">
        <v>2206</v>
      </c>
      <c r="H526">
        <v>5166781215</v>
      </c>
      <c r="I526" s="4">
        <v>3</v>
      </c>
      <c r="J526" s="4" t="s">
        <v>1814</v>
      </c>
      <c r="K526" t="s">
        <v>1814</v>
      </c>
      <c r="L526" s="35" t="s">
        <v>1815</v>
      </c>
      <c r="M526" s="35">
        <v>6088</v>
      </c>
      <c r="N526" s="35" t="s">
        <v>1814</v>
      </c>
      <c r="O526" s="35" t="s">
        <v>1814</v>
      </c>
      <c r="P526" s="36">
        <v>5.0525120636</v>
      </c>
      <c r="Q526" t="s">
        <v>1814</v>
      </c>
      <c r="R526" t="s">
        <v>1814</v>
      </c>
      <c r="S526" t="s">
        <v>1814</v>
      </c>
      <c r="T526" t="s">
        <v>1814</v>
      </c>
      <c r="U526" s="35" t="s">
        <v>1814</v>
      </c>
      <c r="V526" s="35"/>
      <c r="W526" s="35"/>
      <c r="X526" s="35"/>
      <c r="Y526" s="35"/>
      <c r="Z526">
        <f t="shared" si="128"/>
        <v>0</v>
      </c>
      <c r="AA526">
        <f t="shared" si="129"/>
        <v>0</v>
      </c>
      <c r="AB526">
        <f t="shared" si="130"/>
        <v>0</v>
      </c>
      <c r="AC526">
        <f t="shared" si="131"/>
        <v>0</v>
      </c>
      <c r="AD526">
        <f t="shared" si="132"/>
        <v>0</v>
      </c>
      <c r="AE526">
        <f t="shared" si="133"/>
        <v>0</v>
      </c>
      <c r="AF526" s="37">
        <f t="shared" si="134"/>
        <v>0</v>
      </c>
      <c r="AG526" s="37">
        <f t="shared" si="135"/>
        <v>0</v>
      </c>
      <c r="AH526" s="37">
        <f t="shared" si="136"/>
        <v>0</v>
      </c>
      <c r="AI526">
        <f t="shared" si="137"/>
        <v>0</v>
      </c>
      <c r="AJ526">
        <f t="shared" si="138"/>
        <v>0</v>
      </c>
      <c r="AK526">
        <f t="shared" si="139"/>
        <v>0</v>
      </c>
      <c r="AL526">
        <f t="shared" si="140"/>
        <v>0</v>
      </c>
      <c r="AM526">
        <f t="shared" si="141"/>
        <v>0</v>
      </c>
      <c r="AN526">
        <f t="shared" si="142"/>
        <v>0</v>
      </c>
      <c r="AO526">
        <f t="shared" si="143"/>
        <v>0</v>
      </c>
    </row>
    <row r="527" spans="1:41" ht="12.75">
      <c r="A527">
        <v>3621630</v>
      </c>
      <c r="B527" s="2">
        <v>550101040000</v>
      </c>
      <c r="C527" t="s">
        <v>1015</v>
      </c>
      <c r="D527" t="s">
        <v>1016</v>
      </c>
      <c r="E527" t="s">
        <v>1017</v>
      </c>
      <c r="F527" s="34">
        <v>14869</v>
      </c>
      <c r="G527" s="3">
        <v>59</v>
      </c>
      <c r="H527">
        <v>6075943341</v>
      </c>
      <c r="I527" s="4">
        <v>7</v>
      </c>
      <c r="J527" s="4" t="s">
        <v>1813</v>
      </c>
      <c r="K527" t="s">
        <v>1814</v>
      </c>
      <c r="L527" s="35" t="s">
        <v>1822</v>
      </c>
      <c r="M527" s="35">
        <v>916</v>
      </c>
      <c r="N527" s="35" t="s">
        <v>1814</v>
      </c>
      <c r="O527" s="35" t="s">
        <v>1814</v>
      </c>
      <c r="P527" s="36">
        <v>22.413793103</v>
      </c>
      <c r="Q527" t="s">
        <v>1813</v>
      </c>
      <c r="R527" t="s">
        <v>1814</v>
      </c>
      <c r="S527" t="s">
        <v>1813</v>
      </c>
      <c r="T527" t="s">
        <v>1814</v>
      </c>
      <c r="U527" s="35" t="s">
        <v>1813</v>
      </c>
      <c r="V527" s="35"/>
      <c r="W527" s="35"/>
      <c r="X527" s="35"/>
      <c r="Y527" s="35"/>
      <c r="Z527">
        <f t="shared" si="128"/>
        <v>1</v>
      </c>
      <c r="AA527">
        <f t="shared" si="129"/>
        <v>0</v>
      </c>
      <c r="AB527">
        <f t="shared" si="130"/>
        <v>0</v>
      </c>
      <c r="AC527">
        <f t="shared" si="131"/>
        <v>0</v>
      </c>
      <c r="AD527">
        <f t="shared" si="132"/>
        <v>0</v>
      </c>
      <c r="AE527">
        <f t="shared" si="133"/>
        <v>0</v>
      </c>
      <c r="AF527" s="37">
        <f t="shared" si="134"/>
        <v>0</v>
      </c>
      <c r="AG527" s="37">
        <f t="shared" si="135"/>
        <v>0</v>
      </c>
      <c r="AH527" s="37">
        <f t="shared" si="136"/>
        <v>0</v>
      </c>
      <c r="AI527">
        <f t="shared" si="137"/>
        <v>1</v>
      </c>
      <c r="AJ527">
        <f t="shared" si="138"/>
        <v>1</v>
      </c>
      <c r="AK527" t="str">
        <f t="shared" si="139"/>
        <v>Initial</v>
      </c>
      <c r="AL527">
        <f t="shared" si="140"/>
        <v>0</v>
      </c>
      <c r="AM527" t="str">
        <f t="shared" si="141"/>
        <v>RLIS</v>
      </c>
      <c r="AN527">
        <f t="shared" si="142"/>
        <v>0</v>
      </c>
      <c r="AO527">
        <f t="shared" si="143"/>
        <v>0</v>
      </c>
    </row>
    <row r="528" spans="1:41" ht="12.75">
      <c r="A528">
        <v>3621660</v>
      </c>
      <c r="B528" s="2">
        <v>512300010000</v>
      </c>
      <c r="C528" t="s">
        <v>1018</v>
      </c>
      <c r="D528" t="s">
        <v>1019</v>
      </c>
      <c r="E528" t="s">
        <v>1020</v>
      </c>
      <c r="F528" s="34">
        <v>13669</v>
      </c>
      <c r="G528" s="3">
        <v>3398</v>
      </c>
      <c r="H528">
        <v>3153930900</v>
      </c>
      <c r="I528" s="4">
        <v>6</v>
      </c>
      <c r="J528" s="4" t="s">
        <v>1814</v>
      </c>
      <c r="K528" t="s">
        <v>1814</v>
      </c>
      <c r="L528" s="35" t="s">
        <v>1815</v>
      </c>
      <c r="M528" s="35">
        <v>2012</v>
      </c>
      <c r="N528" s="35" t="s">
        <v>1814</v>
      </c>
      <c r="O528" s="35" t="s">
        <v>1814</v>
      </c>
      <c r="P528" s="36">
        <v>20.656028369</v>
      </c>
      <c r="Q528" t="s">
        <v>1813</v>
      </c>
      <c r="R528" t="s">
        <v>1814</v>
      </c>
      <c r="S528" t="s">
        <v>1813</v>
      </c>
      <c r="T528" t="s">
        <v>1814</v>
      </c>
      <c r="U528" s="35" t="s">
        <v>1813</v>
      </c>
      <c r="V528" s="35"/>
      <c r="W528" s="35"/>
      <c r="X528" s="35"/>
      <c r="Y528" s="35"/>
      <c r="Z528">
        <f t="shared" si="128"/>
        <v>0</v>
      </c>
      <c r="AA528">
        <f t="shared" si="129"/>
        <v>0</v>
      </c>
      <c r="AB528">
        <f t="shared" si="130"/>
        <v>0</v>
      </c>
      <c r="AC528">
        <f t="shared" si="131"/>
        <v>0</v>
      </c>
      <c r="AD528">
        <f t="shared" si="132"/>
        <v>0</v>
      </c>
      <c r="AE528">
        <f t="shared" si="133"/>
        <v>0</v>
      </c>
      <c r="AF528" s="37">
        <f t="shared" si="134"/>
        <v>0</v>
      </c>
      <c r="AG528" s="37">
        <f t="shared" si="135"/>
        <v>0</v>
      </c>
      <c r="AH528" s="37">
        <f t="shared" si="136"/>
        <v>0</v>
      </c>
      <c r="AI528">
        <f t="shared" si="137"/>
        <v>1</v>
      </c>
      <c r="AJ528">
        <f t="shared" si="138"/>
        <v>1</v>
      </c>
      <c r="AK528" t="str">
        <f t="shared" si="139"/>
        <v>Initial</v>
      </c>
      <c r="AL528">
        <f t="shared" si="140"/>
        <v>0</v>
      </c>
      <c r="AM528" t="str">
        <f t="shared" si="141"/>
        <v>RLIS</v>
      </c>
      <c r="AN528">
        <f t="shared" si="142"/>
        <v>0</v>
      </c>
      <c r="AO528">
        <f t="shared" si="143"/>
        <v>0</v>
      </c>
    </row>
    <row r="529" spans="1:41" ht="12.75">
      <c r="A529">
        <v>3621720</v>
      </c>
      <c r="B529" s="2">
        <v>42400010000</v>
      </c>
      <c r="C529" t="s">
        <v>1021</v>
      </c>
      <c r="D529" t="s">
        <v>1022</v>
      </c>
      <c r="E529" t="s">
        <v>1023</v>
      </c>
      <c r="F529" s="34">
        <v>14760</v>
      </c>
      <c r="G529" s="3">
        <v>2596</v>
      </c>
      <c r="H529">
        <v>7163758018</v>
      </c>
      <c r="I529" s="4">
        <v>6</v>
      </c>
      <c r="J529" s="4" t="s">
        <v>1814</v>
      </c>
      <c r="K529" t="s">
        <v>1814</v>
      </c>
      <c r="L529" s="35" t="s">
        <v>1822</v>
      </c>
      <c r="M529" s="35">
        <v>2404</v>
      </c>
      <c r="N529" s="35" t="s">
        <v>1814</v>
      </c>
      <c r="O529" s="35" t="s">
        <v>1814</v>
      </c>
      <c r="P529" s="36">
        <v>16.389703486</v>
      </c>
      <c r="Q529" t="s">
        <v>1814</v>
      </c>
      <c r="R529" t="s">
        <v>1813</v>
      </c>
      <c r="S529" t="s">
        <v>1813</v>
      </c>
      <c r="T529" t="s">
        <v>1814</v>
      </c>
      <c r="U529" s="35" t="s">
        <v>1814</v>
      </c>
      <c r="V529" s="35"/>
      <c r="W529" s="35"/>
      <c r="X529" s="35"/>
      <c r="Y529" s="35"/>
      <c r="Z529">
        <f t="shared" si="128"/>
        <v>0</v>
      </c>
      <c r="AA529">
        <f t="shared" si="129"/>
        <v>0</v>
      </c>
      <c r="AB529">
        <f t="shared" si="130"/>
        <v>0</v>
      </c>
      <c r="AC529">
        <f t="shared" si="131"/>
        <v>0</v>
      </c>
      <c r="AD529">
        <f t="shared" si="132"/>
        <v>0</v>
      </c>
      <c r="AE529">
        <f t="shared" si="133"/>
        <v>0</v>
      </c>
      <c r="AF529" s="37">
        <f t="shared" si="134"/>
        <v>0</v>
      </c>
      <c r="AG529" s="37">
        <f t="shared" si="135"/>
        <v>0</v>
      </c>
      <c r="AH529" s="37">
        <f t="shared" si="136"/>
        <v>0</v>
      </c>
      <c r="AI529">
        <f t="shared" si="137"/>
        <v>1</v>
      </c>
      <c r="AJ529">
        <f t="shared" si="138"/>
        <v>0</v>
      </c>
      <c r="AK529">
        <f t="shared" si="139"/>
        <v>0</v>
      </c>
      <c r="AL529">
        <f t="shared" si="140"/>
        <v>0</v>
      </c>
      <c r="AM529">
        <f t="shared" si="141"/>
        <v>0</v>
      </c>
      <c r="AN529">
        <f t="shared" si="142"/>
        <v>0</v>
      </c>
      <c r="AO529">
        <f t="shared" si="143"/>
        <v>0</v>
      </c>
    </row>
    <row r="530" spans="1:41" ht="12.75">
      <c r="A530">
        <v>3600013</v>
      </c>
      <c r="B530" s="2">
        <v>251400010000</v>
      </c>
      <c r="C530" t="s">
        <v>1854</v>
      </c>
      <c r="D530" t="s">
        <v>1855</v>
      </c>
      <c r="E530" t="s">
        <v>1856</v>
      </c>
      <c r="F530" s="34">
        <v>13421</v>
      </c>
      <c r="G530" s="3">
        <v>327</v>
      </c>
      <c r="H530">
        <v>3153632550</v>
      </c>
      <c r="I530" s="4" t="s">
        <v>1847</v>
      </c>
      <c r="J530" s="4" t="s">
        <v>1814</v>
      </c>
      <c r="K530" t="s">
        <v>1814</v>
      </c>
      <c r="L530" s="35" t="s">
        <v>1815</v>
      </c>
      <c r="M530" s="35">
        <v>2440</v>
      </c>
      <c r="N530" s="35" t="s">
        <v>1814</v>
      </c>
      <c r="O530" s="35" t="s">
        <v>1814</v>
      </c>
      <c r="P530" s="36">
        <v>14.425675676</v>
      </c>
      <c r="Q530" t="s">
        <v>1814</v>
      </c>
      <c r="R530" t="s">
        <v>1813</v>
      </c>
      <c r="S530" t="s">
        <v>1814</v>
      </c>
      <c r="T530" t="s">
        <v>1814</v>
      </c>
      <c r="U530" s="35" t="s">
        <v>1814</v>
      </c>
      <c r="V530" s="35"/>
      <c r="W530" s="35"/>
      <c r="X530" s="35"/>
      <c r="Y530" s="35"/>
      <c r="Z530">
        <f t="shared" si="128"/>
        <v>0</v>
      </c>
      <c r="AA530">
        <f t="shared" si="129"/>
        <v>0</v>
      </c>
      <c r="AB530">
        <f t="shared" si="130"/>
        <v>0</v>
      </c>
      <c r="AC530">
        <f t="shared" si="131"/>
        <v>0</v>
      </c>
      <c r="AD530">
        <f t="shared" si="132"/>
        <v>0</v>
      </c>
      <c r="AE530">
        <f t="shared" si="133"/>
        <v>0</v>
      </c>
      <c r="AF530" s="37">
        <f t="shared" si="134"/>
        <v>0</v>
      </c>
      <c r="AG530" s="37">
        <f t="shared" si="135"/>
        <v>0</v>
      </c>
      <c r="AH530" s="37">
        <f t="shared" si="136"/>
        <v>0</v>
      </c>
      <c r="AI530">
        <f t="shared" si="137"/>
        <v>0</v>
      </c>
      <c r="AJ530">
        <f t="shared" si="138"/>
        <v>0</v>
      </c>
      <c r="AK530">
        <f t="shared" si="139"/>
        <v>0</v>
      </c>
      <c r="AL530">
        <f t="shared" si="140"/>
        <v>0</v>
      </c>
      <c r="AM530">
        <f t="shared" si="141"/>
        <v>0</v>
      </c>
      <c r="AN530">
        <f t="shared" si="142"/>
        <v>0</v>
      </c>
      <c r="AO530">
        <f t="shared" si="143"/>
        <v>0</v>
      </c>
    </row>
    <row r="531" spans="1:41" ht="12.75">
      <c r="A531">
        <v>3621780</v>
      </c>
      <c r="B531" s="2">
        <v>471400010000</v>
      </c>
      <c r="C531" t="s">
        <v>1024</v>
      </c>
      <c r="D531" t="s">
        <v>1025</v>
      </c>
      <c r="E531" t="s">
        <v>1026</v>
      </c>
      <c r="F531" s="34">
        <v>13820</v>
      </c>
      <c r="G531" s="3">
        <v>1142</v>
      </c>
      <c r="H531">
        <v>6074338232</v>
      </c>
      <c r="I531" s="4">
        <v>6</v>
      </c>
      <c r="J531" s="4" t="s">
        <v>1814</v>
      </c>
      <c r="K531" t="s">
        <v>1814</v>
      </c>
      <c r="L531" s="35" t="s">
        <v>1815</v>
      </c>
      <c r="M531" s="35">
        <v>2040</v>
      </c>
      <c r="N531" s="35" t="s">
        <v>1814</v>
      </c>
      <c r="O531" s="35" t="s">
        <v>1814</v>
      </c>
      <c r="P531" s="36">
        <v>17.270194986</v>
      </c>
      <c r="Q531" t="s">
        <v>1814</v>
      </c>
      <c r="R531" t="s">
        <v>1814</v>
      </c>
      <c r="S531" t="s">
        <v>1813</v>
      </c>
      <c r="T531" t="s">
        <v>1814</v>
      </c>
      <c r="U531" s="35" t="s">
        <v>1814</v>
      </c>
      <c r="V531" s="35"/>
      <c r="W531" s="35"/>
      <c r="X531" s="35"/>
      <c r="Y531" s="35"/>
      <c r="Z531">
        <f t="shared" si="128"/>
        <v>0</v>
      </c>
      <c r="AA531">
        <f t="shared" si="129"/>
        <v>0</v>
      </c>
      <c r="AB531">
        <f t="shared" si="130"/>
        <v>0</v>
      </c>
      <c r="AC531">
        <f t="shared" si="131"/>
        <v>0</v>
      </c>
      <c r="AD531">
        <f t="shared" si="132"/>
        <v>0</v>
      </c>
      <c r="AE531">
        <f t="shared" si="133"/>
        <v>0</v>
      </c>
      <c r="AF531" s="37">
        <f t="shared" si="134"/>
        <v>0</v>
      </c>
      <c r="AG531" s="37">
        <f t="shared" si="135"/>
        <v>0</v>
      </c>
      <c r="AH531" s="37">
        <f t="shared" si="136"/>
        <v>0</v>
      </c>
      <c r="AI531">
        <f t="shared" si="137"/>
        <v>1</v>
      </c>
      <c r="AJ531">
        <f t="shared" si="138"/>
        <v>0</v>
      </c>
      <c r="AK531">
        <f t="shared" si="139"/>
        <v>0</v>
      </c>
      <c r="AL531">
        <f t="shared" si="140"/>
        <v>0</v>
      </c>
      <c r="AM531">
        <f t="shared" si="141"/>
        <v>0</v>
      </c>
      <c r="AN531">
        <f t="shared" si="142"/>
        <v>0</v>
      </c>
      <c r="AO531">
        <f t="shared" si="143"/>
        <v>0</v>
      </c>
    </row>
    <row r="532" spans="1:41" ht="12.75">
      <c r="A532">
        <v>3621810</v>
      </c>
      <c r="B532" s="2">
        <v>421201040000</v>
      </c>
      <c r="C532" t="s">
        <v>1027</v>
      </c>
      <c r="D532" t="s">
        <v>1028</v>
      </c>
      <c r="E532" t="s">
        <v>1029</v>
      </c>
      <c r="F532" s="34">
        <v>13120</v>
      </c>
      <c r="G532" s="3">
        <v>9715</v>
      </c>
      <c r="H532">
        <v>3154921701</v>
      </c>
      <c r="I532" s="4" t="s">
        <v>1847</v>
      </c>
      <c r="J532" s="4" t="s">
        <v>1814</v>
      </c>
      <c r="K532" t="s">
        <v>1814</v>
      </c>
      <c r="L532" s="35" t="s">
        <v>1815</v>
      </c>
      <c r="M532" s="35">
        <v>1008</v>
      </c>
      <c r="N532" s="35" t="s">
        <v>1814</v>
      </c>
      <c r="O532" s="35" t="s">
        <v>1814</v>
      </c>
      <c r="P532" s="36">
        <v>5.2287581699</v>
      </c>
      <c r="Q532" t="s">
        <v>1814</v>
      </c>
      <c r="R532" t="s">
        <v>1814</v>
      </c>
      <c r="S532" t="s">
        <v>1814</v>
      </c>
      <c r="T532" t="s">
        <v>1814</v>
      </c>
      <c r="U532" s="35" t="s">
        <v>1814</v>
      </c>
      <c r="V532" s="35"/>
      <c r="W532" s="35"/>
      <c r="X532" s="35"/>
      <c r="Y532" s="35"/>
      <c r="Z532">
        <f t="shared" si="128"/>
        <v>0</v>
      </c>
      <c r="AA532">
        <f t="shared" si="129"/>
        <v>0</v>
      </c>
      <c r="AB532">
        <f t="shared" si="130"/>
        <v>0</v>
      </c>
      <c r="AC532">
        <f t="shared" si="131"/>
        <v>0</v>
      </c>
      <c r="AD532">
        <f t="shared" si="132"/>
        <v>0</v>
      </c>
      <c r="AE532">
        <f t="shared" si="133"/>
        <v>0</v>
      </c>
      <c r="AF532" s="37">
        <f t="shared" si="134"/>
        <v>0</v>
      </c>
      <c r="AG532" s="37">
        <f t="shared" si="135"/>
        <v>0</v>
      </c>
      <c r="AH532" s="37">
        <f t="shared" si="136"/>
        <v>0</v>
      </c>
      <c r="AI532">
        <f t="shared" si="137"/>
        <v>0</v>
      </c>
      <c r="AJ532">
        <f t="shared" si="138"/>
        <v>0</v>
      </c>
      <c r="AK532">
        <f t="shared" si="139"/>
        <v>0</v>
      </c>
      <c r="AL532">
        <f t="shared" si="140"/>
        <v>0</v>
      </c>
      <c r="AM532">
        <f t="shared" si="141"/>
        <v>0</v>
      </c>
      <c r="AN532">
        <f t="shared" si="142"/>
        <v>0</v>
      </c>
      <c r="AO532">
        <f t="shared" si="143"/>
        <v>0</v>
      </c>
    </row>
    <row r="533" spans="1:41" ht="12.75">
      <c r="A533">
        <v>3621840</v>
      </c>
      <c r="B533" s="2">
        <v>621201060000</v>
      </c>
      <c r="C533" t="s">
        <v>1030</v>
      </c>
      <c r="D533" t="s">
        <v>1031</v>
      </c>
      <c r="E533" t="s">
        <v>1032</v>
      </c>
      <c r="F533" s="34">
        <v>12412</v>
      </c>
      <c r="G533" s="3">
        <v>300</v>
      </c>
      <c r="H533">
        <v>8456576383</v>
      </c>
      <c r="I533" s="4" t="s">
        <v>1843</v>
      </c>
      <c r="J533" s="4" t="s">
        <v>1814</v>
      </c>
      <c r="K533" t="s">
        <v>1814</v>
      </c>
      <c r="L533" s="35" t="s">
        <v>1822</v>
      </c>
      <c r="M533" s="35">
        <v>2119</v>
      </c>
      <c r="N533" s="35" t="s">
        <v>1814</v>
      </c>
      <c r="O533" s="35" t="s">
        <v>1814</v>
      </c>
      <c r="P533" s="36">
        <v>10.376661743</v>
      </c>
      <c r="Q533" t="s">
        <v>1814</v>
      </c>
      <c r="R533" t="s">
        <v>1814</v>
      </c>
      <c r="S533" t="s">
        <v>1813</v>
      </c>
      <c r="T533" t="s">
        <v>1814</v>
      </c>
      <c r="U533" s="35" t="s">
        <v>1814</v>
      </c>
      <c r="V533" s="35"/>
      <c r="W533" s="35"/>
      <c r="X533" s="35"/>
      <c r="Y533" s="35"/>
      <c r="Z533">
        <f t="shared" si="128"/>
        <v>0</v>
      </c>
      <c r="AA533">
        <f t="shared" si="129"/>
        <v>0</v>
      </c>
      <c r="AB533">
        <f t="shared" si="130"/>
        <v>0</v>
      </c>
      <c r="AC533">
        <f t="shared" si="131"/>
        <v>0</v>
      </c>
      <c r="AD533">
        <f t="shared" si="132"/>
        <v>0</v>
      </c>
      <c r="AE533">
        <f t="shared" si="133"/>
        <v>0</v>
      </c>
      <c r="AF533" s="37">
        <f t="shared" si="134"/>
        <v>0</v>
      </c>
      <c r="AG533" s="37">
        <f t="shared" si="135"/>
        <v>0</v>
      </c>
      <c r="AH533" s="37">
        <f t="shared" si="136"/>
        <v>0</v>
      </c>
      <c r="AI533">
        <f t="shared" si="137"/>
        <v>1</v>
      </c>
      <c r="AJ533">
        <f t="shared" si="138"/>
        <v>0</v>
      </c>
      <c r="AK533">
        <f t="shared" si="139"/>
        <v>0</v>
      </c>
      <c r="AL533">
        <f t="shared" si="140"/>
        <v>0</v>
      </c>
      <c r="AM533">
        <f t="shared" si="141"/>
        <v>0</v>
      </c>
      <c r="AN533">
        <f t="shared" si="142"/>
        <v>0</v>
      </c>
      <c r="AO533">
        <f t="shared" si="143"/>
        <v>0</v>
      </c>
    </row>
    <row r="534" spans="1:41" ht="12.75">
      <c r="A534">
        <v>3621870</v>
      </c>
      <c r="B534" s="2">
        <v>171001040000</v>
      </c>
      <c r="C534" t="s">
        <v>1033</v>
      </c>
      <c r="D534" t="s">
        <v>1034</v>
      </c>
      <c r="E534" t="s">
        <v>1035</v>
      </c>
      <c r="F534" s="34">
        <v>13452</v>
      </c>
      <c r="G534" s="3">
        <v>9309</v>
      </c>
      <c r="H534">
        <v>5185682014</v>
      </c>
      <c r="I534" s="4">
        <v>7</v>
      </c>
      <c r="J534" s="4" t="s">
        <v>1813</v>
      </c>
      <c r="K534" t="s">
        <v>1814</v>
      </c>
      <c r="L534" s="35" t="s">
        <v>1822</v>
      </c>
      <c r="M534" s="35">
        <v>421</v>
      </c>
      <c r="N534" s="35" t="s">
        <v>1814</v>
      </c>
      <c r="O534" s="35" t="s">
        <v>1813</v>
      </c>
      <c r="P534" s="36">
        <v>23.420074349</v>
      </c>
      <c r="Q534" t="s">
        <v>1813</v>
      </c>
      <c r="R534" t="s">
        <v>1814</v>
      </c>
      <c r="S534" t="s">
        <v>1813</v>
      </c>
      <c r="T534" t="s">
        <v>1814</v>
      </c>
      <c r="U534" s="35" t="s">
        <v>1814</v>
      </c>
      <c r="V534" s="35">
        <v>31689</v>
      </c>
      <c r="W534" s="35">
        <v>5250</v>
      </c>
      <c r="X534" s="35">
        <v>4824</v>
      </c>
      <c r="Y534" s="35">
        <v>4274</v>
      </c>
      <c r="Z534">
        <f t="shared" si="128"/>
        <v>1</v>
      </c>
      <c r="AA534">
        <f t="shared" si="129"/>
        <v>1</v>
      </c>
      <c r="AB534">
        <f t="shared" si="130"/>
        <v>0</v>
      </c>
      <c r="AC534">
        <f t="shared" si="131"/>
        <v>0</v>
      </c>
      <c r="AD534">
        <f t="shared" si="132"/>
        <v>0</v>
      </c>
      <c r="AE534">
        <f t="shared" si="133"/>
        <v>0</v>
      </c>
      <c r="AF534" s="37" t="str">
        <f t="shared" si="134"/>
        <v>SRSA</v>
      </c>
      <c r="AG534" s="37">
        <f t="shared" si="135"/>
        <v>0</v>
      </c>
      <c r="AH534" s="37">
        <f t="shared" si="136"/>
        <v>0</v>
      </c>
      <c r="AI534">
        <f t="shared" si="137"/>
        <v>1</v>
      </c>
      <c r="AJ534">
        <f t="shared" si="138"/>
        <v>1</v>
      </c>
      <c r="AK534" t="str">
        <f t="shared" si="139"/>
        <v>Initial</v>
      </c>
      <c r="AL534" t="str">
        <f t="shared" si="140"/>
        <v>SRSA</v>
      </c>
      <c r="AM534">
        <f t="shared" si="141"/>
        <v>0</v>
      </c>
      <c r="AN534">
        <f t="shared" si="142"/>
        <v>0</v>
      </c>
      <c r="AO534">
        <f t="shared" si="143"/>
        <v>0</v>
      </c>
    </row>
    <row r="535" spans="1:41" ht="12.75">
      <c r="A535">
        <v>3621900</v>
      </c>
      <c r="B535" s="2">
        <v>142301060000</v>
      </c>
      <c r="C535" t="s">
        <v>1036</v>
      </c>
      <c r="D535" t="s">
        <v>1037</v>
      </c>
      <c r="E535" t="s">
        <v>1038</v>
      </c>
      <c r="F535" s="34">
        <v>14127</v>
      </c>
      <c r="G535" s="3">
        <v>1472</v>
      </c>
      <c r="H535">
        <v>7162096280</v>
      </c>
      <c r="I535" s="4" t="s">
        <v>2025</v>
      </c>
      <c r="J535" s="4" t="s">
        <v>1814</v>
      </c>
      <c r="K535" t="s">
        <v>1814</v>
      </c>
      <c r="L535" s="35" t="s">
        <v>1815</v>
      </c>
      <c r="M535" s="35">
        <v>5125</v>
      </c>
      <c r="N535" s="35" t="s">
        <v>1814</v>
      </c>
      <c r="O535" s="35" t="s">
        <v>1814</v>
      </c>
      <c r="P535" s="36">
        <v>2.7414727447</v>
      </c>
      <c r="Q535" t="s">
        <v>1814</v>
      </c>
      <c r="R535" t="s">
        <v>1814</v>
      </c>
      <c r="S535" t="s">
        <v>1814</v>
      </c>
      <c r="T535" t="s">
        <v>1814</v>
      </c>
      <c r="U535" s="35" t="s">
        <v>1814</v>
      </c>
      <c r="V535" s="35"/>
      <c r="W535" s="35"/>
      <c r="X535" s="35"/>
      <c r="Y535" s="35"/>
      <c r="Z535">
        <f t="shared" si="128"/>
        <v>0</v>
      </c>
      <c r="AA535">
        <f t="shared" si="129"/>
        <v>0</v>
      </c>
      <c r="AB535">
        <f t="shared" si="130"/>
        <v>0</v>
      </c>
      <c r="AC535">
        <f t="shared" si="131"/>
        <v>0</v>
      </c>
      <c r="AD535">
        <f t="shared" si="132"/>
        <v>0</v>
      </c>
      <c r="AE535">
        <f t="shared" si="133"/>
        <v>0</v>
      </c>
      <c r="AF535" s="37">
        <f t="shared" si="134"/>
        <v>0</v>
      </c>
      <c r="AG535" s="37">
        <f t="shared" si="135"/>
        <v>0</v>
      </c>
      <c r="AH535" s="37">
        <f t="shared" si="136"/>
        <v>0</v>
      </c>
      <c r="AI535">
        <f t="shared" si="137"/>
        <v>0</v>
      </c>
      <c r="AJ535">
        <f t="shared" si="138"/>
        <v>0</v>
      </c>
      <c r="AK535">
        <f t="shared" si="139"/>
        <v>0</v>
      </c>
      <c r="AL535">
        <f t="shared" si="140"/>
        <v>0</v>
      </c>
      <c r="AM535">
        <f t="shared" si="141"/>
        <v>0</v>
      </c>
      <c r="AN535">
        <f t="shared" si="142"/>
        <v>0</v>
      </c>
      <c r="AO535">
        <f t="shared" si="143"/>
        <v>0</v>
      </c>
    </row>
    <row r="536" spans="1:41" ht="12.75">
      <c r="A536">
        <v>3621960</v>
      </c>
      <c r="B536" s="2">
        <v>412901040000</v>
      </c>
      <c r="C536" t="s">
        <v>1042</v>
      </c>
      <c r="D536" t="s">
        <v>1043</v>
      </c>
      <c r="E536" t="s">
        <v>1044</v>
      </c>
      <c r="F536" s="34">
        <v>13424</v>
      </c>
      <c r="G536" s="3">
        <v>539</v>
      </c>
      <c r="H536">
        <v>3157687824</v>
      </c>
      <c r="I536" s="4">
        <v>4</v>
      </c>
      <c r="J536" s="4" t="s">
        <v>1814</v>
      </c>
      <c r="K536" t="s">
        <v>1814</v>
      </c>
      <c r="L536" s="35" t="s">
        <v>1815</v>
      </c>
      <c r="M536" s="35">
        <v>764</v>
      </c>
      <c r="N536" s="35" t="s">
        <v>1814</v>
      </c>
      <c r="O536" s="35" t="s">
        <v>1814</v>
      </c>
      <c r="P536" s="36">
        <v>13.325608343</v>
      </c>
      <c r="Q536" t="s">
        <v>1814</v>
      </c>
      <c r="R536" t="s">
        <v>1814</v>
      </c>
      <c r="S536" t="s">
        <v>1814</v>
      </c>
      <c r="T536" t="s">
        <v>1814</v>
      </c>
      <c r="U536" s="35" t="s">
        <v>1814</v>
      </c>
      <c r="V536" s="35"/>
      <c r="W536" s="35"/>
      <c r="X536" s="35"/>
      <c r="Y536" s="35"/>
      <c r="Z536">
        <f t="shared" si="128"/>
        <v>0</v>
      </c>
      <c r="AA536">
        <f t="shared" si="129"/>
        <v>0</v>
      </c>
      <c r="AB536">
        <f t="shared" si="130"/>
        <v>0</v>
      </c>
      <c r="AC536">
        <f t="shared" si="131"/>
        <v>0</v>
      </c>
      <c r="AD536">
        <f t="shared" si="132"/>
        <v>0</v>
      </c>
      <c r="AE536">
        <f t="shared" si="133"/>
        <v>0</v>
      </c>
      <c r="AF536" s="37">
        <f t="shared" si="134"/>
        <v>0</v>
      </c>
      <c r="AG536" s="37">
        <f t="shared" si="135"/>
        <v>0</v>
      </c>
      <c r="AH536" s="37">
        <f t="shared" si="136"/>
        <v>0</v>
      </c>
      <c r="AI536">
        <f t="shared" si="137"/>
        <v>0</v>
      </c>
      <c r="AJ536">
        <f t="shared" si="138"/>
        <v>0</v>
      </c>
      <c r="AK536">
        <f t="shared" si="139"/>
        <v>0</v>
      </c>
      <c r="AL536">
        <f t="shared" si="140"/>
        <v>0</v>
      </c>
      <c r="AM536">
        <f t="shared" si="141"/>
        <v>0</v>
      </c>
      <c r="AN536">
        <f t="shared" si="142"/>
        <v>0</v>
      </c>
      <c r="AO536">
        <f t="shared" si="143"/>
        <v>0</v>
      </c>
    </row>
    <row r="537" spans="1:41" ht="12.75">
      <c r="A537">
        <v>3622020</v>
      </c>
      <c r="B537" s="2">
        <v>661401030000</v>
      </c>
      <c r="C537" t="s">
        <v>1045</v>
      </c>
      <c r="D537" t="s">
        <v>1046</v>
      </c>
      <c r="E537" t="s">
        <v>1047</v>
      </c>
      <c r="F537" s="34">
        <v>10562</v>
      </c>
      <c r="G537" s="3">
        <v>4599</v>
      </c>
      <c r="H537">
        <v>9149417700</v>
      </c>
      <c r="I537" s="4">
        <v>3</v>
      </c>
      <c r="J537" s="4" t="s">
        <v>1814</v>
      </c>
      <c r="K537" t="s">
        <v>1814</v>
      </c>
      <c r="L537" s="35" t="s">
        <v>1815</v>
      </c>
      <c r="M537" s="35">
        <v>3948</v>
      </c>
      <c r="N537" s="35" t="s">
        <v>1814</v>
      </c>
      <c r="O537" s="35" t="s">
        <v>1814</v>
      </c>
      <c r="P537" s="36">
        <v>11.454545455</v>
      </c>
      <c r="Q537" t="s">
        <v>1814</v>
      </c>
      <c r="R537" t="s">
        <v>1814</v>
      </c>
      <c r="S537" t="s">
        <v>1814</v>
      </c>
      <c r="T537" t="s">
        <v>1814</v>
      </c>
      <c r="U537" s="35" t="s">
        <v>1814</v>
      </c>
      <c r="V537" s="35"/>
      <c r="W537" s="35"/>
      <c r="X537" s="35"/>
      <c r="Y537" s="35"/>
      <c r="Z537">
        <f t="shared" si="128"/>
        <v>0</v>
      </c>
      <c r="AA537">
        <f t="shared" si="129"/>
        <v>0</v>
      </c>
      <c r="AB537">
        <f t="shared" si="130"/>
        <v>0</v>
      </c>
      <c r="AC537">
        <f t="shared" si="131"/>
        <v>0</v>
      </c>
      <c r="AD537">
        <f t="shared" si="132"/>
        <v>0</v>
      </c>
      <c r="AE537">
        <f t="shared" si="133"/>
        <v>0</v>
      </c>
      <c r="AF537" s="37">
        <f t="shared" si="134"/>
        <v>0</v>
      </c>
      <c r="AG537" s="37">
        <f t="shared" si="135"/>
        <v>0</v>
      </c>
      <c r="AH537" s="37">
        <f t="shared" si="136"/>
        <v>0</v>
      </c>
      <c r="AI537">
        <f t="shared" si="137"/>
        <v>0</v>
      </c>
      <c r="AJ537">
        <f t="shared" si="138"/>
        <v>0</v>
      </c>
      <c r="AK537">
        <f t="shared" si="139"/>
        <v>0</v>
      </c>
      <c r="AL537">
        <f t="shared" si="140"/>
        <v>0</v>
      </c>
      <c r="AM537">
        <f t="shared" si="141"/>
        <v>0</v>
      </c>
      <c r="AN537">
        <f t="shared" si="142"/>
        <v>0</v>
      </c>
      <c r="AO537">
        <f t="shared" si="143"/>
        <v>0</v>
      </c>
    </row>
    <row r="538" spans="1:41" ht="12.75">
      <c r="A538">
        <v>3622050</v>
      </c>
      <c r="B538" s="2">
        <v>461300010000</v>
      </c>
      <c r="C538" t="s">
        <v>1048</v>
      </c>
      <c r="D538" t="s">
        <v>1049</v>
      </c>
      <c r="E538" t="s">
        <v>1050</v>
      </c>
      <c r="F538" s="34">
        <v>13126</v>
      </c>
      <c r="G538" s="3">
        <v>2114</v>
      </c>
      <c r="H538">
        <v>3153415885</v>
      </c>
      <c r="I538" s="4" t="s">
        <v>1847</v>
      </c>
      <c r="J538" s="4" t="s">
        <v>1814</v>
      </c>
      <c r="K538" t="s">
        <v>1814</v>
      </c>
      <c r="L538" s="35" t="s">
        <v>1815</v>
      </c>
      <c r="M538" s="35">
        <v>4790</v>
      </c>
      <c r="N538" s="35" t="s">
        <v>1814</v>
      </c>
      <c r="O538" s="35" t="s">
        <v>1814</v>
      </c>
      <c r="P538" s="36">
        <v>20.682767387</v>
      </c>
      <c r="Q538" t="s">
        <v>1813</v>
      </c>
      <c r="R538" t="s">
        <v>1814</v>
      </c>
      <c r="S538" t="s">
        <v>1814</v>
      </c>
      <c r="T538" t="s">
        <v>1814</v>
      </c>
      <c r="U538" s="35" t="s">
        <v>1814</v>
      </c>
      <c r="V538" s="35"/>
      <c r="W538" s="35"/>
      <c r="X538" s="35"/>
      <c r="Y538" s="35"/>
      <c r="Z538">
        <f t="shared" si="128"/>
        <v>0</v>
      </c>
      <c r="AA538">
        <f t="shared" si="129"/>
        <v>0</v>
      </c>
      <c r="AB538">
        <f t="shared" si="130"/>
        <v>0</v>
      </c>
      <c r="AC538">
        <f t="shared" si="131"/>
        <v>0</v>
      </c>
      <c r="AD538">
        <f t="shared" si="132"/>
        <v>0</v>
      </c>
      <c r="AE538">
        <f t="shared" si="133"/>
        <v>0</v>
      </c>
      <c r="AF538" s="37">
        <f t="shared" si="134"/>
        <v>0</v>
      </c>
      <c r="AG538" s="37">
        <f t="shared" si="135"/>
        <v>0</v>
      </c>
      <c r="AH538" s="37">
        <f t="shared" si="136"/>
        <v>0</v>
      </c>
      <c r="AI538">
        <f t="shared" si="137"/>
        <v>0</v>
      </c>
      <c r="AJ538">
        <f t="shared" si="138"/>
        <v>1</v>
      </c>
      <c r="AK538">
        <f t="shared" si="139"/>
        <v>0</v>
      </c>
      <c r="AL538">
        <f t="shared" si="140"/>
        <v>0</v>
      </c>
      <c r="AM538">
        <f t="shared" si="141"/>
        <v>0</v>
      </c>
      <c r="AN538">
        <f t="shared" si="142"/>
        <v>0</v>
      </c>
      <c r="AO538">
        <f t="shared" si="143"/>
        <v>0</v>
      </c>
    </row>
    <row r="539" spans="1:41" ht="12.75">
      <c r="A539">
        <v>3629240</v>
      </c>
      <c r="B539" s="2">
        <v>471601040000</v>
      </c>
      <c r="C539" t="s">
        <v>1492</v>
      </c>
      <c r="D539" t="s">
        <v>1493</v>
      </c>
      <c r="E539" t="s">
        <v>1494</v>
      </c>
      <c r="F539" s="34">
        <v>13825</v>
      </c>
      <c r="G539" s="3">
        <v>9795</v>
      </c>
      <c r="H539">
        <v>6079885023</v>
      </c>
      <c r="I539" s="4">
        <v>6</v>
      </c>
      <c r="J539" s="4" t="s">
        <v>1814</v>
      </c>
      <c r="K539" t="s">
        <v>1814</v>
      </c>
      <c r="L539" s="35" t="s">
        <v>1822</v>
      </c>
      <c r="M539" s="35">
        <v>1165</v>
      </c>
      <c r="N539" s="35" t="s">
        <v>1814</v>
      </c>
      <c r="O539" s="35" t="s">
        <v>1814</v>
      </c>
      <c r="P539" s="36">
        <v>15.947980835</v>
      </c>
      <c r="Q539" t="s">
        <v>1814</v>
      </c>
      <c r="R539" t="s">
        <v>1813</v>
      </c>
      <c r="S539" t="s">
        <v>1813</v>
      </c>
      <c r="T539" t="s">
        <v>1814</v>
      </c>
      <c r="U539" s="35" t="s">
        <v>1814</v>
      </c>
      <c r="V539" s="35"/>
      <c r="W539" s="35"/>
      <c r="X539" s="35"/>
      <c r="Y539" s="35"/>
      <c r="Z539">
        <f t="shared" si="128"/>
        <v>0</v>
      </c>
      <c r="AA539">
        <f t="shared" si="129"/>
        <v>0</v>
      </c>
      <c r="AB539">
        <f t="shared" si="130"/>
        <v>0</v>
      </c>
      <c r="AC539">
        <f t="shared" si="131"/>
        <v>0</v>
      </c>
      <c r="AD539">
        <f t="shared" si="132"/>
        <v>0</v>
      </c>
      <c r="AE539">
        <f t="shared" si="133"/>
        <v>0</v>
      </c>
      <c r="AF539" s="37">
        <f t="shared" si="134"/>
        <v>0</v>
      </c>
      <c r="AG539" s="37">
        <f t="shared" si="135"/>
        <v>0</v>
      </c>
      <c r="AH539" s="37">
        <f t="shared" si="136"/>
        <v>0</v>
      </c>
      <c r="AI539">
        <f t="shared" si="137"/>
        <v>1</v>
      </c>
      <c r="AJ539">
        <f t="shared" si="138"/>
        <v>0</v>
      </c>
      <c r="AK539">
        <f t="shared" si="139"/>
        <v>0</v>
      </c>
      <c r="AL539">
        <f t="shared" si="140"/>
        <v>0</v>
      </c>
      <c r="AM539">
        <f t="shared" si="141"/>
        <v>0</v>
      </c>
      <c r="AN539">
        <f t="shared" si="142"/>
        <v>0</v>
      </c>
      <c r="AO539">
        <f t="shared" si="143"/>
        <v>0</v>
      </c>
    </row>
    <row r="540" spans="1:41" ht="12.75">
      <c r="A540">
        <v>3600057</v>
      </c>
      <c r="B540" s="2">
        <v>343000860836</v>
      </c>
      <c r="C540" t="s">
        <v>1965</v>
      </c>
      <c r="D540" t="s">
        <v>1966</v>
      </c>
      <c r="E540" t="s">
        <v>1967</v>
      </c>
      <c r="F540" s="34">
        <v>11105</v>
      </c>
      <c r="G540" s="3" t="s">
        <v>1842</v>
      </c>
      <c r="H540">
        <v>7189560372</v>
      </c>
      <c r="I540" s="4">
        <v>1</v>
      </c>
      <c r="J540" s="4" t="s">
        <v>1814</v>
      </c>
      <c r="K540" t="s">
        <v>1890</v>
      </c>
      <c r="L540" s="35"/>
      <c r="M540" s="35" t="s">
        <v>1894</v>
      </c>
      <c r="N540" s="35" t="s">
        <v>1814</v>
      </c>
      <c r="O540" s="35" t="s">
        <v>1814</v>
      </c>
      <c r="P540" s="36" t="s">
        <v>1895</v>
      </c>
      <c r="Q540" t="s">
        <v>1895</v>
      </c>
      <c r="R540" t="s">
        <v>1890</v>
      </c>
      <c r="S540" t="s">
        <v>1814</v>
      </c>
      <c r="T540" t="s">
        <v>1890</v>
      </c>
      <c r="U540" s="35"/>
      <c r="V540" s="35"/>
      <c r="W540" s="35"/>
      <c r="X540" s="35"/>
      <c r="Y540" s="35"/>
      <c r="Z540">
        <f t="shared" si="128"/>
        <v>0</v>
      </c>
      <c r="AA540">
        <f t="shared" si="129"/>
        <v>0</v>
      </c>
      <c r="AB540">
        <f t="shared" si="130"/>
        <v>0</v>
      </c>
      <c r="AC540">
        <f t="shared" si="131"/>
        <v>0</v>
      </c>
      <c r="AD540">
        <f t="shared" si="132"/>
        <v>0</v>
      </c>
      <c r="AE540">
        <f t="shared" si="133"/>
        <v>0</v>
      </c>
      <c r="AF540" s="37">
        <f t="shared" si="134"/>
        <v>0</v>
      </c>
      <c r="AG540" s="37">
        <f t="shared" si="135"/>
        <v>0</v>
      </c>
      <c r="AH540" s="37">
        <f t="shared" si="136"/>
        <v>0</v>
      </c>
      <c r="AI540">
        <f t="shared" si="137"/>
        <v>0</v>
      </c>
      <c r="AJ540">
        <f t="shared" si="138"/>
        <v>1</v>
      </c>
      <c r="AK540">
        <f t="shared" si="139"/>
        <v>0</v>
      </c>
      <c r="AL540">
        <f t="shared" si="140"/>
        <v>0</v>
      </c>
      <c r="AM540">
        <f t="shared" si="141"/>
        <v>0</v>
      </c>
      <c r="AN540">
        <f t="shared" si="142"/>
        <v>0</v>
      </c>
      <c r="AO540">
        <f t="shared" si="143"/>
        <v>0</v>
      </c>
    </row>
    <row r="541" spans="1:41" ht="12.75">
      <c r="A541">
        <v>3622170</v>
      </c>
      <c r="B541" s="2">
        <v>600601060000</v>
      </c>
      <c r="C541" t="s">
        <v>1057</v>
      </c>
      <c r="D541" t="s">
        <v>1058</v>
      </c>
      <c r="E541" t="s">
        <v>1059</v>
      </c>
      <c r="F541" s="34">
        <v>13827</v>
      </c>
      <c r="G541" s="3">
        <v>9965</v>
      </c>
      <c r="H541">
        <v>6076876224</v>
      </c>
      <c r="I541" s="4">
        <v>4</v>
      </c>
      <c r="J541" s="4" t="s">
        <v>1814</v>
      </c>
      <c r="K541" t="s">
        <v>1814</v>
      </c>
      <c r="L541" s="35" t="s">
        <v>1815</v>
      </c>
      <c r="M541" s="35">
        <v>2303</v>
      </c>
      <c r="N541" s="35" t="s">
        <v>1814</v>
      </c>
      <c r="O541" s="35" t="s">
        <v>1814</v>
      </c>
      <c r="P541" s="36">
        <v>10.942463819</v>
      </c>
      <c r="Q541" t="s">
        <v>1814</v>
      </c>
      <c r="R541" t="s">
        <v>1814</v>
      </c>
      <c r="S541" t="s">
        <v>1814</v>
      </c>
      <c r="T541" t="s">
        <v>1814</v>
      </c>
      <c r="U541" s="35" t="s">
        <v>1814</v>
      </c>
      <c r="V541" s="35"/>
      <c r="W541" s="35"/>
      <c r="X541" s="35"/>
      <c r="Y541" s="35"/>
      <c r="Z541">
        <f t="shared" si="128"/>
        <v>0</v>
      </c>
      <c r="AA541">
        <f t="shared" si="129"/>
        <v>0</v>
      </c>
      <c r="AB541">
        <f t="shared" si="130"/>
        <v>0</v>
      </c>
      <c r="AC541">
        <f t="shared" si="131"/>
        <v>0</v>
      </c>
      <c r="AD541">
        <f t="shared" si="132"/>
        <v>0</v>
      </c>
      <c r="AE541">
        <f t="shared" si="133"/>
        <v>0</v>
      </c>
      <c r="AF541" s="37">
        <f t="shared" si="134"/>
        <v>0</v>
      </c>
      <c r="AG541" s="37">
        <f t="shared" si="135"/>
        <v>0</v>
      </c>
      <c r="AH541" s="37">
        <f t="shared" si="136"/>
        <v>0</v>
      </c>
      <c r="AI541">
        <f t="shared" si="137"/>
        <v>0</v>
      </c>
      <c r="AJ541">
        <f t="shared" si="138"/>
        <v>0</v>
      </c>
      <c r="AK541">
        <f t="shared" si="139"/>
        <v>0</v>
      </c>
      <c r="AL541">
        <f t="shared" si="140"/>
        <v>0</v>
      </c>
      <c r="AM541">
        <f t="shared" si="141"/>
        <v>0</v>
      </c>
      <c r="AN541">
        <f t="shared" si="142"/>
        <v>0</v>
      </c>
      <c r="AO541">
        <f t="shared" si="143"/>
        <v>0</v>
      </c>
    </row>
    <row r="542" spans="1:41" ht="12.75">
      <c r="A542">
        <v>3622260</v>
      </c>
      <c r="B542" s="2">
        <v>81501040000</v>
      </c>
      <c r="C542" t="s">
        <v>1063</v>
      </c>
      <c r="D542" t="s">
        <v>1064</v>
      </c>
      <c r="E542" t="s">
        <v>1065</v>
      </c>
      <c r="F542" s="34">
        <v>13830</v>
      </c>
      <c r="G542" s="3">
        <v>192</v>
      </c>
      <c r="H542">
        <v>6078432025</v>
      </c>
      <c r="I542" s="4">
        <v>7</v>
      </c>
      <c r="J542" s="4" t="s">
        <v>1813</v>
      </c>
      <c r="K542" t="s">
        <v>1814</v>
      </c>
      <c r="L542" s="35" t="s">
        <v>1822</v>
      </c>
      <c r="M542" s="35">
        <v>945</v>
      </c>
      <c r="N542" s="35" t="s">
        <v>1814</v>
      </c>
      <c r="O542" s="35" t="s">
        <v>1814</v>
      </c>
      <c r="P542" s="36">
        <v>12.449799197</v>
      </c>
      <c r="Q542" t="s">
        <v>1814</v>
      </c>
      <c r="R542" t="s">
        <v>1813</v>
      </c>
      <c r="S542" t="s">
        <v>1813</v>
      </c>
      <c r="T542" t="s">
        <v>1814</v>
      </c>
      <c r="U542" s="35" t="s">
        <v>1814</v>
      </c>
      <c r="V542" s="35"/>
      <c r="W542" s="35"/>
      <c r="X542" s="35"/>
      <c r="Y542" s="35"/>
      <c r="Z542">
        <f t="shared" si="128"/>
        <v>1</v>
      </c>
      <c r="AA542">
        <f t="shared" si="129"/>
        <v>0</v>
      </c>
      <c r="AB542">
        <f t="shared" si="130"/>
        <v>0</v>
      </c>
      <c r="AC542">
        <f t="shared" si="131"/>
        <v>0</v>
      </c>
      <c r="AD542">
        <f t="shared" si="132"/>
        <v>0</v>
      </c>
      <c r="AE542">
        <f t="shared" si="133"/>
        <v>0</v>
      </c>
      <c r="AF542" s="37">
        <f t="shared" si="134"/>
        <v>0</v>
      </c>
      <c r="AG542" s="37">
        <f t="shared" si="135"/>
        <v>0</v>
      </c>
      <c r="AH542" s="37">
        <f t="shared" si="136"/>
        <v>0</v>
      </c>
      <c r="AI542">
        <f t="shared" si="137"/>
        <v>1</v>
      </c>
      <c r="AJ542">
        <f t="shared" si="138"/>
        <v>0</v>
      </c>
      <c r="AK542">
        <f t="shared" si="139"/>
        <v>0</v>
      </c>
      <c r="AL542">
        <f t="shared" si="140"/>
        <v>0</v>
      </c>
      <c r="AM542">
        <f t="shared" si="141"/>
        <v>0</v>
      </c>
      <c r="AN542">
        <f t="shared" si="142"/>
        <v>0</v>
      </c>
      <c r="AO542">
        <f t="shared" si="143"/>
        <v>0</v>
      </c>
    </row>
    <row r="543" spans="1:41" ht="12.75">
      <c r="A543">
        <v>3622290</v>
      </c>
      <c r="B543" s="2">
        <v>280506060000</v>
      </c>
      <c r="C543" t="s">
        <v>1066</v>
      </c>
      <c r="D543" t="s">
        <v>1067</v>
      </c>
      <c r="E543" t="s">
        <v>1068</v>
      </c>
      <c r="F543" s="34">
        <v>11771</v>
      </c>
      <c r="G543" s="3">
        <v>3105</v>
      </c>
      <c r="H543">
        <v>5166246504</v>
      </c>
      <c r="I543" s="4">
        <v>3</v>
      </c>
      <c r="J543" s="4" t="s">
        <v>1814</v>
      </c>
      <c r="K543" t="s">
        <v>1814</v>
      </c>
      <c r="L543" s="35" t="s">
        <v>1815</v>
      </c>
      <c r="M543" s="35">
        <v>1449</v>
      </c>
      <c r="N543" s="35" t="s">
        <v>1814</v>
      </c>
      <c r="O543" s="35" t="s">
        <v>1814</v>
      </c>
      <c r="P543" s="36">
        <v>7.5591985428</v>
      </c>
      <c r="Q543" t="s">
        <v>1814</v>
      </c>
      <c r="R543" t="s">
        <v>1814</v>
      </c>
      <c r="S543" t="s">
        <v>1814</v>
      </c>
      <c r="T543" t="s">
        <v>1814</v>
      </c>
      <c r="U543" s="35" t="s">
        <v>1814</v>
      </c>
      <c r="V543" s="35"/>
      <c r="W543" s="35"/>
      <c r="X543" s="35"/>
      <c r="Y543" s="35"/>
      <c r="Z543">
        <f t="shared" si="128"/>
        <v>0</v>
      </c>
      <c r="AA543">
        <f t="shared" si="129"/>
        <v>0</v>
      </c>
      <c r="AB543">
        <f t="shared" si="130"/>
        <v>0</v>
      </c>
      <c r="AC543">
        <f t="shared" si="131"/>
        <v>0</v>
      </c>
      <c r="AD543">
        <f t="shared" si="132"/>
        <v>0</v>
      </c>
      <c r="AE543">
        <f t="shared" si="133"/>
        <v>0</v>
      </c>
      <c r="AF543" s="37">
        <f t="shared" si="134"/>
        <v>0</v>
      </c>
      <c r="AG543" s="37">
        <f t="shared" si="135"/>
        <v>0</v>
      </c>
      <c r="AH543" s="37">
        <f t="shared" si="136"/>
        <v>0</v>
      </c>
      <c r="AI543">
        <f t="shared" si="137"/>
        <v>0</v>
      </c>
      <c r="AJ543">
        <f t="shared" si="138"/>
        <v>0</v>
      </c>
      <c r="AK543">
        <f t="shared" si="139"/>
        <v>0</v>
      </c>
      <c r="AL543">
        <f t="shared" si="140"/>
        <v>0</v>
      </c>
      <c r="AM543">
        <f t="shared" si="141"/>
        <v>0</v>
      </c>
      <c r="AN543">
        <f t="shared" si="142"/>
        <v>0</v>
      </c>
      <c r="AO543">
        <f t="shared" si="143"/>
        <v>0</v>
      </c>
    </row>
    <row r="544" spans="1:41" ht="12.75">
      <c r="A544">
        <v>3621930</v>
      </c>
      <c r="B544" s="2">
        <v>581002020000</v>
      </c>
      <c r="C544" t="s">
        <v>1039</v>
      </c>
      <c r="D544" t="s">
        <v>1040</v>
      </c>
      <c r="E544" t="s">
        <v>1041</v>
      </c>
      <c r="F544" s="34">
        <v>11957</v>
      </c>
      <c r="G544" s="3">
        <v>98</v>
      </c>
      <c r="H544">
        <v>6313232410</v>
      </c>
      <c r="I544" s="4">
        <v>3</v>
      </c>
      <c r="J544" s="4" t="s">
        <v>1814</v>
      </c>
      <c r="K544" t="s">
        <v>1814</v>
      </c>
      <c r="L544" s="35" t="s">
        <v>1815</v>
      </c>
      <c r="M544" s="35">
        <v>110</v>
      </c>
      <c r="N544" s="35" t="s">
        <v>1814</v>
      </c>
      <c r="O544" s="35" t="s">
        <v>1814</v>
      </c>
      <c r="P544" s="36">
        <v>2.6178010471</v>
      </c>
      <c r="Q544" t="s">
        <v>1814</v>
      </c>
      <c r="R544" t="s">
        <v>1814</v>
      </c>
      <c r="S544" t="s">
        <v>1814</v>
      </c>
      <c r="T544" t="s">
        <v>1814</v>
      </c>
      <c r="U544" s="35" t="s">
        <v>1814</v>
      </c>
      <c r="V544" s="35"/>
      <c r="W544" s="35"/>
      <c r="X544" s="35"/>
      <c r="Y544" s="35"/>
      <c r="Z544">
        <f t="shared" si="128"/>
        <v>0</v>
      </c>
      <c r="AA544">
        <f t="shared" si="129"/>
        <v>1</v>
      </c>
      <c r="AB544">
        <f t="shared" si="130"/>
        <v>0</v>
      </c>
      <c r="AC544">
        <f t="shared" si="131"/>
        <v>0</v>
      </c>
      <c r="AD544">
        <f t="shared" si="132"/>
        <v>0</v>
      </c>
      <c r="AE544">
        <f t="shared" si="133"/>
        <v>0</v>
      </c>
      <c r="AF544" s="37">
        <f t="shared" si="134"/>
        <v>0</v>
      </c>
      <c r="AG544" s="37">
        <f t="shared" si="135"/>
        <v>0</v>
      </c>
      <c r="AH544" s="37">
        <f t="shared" si="136"/>
        <v>0</v>
      </c>
      <c r="AI544">
        <f t="shared" si="137"/>
        <v>0</v>
      </c>
      <c r="AJ544">
        <f t="shared" si="138"/>
        <v>0</v>
      </c>
      <c r="AK544">
        <f t="shared" si="139"/>
        <v>0</v>
      </c>
      <c r="AL544">
        <f t="shared" si="140"/>
        <v>0</v>
      </c>
      <c r="AM544">
        <f t="shared" si="141"/>
        <v>0</v>
      </c>
      <c r="AN544">
        <f t="shared" si="142"/>
        <v>0</v>
      </c>
      <c r="AO544">
        <f t="shared" si="143"/>
        <v>0</v>
      </c>
    </row>
    <row r="545" spans="1:41" ht="12.75">
      <c r="A545">
        <v>3622380</v>
      </c>
      <c r="B545" s="2">
        <v>650901060000</v>
      </c>
      <c r="C545" t="s">
        <v>1069</v>
      </c>
      <c r="D545" t="s">
        <v>1070</v>
      </c>
      <c r="E545" t="s">
        <v>1071</v>
      </c>
      <c r="F545" s="34">
        <v>14522</v>
      </c>
      <c r="G545" s="3">
        <v>1297</v>
      </c>
      <c r="H545">
        <v>3155973401</v>
      </c>
      <c r="I545" s="4" t="s">
        <v>1847</v>
      </c>
      <c r="J545" s="4" t="s">
        <v>1814</v>
      </c>
      <c r="K545" t="s">
        <v>1814</v>
      </c>
      <c r="L545" s="35" t="s">
        <v>1815</v>
      </c>
      <c r="M545" s="35">
        <v>2194</v>
      </c>
      <c r="N545" s="35" t="s">
        <v>1814</v>
      </c>
      <c r="O545" s="35" t="s">
        <v>1814</v>
      </c>
      <c r="P545" s="36">
        <v>10.698425515</v>
      </c>
      <c r="Q545" t="s">
        <v>1814</v>
      </c>
      <c r="R545" t="s">
        <v>1814</v>
      </c>
      <c r="S545" t="s">
        <v>1814</v>
      </c>
      <c r="T545" t="s">
        <v>1814</v>
      </c>
      <c r="U545" s="35" t="s">
        <v>1814</v>
      </c>
      <c r="V545" s="35"/>
      <c r="W545" s="35"/>
      <c r="X545" s="35"/>
      <c r="Y545" s="35"/>
      <c r="Z545">
        <f t="shared" si="128"/>
        <v>0</v>
      </c>
      <c r="AA545">
        <f t="shared" si="129"/>
        <v>0</v>
      </c>
      <c r="AB545">
        <f t="shared" si="130"/>
        <v>0</v>
      </c>
      <c r="AC545">
        <f t="shared" si="131"/>
        <v>0</v>
      </c>
      <c r="AD545">
        <f t="shared" si="132"/>
        <v>0</v>
      </c>
      <c r="AE545">
        <f t="shared" si="133"/>
        <v>0</v>
      </c>
      <c r="AF545" s="37">
        <f t="shared" si="134"/>
        <v>0</v>
      </c>
      <c r="AG545" s="37">
        <f t="shared" si="135"/>
        <v>0</v>
      </c>
      <c r="AH545" s="37">
        <f t="shared" si="136"/>
        <v>0</v>
      </c>
      <c r="AI545">
        <f t="shared" si="137"/>
        <v>0</v>
      </c>
      <c r="AJ545">
        <f t="shared" si="138"/>
        <v>0</v>
      </c>
      <c r="AK545">
        <f t="shared" si="139"/>
        <v>0</v>
      </c>
      <c r="AL545">
        <f t="shared" si="140"/>
        <v>0</v>
      </c>
      <c r="AM545">
        <f t="shared" si="141"/>
        <v>0</v>
      </c>
      <c r="AN545">
        <f t="shared" si="142"/>
        <v>0</v>
      </c>
      <c r="AO545">
        <f t="shared" si="143"/>
        <v>0</v>
      </c>
    </row>
    <row r="546" spans="1:41" ht="12.75">
      <c r="A546">
        <v>3622410</v>
      </c>
      <c r="B546" s="2">
        <v>61601040000</v>
      </c>
      <c r="C546" t="s">
        <v>1072</v>
      </c>
      <c r="D546" t="s">
        <v>1073</v>
      </c>
      <c r="E546" t="s">
        <v>1074</v>
      </c>
      <c r="F546" s="34">
        <v>14767</v>
      </c>
      <c r="G546" s="3">
        <v>9775</v>
      </c>
      <c r="H546">
        <v>7167822455</v>
      </c>
      <c r="I546" s="4">
        <v>8</v>
      </c>
      <c r="J546" s="4" t="s">
        <v>1813</v>
      </c>
      <c r="K546" t="s">
        <v>1814</v>
      </c>
      <c r="L546" s="35" t="s">
        <v>1815</v>
      </c>
      <c r="M546" s="35">
        <v>763</v>
      </c>
      <c r="N546" s="35" t="s">
        <v>1814</v>
      </c>
      <c r="O546" s="35" t="s">
        <v>1814</v>
      </c>
      <c r="P546" s="36">
        <v>22.302158273</v>
      </c>
      <c r="Q546" t="s">
        <v>1813</v>
      </c>
      <c r="R546" t="s">
        <v>1813</v>
      </c>
      <c r="S546" t="s">
        <v>1813</v>
      </c>
      <c r="T546" t="s">
        <v>1814</v>
      </c>
      <c r="U546" s="35" t="s">
        <v>1813</v>
      </c>
      <c r="V546" s="35"/>
      <c r="W546" s="35"/>
      <c r="X546" s="35"/>
      <c r="Y546" s="35"/>
      <c r="Z546">
        <f t="shared" si="128"/>
        <v>1</v>
      </c>
      <c r="AA546">
        <f t="shared" si="129"/>
        <v>0</v>
      </c>
      <c r="AB546">
        <f t="shared" si="130"/>
        <v>0</v>
      </c>
      <c r="AC546">
        <f t="shared" si="131"/>
        <v>0</v>
      </c>
      <c r="AD546">
        <f t="shared" si="132"/>
        <v>0</v>
      </c>
      <c r="AE546">
        <f t="shared" si="133"/>
        <v>0</v>
      </c>
      <c r="AF546" s="37">
        <f t="shared" si="134"/>
        <v>0</v>
      </c>
      <c r="AG546" s="37">
        <f t="shared" si="135"/>
        <v>0</v>
      </c>
      <c r="AH546" s="37">
        <f t="shared" si="136"/>
        <v>0</v>
      </c>
      <c r="AI546">
        <f t="shared" si="137"/>
        <v>1</v>
      </c>
      <c r="AJ546">
        <f t="shared" si="138"/>
        <v>1</v>
      </c>
      <c r="AK546" t="str">
        <f t="shared" si="139"/>
        <v>Initial</v>
      </c>
      <c r="AL546">
        <f t="shared" si="140"/>
        <v>0</v>
      </c>
      <c r="AM546" t="str">
        <f t="shared" si="141"/>
        <v>RLIS</v>
      </c>
      <c r="AN546">
        <f t="shared" si="142"/>
        <v>0</v>
      </c>
      <c r="AO546">
        <f t="shared" si="143"/>
        <v>0</v>
      </c>
    </row>
    <row r="547" spans="1:41" ht="12.75">
      <c r="A547">
        <v>3622440</v>
      </c>
      <c r="B547" s="2">
        <v>512501040000</v>
      </c>
      <c r="C547" t="s">
        <v>1075</v>
      </c>
      <c r="D547" t="s">
        <v>1076</v>
      </c>
      <c r="E547" t="s">
        <v>1077</v>
      </c>
      <c r="F547" s="34">
        <v>13672</v>
      </c>
      <c r="G547" s="3">
        <v>187</v>
      </c>
      <c r="H547">
        <v>3152654642</v>
      </c>
      <c r="I547" s="4">
        <v>7</v>
      </c>
      <c r="J547" s="4" t="s">
        <v>1813</v>
      </c>
      <c r="K547" t="s">
        <v>1814</v>
      </c>
      <c r="L547" s="35" t="s">
        <v>1822</v>
      </c>
      <c r="M547" s="35">
        <v>501</v>
      </c>
      <c r="N547" s="35" t="s">
        <v>1814</v>
      </c>
      <c r="O547" s="35" t="s">
        <v>1813</v>
      </c>
      <c r="P547" s="36">
        <v>17.247097844</v>
      </c>
      <c r="Q547" t="s">
        <v>1814</v>
      </c>
      <c r="R547" t="s">
        <v>1813</v>
      </c>
      <c r="S547" t="s">
        <v>1813</v>
      </c>
      <c r="T547" t="s">
        <v>1814</v>
      </c>
      <c r="U547" s="35" t="s">
        <v>1814</v>
      </c>
      <c r="V547" s="35">
        <v>32836</v>
      </c>
      <c r="W547" s="35">
        <v>4399</v>
      </c>
      <c r="X547" s="35">
        <v>4626</v>
      </c>
      <c r="Y547" s="35">
        <v>4509</v>
      </c>
      <c r="Z547">
        <f t="shared" si="128"/>
        <v>1</v>
      </c>
      <c r="AA547">
        <f t="shared" si="129"/>
        <v>1</v>
      </c>
      <c r="AB547">
        <f t="shared" si="130"/>
        <v>0</v>
      </c>
      <c r="AC547">
        <f t="shared" si="131"/>
        <v>0</v>
      </c>
      <c r="AD547">
        <f t="shared" si="132"/>
        <v>0</v>
      </c>
      <c r="AE547">
        <f t="shared" si="133"/>
        <v>0</v>
      </c>
      <c r="AF547" s="37" t="str">
        <f t="shared" si="134"/>
        <v>SRSA</v>
      </c>
      <c r="AG547" s="37">
        <f t="shared" si="135"/>
        <v>0</v>
      </c>
      <c r="AH547" s="37">
        <f t="shared" si="136"/>
        <v>0</v>
      </c>
      <c r="AI547">
        <f t="shared" si="137"/>
        <v>1</v>
      </c>
      <c r="AJ547">
        <f t="shared" si="138"/>
        <v>0</v>
      </c>
      <c r="AK547">
        <f t="shared" si="139"/>
        <v>0</v>
      </c>
      <c r="AL547">
        <f t="shared" si="140"/>
        <v>0</v>
      </c>
      <c r="AM547">
        <f t="shared" si="141"/>
        <v>0</v>
      </c>
      <c r="AN547">
        <f t="shared" si="142"/>
        <v>0</v>
      </c>
      <c r="AO547">
        <f t="shared" si="143"/>
        <v>0</v>
      </c>
    </row>
    <row r="548" spans="1:41" ht="12.75">
      <c r="A548">
        <v>3622470</v>
      </c>
      <c r="B548" s="2">
        <v>580224030000</v>
      </c>
      <c r="C548" t="s">
        <v>1078</v>
      </c>
      <c r="D548" t="s">
        <v>1079</v>
      </c>
      <c r="E548" t="s">
        <v>1080</v>
      </c>
      <c r="F548" s="34">
        <v>11772</v>
      </c>
      <c r="G548" s="3">
        <v>3787</v>
      </c>
      <c r="H548">
        <v>6317581017</v>
      </c>
      <c r="I548" s="4">
        <v>3</v>
      </c>
      <c r="J548" s="4" t="s">
        <v>1814</v>
      </c>
      <c r="K548" t="s">
        <v>1814</v>
      </c>
      <c r="L548" s="35" t="s">
        <v>1815</v>
      </c>
      <c r="M548" s="35">
        <v>8810</v>
      </c>
      <c r="N548" s="35" t="s">
        <v>1814</v>
      </c>
      <c r="O548" s="35" t="s">
        <v>1814</v>
      </c>
      <c r="P548" s="36">
        <v>6.8256841657</v>
      </c>
      <c r="Q548" t="s">
        <v>1814</v>
      </c>
      <c r="R548" t="s">
        <v>1814</v>
      </c>
      <c r="S548" t="s">
        <v>1814</v>
      </c>
      <c r="T548" t="s">
        <v>1814</v>
      </c>
      <c r="U548" s="35" t="s">
        <v>1814</v>
      </c>
      <c r="V548" s="35"/>
      <c r="W548" s="35"/>
      <c r="X548" s="35"/>
      <c r="Y548" s="35"/>
      <c r="Z548">
        <f t="shared" si="128"/>
        <v>0</v>
      </c>
      <c r="AA548">
        <f t="shared" si="129"/>
        <v>0</v>
      </c>
      <c r="AB548">
        <f t="shared" si="130"/>
        <v>0</v>
      </c>
      <c r="AC548">
        <f t="shared" si="131"/>
        <v>0</v>
      </c>
      <c r="AD548">
        <f t="shared" si="132"/>
        <v>0</v>
      </c>
      <c r="AE548">
        <f t="shared" si="133"/>
        <v>0</v>
      </c>
      <c r="AF548" s="37">
        <f t="shared" si="134"/>
        <v>0</v>
      </c>
      <c r="AG548" s="37">
        <f t="shared" si="135"/>
        <v>0</v>
      </c>
      <c r="AH548" s="37">
        <f t="shared" si="136"/>
        <v>0</v>
      </c>
      <c r="AI548">
        <f t="shared" si="137"/>
        <v>0</v>
      </c>
      <c r="AJ548">
        <f t="shared" si="138"/>
        <v>0</v>
      </c>
      <c r="AK548">
        <f t="shared" si="139"/>
        <v>0</v>
      </c>
      <c r="AL548">
        <f t="shared" si="140"/>
        <v>0</v>
      </c>
      <c r="AM548">
        <f t="shared" si="141"/>
        <v>0</v>
      </c>
      <c r="AN548">
        <f t="shared" si="142"/>
        <v>0</v>
      </c>
      <c r="AO548">
        <f t="shared" si="143"/>
        <v>0</v>
      </c>
    </row>
    <row r="549" spans="1:41" ht="12.75">
      <c r="A549">
        <v>3622500</v>
      </c>
      <c r="B549" s="2">
        <v>181201040000</v>
      </c>
      <c r="C549" t="s">
        <v>1081</v>
      </c>
      <c r="D549" t="s">
        <v>1082</v>
      </c>
      <c r="E549" t="s">
        <v>1083</v>
      </c>
      <c r="F549" s="34">
        <v>14525</v>
      </c>
      <c r="G549" s="3">
        <v>9111</v>
      </c>
      <c r="H549">
        <v>5855843115</v>
      </c>
      <c r="I549" s="4">
        <v>8</v>
      </c>
      <c r="J549" s="4" t="s">
        <v>1813</v>
      </c>
      <c r="K549" t="s">
        <v>1814</v>
      </c>
      <c r="L549" s="35" t="s">
        <v>1815</v>
      </c>
      <c r="M549" s="35">
        <v>960</v>
      </c>
      <c r="N549" s="35" t="s">
        <v>1814</v>
      </c>
      <c r="O549" s="35" t="s">
        <v>1814</v>
      </c>
      <c r="P549" s="36">
        <v>13.218390805</v>
      </c>
      <c r="Q549" t="s">
        <v>1814</v>
      </c>
      <c r="R549" t="s">
        <v>1814</v>
      </c>
      <c r="S549" t="s">
        <v>1813</v>
      </c>
      <c r="T549" t="s">
        <v>1814</v>
      </c>
      <c r="U549" s="35" t="s">
        <v>1814</v>
      </c>
      <c r="V549" s="35"/>
      <c r="W549" s="35"/>
      <c r="X549" s="35"/>
      <c r="Y549" s="35"/>
      <c r="Z549">
        <f t="shared" si="128"/>
        <v>1</v>
      </c>
      <c r="AA549">
        <f t="shared" si="129"/>
        <v>0</v>
      </c>
      <c r="AB549">
        <f t="shared" si="130"/>
        <v>0</v>
      </c>
      <c r="AC549">
        <f t="shared" si="131"/>
        <v>0</v>
      </c>
      <c r="AD549">
        <f t="shared" si="132"/>
        <v>0</v>
      </c>
      <c r="AE549">
        <f t="shared" si="133"/>
        <v>0</v>
      </c>
      <c r="AF549" s="37">
        <f t="shared" si="134"/>
        <v>0</v>
      </c>
      <c r="AG549" s="37">
        <f t="shared" si="135"/>
        <v>0</v>
      </c>
      <c r="AH549" s="37">
        <f t="shared" si="136"/>
        <v>0</v>
      </c>
      <c r="AI549">
        <f t="shared" si="137"/>
        <v>1</v>
      </c>
      <c r="AJ549">
        <f t="shared" si="138"/>
        <v>0</v>
      </c>
      <c r="AK549">
        <f t="shared" si="139"/>
        <v>0</v>
      </c>
      <c r="AL549">
        <f t="shared" si="140"/>
        <v>0</v>
      </c>
      <c r="AM549">
        <f t="shared" si="141"/>
        <v>0</v>
      </c>
      <c r="AN549">
        <f t="shared" si="142"/>
        <v>0</v>
      </c>
      <c r="AO549">
        <f t="shared" si="143"/>
        <v>0</v>
      </c>
    </row>
    <row r="550" spans="1:41" ht="12.75">
      <c r="A550">
        <v>3622530</v>
      </c>
      <c r="B550" s="2">
        <v>131201040000</v>
      </c>
      <c r="C550" t="s">
        <v>1084</v>
      </c>
      <c r="D550" t="s">
        <v>1085</v>
      </c>
      <c r="E550" t="s">
        <v>1086</v>
      </c>
      <c r="F550" s="34">
        <v>12564</v>
      </c>
      <c r="G550" s="3">
        <v>1146</v>
      </c>
      <c r="H550">
        <v>8458554600</v>
      </c>
      <c r="I550" s="4">
        <v>8</v>
      </c>
      <c r="J550" s="4" t="s">
        <v>1813</v>
      </c>
      <c r="K550" t="s">
        <v>1814</v>
      </c>
      <c r="L550" s="35" t="s">
        <v>1815</v>
      </c>
      <c r="M550" s="35">
        <v>1294</v>
      </c>
      <c r="N550" s="35" t="s">
        <v>1814</v>
      </c>
      <c r="O550" s="35" t="s">
        <v>1814</v>
      </c>
      <c r="P550" s="36">
        <v>2.8717294193</v>
      </c>
      <c r="Q550" t="s">
        <v>1814</v>
      </c>
      <c r="R550" t="s">
        <v>1814</v>
      </c>
      <c r="S550" t="s">
        <v>1813</v>
      </c>
      <c r="T550" t="s">
        <v>1814</v>
      </c>
      <c r="U550" s="35" t="s">
        <v>1814</v>
      </c>
      <c r="V550" s="35"/>
      <c r="W550" s="35"/>
      <c r="X550" s="35"/>
      <c r="Y550" s="35"/>
      <c r="Z550">
        <f t="shared" si="128"/>
        <v>1</v>
      </c>
      <c r="AA550">
        <f t="shared" si="129"/>
        <v>0</v>
      </c>
      <c r="AB550">
        <f t="shared" si="130"/>
        <v>0</v>
      </c>
      <c r="AC550">
        <f t="shared" si="131"/>
        <v>0</v>
      </c>
      <c r="AD550">
        <f t="shared" si="132"/>
        <v>0</v>
      </c>
      <c r="AE550">
        <f t="shared" si="133"/>
        <v>0</v>
      </c>
      <c r="AF550" s="37">
        <f t="shared" si="134"/>
        <v>0</v>
      </c>
      <c r="AG550" s="37">
        <f t="shared" si="135"/>
        <v>0</v>
      </c>
      <c r="AH550" s="37">
        <f t="shared" si="136"/>
        <v>0</v>
      </c>
      <c r="AI550">
        <f t="shared" si="137"/>
        <v>1</v>
      </c>
      <c r="AJ550">
        <f t="shared" si="138"/>
        <v>0</v>
      </c>
      <c r="AK550">
        <f t="shared" si="139"/>
        <v>0</v>
      </c>
      <c r="AL550">
        <f t="shared" si="140"/>
        <v>0</v>
      </c>
      <c r="AM550">
        <f t="shared" si="141"/>
        <v>0</v>
      </c>
      <c r="AN550">
        <f t="shared" si="142"/>
        <v>0</v>
      </c>
      <c r="AO550">
        <f t="shared" si="143"/>
        <v>0</v>
      </c>
    </row>
    <row r="551" spans="1:41" ht="12.75">
      <c r="A551">
        <v>3622560</v>
      </c>
      <c r="B551" s="2">
        <v>500308030000</v>
      </c>
      <c r="C551" t="s">
        <v>1087</v>
      </c>
      <c r="D551" t="s">
        <v>1088</v>
      </c>
      <c r="E551" t="s">
        <v>1089</v>
      </c>
      <c r="F551" s="34">
        <v>10965</v>
      </c>
      <c r="G551" s="3">
        <v>2799</v>
      </c>
      <c r="H551">
        <v>8456203900</v>
      </c>
      <c r="I551" s="4">
        <v>3</v>
      </c>
      <c r="J551" s="4" t="s">
        <v>1814</v>
      </c>
      <c r="K551" t="s">
        <v>1814</v>
      </c>
      <c r="L551" s="35" t="s">
        <v>1815</v>
      </c>
      <c r="M551" s="35">
        <v>2268</v>
      </c>
      <c r="N551" s="35" t="s">
        <v>1814</v>
      </c>
      <c r="O551" s="35" t="s">
        <v>1814</v>
      </c>
      <c r="P551" s="36">
        <v>3.2280950692</v>
      </c>
      <c r="Q551" t="s">
        <v>1814</v>
      </c>
      <c r="R551" t="s">
        <v>1814</v>
      </c>
      <c r="S551" t="s">
        <v>1814</v>
      </c>
      <c r="T551" t="s">
        <v>1814</v>
      </c>
      <c r="U551" s="35" t="s">
        <v>1814</v>
      </c>
      <c r="V551" s="35"/>
      <c r="W551" s="35"/>
      <c r="X551" s="35"/>
      <c r="Y551" s="35"/>
      <c r="Z551">
        <f t="shared" si="128"/>
        <v>0</v>
      </c>
      <c r="AA551">
        <f t="shared" si="129"/>
        <v>0</v>
      </c>
      <c r="AB551">
        <f t="shared" si="130"/>
        <v>0</v>
      </c>
      <c r="AC551">
        <f t="shared" si="131"/>
        <v>0</v>
      </c>
      <c r="AD551">
        <f t="shared" si="132"/>
        <v>0</v>
      </c>
      <c r="AE551">
        <f t="shared" si="133"/>
        <v>0</v>
      </c>
      <c r="AF551" s="37">
        <f t="shared" si="134"/>
        <v>0</v>
      </c>
      <c r="AG551" s="37">
        <f t="shared" si="135"/>
        <v>0</v>
      </c>
      <c r="AH551" s="37">
        <f t="shared" si="136"/>
        <v>0</v>
      </c>
      <c r="AI551">
        <f t="shared" si="137"/>
        <v>0</v>
      </c>
      <c r="AJ551">
        <f t="shared" si="138"/>
        <v>0</v>
      </c>
      <c r="AK551">
        <f t="shared" si="139"/>
        <v>0</v>
      </c>
      <c r="AL551">
        <f t="shared" si="140"/>
        <v>0</v>
      </c>
      <c r="AM551">
        <f t="shared" si="141"/>
        <v>0</v>
      </c>
      <c r="AN551">
        <f t="shared" si="142"/>
        <v>0</v>
      </c>
      <c r="AO551">
        <f t="shared" si="143"/>
        <v>0</v>
      </c>
    </row>
    <row r="552" spans="1:41" ht="12.75">
      <c r="A552">
        <v>3622650</v>
      </c>
      <c r="B552" s="2">
        <v>661500010000</v>
      </c>
      <c r="C552" t="s">
        <v>1090</v>
      </c>
      <c r="D552" t="s">
        <v>1091</v>
      </c>
      <c r="E552" t="s">
        <v>1092</v>
      </c>
      <c r="F552" s="34">
        <v>10566</v>
      </c>
      <c r="G552" s="3">
        <v>3499</v>
      </c>
      <c r="H552">
        <v>9147373300</v>
      </c>
      <c r="I552" s="4">
        <v>3</v>
      </c>
      <c r="J552" s="4" t="s">
        <v>1814</v>
      </c>
      <c r="K552" t="s">
        <v>1814</v>
      </c>
      <c r="L552" s="35" t="s">
        <v>1815</v>
      </c>
      <c r="M552" s="35">
        <v>2841</v>
      </c>
      <c r="N552" s="35" t="s">
        <v>1814</v>
      </c>
      <c r="O552" s="35" t="s">
        <v>1814</v>
      </c>
      <c r="P552" s="36">
        <v>16.600901917</v>
      </c>
      <c r="Q552" t="s">
        <v>1814</v>
      </c>
      <c r="R552" t="s">
        <v>1813</v>
      </c>
      <c r="S552" t="s">
        <v>1814</v>
      </c>
      <c r="T552" t="s">
        <v>1814</v>
      </c>
      <c r="U552" s="35" t="s">
        <v>1814</v>
      </c>
      <c r="V552" s="35"/>
      <c r="W552" s="35"/>
      <c r="X552" s="35"/>
      <c r="Y552" s="35"/>
      <c r="Z552">
        <f t="shared" si="128"/>
        <v>0</v>
      </c>
      <c r="AA552">
        <f t="shared" si="129"/>
        <v>0</v>
      </c>
      <c r="AB552">
        <f t="shared" si="130"/>
        <v>0</v>
      </c>
      <c r="AC552">
        <f t="shared" si="131"/>
        <v>0</v>
      </c>
      <c r="AD552">
        <f t="shared" si="132"/>
        <v>0</v>
      </c>
      <c r="AE552">
        <f t="shared" si="133"/>
        <v>0</v>
      </c>
      <c r="AF552" s="37">
        <f t="shared" si="134"/>
        <v>0</v>
      </c>
      <c r="AG552" s="37">
        <f t="shared" si="135"/>
        <v>0</v>
      </c>
      <c r="AH552" s="37">
        <f t="shared" si="136"/>
        <v>0</v>
      </c>
      <c r="AI552">
        <f t="shared" si="137"/>
        <v>0</v>
      </c>
      <c r="AJ552">
        <f t="shared" si="138"/>
        <v>0</v>
      </c>
      <c r="AK552">
        <f t="shared" si="139"/>
        <v>0</v>
      </c>
      <c r="AL552">
        <f t="shared" si="140"/>
        <v>0</v>
      </c>
      <c r="AM552">
        <f t="shared" si="141"/>
        <v>0</v>
      </c>
      <c r="AN552">
        <f t="shared" si="142"/>
        <v>0</v>
      </c>
      <c r="AO552">
        <f t="shared" si="143"/>
        <v>0</v>
      </c>
    </row>
    <row r="553" spans="1:41" ht="12.75">
      <c r="A553">
        <v>3622680</v>
      </c>
      <c r="B553" s="2">
        <v>661601030000</v>
      </c>
      <c r="C553" t="s">
        <v>1093</v>
      </c>
      <c r="D553" t="s">
        <v>1094</v>
      </c>
      <c r="E553" t="s">
        <v>1095</v>
      </c>
      <c r="F553" s="34">
        <v>10803</v>
      </c>
      <c r="G553" s="3">
        <v>2147</v>
      </c>
      <c r="H553">
        <v>9147383434</v>
      </c>
      <c r="I553" s="4">
        <v>3</v>
      </c>
      <c r="J553" s="4" t="s">
        <v>1814</v>
      </c>
      <c r="K553" t="s">
        <v>1814</v>
      </c>
      <c r="L553" s="35" t="s">
        <v>1815</v>
      </c>
      <c r="M553" s="35">
        <v>2353</v>
      </c>
      <c r="N553" s="35" t="s">
        <v>1814</v>
      </c>
      <c r="O553" s="35" t="s">
        <v>1814</v>
      </c>
      <c r="P553" s="36">
        <v>5.72</v>
      </c>
      <c r="Q553" t="s">
        <v>1814</v>
      </c>
      <c r="R553" t="s">
        <v>1814</v>
      </c>
      <c r="S553" t="s">
        <v>1814</v>
      </c>
      <c r="T553" t="s">
        <v>1814</v>
      </c>
      <c r="U553" s="35" t="s">
        <v>1814</v>
      </c>
      <c r="V553" s="35"/>
      <c r="W553" s="35"/>
      <c r="X553" s="35"/>
      <c r="Y553" s="35"/>
      <c r="Z553">
        <f t="shared" si="128"/>
        <v>0</v>
      </c>
      <c r="AA553">
        <f t="shared" si="129"/>
        <v>0</v>
      </c>
      <c r="AB553">
        <f t="shared" si="130"/>
        <v>0</v>
      </c>
      <c r="AC553">
        <f t="shared" si="131"/>
        <v>0</v>
      </c>
      <c r="AD553">
        <f t="shared" si="132"/>
        <v>0</v>
      </c>
      <c r="AE553">
        <f t="shared" si="133"/>
        <v>0</v>
      </c>
      <c r="AF553" s="37">
        <f t="shared" si="134"/>
        <v>0</v>
      </c>
      <c r="AG553" s="37">
        <f t="shared" si="135"/>
        <v>0</v>
      </c>
      <c r="AH553" s="37">
        <f t="shared" si="136"/>
        <v>0</v>
      </c>
      <c r="AI553">
        <f t="shared" si="137"/>
        <v>0</v>
      </c>
      <c r="AJ553">
        <f t="shared" si="138"/>
        <v>0</v>
      </c>
      <c r="AK553">
        <f t="shared" si="139"/>
        <v>0</v>
      </c>
      <c r="AL553">
        <f t="shared" si="140"/>
        <v>0</v>
      </c>
      <c r="AM553">
        <f t="shared" si="141"/>
        <v>0</v>
      </c>
      <c r="AN553">
        <f t="shared" si="142"/>
        <v>0</v>
      </c>
      <c r="AO553">
        <f t="shared" si="143"/>
        <v>0</v>
      </c>
    </row>
    <row r="554" spans="1:41" ht="12.75">
      <c r="A554">
        <v>3608340</v>
      </c>
      <c r="B554" s="2">
        <v>181302040000</v>
      </c>
      <c r="C554" t="s">
        <v>92</v>
      </c>
      <c r="D554" t="s">
        <v>93</v>
      </c>
      <c r="E554" t="s">
        <v>94</v>
      </c>
      <c r="F554" s="34">
        <v>14036</v>
      </c>
      <c r="G554" s="3">
        <v>308</v>
      </c>
      <c r="H554">
        <v>5855994525</v>
      </c>
      <c r="I554" s="4">
        <v>8</v>
      </c>
      <c r="J554" s="4" t="s">
        <v>1813</v>
      </c>
      <c r="K554" t="s">
        <v>1814</v>
      </c>
      <c r="L554" s="35" t="s">
        <v>1815</v>
      </c>
      <c r="M554" s="35">
        <v>1333</v>
      </c>
      <c r="N554" s="35" t="s">
        <v>1814</v>
      </c>
      <c r="O554" s="35" t="s">
        <v>1814</v>
      </c>
      <c r="P554" s="36">
        <v>6.3122923588</v>
      </c>
      <c r="Q554" t="s">
        <v>1814</v>
      </c>
      <c r="R554" t="s">
        <v>1814</v>
      </c>
      <c r="S554" t="s">
        <v>1813</v>
      </c>
      <c r="T554" t="s">
        <v>1814</v>
      </c>
      <c r="U554" s="35" t="s">
        <v>1814</v>
      </c>
      <c r="V554" s="35"/>
      <c r="W554" s="35"/>
      <c r="X554" s="35"/>
      <c r="Y554" s="35"/>
      <c r="Z554">
        <f t="shared" si="128"/>
        <v>1</v>
      </c>
      <c r="AA554">
        <f t="shared" si="129"/>
        <v>0</v>
      </c>
      <c r="AB554">
        <f t="shared" si="130"/>
        <v>0</v>
      </c>
      <c r="AC554">
        <f t="shared" si="131"/>
        <v>0</v>
      </c>
      <c r="AD554">
        <f t="shared" si="132"/>
        <v>0</v>
      </c>
      <c r="AE554">
        <f t="shared" si="133"/>
        <v>0</v>
      </c>
      <c r="AF554" s="37">
        <f t="shared" si="134"/>
        <v>0</v>
      </c>
      <c r="AG554" s="37">
        <f t="shared" si="135"/>
        <v>0</v>
      </c>
      <c r="AH554" s="37">
        <f t="shared" si="136"/>
        <v>0</v>
      </c>
      <c r="AI554">
        <f t="shared" si="137"/>
        <v>1</v>
      </c>
      <c r="AJ554">
        <f t="shared" si="138"/>
        <v>0</v>
      </c>
      <c r="AK554">
        <f t="shared" si="139"/>
        <v>0</v>
      </c>
      <c r="AL554">
        <f t="shared" si="140"/>
        <v>0</v>
      </c>
      <c r="AM554">
        <f t="shared" si="141"/>
        <v>0</v>
      </c>
      <c r="AN554">
        <f t="shared" si="142"/>
        <v>0</v>
      </c>
      <c r="AO554">
        <f t="shared" si="143"/>
        <v>0</v>
      </c>
    </row>
    <row r="555" spans="1:41" ht="12.75">
      <c r="A555">
        <v>3622710</v>
      </c>
      <c r="B555" s="2">
        <v>261201060000</v>
      </c>
      <c r="C555" t="s">
        <v>1096</v>
      </c>
      <c r="D555" t="s">
        <v>1097</v>
      </c>
      <c r="E555" t="s">
        <v>1098</v>
      </c>
      <c r="F555" s="34">
        <v>14526</v>
      </c>
      <c r="G555" s="3">
        <v>900</v>
      </c>
      <c r="H555">
        <v>5852495700</v>
      </c>
      <c r="I555" s="4" t="s">
        <v>1847</v>
      </c>
      <c r="J555" s="4" t="s">
        <v>1814</v>
      </c>
      <c r="K555" t="s">
        <v>1814</v>
      </c>
      <c r="L555" s="35" t="s">
        <v>1815</v>
      </c>
      <c r="M555" s="35">
        <v>4712</v>
      </c>
      <c r="N555" s="35" t="s">
        <v>1814</v>
      </c>
      <c r="O555" s="35" t="s">
        <v>1814</v>
      </c>
      <c r="P555" s="36">
        <v>4.8310003414</v>
      </c>
      <c r="Q555" t="s">
        <v>1814</v>
      </c>
      <c r="R555" t="s">
        <v>1814</v>
      </c>
      <c r="S555" t="s">
        <v>1814</v>
      </c>
      <c r="T555" t="s">
        <v>1814</v>
      </c>
      <c r="U555" s="35" t="s">
        <v>1814</v>
      </c>
      <c r="V555" s="35"/>
      <c r="W555" s="35"/>
      <c r="X555" s="35"/>
      <c r="Y555" s="35"/>
      <c r="Z555">
        <f t="shared" si="128"/>
        <v>0</v>
      </c>
      <c r="AA555">
        <f t="shared" si="129"/>
        <v>0</v>
      </c>
      <c r="AB555">
        <f t="shared" si="130"/>
        <v>0</v>
      </c>
      <c r="AC555">
        <f t="shared" si="131"/>
        <v>0</v>
      </c>
      <c r="AD555">
        <f t="shared" si="132"/>
        <v>0</v>
      </c>
      <c r="AE555">
        <f t="shared" si="133"/>
        <v>0</v>
      </c>
      <c r="AF555" s="37">
        <f t="shared" si="134"/>
        <v>0</v>
      </c>
      <c r="AG555" s="37">
        <f t="shared" si="135"/>
        <v>0</v>
      </c>
      <c r="AH555" s="37">
        <f t="shared" si="136"/>
        <v>0</v>
      </c>
      <c r="AI555">
        <f t="shared" si="137"/>
        <v>0</v>
      </c>
      <c r="AJ555">
        <f t="shared" si="138"/>
        <v>0</v>
      </c>
      <c r="AK555">
        <f t="shared" si="139"/>
        <v>0</v>
      </c>
      <c r="AL555">
        <f t="shared" si="140"/>
        <v>0</v>
      </c>
      <c r="AM555">
        <f t="shared" si="141"/>
        <v>0</v>
      </c>
      <c r="AN555">
        <f t="shared" si="142"/>
        <v>0</v>
      </c>
      <c r="AO555">
        <f t="shared" si="143"/>
        <v>0</v>
      </c>
    </row>
    <row r="556" spans="1:41" ht="12.75">
      <c r="A556">
        <v>3622740</v>
      </c>
      <c r="B556" s="2">
        <v>680601060000</v>
      </c>
      <c r="C556" t="s">
        <v>1099</v>
      </c>
      <c r="D556" t="s">
        <v>1100</v>
      </c>
      <c r="E556" t="s">
        <v>1101</v>
      </c>
      <c r="F556" s="34">
        <v>14527</v>
      </c>
      <c r="G556" s="3">
        <v>1099</v>
      </c>
      <c r="H556">
        <v>3155363371</v>
      </c>
      <c r="I556" s="4">
        <v>6</v>
      </c>
      <c r="J556" s="4" t="s">
        <v>1814</v>
      </c>
      <c r="K556" t="s">
        <v>1814</v>
      </c>
      <c r="L556" s="35" t="s">
        <v>1822</v>
      </c>
      <c r="M556" s="35">
        <v>2018</v>
      </c>
      <c r="N556" s="35" t="s">
        <v>1814</v>
      </c>
      <c r="O556" s="35" t="s">
        <v>1814</v>
      </c>
      <c r="P556" s="36">
        <v>19.358327325</v>
      </c>
      <c r="Q556" t="s">
        <v>1814</v>
      </c>
      <c r="R556" t="s">
        <v>1813</v>
      </c>
      <c r="S556" t="s">
        <v>1813</v>
      </c>
      <c r="T556" t="s">
        <v>1814</v>
      </c>
      <c r="U556" s="35" t="s">
        <v>1814</v>
      </c>
      <c r="V556" s="35"/>
      <c r="W556" s="35"/>
      <c r="X556" s="35"/>
      <c r="Y556" s="35"/>
      <c r="Z556">
        <f t="shared" si="128"/>
        <v>0</v>
      </c>
      <c r="AA556">
        <f t="shared" si="129"/>
        <v>0</v>
      </c>
      <c r="AB556">
        <f t="shared" si="130"/>
        <v>0</v>
      </c>
      <c r="AC556">
        <f t="shared" si="131"/>
        <v>0</v>
      </c>
      <c r="AD556">
        <f t="shared" si="132"/>
        <v>0</v>
      </c>
      <c r="AE556">
        <f t="shared" si="133"/>
        <v>0</v>
      </c>
      <c r="AF556" s="37">
        <f t="shared" si="134"/>
        <v>0</v>
      </c>
      <c r="AG556" s="37">
        <f t="shared" si="135"/>
        <v>0</v>
      </c>
      <c r="AH556" s="37">
        <f t="shared" si="136"/>
        <v>0</v>
      </c>
      <c r="AI556">
        <f t="shared" si="137"/>
        <v>1</v>
      </c>
      <c r="AJ556">
        <f t="shared" si="138"/>
        <v>0</v>
      </c>
      <c r="AK556">
        <f t="shared" si="139"/>
        <v>0</v>
      </c>
      <c r="AL556">
        <f t="shared" si="140"/>
        <v>0</v>
      </c>
      <c r="AM556">
        <f t="shared" si="141"/>
        <v>0</v>
      </c>
      <c r="AN556">
        <f t="shared" si="142"/>
        <v>0</v>
      </c>
      <c r="AO556">
        <f t="shared" si="143"/>
        <v>0</v>
      </c>
    </row>
    <row r="557" spans="1:41" ht="12.75">
      <c r="A557">
        <v>3622770</v>
      </c>
      <c r="B557" s="2">
        <v>671201060000</v>
      </c>
      <c r="C557" t="s">
        <v>1102</v>
      </c>
      <c r="D557" t="s">
        <v>1103</v>
      </c>
      <c r="E557" t="s">
        <v>1104</v>
      </c>
      <c r="F557" s="34">
        <v>14530</v>
      </c>
      <c r="G557" s="3">
        <v>1198</v>
      </c>
      <c r="H557">
        <v>5852370270</v>
      </c>
      <c r="I557" s="4">
        <v>6</v>
      </c>
      <c r="J557" s="4" t="s">
        <v>1814</v>
      </c>
      <c r="K557" t="s">
        <v>1814</v>
      </c>
      <c r="L557" s="35" t="s">
        <v>1822</v>
      </c>
      <c r="M557" s="35">
        <v>1079</v>
      </c>
      <c r="N557" s="35" t="s">
        <v>1814</v>
      </c>
      <c r="O557" s="35" t="s">
        <v>1814</v>
      </c>
      <c r="P557" s="36">
        <v>16.220472441</v>
      </c>
      <c r="Q557" t="s">
        <v>1814</v>
      </c>
      <c r="R557" t="s">
        <v>1814</v>
      </c>
      <c r="S557" t="s">
        <v>1813</v>
      </c>
      <c r="T557" t="s">
        <v>1814</v>
      </c>
      <c r="U557" s="35" t="s">
        <v>1814</v>
      </c>
      <c r="V557" s="35"/>
      <c r="W557" s="35"/>
      <c r="X557" s="35"/>
      <c r="Y557" s="35"/>
      <c r="Z557">
        <f t="shared" si="128"/>
        <v>0</v>
      </c>
      <c r="AA557">
        <f t="shared" si="129"/>
        <v>0</v>
      </c>
      <c r="AB557">
        <f t="shared" si="130"/>
        <v>0</v>
      </c>
      <c r="AC557">
        <f t="shared" si="131"/>
        <v>0</v>
      </c>
      <c r="AD557">
        <f t="shared" si="132"/>
        <v>0</v>
      </c>
      <c r="AE557">
        <f t="shared" si="133"/>
        <v>0</v>
      </c>
      <c r="AF557" s="37">
        <f t="shared" si="134"/>
        <v>0</v>
      </c>
      <c r="AG557" s="37">
        <f t="shared" si="135"/>
        <v>0</v>
      </c>
      <c r="AH557" s="37">
        <f t="shared" si="136"/>
        <v>0</v>
      </c>
      <c r="AI557">
        <f t="shared" si="137"/>
        <v>1</v>
      </c>
      <c r="AJ557">
        <f t="shared" si="138"/>
        <v>0</v>
      </c>
      <c r="AK557">
        <f t="shared" si="139"/>
        <v>0</v>
      </c>
      <c r="AL557">
        <f t="shared" si="140"/>
        <v>0</v>
      </c>
      <c r="AM557">
        <f t="shared" si="141"/>
        <v>0</v>
      </c>
      <c r="AN557">
        <f t="shared" si="142"/>
        <v>0</v>
      </c>
      <c r="AO557">
        <f t="shared" si="143"/>
        <v>0</v>
      </c>
    </row>
    <row r="558" spans="1:41" ht="12.75">
      <c r="A558">
        <v>3622830</v>
      </c>
      <c r="B558" s="2">
        <v>91101060000</v>
      </c>
      <c r="C558" t="s">
        <v>1105</v>
      </c>
      <c r="D558" t="s">
        <v>1106</v>
      </c>
      <c r="E558" t="s">
        <v>1107</v>
      </c>
      <c r="F558" s="34">
        <v>12972</v>
      </c>
      <c r="G558" s="3">
        <v>68</v>
      </c>
      <c r="H558">
        <v>5186436000</v>
      </c>
      <c r="I558" s="4" t="s">
        <v>369</v>
      </c>
      <c r="J558" s="4" t="s">
        <v>1813</v>
      </c>
      <c r="K558" t="s">
        <v>1814</v>
      </c>
      <c r="L558" s="35" t="s">
        <v>1822</v>
      </c>
      <c r="M558" s="35">
        <v>2149</v>
      </c>
      <c r="N558" s="35" t="s">
        <v>1814</v>
      </c>
      <c r="O558" s="35" t="s">
        <v>1814</v>
      </c>
      <c r="P558" s="36">
        <v>15.926204819</v>
      </c>
      <c r="Q558" t="s">
        <v>1814</v>
      </c>
      <c r="R558" t="s">
        <v>1814</v>
      </c>
      <c r="S558" t="s">
        <v>1813</v>
      </c>
      <c r="T558" t="s">
        <v>1814</v>
      </c>
      <c r="U558" s="35" t="s">
        <v>1814</v>
      </c>
      <c r="V558" s="35"/>
      <c r="W558" s="35"/>
      <c r="X558" s="35"/>
      <c r="Y558" s="35"/>
      <c r="Z558">
        <f t="shared" si="128"/>
        <v>1</v>
      </c>
      <c r="AA558">
        <f t="shared" si="129"/>
        <v>0</v>
      </c>
      <c r="AB558">
        <f t="shared" si="130"/>
        <v>0</v>
      </c>
      <c r="AC558">
        <f t="shared" si="131"/>
        <v>0</v>
      </c>
      <c r="AD558">
        <f t="shared" si="132"/>
        <v>0</v>
      </c>
      <c r="AE558">
        <f t="shared" si="133"/>
        <v>0</v>
      </c>
      <c r="AF558" s="37">
        <f t="shared" si="134"/>
        <v>0</v>
      </c>
      <c r="AG558" s="37">
        <f t="shared" si="135"/>
        <v>0</v>
      </c>
      <c r="AH558" s="37">
        <f t="shared" si="136"/>
        <v>0</v>
      </c>
      <c r="AI558">
        <f t="shared" si="137"/>
        <v>1</v>
      </c>
      <c r="AJ558">
        <f t="shared" si="138"/>
        <v>0</v>
      </c>
      <c r="AK558">
        <f t="shared" si="139"/>
        <v>0</v>
      </c>
      <c r="AL558">
        <f t="shared" si="140"/>
        <v>0</v>
      </c>
      <c r="AM558">
        <f t="shared" si="141"/>
        <v>0</v>
      </c>
      <c r="AN558">
        <f t="shared" si="142"/>
        <v>0</v>
      </c>
      <c r="AO558">
        <f t="shared" si="143"/>
        <v>0</v>
      </c>
    </row>
    <row r="559" spans="1:41" ht="12.75">
      <c r="A559">
        <v>3622890</v>
      </c>
      <c r="B559" s="2">
        <v>431301060000</v>
      </c>
      <c r="C559" t="s">
        <v>1108</v>
      </c>
      <c r="D559" t="s">
        <v>1109</v>
      </c>
      <c r="E559" t="s">
        <v>1110</v>
      </c>
      <c r="F559" s="34">
        <v>14432</v>
      </c>
      <c r="G559" s="3">
        <v>9318</v>
      </c>
      <c r="H559">
        <v>3155483480</v>
      </c>
      <c r="I559" s="4">
        <v>8</v>
      </c>
      <c r="J559" s="4" t="s">
        <v>1813</v>
      </c>
      <c r="K559" t="s">
        <v>1814</v>
      </c>
      <c r="L559" s="35" t="s">
        <v>1815</v>
      </c>
      <c r="M559" s="35">
        <v>2066</v>
      </c>
      <c r="N559" s="35" t="s">
        <v>1814</v>
      </c>
      <c r="O559" s="35" t="s">
        <v>1814</v>
      </c>
      <c r="P559" s="36">
        <v>11.088039867</v>
      </c>
      <c r="Q559" t="s">
        <v>1814</v>
      </c>
      <c r="R559" t="s">
        <v>1814</v>
      </c>
      <c r="S559" t="s">
        <v>1813</v>
      </c>
      <c r="T559" t="s">
        <v>1814</v>
      </c>
      <c r="U559" s="35" t="s">
        <v>1814</v>
      </c>
      <c r="V559" s="35"/>
      <c r="W559" s="35"/>
      <c r="X559" s="35"/>
      <c r="Y559" s="35"/>
      <c r="Z559">
        <f t="shared" si="128"/>
        <v>1</v>
      </c>
      <c r="AA559">
        <f t="shared" si="129"/>
        <v>0</v>
      </c>
      <c r="AB559">
        <f t="shared" si="130"/>
        <v>0</v>
      </c>
      <c r="AC559">
        <f t="shared" si="131"/>
        <v>0</v>
      </c>
      <c r="AD559">
        <f t="shared" si="132"/>
        <v>0</v>
      </c>
      <c r="AE559">
        <f t="shared" si="133"/>
        <v>0</v>
      </c>
      <c r="AF559" s="37">
        <f t="shared" si="134"/>
        <v>0</v>
      </c>
      <c r="AG559" s="37">
        <f t="shared" si="135"/>
        <v>0</v>
      </c>
      <c r="AH559" s="37">
        <f t="shared" si="136"/>
        <v>0</v>
      </c>
      <c r="AI559">
        <f t="shared" si="137"/>
        <v>1</v>
      </c>
      <c r="AJ559">
        <f t="shared" si="138"/>
        <v>0</v>
      </c>
      <c r="AK559">
        <f t="shared" si="139"/>
        <v>0</v>
      </c>
      <c r="AL559">
        <f t="shared" si="140"/>
        <v>0</v>
      </c>
      <c r="AM559">
        <f t="shared" si="141"/>
        <v>0</v>
      </c>
      <c r="AN559">
        <f t="shared" si="142"/>
        <v>0</v>
      </c>
      <c r="AO559">
        <f t="shared" si="143"/>
        <v>0</v>
      </c>
    </row>
    <row r="560" spans="1:41" ht="12.75">
      <c r="A560">
        <v>3622920</v>
      </c>
      <c r="B560" s="2">
        <v>462001060000</v>
      </c>
      <c r="C560" t="s">
        <v>1111</v>
      </c>
      <c r="D560" t="s">
        <v>1112</v>
      </c>
      <c r="E560" t="s">
        <v>1113</v>
      </c>
      <c r="F560" s="34">
        <v>13135</v>
      </c>
      <c r="G560" s="3">
        <v>9778</v>
      </c>
      <c r="H560">
        <v>3156951555</v>
      </c>
      <c r="I560" s="4" t="s">
        <v>1847</v>
      </c>
      <c r="J560" s="4" t="s">
        <v>1814</v>
      </c>
      <c r="K560" t="s">
        <v>1814</v>
      </c>
      <c r="L560" s="35" t="s">
        <v>1815</v>
      </c>
      <c r="M560" s="35">
        <v>2431</v>
      </c>
      <c r="N560" s="35" t="s">
        <v>1814</v>
      </c>
      <c r="O560" s="35" t="s">
        <v>1814</v>
      </c>
      <c r="P560" s="36">
        <v>10.133136095</v>
      </c>
      <c r="Q560" t="s">
        <v>1814</v>
      </c>
      <c r="R560" t="s">
        <v>1814</v>
      </c>
      <c r="S560" t="s">
        <v>1814</v>
      </c>
      <c r="T560" t="s">
        <v>1814</v>
      </c>
      <c r="U560" s="35" t="s">
        <v>1814</v>
      </c>
      <c r="V560" s="35"/>
      <c r="W560" s="35"/>
      <c r="X560" s="35"/>
      <c r="Y560" s="35"/>
      <c r="Z560">
        <f t="shared" si="128"/>
        <v>0</v>
      </c>
      <c r="AA560">
        <f t="shared" si="129"/>
        <v>0</v>
      </c>
      <c r="AB560">
        <f t="shared" si="130"/>
        <v>0</v>
      </c>
      <c r="AC560">
        <f t="shared" si="131"/>
        <v>0</v>
      </c>
      <c r="AD560">
        <f t="shared" si="132"/>
        <v>0</v>
      </c>
      <c r="AE560">
        <f t="shared" si="133"/>
        <v>0</v>
      </c>
      <c r="AF560" s="37">
        <f t="shared" si="134"/>
        <v>0</v>
      </c>
      <c r="AG560" s="37">
        <f t="shared" si="135"/>
        <v>0</v>
      </c>
      <c r="AH560" s="37">
        <f t="shared" si="136"/>
        <v>0</v>
      </c>
      <c r="AI560">
        <f t="shared" si="137"/>
        <v>0</v>
      </c>
      <c r="AJ560">
        <f t="shared" si="138"/>
        <v>0</v>
      </c>
      <c r="AK560">
        <f t="shared" si="139"/>
        <v>0</v>
      </c>
      <c r="AL560">
        <f t="shared" si="140"/>
        <v>0</v>
      </c>
      <c r="AM560">
        <f t="shared" si="141"/>
        <v>0</v>
      </c>
      <c r="AN560">
        <f t="shared" si="142"/>
        <v>0</v>
      </c>
      <c r="AO560">
        <f t="shared" si="143"/>
        <v>0</v>
      </c>
    </row>
    <row r="561" spans="1:41" ht="12.75">
      <c r="A561">
        <v>3623010</v>
      </c>
      <c r="B561" s="2">
        <v>440401060000</v>
      </c>
      <c r="C561" t="s">
        <v>1114</v>
      </c>
      <c r="D561" t="s">
        <v>1115</v>
      </c>
      <c r="E561" t="s">
        <v>1116</v>
      </c>
      <c r="F561" s="34">
        <v>12566</v>
      </c>
      <c r="G561" s="3">
        <v>700</v>
      </c>
      <c r="H561">
        <v>8457442031</v>
      </c>
      <c r="I561" s="4" t="s">
        <v>1117</v>
      </c>
      <c r="J561" s="4" t="s">
        <v>1814</v>
      </c>
      <c r="K561" t="s">
        <v>1814</v>
      </c>
      <c r="L561" s="35" t="s">
        <v>1815</v>
      </c>
      <c r="M561" s="35">
        <v>5831</v>
      </c>
      <c r="N561" s="35" t="s">
        <v>1814</v>
      </c>
      <c r="O561" s="35" t="s">
        <v>1814</v>
      </c>
      <c r="P561" s="36">
        <v>7.6796036334</v>
      </c>
      <c r="Q561" t="s">
        <v>1814</v>
      </c>
      <c r="R561" t="s">
        <v>1814</v>
      </c>
      <c r="S561" t="s">
        <v>1814</v>
      </c>
      <c r="T561" t="s">
        <v>1814</v>
      </c>
      <c r="U561" s="35" t="s">
        <v>1814</v>
      </c>
      <c r="V561" s="35"/>
      <c r="W561" s="35"/>
      <c r="X561" s="35"/>
      <c r="Y561" s="35"/>
      <c r="Z561">
        <f t="shared" si="128"/>
        <v>0</v>
      </c>
      <c r="AA561">
        <f t="shared" si="129"/>
        <v>0</v>
      </c>
      <c r="AB561">
        <f t="shared" si="130"/>
        <v>0</v>
      </c>
      <c r="AC561">
        <f t="shared" si="131"/>
        <v>0</v>
      </c>
      <c r="AD561">
        <f t="shared" si="132"/>
        <v>0</v>
      </c>
      <c r="AE561">
        <f t="shared" si="133"/>
        <v>0</v>
      </c>
      <c r="AF561" s="37">
        <f t="shared" si="134"/>
        <v>0</v>
      </c>
      <c r="AG561" s="37">
        <f t="shared" si="135"/>
        <v>0</v>
      </c>
      <c r="AH561" s="37">
        <f t="shared" si="136"/>
        <v>0</v>
      </c>
      <c r="AI561">
        <f t="shared" si="137"/>
        <v>0</v>
      </c>
      <c r="AJ561">
        <f t="shared" si="138"/>
        <v>0</v>
      </c>
      <c r="AK561">
        <f t="shared" si="139"/>
        <v>0</v>
      </c>
      <c r="AL561">
        <f t="shared" si="140"/>
        <v>0</v>
      </c>
      <c r="AM561">
        <f t="shared" si="141"/>
        <v>0</v>
      </c>
      <c r="AN561">
        <f t="shared" si="142"/>
        <v>0</v>
      </c>
      <c r="AO561">
        <f t="shared" si="143"/>
        <v>0</v>
      </c>
    </row>
    <row r="562" spans="1:41" ht="12.75">
      <c r="A562">
        <v>3623040</v>
      </c>
      <c r="B562" s="2">
        <v>131301040000</v>
      </c>
      <c r="C562" t="s">
        <v>1118</v>
      </c>
      <c r="D562" t="s">
        <v>1119</v>
      </c>
      <c r="E562" t="s">
        <v>1120</v>
      </c>
      <c r="F562" s="34">
        <v>12567</v>
      </c>
      <c r="G562" s="3">
        <v>5504</v>
      </c>
      <c r="H562">
        <v>5183987181</v>
      </c>
      <c r="I562" s="4">
        <v>8</v>
      </c>
      <c r="J562" s="4" t="s">
        <v>1813</v>
      </c>
      <c r="K562" t="s">
        <v>1814</v>
      </c>
      <c r="L562" s="35" t="s">
        <v>1815</v>
      </c>
      <c r="M562" s="35">
        <v>1397</v>
      </c>
      <c r="N562" s="35" t="s">
        <v>1814</v>
      </c>
      <c r="O562" s="35" t="s">
        <v>1814</v>
      </c>
      <c r="P562" s="36">
        <v>11.660777385</v>
      </c>
      <c r="Q562" t="s">
        <v>1814</v>
      </c>
      <c r="R562" t="s">
        <v>1814</v>
      </c>
      <c r="S562" t="s">
        <v>1813</v>
      </c>
      <c r="T562" t="s">
        <v>1814</v>
      </c>
      <c r="U562" s="35" t="s">
        <v>1814</v>
      </c>
      <c r="V562" s="35"/>
      <c r="W562" s="35"/>
      <c r="X562" s="35"/>
      <c r="Y562" s="35"/>
      <c r="Z562">
        <f t="shared" si="128"/>
        <v>1</v>
      </c>
      <c r="AA562">
        <f t="shared" si="129"/>
        <v>0</v>
      </c>
      <c r="AB562">
        <f t="shared" si="130"/>
        <v>0</v>
      </c>
      <c r="AC562">
        <f t="shared" si="131"/>
        <v>0</v>
      </c>
      <c r="AD562">
        <f t="shared" si="132"/>
        <v>0</v>
      </c>
      <c r="AE562">
        <f t="shared" si="133"/>
        <v>0</v>
      </c>
      <c r="AF562" s="37">
        <f t="shared" si="134"/>
        <v>0</v>
      </c>
      <c r="AG562" s="37">
        <f t="shared" si="135"/>
        <v>0</v>
      </c>
      <c r="AH562" s="37">
        <f t="shared" si="136"/>
        <v>0</v>
      </c>
      <c r="AI562">
        <f t="shared" si="137"/>
        <v>1</v>
      </c>
      <c r="AJ562">
        <f t="shared" si="138"/>
        <v>0</v>
      </c>
      <c r="AK562">
        <f t="shared" si="139"/>
        <v>0</v>
      </c>
      <c r="AL562">
        <f t="shared" si="140"/>
        <v>0</v>
      </c>
      <c r="AM562">
        <f t="shared" si="141"/>
        <v>0</v>
      </c>
      <c r="AN562">
        <f t="shared" si="142"/>
        <v>0</v>
      </c>
      <c r="AO562">
        <f t="shared" si="143"/>
        <v>0</v>
      </c>
    </row>
    <row r="563" spans="1:41" ht="12.75">
      <c r="A563">
        <v>3623070</v>
      </c>
      <c r="B563" s="2">
        <v>60601040000</v>
      </c>
      <c r="C563" t="s">
        <v>1121</v>
      </c>
      <c r="D563" t="s">
        <v>1122</v>
      </c>
      <c r="E563" t="s">
        <v>1123</v>
      </c>
      <c r="F563" s="34">
        <v>14138</v>
      </c>
      <c r="G563" s="3">
        <v>9698</v>
      </c>
      <c r="H563">
        <v>7169883293</v>
      </c>
      <c r="I563" s="4">
        <v>7</v>
      </c>
      <c r="J563" s="4" t="s">
        <v>1813</v>
      </c>
      <c r="K563" t="s">
        <v>1814</v>
      </c>
      <c r="L563" s="35" t="s">
        <v>1815</v>
      </c>
      <c r="M563" s="35">
        <v>821</v>
      </c>
      <c r="N563" s="35" t="s">
        <v>1814</v>
      </c>
      <c r="O563" s="35" t="s">
        <v>1814</v>
      </c>
      <c r="P563" s="36">
        <v>29.513602638</v>
      </c>
      <c r="Q563" t="s">
        <v>1813</v>
      </c>
      <c r="R563" t="s">
        <v>1814</v>
      </c>
      <c r="S563" t="s">
        <v>1813</v>
      </c>
      <c r="T563" t="s">
        <v>1814</v>
      </c>
      <c r="U563" s="35" t="s">
        <v>1813</v>
      </c>
      <c r="V563" s="35"/>
      <c r="W563" s="35"/>
      <c r="X563" s="35"/>
      <c r="Y563" s="35"/>
      <c r="Z563">
        <f t="shared" si="128"/>
        <v>1</v>
      </c>
      <c r="AA563">
        <f t="shared" si="129"/>
        <v>0</v>
      </c>
      <c r="AB563">
        <f t="shared" si="130"/>
        <v>0</v>
      </c>
      <c r="AC563">
        <f t="shared" si="131"/>
        <v>0</v>
      </c>
      <c r="AD563">
        <f t="shared" si="132"/>
        <v>0</v>
      </c>
      <c r="AE563">
        <f t="shared" si="133"/>
        <v>0</v>
      </c>
      <c r="AF563" s="37">
        <f t="shared" si="134"/>
        <v>0</v>
      </c>
      <c r="AG563" s="37">
        <f t="shared" si="135"/>
        <v>0</v>
      </c>
      <c r="AH563" s="37">
        <f t="shared" si="136"/>
        <v>0</v>
      </c>
      <c r="AI563">
        <f t="shared" si="137"/>
        <v>1</v>
      </c>
      <c r="AJ563">
        <f t="shared" si="138"/>
        <v>1</v>
      </c>
      <c r="AK563" t="str">
        <f t="shared" si="139"/>
        <v>Initial</v>
      </c>
      <c r="AL563">
        <f t="shared" si="140"/>
        <v>0</v>
      </c>
      <c r="AM563" t="str">
        <f t="shared" si="141"/>
        <v>RLIS</v>
      </c>
      <c r="AN563">
        <f t="shared" si="142"/>
        <v>0</v>
      </c>
      <c r="AO563">
        <f t="shared" si="143"/>
        <v>0</v>
      </c>
    </row>
    <row r="564" spans="1:41" ht="12.75">
      <c r="A564">
        <v>3623130</v>
      </c>
      <c r="B564" s="2">
        <v>200101080000</v>
      </c>
      <c r="C564" t="s">
        <v>1124</v>
      </c>
      <c r="D564" t="s">
        <v>1125</v>
      </c>
      <c r="E564" t="s">
        <v>1126</v>
      </c>
      <c r="F564" s="34">
        <v>12139</v>
      </c>
      <c r="G564" s="3">
        <v>7</v>
      </c>
      <c r="H564">
        <v>5185487555</v>
      </c>
      <c r="I564" s="4">
        <v>7</v>
      </c>
      <c r="J564" s="4" t="s">
        <v>1813</v>
      </c>
      <c r="K564" t="s">
        <v>1814</v>
      </c>
      <c r="L564" s="35" t="s">
        <v>1822</v>
      </c>
      <c r="M564" s="35" t="s">
        <v>568</v>
      </c>
      <c r="N564" s="35" t="s">
        <v>1813</v>
      </c>
      <c r="O564" s="35" t="s">
        <v>1813</v>
      </c>
      <c r="P564" s="36">
        <v>6.3492063492</v>
      </c>
      <c r="Q564" t="s">
        <v>1814</v>
      </c>
      <c r="R564" t="s">
        <v>1814</v>
      </c>
      <c r="S564" t="s">
        <v>1813</v>
      </c>
      <c r="T564" t="s">
        <v>1814</v>
      </c>
      <c r="U564" s="35" t="s">
        <v>1814</v>
      </c>
      <c r="V564" s="35">
        <v>1590</v>
      </c>
      <c r="W564" s="35">
        <v>0</v>
      </c>
      <c r="X564" s="35">
        <v>61</v>
      </c>
      <c r="Y564" s="35">
        <v>199</v>
      </c>
      <c r="Z564">
        <f t="shared" si="128"/>
        <v>1</v>
      </c>
      <c r="AA564">
        <f t="shared" si="129"/>
        <v>1</v>
      </c>
      <c r="AB564">
        <f t="shared" si="130"/>
        <v>0</v>
      </c>
      <c r="AC564">
        <f t="shared" si="131"/>
        <v>0</v>
      </c>
      <c r="AD564">
        <f t="shared" si="132"/>
        <v>0</v>
      </c>
      <c r="AE564">
        <f t="shared" si="133"/>
        <v>0</v>
      </c>
      <c r="AF564" s="37" t="str">
        <f t="shared" si="134"/>
        <v>SRSA</v>
      </c>
      <c r="AG564" s="37">
        <f t="shared" si="135"/>
        <v>0</v>
      </c>
      <c r="AH564" s="37">
        <f t="shared" si="136"/>
        <v>0</v>
      </c>
      <c r="AI564">
        <f t="shared" si="137"/>
        <v>1</v>
      </c>
      <c r="AJ564">
        <f t="shared" si="138"/>
        <v>0</v>
      </c>
      <c r="AK564">
        <f t="shared" si="139"/>
        <v>0</v>
      </c>
      <c r="AL564">
        <f t="shared" si="140"/>
        <v>0</v>
      </c>
      <c r="AM564">
        <f t="shared" si="141"/>
        <v>0</v>
      </c>
      <c r="AN564">
        <f t="shared" si="142"/>
        <v>0</v>
      </c>
      <c r="AO564">
        <f t="shared" si="143"/>
        <v>0</v>
      </c>
    </row>
    <row r="565" spans="1:41" ht="12.75">
      <c r="A565">
        <v>3623160</v>
      </c>
      <c r="B565" s="2">
        <v>261401060000</v>
      </c>
      <c r="C565" t="s">
        <v>1127</v>
      </c>
      <c r="D565" t="s">
        <v>1128</v>
      </c>
      <c r="E565" t="s">
        <v>1129</v>
      </c>
      <c r="F565" s="34">
        <v>14534</v>
      </c>
      <c r="G565" s="3">
        <v>1978</v>
      </c>
      <c r="H565">
        <v>5852181004</v>
      </c>
      <c r="I565" s="4" t="s">
        <v>1847</v>
      </c>
      <c r="J565" s="4" t="s">
        <v>1814</v>
      </c>
      <c r="K565" t="s">
        <v>1814</v>
      </c>
      <c r="L565" s="35" t="s">
        <v>1815</v>
      </c>
      <c r="M565" s="35">
        <v>5510</v>
      </c>
      <c r="N565" s="35" t="s">
        <v>1814</v>
      </c>
      <c r="O565" s="35" t="s">
        <v>1814</v>
      </c>
      <c r="P565" s="36">
        <v>2.3205108239</v>
      </c>
      <c r="Q565" t="s">
        <v>1814</v>
      </c>
      <c r="R565" t="s">
        <v>1814</v>
      </c>
      <c r="S565" t="s">
        <v>1814</v>
      </c>
      <c r="T565" t="s">
        <v>1814</v>
      </c>
      <c r="U565" s="35" t="s">
        <v>1814</v>
      </c>
      <c r="V565" s="35"/>
      <c r="W565" s="35"/>
      <c r="X565" s="35"/>
      <c r="Y565" s="35"/>
      <c r="Z565">
        <f t="shared" si="128"/>
        <v>0</v>
      </c>
      <c r="AA565">
        <f t="shared" si="129"/>
        <v>0</v>
      </c>
      <c r="AB565">
        <f t="shared" si="130"/>
        <v>0</v>
      </c>
      <c r="AC565">
        <f t="shared" si="131"/>
        <v>0</v>
      </c>
      <c r="AD565">
        <f t="shared" si="132"/>
        <v>0</v>
      </c>
      <c r="AE565">
        <f t="shared" si="133"/>
        <v>0</v>
      </c>
      <c r="AF565" s="37">
        <f t="shared" si="134"/>
        <v>0</v>
      </c>
      <c r="AG565" s="37">
        <f t="shared" si="135"/>
        <v>0</v>
      </c>
      <c r="AH565" s="37">
        <f t="shared" si="136"/>
        <v>0</v>
      </c>
      <c r="AI565">
        <f t="shared" si="137"/>
        <v>0</v>
      </c>
      <c r="AJ565">
        <f t="shared" si="138"/>
        <v>0</v>
      </c>
      <c r="AK565">
        <f t="shared" si="139"/>
        <v>0</v>
      </c>
      <c r="AL565">
        <f t="shared" si="140"/>
        <v>0</v>
      </c>
      <c r="AM565">
        <f t="shared" si="141"/>
        <v>0</v>
      </c>
      <c r="AN565">
        <f t="shared" si="142"/>
        <v>0</v>
      </c>
      <c r="AO565">
        <f t="shared" si="143"/>
        <v>0</v>
      </c>
    </row>
    <row r="566" spans="1:41" ht="12.75">
      <c r="A566">
        <v>3623190</v>
      </c>
      <c r="B566" s="2">
        <v>280518030000</v>
      </c>
      <c r="C566" t="s">
        <v>1130</v>
      </c>
      <c r="D566" t="s">
        <v>1131</v>
      </c>
      <c r="E566" t="s">
        <v>1132</v>
      </c>
      <c r="F566" s="34">
        <v>11758</v>
      </c>
      <c r="G566" s="3">
        <v>912</v>
      </c>
      <c r="H566">
        <v>5169927460</v>
      </c>
      <c r="I566" s="4" t="s">
        <v>205</v>
      </c>
      <c r="J566" s="4" t="s">
        <v>1814</v>
      </c>
      <c r="K566" t="s">
        <v>1814</v>
      </c>
      <c r="L566" s="35" t="s">
        <v>1815</v>
      </c>
      <c r="M566" s="35">
        <v>3281</v>
      </c>
      <c r="N566" s="35" t="s">
        <v>1814</v>
      </c>
      <c r="O566" s="35" t="s">
        <v>1814</v>
      </c>
      <c r="P566" s="36">
        <v>4.1780447843</v>
      </c>
      <c r="Q566" t="s">
        <v>1814</v>
      </c>
      <c r="R566" t="s">
        <v>1814</v>
      </c>
      <c r="S566" t="s">
        <v>1814</v>
      </c>
      <c r="T566" t="s">
        <v>1814</v>
      </c>
      <c r="U566" s="35" t="s">
        <v>1814</v>
      </c>
      <c r="V566" s="35"/>
      <c r="W566" s="35"/>
      <c r="X566" s="35"/>
      <c r="Y566" s="35"/>
      <c r="Z566">
        <f t="shared" si="128"/>
        <v>0</v>
      </c>
      <c r="AA566">
        <f t="shared" si="129"/>
        <v>0</v>
      </c>
      <c r="AB566">
        <f t="shared" si="130"/>
        <v>0</v>
      </c>
      <c r="AC566">
        <f t="shared" si="131"/>
        <v>0</v>
      </c>
      <c r="AD566">
        <f t="shared" si="132"/>
        <v>0</v>
      </c>
      <c r="AE566">
        <f t="shared" si="133"/>
        <v>0</v>
      </c>
      <c r="AF566" s="37">
        <f t="shared" si="134"/>
        <v>0</v>
      </c>
      <c r="AG566" s="37">
        <f t="shared" si="135"/>
        <v>0</v>
      </c>
      <c r="AH566" s="37">
        <f t="shared" si="136"/>
        <v>0</v>
      </c>
      <c r="AI566">
        <f t="shared" si="137"/>
        <v>0</v>
      </c>
      <c r="AJ566">
        <f t="shared" si="138"/>
        <v>0</v>
      </c>
      <c r="AK566">
        <f t="shared" si="139"/>
        <v>0</v>
      </c>
      <c r="AL566">
        <f t="shared" si="140"/>
        <v>0</v>
      </c>
      <c r="AM566">
        <f t="shared" si="141"/>
        <v>0</v>
      </c>
      <c r="AN566">
        <f t="shared" si="142"/>
        <v>0</v>
      </c>
      <c r="AO566">
        <f t="shared" si="143"/>
        <v>0</v>
      </c>
    </row>
    <row r="567" spans="1:41" ht="12.75">
      <c r="A567">
        <v>3623220</v>
      </c>
      <c r="B567" s="2">
        <v>280504060000</v>
      </c>
      <c r="C567" t="s">
        <v>1133</v>
      </c>
      <c r="D567" t="s">
        <v>1134</v>
      </c>
      <c r="E567" t="s">
        <v>1135</v>
      </c>
      <c r="F567" s="34">
        <v>11803</v>
      </c>
      <c r="G567" s="3">
        <v>3612</v>
      </c>
      <c r="H567">
        <v>5169376301</v>
      </c>
      <c r="I567" s="4">
        <v>3</v>
      </c>
      <c r="J567" s="4" t="s">
        <v>1814</v>
      </c>
      <c r="K567" t="s">
        <v>1814</v>
      </c>
      <c r="L567" s="35" t="s">
        <v>1815</v>
      </c>
      <c r="M567" s="35">
        <v>4653</v>
      </c>
      <c r="N567" s="35" t="s">
        <v>1814</v>
      </c>
      <c r="O567" s="35" t="s">
        <v>1814</v>
      </c>
      <c r="P567" s="36">
        <v>4.6687330492</v>
      </c>
      <c r="Q567" t="s">
        <v>1814</v>
      </c>
      <c r="R567" t="s">
        <v>1814</v>
      </c>
      <c r="S567" t="s">
        <v>1814</v>
      </c>
      <c r="T567" t="s">
        <v>1814</v>
      </c>
      <c r="U567" s="35" t="s">
        <v>1814</v>
      </c>
      <c r="V567" s="35"/>
      <c r="W567" s="35"/>
      <c r="X567" s="35"/>
      <c r="Y567" s="35"/>
      <c r="Z567">
        <f t="shared" si="128"/>
        <v>0</v>
      </c>
      <c r="AA567">
        <f t="shared" si="129"/>
        <v>0</v>
      </c>
      <c r="AB567">
        <f t="shared" si="130"/>
        <v>0</v>
      </c>
      <c r="AC567">
        <f t="shared" si="131"/>
        <v>0</v>
      </c>
      <c r="AD567">
        <f t="shared" si="132"/>
        <v>0</v>
      </c>
      <c r="AE567">
        <f t="shared" si="133"/>
        <v>0</v>
      </c>
      <c r="AF567" s="37">
        <f t="shared" si="134"/>
        <v>0</v>
      </c>
      <c r="AG567" s="37">
        <f t="shared" si="135"/>
        <v>0</v>
      </c>
      <c r="AH567" s="37">
        <f t="shared" si="136"/>
        <v>0</v>
      </c>
      <c r="AI567">
        <f t="shared" si="137"/>
        <v>0</v>
      </c>
      <c r="AJ567">
        <f t="shared" si="138"/>
        <v>0</v>
      </c>
      <c r="AK567">
        <f t="shared" si="139"/>
        <v>0</v>
      </c>
      <c r="AL567">
        <f t="shared" si="140"/>
        <v>0</v>
      </c>
      <c r="AM567">
        <f t="shared" si="141"/>
        <v>0</v>
      </c>
      <c r="AN567">
        <f t="shared" si="142"/>
        <v>0</v>
      </c>
      <c r="AO567">
        <f t="shared" si="143"/>
        <v>0</v>
      </c>
    </row>
    <row r="568" spans="1:41" ht="12.75">
      <c r="A568">
        <v>3623280</v>
      </c>
      <c r="B568" s="2">
        <v>91200010000</v>
      </c>
      <c r="C568" t="s">
        <v>1136</v>
      </c>
      <c r="D568" t="s">
        <v>1137</v>
      </c>
      <c r="E568" t="s">
        <v>2125</v>
      </c>
      <c r="F568" s="34">
        <v>12901</v>
      </c>
      <c r="G568" s="3">
        <v>3396</v>
      </c>
      <c r="H568">
        <v>5185616670</v>
      </c>
      <c r="I568" s="4">
        <v>6</v>
      </c>
      <c r="J568" s="4" t="s">
        <v>1814</v>
      </c>
      <c r="K568" t="s">
        <v>1814</v>
      </c>
      <c r="L568" s="35" t="s">
        <v>1815</v>
      </c>
      <c r="M568" s="35">
        <v>1973</v>
      </c>
      <c r="N568" s="35" t="s">
        <v>1814</v>
      </c>
      <c r="O568" s="35" t="s">
        <v>1814</v>
      </c>
      <c r="P568" s="36">
        <v>20.1208981</v>
      </c>
      <c r="Q568" t="s">
        <v>1813</v>
      </c>
      <c r="R568" t="s">
        <v>1814</v>
      </c>
      <c r="S568" t="s">
        <v>1813</v>
      </c>
      <c r="T568" t="s">
        <v>1814</v>
      </c>
      <c r="U568" s="35" t="s">
        <v>1813</v>
      </c>
      <c r="V568" s="35"/>
      <c r="W568" s="35"/>
      <c r="X568" s="35"/>
      <c r="Y568" s="35"/>
      <c r="Z568">
        <f t="shared" si="128"/>
        <v>0</v>
      </c>
      <c r="AA568">
        <f t="shared" si="129"/>
        <v>0</v>
      </c>
      <c r="AB568">
        <f t="shared" si="130"/>
        <v>0</v>
      </c>
      <c r="AC568">
        <f t="shared" si="131"/>
        <v>0</v>
      </c>
      <c r="AD568">
        <f t="shared" si="132"/>
        <v>0</v>
      </c>
      <c r="AE568">
        <f t="shared" si="133"/>
        <v>0</v>
      </c>
      <c r="AF568" s="37">
        <f t="shared" si="134"/>
        <v>0</v>
      </c>
      <c r="AG568" s="37">
        <f t="shared" si="135"/>
        <v>0</v>
      </c>
      <c r="AH568" s="37">
        <f t="shared" si="136"/>
        <v>0</v>
      </c>
      <c r="AI568">
        <f t="shared" si="137"/>
        <v>1</v>
      </c>
      <c r="AJ568">
        <f t="shared" si="138"/>
        <v>1</v>
      </c>
      <c r="AK568" t="str">
        <f t="shared" si="139"/>
        <v>Initial</v>
      </c>
      <c r="AL568">
        <f t="shared" si="140"/>
        <v>0</v>
      </c>
      <c r="AM568" t="str">
        <f t="shared" si="141"/>
        <v>RLIS</v>
      </c>
      <c r="AN568">
        <f t="shared" si="142"/>
        <v>0</v>
      </c>
      <c r="AO568">
        <f t="shared" si="143"/>
        <v>0</v>
      </c>
    </row>
    <row r="569" spans="1:41" ht="12.75">
      <c r="A569">
        <v>3623310</v>
      </c>
      <c r="B569" s="2">
        <v>660809030000</v>
      </c>
      <c r="C569" t="s">
        <v>1138</v>
      </c>
      <c r="D569" t="s">
        <v>1139</v>
      </c>
      <c r="E569" t="s">
        <v>109</v>
      </c>
      <c r="F569" s="34">
        <v>10570</v>
      </c>
      <c r="G569" s="3">
        <v>3157</v>
      </c>
      <c r="H569">
        <v>9147411400</v>
      </c>
      <c r="I569" s="4">
        <v>3</v>
      </c>
      <c r="J569" s="4" t="s">
        <v>1814</v>
      </c>
      <c r="K569" t="s">
        <v>1814</v>
      </c>
      <c r="L569" s="35" t="s">
        <v>1815</v>
      </c>
      <c r="M569" s="35">
        <v>1559</v>
      </c>
      <c r="N569" s="35" t="s">
        <v>1814</v>
      </c>
      <c r="O569" s="35" t="s">
        <v>1814</v>
      </c>
      <c r="P569" s="36">
        <v>3.2415902141</v>
      </c>
      <c r="Q569" t="s">
        <v>1814</v>
      </c>
      <c r="R569" t="s">
        <v>1814</v>
      </c>
      <c r="S569" t="s">
        <v>1814</v>
      </c>
      <c r="T569" t="s">
        <v>1814</v>
      </c>
      <c r="U569" s="35" t="s">
        <v>1814</v>
      </c>
      <c r="V569" s="35"/>
      <c r="W569" s="35"/>
      <c r="X569" s="35"/>
      <c r="Y569" s="35"/>
      <c r="Z569">
        <f t="shared" si="128"/>
        <v>0</v>
      </c>
      <c r="AA569">
        <f t="shared" si="129"/>
        <v>0</v>
      </c>
      <c r="AB569">
        <f t="shared" si="130"/>
        <v>0</v>
      </c>
      <c r="AC569">
        <f t="shared" si="131"/>
        <v>0</v>
      </c>
      <c r="AD569">
        <f t="shared" si="132"/>
        <v>0</v>
      </c>
      <c r="AE569">
        <f t="shared" si="133"/>
        <v>0</v>
      </c>
      <c r="AF569" s="37">
        <f t="shared" si="134"/>
        <v>0</v>
      </c>
      <c r="AG569" s="37">
        <f t="shared" si="135"/>
        <v>0</v>
      </c>
      <c r="AH569" s="37">
        <f t="shared" si="136"/>
        <v>0</v>
      </c>
      <c r="AI569">
        <f t="shared" si="137"/>
        <v>0</v>
      </c>
      <c r="AJ569">
        <f t="shared" si="138"/>
        <v>0</v>
      </c>
      <c r="AK569">
        <f t="shared" si="139"/>
        <v>0</v>
      </c>
      <c r="AL569">
        <f t="shared" si="140"/>
        <v>0</v>
      </c>
      <c r="AM569">
        <f t="shared" si="141"/>
        <v>0</v>
      </c>
      <c r="AN569">
        <f t="shared" si="142"/>
        <v>0</v>
      </c>
      <c r="AO569">
        <f t="shared" si="143"/>
        <v>0</v>
      </c>
    </row>
    <row r="570" spans="1:41" ht="12.75">
      <c r="A570">
        <v>3623340</v>
      </c>
      <c r="B570" s="2">
        <v>660802040000</v>
      </c>
      <c r="C570" t="s">
        <v>1140</v>
      </c>
      <c r="D570" t="s">
        <v>1141</v>
      </c>
      <c r="E570" t="s">
        <v>1142</v>
      </c>
      <c r="F570" s="34">
        <v>10591</v>
      </c>
      <c r="G570" s="3">
        <v>1215</v>
      </c>
      <c r="H570">
        <v>9146312440</v>
      </c>
      <c r="I570" s="4">
        <v>3</v>
      </c>
      <c r="J570" s="4" t="s">
        <v>1814</v>
      </c>
      <c r="K570" t="s">
        <v>1814</v>
      </c>
      <c r="L570" s="35" t="s">
        <v>1815</v>
      </c>
      <c r="M570" s="35">
        <v>320</v>
      </c>
      <c r="N570" s="35" t="s">
        <v>1814</v>
      </c>
      <c r="O570" s="35" t="s">
        <v>1814</v>
      </c>
      <c r="P570" s="36">
        <v>5.3264604811</v>
      </c>
      <c r="Q570" t="s">
        <v>1814</v>
      </c>
      <c r="R570" t="s">
        <v>1814</v>
      </c>
      <c r="S570" t="s">
        <v>1814</v>
      </c>
      <c r="T570" t="s">
        <v>1814</v>
      </c>
      <c r="U570" s="35" t="s">
        <v>1814</v>
      </c>
      <c r="V570" s="35"/>
      <c r="W570" s="35"/>
      <c r="X570" s="35"/>
      <c r="Y570" s="35"/>
      <c r="Z570">
        <f t="shared" si="128"/>
        <v>0</v>
      </c>
      <c r="AA570">
        <f t="shared" si="129"/>
        <v>1</v>
      </c>
      <c r="AB570">
        <f t="shared" si="130"/>
        <v>0</v>
      </c>
      <c r="AC570">
        <f t="shared" si="131"/>
        <v>0</v>
      </c>
      <c r="AD570">
        <f t="shared" si="132"/>
        <v>0</v>
      </c>
      <c r="AE570">
        <f t="shared" si="133"/>
        <v>0</v>
      </c>
      <c r="AF570" s="37">
        <f t="shared" si="134"/>
        <v>0</v>
      </c>
      <c r="AG570" s="37">
        <f t="shared" si="135"/>
        <v>0</v>
      </c>
      <c r="AH570" s="37">
        <f t="shared" si="136"/>
        <v>0</v>
      </c>
      <c r="AI570">
        <f t="shared" si="137"/>
        <v>0</v>
      </c>
      <c r="AJ570">
        <f t="shared" si="138"/>
        <v>0</v>
      </c>
      <c r="AK570">
        <f t="shared" si="139"/>
        <v>0</v>
      </c>
      <c r="AL570">
        <f t="shared" si="140"/>
        <v>0</v>
      </c>
      <c r="AM570">
        <f t="shared" si="141"/>
        <v>0</v>
      </c>
      <c r="AN570">
        <f t="shared" si="142"/>
        <v>0</v>
      </c>
      <c r="AO570">
        <f t="shared" si="143"/>
        <v>0</v>
      </c>
    </row>
    <row r="571" spans="1:41" ht="12.75">
      <c r="A571">
        <v>3623370</v>
      </c>
      <c r="B571" s="2">
        <v>211103040000</v>
      </c>
      <c r="C571" t="s">
        <v>1143</v>
      </c>
      <c r="D571" t="s">
        <v>1144</v>
      </c>
      <c r="E571" t="s">
        <v>1145</v>
      </c>
      <c r="F571" s="34">
        <v>13431</v>
      </c>
      <c r="G571" s="3">
        <v>8</v>
      </c>
      <c r="H571">
        <v>3158260203</v>
      </c>
      <c r="I571" s="4">
        <v>8</v>
      </c>
      <c r="J571" s="4" t="s">
        <v>1813</v>
      </c>
      <c r="K571" t="s">
        <v>1814</v>
      </c>
      <c r="L571" s="35" t="s">
        <v>1815</v>
      </c>
      <c r="M571" s="35">
        <v>729</v>
      </c>
      <c r="N571" s="35" t="s">
        <v>1814</v>
      </c>
      <c r="O571" s="35" t="s">
        <v>1814</v>
      </c>
      <c r="P571" s="36">
        <v>23.994974874</v>
      </c>
      <c r="Q571" t="s">
        <v>1813</v>
      </c>
      <c r="R571" t="s">
        <v>1814</v>
      </c>
      <c r="S571" t="s">
        <v>1813</v>
      </c>
      <c r="T571" t="s">
        <v>1814</v>
      </c>
      <c r="U571" s="35" t="s">
        <v>1813</v>
      </c>
      <c r="V571" s="35"/>
      <c r="W571" s="35"/>
      <c r="X571" s="35"/>
      <c r="Y571" s="35"/>
      <c r="Z571">
        <f t="shared" si="128"/>
        <v>1</v>
      </c>
      <c r="AA571">
        <f t="shared" si="129"/>
        <v>0</v>
      </c>
      <c r="AB571">
        <f t="shared" si="130"/>
        <v>0</v>
      </c>
      <c r="AC571">
        <f t="shared" si="131"/>
        <v>0</v>
      </c>
      <c r="AD571">
        <f t="shared" si="132"/>
        <v>0</v>
      </c>
      <c r="AE571">
        <f t="shared" si="133"/>
        <v>0</v>
      </c>
      <c r="AF571" s="37">
        <f t="shared" si="134"/>
        <v>0</v>
      </c>
      <c r="AG571" s="37">
        <f t="shared" si="135"/>
        <v>0</v>
      </c>
      <c r="AH571" s="37">
        <f t="shared" si="136"/>
        <v>0</v>
      </c>
      <c r="AI571">
        <f t="shared" si="137"/>
        <v>1</v>
      </c>
      <c r="AJ571">
        <f t="shared" si="138"/>
        <v>1</v>
      </c>
      <c r="AK571" t="str">
        <f t="shared" si="139"/>
        <v>Initial</v>
      </c>
      <c r="AL571">
        <f t="shared" si="140"/>
        <v>0</v>
      </c>
      <c r="AM571" t="str">
        <f t="shared" si="141"/>
        <v>RLIS</v>
      </c>
      <c r="AN571">
        <f t="shared" si="142"/>
        <v>0</v>
      </c>
      <c r="AO571">
        <f t="shared" si="143"/>
        <v>0</v>
      </c>
    </row>
    <row r="572" spans="1:41" ht="12.75">
      <c r="A572">
        <v>3623430</v>
      </c>
      <c r="B572" s="2">
        <v>51101040000</v>
      </c>
      <c r="C572" t="s">
        <v>1146</v>
      </c>
      <c r="D572" t="s">
        <v>1147</v>
      </c>
      <c r="E572" t="s">
        <v>1148</v>
      </c>
      <c r="F572" s="34">
        <v>13140</v>
      </c>
      <c r="G572" s="3">
        <v>9647</v>
      </c>
      <c r="H572">
        <v>3157765728</v>
      </c>
      <c r="I572" s="4">
        <v>8</v>
      </c>
      <c r="J572" s="4" t="s">
        <v>1813</v>
      </c>
      <c r="K572" t="s">
        <v>1814</v>
      </c>
      <c r="L572" s="35" t="s">
        <v>1815</v>
      </c>
      <c r="M572" s="35">
        <v>1136</v>
      </c>
      <c r="N572" s="35" t="s">
        <v>1814</v>
      </c>
      <c r="O572" s="35" t="s">
        <v>1814</v>
      </c>
      <c r="P572" s="36">
        <v>15.949554896</v>
      </c>
      <c r="Q572" t="s">
        <v>1814</v>
      </c>
      <c r="R572" t="s">
        <v>1813</v>
      </c>
      <c r="S572" t="s">
        <v>1813</v>
      </c>
      <c r="T572" t="s">
        <v>1814</v>
      </c>
      <c r="U572" s="35" t="s">
        <v>1814</v>
      </c>
      <c r="V572" s="35"/>
      <c r="W572" s="35"/>
      <c r="X572" s="35"/>
      <c r="Y572" s="35"/>
      <c r="Z572">
        <f t="shared" si="128"/>
        <v>1</v>
      </c>
      <c r="AA572">
        <f t="shared" si="129"/>
        <v>0</v>
      </c>
      <c r="AB572">
        <f t="shared" si="130"/>
        <v>0</v>
      </c>
      <c r="AC572">
        <f t="shared" si="131"/>
        <v>0</v>
      </c>
      <c r="AD572">
        <f t="shared" si="132"/>
        <v>0</v>
      </c>
      <c r="AE572">
        <f t="shared" si="133"/>
        <v>0</v>
      </c>
      <c r="AF572" s="37">
        <f t="shared" si="134"/>
        <v>0</v>
      </c>
      <c r="AG572" s="37">
        <f t="shared" si="135"/>
        <v>0</v>
      </c>
      <c r="AH572" s="37">
        <f t="shared" si="136"/>
        <v>0</v>
      </c>
      <c r="AI572">
        <f t="shared" si="137"/>
        <v>1</v>
      </c>
      <c r="AJ572">
        <f t="shared" si="138"/>
        <v>0</v>
      </c>
      <c r="AK572">
        <f t="shared" si="139"/>
        <v>0</v>
      </c>
      <c r="AL572">
        <f t="shared" si="140"/>
        <v>0</v>
      </c>
      <c r="AM572">
        <f t="shared" si="141"/>
        <v>0</v>
      </c>
      <c r="AN572">
        <f t="shared" si="142"/>
        <v>0</v>
      </c>
      <c r="AO572">
        <f t="shared" si="143"/>
        <v>0</v>
      </c>
    </row>
    <row r="573" spans="1:41" ht="12.75">
      <c r="A573">
        <v>3623460</v>
      </c>
      <c r="B573" s="2">
        <v>661904030000</v>
      </c>
      <c r="C573" t="s">
        <v>1149</v>
      </c>
      <c r="D573" t="s">
        <v>1150</v>
      </c>
      <c r="E573" t="s">
        <v>1151</v>
      </c>
      <c r="F573" s="34">
        <v>10573</v>
      </c>
      <c r="G573" s="3">
        <v>2851</v>
      </c>
      <c r="H573">
        <v>9149347901</v>
      </c>
      <c r="I573" s="4">
        <v>3</v>
      </c>
      <c r="J573" s="4" t="s">
        <v>1814</v>
      </c>
      <c r="K573" t="s">
        <v>1814</v>
      </c>
      <c r="L573" s="35" t="s">
        <v>1815</v>
      </c>
      <c r="M573" s="35">
        <v>3281</v>
      </c>
      <c r="N573" s="35" t="s">
        <v>1814</v>
      </c>
      <c r="O573" s="35" t="s">
        <v>1814</v>
      </c>
      <c r="P573" s="36">
        <v>15.128039595</v>
      </c>
      <c r="Q573" t="s">
        <v>1814</v>
      </c>
      <c r="R573" t="s">
        <v>1814</v>
      </c>
      <c r="S573" t="s">
        <v>1814</v>
      </c>
      <c r="T573" t="s">
        <v>1814</v>
      </c>
      <c r="U573" s="35" t="s">
        <v>1814</v>
      </c>
      <c r="V573" s="35"/>
      <c r="W573" s="35"/>
      <c r="X573" s="35"/>
      <c r="Y573" s="35"/>
      <c r="Z573">
        <f t="shared" si="128"/>
        <v>0</v>
      </c>
      <c r="AA573">
        <f t="shared" si="129"/>
        <v>0</v>
      </c>
      <c r="AB573">
        <f t="shared" si="130"/>
        <v>0</v>
      </c>
      <c r="AC573">
        <f t="shared" si="131"/>
        <v>0</v>
      </c>
      <c r="AD573">
        <f t="shared" si="132"/>
        <v>0</v>
      </c>
      <c r="AE573">
        <f t="shared" si="133"/>
        <v>0</v>
      </c>
      <c r="AF573" s="37">
        <f t="shared" si="134"/>
        <v>0</v>
      </c>
      <c r="AG573" s="37">
        <f t="shared" si="135"/>
        <v>0</v>
      </c>
      <c r="AH573" s="37">
        <f t="shared" si="136"/>
        <v>0</v>
      </c>
      <c r="AI573">
        <f t="shared" si="137"/>
        <v>0</v>
      </c>
      <c r="AJ573">
        <f t="shared" si="138"/>
        <v>0</v>
      </c>
      <c r="AK573">
        <f t="shared" si="139"/>
        <v>0</v>
      </c>
      <c r="AL573">
        <f t="shared" si="140"/>
        <v>0</v>
      </c>
      <c r="AM573">
        <f t="shared" si="141"/>
        <v>0</v>
      </c>
      <c r="AN573">
        <f t="shared" si="142"/>
        <v>0</v>
      </c>
      <c r="AO573">
        <f t="shared" si="143"/>
        <v>0</v>
      </c>
    </row>
    <row r="574" spans="1:41" ht="12.75">
      <c r="A574">
        <v>3623490</v>
      </c>
      <c r="B574" s="2">
        <v>580206020000</v>
      </c>
      <c r="C574" t="s">
        <v>1152</v>
      </c>
      <c r="D574" t="s">
        <v>1153</v>
      </c>
      <c r="E574" t="s">
        <v>1154</v>
      </c>
      <c r="F574" s="34">
        <v>11777</v>
      </c>
      <c r="G574" s="3">
        <v>1969</v>
      </c>
      <c r="H574">
        <v>6314764404</v>
      </c>
      <c r="I574" s="4">
        <v>3</v>
      </c>
      <c r="J574" s="4" t="s">
        <v>1814</v>
      </c>
      <c r="K574" t="s">
        <v>1814</v>
      </c>
      <c r="L574" s="35" t="s">
        <v>1815</v>
      </c>
      <c r="M574" s="35">
        <v>1055</v>
      </c>
      <c r="N574" s="35" t="s">
        <v>1814</v>
      </c>
      <c r="O574" s="35" t="s">
        <v>1814</v>
      </c>
      <c r="P574" s="36">
        <v>4.735152488</v>
      </c>
      <c r="Q574" t="s">
        <v>1814</v>
      </c>
      <c r="R574" t="s">
        <v>1814</v>
      </c>
      <c r="S574" t="s">
        <v>1814</v>
      </c>
      <c r="T574" t="s">
        <v>1814</v>
      </c>
      <c r="U574" s="35" t="s">
        <v>1814</v>
      </c>
      <c r="V574" s="35"/>
      <c r="W574" s="35"/>
      <c r="X574" s="35"/>
      <c r="Y574" s="35"/>
      <c r="Z574">
        <f t="shared" si="128"/>
        <v>0</v>
      </c>
      <c r="AA574">
        <f t="shared" si="129"/>
        <v>0</v>
      </c>
      <c r="AB574">
        <f t="shared" si="130"/>
        <v>0</v>
      </c>
      <c r="AC574">
        <f t="shared" si="131"/>
        <v>0</v>
      </c>
      <c r="AD574">
        <f t="shared" si="132"/>
        <v>0</v>
      </c>
      <c r="AE574">
        <f t="shared" si="133"/>
        <v>0</v>
      </c>
      <c r="AF574" s="37">
        <f t="shared" si="134"/>
        <v>0</v>
      </c>
      <c r="AG574" s="37">
        <f t="shared" si="135"/>
        <v>0</v>
      </c>
      <c r="AH574" s="37">
        <f t="shared" si="136"/>
        <v>0</v>
      </c>
      <c r="AI574">
        <f t="shared" si="137"/>
        <v>0</v>
      </c>
      <c r="AJ574">
        <f t="shared" si="138"/>
        <v>0</v>
      </c>
      <c r="AK574">
        <f t="shared" si="139"/>
        <v>0</v>
      </c>
      <c r="AL574">
        <f t="shared" si="140"/>
        <v>0</v>
      </c>
      <c r="AM574">
        <f t="shared" si="141"/>
        <v>0</v>
      </c>
      <c r="AN574">
        <f t="shared" si="142"/>
        <v>0</v>
      </c>
      <c r="AO574">
        <f t="shared" si="143"/>
        <v>0</v>
      </c>
    </row>
    <row r="575" spans="1:41" ht="12.75">
      <c r="A575">
        <v>3623520</v>
      </c>
      <c r="B575" s="2">
        <v>441800050000</v>
      </c>
      <c r="C575" t="s">
        <v>1155</v>
      </c>
      <c r="D575" t="s">
        <v>1156</v>
      </c>
      <c r="E575" t="s">
        <v>1157</v>
      </c>
      <c r="F575" s="34">
        <v>12771</v>
      </c>
      <c r="G575" s="3">
        <v>3058</v>
      </c>
      <c r="H575">
        <v>8458583175</v>
      </c>
      <c r="I575" s="4" t="s">
        <v>2025</v>
      </c>
      <c r="J575" s="4" t="s">
        <v>1814</v>
      </c>
      <c r="K575" t="s">
        <v>1814</v>
      </c>
      <c r="L575" s="35" t="s">
        <v>1815</v>
      </c>
      <c r="M575" s="35">
        <v>2840</v>
      </c>
      <c r="N575" s="35" t="s">
        <v>1814</v>
      </c>
      <c r="O575" s="35" t="s">
        <v>1814</v>
      </c>
      <c r="P575" s="36">
        <v>16.50864473</v>
      </c>
      <c r="Q575" t="s">
        <v>1814</v>
      </c>
      <c r="R575" t="s">
        <v>1814</v>
      </c>
      <c r="S575" t="s">
        <v>1814</v>
      </c>
      <c r="T575" t="s">
        <v>1814</v>
      </c>
      <c r="U575" s="35" t="s">
        <v>1814</v>
      </c>
      <c r="V575" s="35"/>
      <c r="W575" s="35"/>
      <c r="X575" s="35"/>
      <c r="Y575" s="35"/>
      <c r="Z575">
        <f t="shared" si="128"/>
        <v>0</v>
      </c>
      <c r="AA575">
        <f t="shared" si="129"/>
        <v>0</v>
      </c>
      <c r="AB575">
        <f t="shared" si="130"/>
        <v>0</v>
      </c>
      <c r="AC575">
        <f t="shared" si="131"/>
        <v>0</v>
      </c>
      <c r="AD575">
        <f t="shared" si="132"/>
        <v>0</v>
      </c>
      <c r="AE575">
        <f t="shared" si="133"/>
        <v>0</v>
      </c>
      <c r="AF575" s="37">
        <f t="shared" si="134"/>
        <v>0</v>
      </c>
      <c r="AG575" s="37">
        <f t="shared" si="135"/>
        <v>0</v>
      </c>
      <c r="AH575" s="37">
        <f t="shared" si="136"/>
        <v>0</v>
      </c>
      <c r="AI575">
        <f t="shared" si="137"/>
        <v>0</v>
      </c>
      <c r="AJ575">
        <f t="shared" si="138"/>
        <v>0</v>
      </c>
      <c r="AK575">
        <f t="shared" si="139"/>
        <v>0</v>
      </c>
      <c r="AL575">
        <f t="shared" si="140"/>
        <v>0</v>
      </c>
      <c r="AM575">
        <f t="shared" si="141"/>
        <v>0</v>
      </c>
      <c r="AN575">
        <f t="shared" si="142"/>
        <v>0</v>
      </c>
      <c r="AO575">
        <f t="shared" si="143"/>
        <v>0</v>
      </c>
    </row>
    <row r="576" spans="1:41" ht="12.75">
      <c r="A576">
        <v>3623580</v>
      </c>
      <c r="B576" s="2">
        <v>280404030000</v>
      </c>
      <c r="C576" t="s">
        <v>1158</v>
      </c>
      <c r="D576" t="s">
        <v>1159</v>
      </c>
      <c r="E576" t="s">
        <v>1160</v>
      </c>
      <c r="F576" s="34">
        <v>11050</v>
      </c>
      <c r="G576" s="3">
        <v>3719</v>
      </c>
      <c r="H576">
        <v>5167674326</v>
      </c>
      <c r="I576" s="4">
        <v>3</v>
      </c>
      <c r="J576" s="4" t="s">
        <v>1814</v>
      </c>
      <c r="K576" t="s">
        <v>1814</v>
      </c>
      <c r="L576" s="35" t="s">
        <v>1815</v>
      </c>
      <c r="M576" s="35">
        <v>4408</v>
      </c>
      <c r="N576" s="35" t="s">
        <v>1814</v>
      </c>
      <c r="O576" s="35" t="s">
        <v>1814</v>
      </c>
      <c r="P576" s="36">
        <v>7.2843932818</v>
      </c>
      <c r="Q576" t="s">
        <v>1814</v>
      </c>
      <c r="R576" t="s">
        <v>1814</v>
      </c>
      <c r="S576" t="s">
        <v>1814</v>
      </c>
      <c r="T576" t="s">
        <v>1814</v>
      </c>
      <c r="U576" s="35" t="s">
        <v>1814</v>
      </c>
      <c r="V576" s="35"/>
      <c r="W576" s="35"/>
      <c r="X576" s="35"/>
      <c r="Y576" s="35"/>
      <c r="Z576">
        <f t="shared" si="128"/>
        <v>0</v>
      </c>
      <c r="AA576">
        <f t="shared" si="129"/>
        <v>0</v>
      </c>
      <c r="AB576">
        <f t="shared" si="130"/>
        <v>0</v>
      </c>
      <c r="AC576">
        <f t="shared" si="131"/>
        <v>0</v>
      </c>
      <c r="AD576">
        <f t="shared" si="132"/>
        <v>0</v>
      </c>
      <c r="AE576">
        <f t="shared" si="133"/>
        <v>0</v>
      </c>
      <c r="AF576" s="37">
        <f t="shared" si="134"/>
        <v>0</v>
      </c>
      <c r="AG576" s="37">
        <f t="shared" si="135"/>
        <v>0</v>
      </c>
      <c r="AH576" s="37">
        <f t="shared" si="136"/>
        <v>0</v>
      </c>
      <c r="AI576">
        <f t="shared" si="137"/>
        <v>0</v>
      </c>
      <c r="AJ576">
        <f t="shared" si="138"/>
        <v>0</v>
      </c>
      <c r="AK576">
        <f t="shared" si="139"/>
        <v>0</v>
      </c>
      <c r="AL576">
        <f t="shared" si="140"/>
        <v>0</v>
      </c>
      <c r="AM576">
        <f t="shared" si="141"/>
        <v>0</v>
      </c>
      <c r="AN576">
        <f t="shared" si="142"/>
        <v>0</v>
      </c>
      <c r="AO576">
        <f t="shared" si="143"/>
        <v>0</v>
      </c>
    </row>
    <row r="577" spans="1:41" ht="12.75">
      <c r="A577">
        <v>3623640</v>
      </c>
      <c r="B577" s="2">
        <v>42901040000</v>
      </c>
      <c r="C577" t="s">
        <v>1161</v>
      </c>
      <c r="D577" t="s">
        <v>1162</v>
      </c>
      <c r="E577" t="s">
        <v>1163</v>
      </c>
      <c r="F577" s="34">
        <v>14770</v>
      </c>
      <c r="G577" s="3">
        <v>9791</v>
      </c>
      <c r="H577">
        <v>7169338701</v>
      </c>
      <c r="I577" s="4">
        <v>6</v>
      </c>
      <c r="J577" s="4" t="s">
        <v>1814</v>
      </c>
      <c r="K577" t="s">
        <v>1814</v>
      </c>
      <c r="L577" s="35" t="s">
        <v>1822</v>
      </c>
      <c r="M577" s="35">
        <v>1092</v>
      </c>
      <c r="N577" s="35" t="s">
        <v>1814</v>
      </c>
      <c r="O577" s="35" t="s">
        <v>1814</v>
      </c>
      <c r="P577" s="36">
        <v>17.229437229</v>
      </c>
      <c r="Q577" t="s">
        <v>1814</v>
      </c>
      <c r="R577" t="s">
        <v>1814</v>
      </c>
      <c r="S577" t="s">
        <v>1813</v>
      </c>
      <c r="T577" t="s">
        <v>1814</v>
      </c>
      <c r="U577" s="35" t="s">
        <v>1814</v>
      </c>
      <c r="V577" s="35"/>
      <c r="W577" s="35"/>
      <c r="X577" s="35"/>
      <c r="Y577" s="35"/>
      <c r="Z577">
        <f t="shared" si="128"/>
        <v>0</v>
      </c>
      <c r="AA577">
        <f t="shared" si="129"/>
        <v>0</v>
      </c>
      <c r="AB577">
        <f t="shared" si="130"/>
        <v>0</v>
      </c>
      <c r="AC577">
        <f t="shared" si="131"/>
        <v>0</v>
      </c>
      <c r="AD577">
        <f t="shared" si="132"/>
        <v>0</v>
      </c>
      <c r="AE577">
        <f t="shared" si="133"/>
        <v>0</v>
      </c>
      <c r="AF577" s="37">
        <f t="shared" si="134"/>
        <v>0</v>
      </c>
      <c r="AG577" s="37">
        <f t="shared" si="135"/>
        <v>0</v>
      </c>
      <c r="AH577" s="37">
        <f t="shared" si="136"/>
        <v>0</v>
      </c>
      <c r="AI577">
        <f t="shared" si="137"/>
        <v>1</v>
      </c>
      <c r="AJ577">
        <f t="shared" si="138"/>
        <v>0</v>
      </c>
      <c r="AK577">
        <f t="shared" si="139"/>
        <v>0</v>
      </c>
      <c r="AL577">
        <f t="shared" si="140"/>
        <v>0</v>
      </c>
      <c r="AM577">
        <f t="shared" si="141"/>
        <v>0</v>
      </c>
      <c r="AN577">
        <f t="shared" si="142"/>
        <v>0</v>
      </c>
      <c r="AO577">
        <f t="shared" si="143"/>
        <v>0</v>
      </c>
    </row>
    <row r="578" spans="1:41" ht="12.75">
      <c r="A578">
        <v>3623670</v>
      </c>
      <c r="B578" s="2">
        <v>512902060000</v>
      </c>
      <c r="C578" t="s">
        <v>1164</v>
      </c>
      <c r="D578" t="s">
        <v>1165</v>
      </c>
      <c r="E578" t="s">
        <v>1166</v>
      </c>
      <c r="F578" s="34">
        <v>13676</v>
      </c>
      <c r="G578" s="3">
        <v>1787</v>
      </c>
      <c r="H578">
        <v>3152652000</v>
      </c>
      <c r="I578" s="4">
        <v>6</v>
      </c>
      <c r="J578" s="4" t="s">
        <v>1814</v>
      </c>
      <c r="K578" t="s">
        <v>1814</v>
      </c>
      <c r="L578" s="35" t="s">
        <v>1822</v>
      </c>
      <c r="M578" s="35">
        <v>1477</v>
      </c>
      <c r="N578" s="35" t="s">
        <v>1814</v>
      </c>
      <c r="O578" s="35" t="s">
        <v>1814</v>
      </c>
      <c r="P578" s="36">
        <v>18.875067604</v>
      </c>
      <c r="Q578" t="s">
        <v>1814</v>
      </c>
      <c r="R578" t="s">
        <v>1813</v>
      </c>
      <c r="S578" t="s">
        <v>1813</v>
      </c>
      <c r="T578" t="s">
        <v>1814</v>
      </c>
      <c r="U578" s="35" t="s">
        <v>1814</v>
      </c>
      <c r="V578" s="35"/>
      <c r="W578" s="35"/>
      <c r="X578" s="35"/>
      <c r="Y578" s="35"/>
      <c r="Z578">
        <f t="shared" si="128"/>
        <v>0</v>
      </c>
      <c r="AA578">
        <f t="shared" si="129"/>
        <v>0</v>
      </c>
      <c r="AB578">
        <f t="shared" si="130"/>
        <v>0</v>
      </c>
      <c r="AC578">
        <f t="shared" si="131"/>
        <v>0</v>
      </c>
      <c r="AD578">
        <f t="shared" si="132"/>
        <v>0</v>
      </c>
      <c r="AE578">
        <f t="shared" si="133"/>
        <v>0</v>
      </c>
      <c r="AF578" s="37">
        <f t="shared" si="134"/>
        <v>0</v>
      </c>
      <c r="AG578" s="37">
        <f t="shared" si="135"/>
        <v>0</v>
      </c>
      <c r="AH578" s="37">
        <f t="shared" si="136"/>
        <v>0</v>
      </c>
      <c r="AI578">
        <f t="shared" si="137"/>
        <v>1</v>
      </c>
      <c r="AJ578">
        <f t="shared" si="138"/>
        <v>0</v>
      </c>
      <c r="AK578">
        <f t="shared" si="139"/>
        <v>0</v>
      </c>
      <c r="AL578">
        <f t="shared" si="140"/>
        <v>0</v>
      </c>
      <c r="AM578">
        <f t="shared" si="141"/>
        <v>0</v>
      </c>
      <c r="AN578">
        <f t="shared" si="142"/>
        <v>0</v>
      </c>
      <c r="AO578">
        <f t="shared" si="143"/>
        <v>0</v>
      </c>
    </row>
    <row r="579" spans="1:41" ht="12.75">
      <c r="A579">
        <v>3623760</v>
      </c>
      <c r="B579" s="2">
        <v>131500010000</v>
      </c>
      <c r="C579" t="s">
        <v>1167</v>
      </c>
      <c r="D579" t="s">
        <v>1168</v>
      </c>
      <c r="E579" t="s">
        <v>2073</v>
      </c>
      <c r="F579" s="34">
        <v>12603</v>
      </c>
      <c r="G579" s="3">
        <v>3313</v>
      </c>
      <c r="H579">
        <v>8454514950</v>
      </c>
      <c r="I579" s="4">
        <v>2</v>
      </c>
      <c r="J579" s="4" t="s">
        <v>1814</v>
      </c>
      <c r="K579" t="s">
        <v>1814</v>
      </c>
      <c r="L579" s="35" t="s">
        <v>1815</v>
      </c>
      <c r="M579" s="35">
        <v>4149</v>
      </c>
      <c r="N579" s="35" t="s">
        <v>1814</v>
      </c>
      <c r="O579" s="35" t="s">
        <v>1814</v>
      </c>
      <c r="P579" s="36">
        <v>31.038889903</v>
      </c>
      <c r="Q579" t="s">
        <v>1813</v>
      </c>
      <c r="R579" t="s">
        <v>1814</v>
      </c>
      <c r="S579" t="s">
        <v>1814</v>
      </c>
      <c r="T579" t="s">
        <v>1814</v>
      </c>
      <c r="U579" s="35" t="s">
        <v>1814</v>
      </c>
      <c r="V579" s="35"/>
      <c r="W579" s="35"/>
      <c r="X579" s="35"/>
      <c r="Y579" s="35"/>
      <c r="Z579">
        <f t="shared" si="128"/>
        <v>0</v>
      </c>
      <c r="AA579">
        <f t="shared" si="129"/>
        <v>0</v>
      </c>
      <c r="AB579">
        <f t="shared" si="130"/>
        <v>0</v>
      </c>
      <c r="AC579">
        <f t="shared" si="131"/>
        <v>0</v>
      </c>
      <c r="AD579">
        <f t="shared" si="132"/>
        <v>0</v>
      </c>
      <c r="AE579">
        <f t="shared" si="133"/>
        <v>0</v>
      </c>
      <c r="AF579" s="37">
        <f t="shared" si="134"/>
        <v>0</v>
      </c>
      <c r="AG579" s="37">
        <f t="shared" si="135"/>
        <v>0</v>
      </c>
      <c r="AH579" s="37">
        <f t="shared" si="136"/>
        <v>0</v>
      </c>
      <c r="AI579">
        <f t="shared" si="137"/>
        <v>0</v>
      </c>
      <c r="AJ579">
        <f t="shared" si="138"/>
        <v>1</v>
      </c>
      <c r="AK579">
        <f t="shared" si="139"/>
        <v>0</v>
      </c>
      <c r="AL579">
        <f t="shared" si="140"/>
        <v>0</v>
      </c>
      <c r="AM579">
        <f t="shared" si="141"/>
        <v>0</v>
      </c>
      <c r="AN579">
        <f t="shared" si="142"/>
        <v>0</v>
      </c>
      <c r="AO579">
        <f t="shared" si="143"/>
        <v>0</v>
      </c>
    </row>
    <row r="580" spans="1:41" ht="12.75">
      <c r="A580">
        <v>3623790</v>
      </c>
      <c r="B580" s="2">
        <v>572301040000</v>
      </c>
      <c r="C580" t="s">
        <v>1169</v>
      </c>
      <c r="D580" t="s">
        <v>1170</v>
      </c>
      <c r="E580" t="s">
        <v>1171</v>
      </c>
      <c r="F580" s="34">
        <v>14873</v>
      </c>
      <c r="G580" s="3">
        <v>249</v>
      </c>
      <c r="H580">
        <v>6075223795</v>
      </c>
      <c r="I580" s="4">
        <v>7</v>
      </c>
      <c r="J580" s="4" t="s">
        <v>1813</v>
      </c>
      <c r="K580" t="s">
        <v>1814</v>
      </c>
      <c r="L580" s="35" t="s">
        <v>1822</v>
      </c>
      <c r="M580" s="35">
        <v>530</v>
      </c>
      <c r="N580" s="35" t="s">
        <v>1814</v>
      </c>
      <c r="O580" s="35" t="s">
        <v>1813</v>
      </c>
      <c r="P580" s="36">
        <v>22.039473684</v>
      </c>
      <c r="Q580" t="s">
        <v>1813</v>
      </c>
      <c r="R580" t="s">
        <v>1814</v>
      </c>
      <c r="S580" t="s">
        <v>1813</v>
      </c>
      <c r="T580" t="s">
        <v>1814</v>
      </c>
      <c r="U580" s="35" t="s">
        <v>1814</v>
      </c>
      <c r="V580" s="35">
        <v>43180</v>
      </c>
      <c r="W580" s="35">
        <v>6688</v>
      </c>
      <c r="X580" s="35">
        <v>5979</v>
      </c>
      <c r="Y580" s="35">
        <v>5608</v>
      </c>
      <c r="Z580">
        <f t="shared" si="128"/>
        <v>1</v>
      </c>
      <c r="AA580">
        <f t="shared" si="129"/>
        <v>1</v>
      </c>
      <c r="AB580">
        <f t="shared" si="130"/>
        <v>0</v>
      </c>
      <c r="AC580">
        <f t="shared" si="131"/>
        <v>0</v>
      </c>
      <c r="AD580">
        <f t="shared" si="132"/>
        <v>0</v>
      </c>
      <c r="AE580">
        <f t="shared" si="133"/>
        <v>0</v>
      </c>
      <c r="AF580" s="37" t="str">
        <f t="shared" si="134"/>
        <v>SRSA</v>
      </c>
      <c r="AG580" s="37">
        <f t="shared" si="135"/>
        <v>0</v>
      </c>
      <c r="AH580" s="37">
        <f t="shared" si="136"/>
        <v>0</v>
      </c>
      <c r="AI580">
        <f t="shared" si="137"/>
        <v>1</v>
      </c>
      <c r="AJ580">
        <f t="shared" si="138"/>
        <v>1</v>
      </c>
      <c r="AK580" t="str">
        <f t="shared" si="139"/>
        <v>Initial</v>
      </c>
      <c r="AL580" t="str">
        <f t="shared" si="140"/>
        <v>SRSA</v>
      </c>
      <c r="AM580">
        <f t="shared" si="141"/>
        <v>0</v>
      </c>
      <c r="AN580">
        <f t="shared" si="142"/>
        <v>0</v>
      </c>
      <c r="AO580">
        <f t="shared" si="143"/>
        <v>0</v>
      </c>
    </row>
    <row r="581" spans="1:41" ht="12.75">
      <c r="A581">
        <v>3623880</v>
      </c>
      <c r="B581" s="2">
        <v>461801040000</v>
      </c>
      <c r="C581" t="s">
        <v>1172</v>
      </c>
      <c r="D581" t="s">
        <v>1173</v>
      </c>
      <c r="E581" t="s">
        <v>1174</v>
      </c>
      <c r="F581" s="34">
        <v>13142</v>
      </c>
      <c r="G581" s="3">
        <v>2201</v>
      </c>
      <c r="H581">
        <v>3152985188</v>
      </c>
      <c r="I581" s="4">
        <v>4</v>
      </c>
      <c r="J581" s="4" t="s">
        <v>1814</v>
      </c>
      <c r="K581" t="s">
        <v>1814</v>
      </c>
      <c r="L581" s="35" t="s">
        <v>1815</v>
      </c>
      <c r="M581" s="35">
        <v>1154</v>
      </c>
      <c r="N581" s="35" t="s">
        <v>1814</v>
      </c>
      <c r="O581" s="35" t="s">
        <v>1814</v>
      </c>
      <c r="P581" s="36">
        <v>18.559122944</v>
      </c>
      <c r="Q581" t="s">
        <v>1814</v>
      </c>
      <c r="R581" t="s">
        <v>1813</v>
      </c>
      <c r="S581" t="s">
        <v>1814</v>
      </c>
      <c r="T581" t="s">
        <v>1814</v>
      </c>
      <c r="U581" s="35" t="s">
        <v>1814</v>
      </c>
      <c r="V581" s="35"/>
      <c r="W581" s="35"/>
      <c r="X581" s="35"/>
      <c r="Y581" s="35"/>
      <c r="Z581">
        <f t="shared" si="128"/>
        <v>0</v>
      </c>
      <c r="AA581">
        <f t="shared" si="129"/>
        <v>0</v>
      </c>
      <c r="AB581">
        <f t="shared" si="130"/>
        <v>0</v>
      </c>
      <c r="AC581">
        <f t="shared" si="131"/>
        <v>0</v>
      </c>
      <c r="AD581">
        <f t="shared" si="132"/>
        <v>0</v>
      </c>
      <c r="AE581">
        <f t="shared" si="133"/>
        <v>0</v>
      </c>
      <c r="AF581" s="37">
        <f t="shared" si="134"/>
        <v>0</v>
      </c>
      <c r="AG581" s="37">
        <f t="shared" si="135"/>
        <v>0</v>
      </c>
      <c r="AH581" s="37">
        <f t="shared" si="136"/>
        <v>0</v>
      </c>
      <c r="AI581">
        <f t="shared" si="137"/>
        <v>0</v>
      </c>
      <c r="AJ581">
        <f t="shared" si="138"/>
        <v>0</v>
      </c>
      <c r="AK581">
        <f t="shared" si="139"/>
        <v>0</v>
      </c>
      <c r="AL581">
        <f t="shared" si="140"/>
        <v>0</v>
      </c>
      <c r="AM581">
        <f t="shared" si="141"/>
        <v>0</v>
      </c>
      <c r="AN581">
        <f t="shared" si="142"/>
        <v>0</v>
      </c>
      <c r="AO581">
        <f t="shared" si="143"/>
        <v>0</v>
      </c>
    </row>
    <row r="582" spans="1:41" ht="12.75">
      <c r="A582">
        <v>3623970</v>
      </c>
      <c r="B582" s="2">
        <v>641401040000</v>
      </c>
      <c r="C582" t="s">
        <v>1175</v>
      </c>
      <c r="D582" t="s">
        <v>1176</v>
      </c>
      <c r="E582" t="s">
        <v>1177</v>
      </c>
      <c r="F582" s="34">
        <v>12861</v>
      </c>
      <c r="G582" s="3">
        <v>91</v>
      </c>
      <c r="H582">
        <v>5185478266</v>
      </c>
      <c r="I582" s="4">
        <v>8</v>
      </c>
      <c r="J582" s="4" t="s">
        <v>1813</v>
      </c>
      <c r="K582" t="s">
        <v>1814</v>
      </c>
      <c r="L582" s="35" t="s">
        <v>1815</v>
      </c>
      <c r="M582" s="35">
        <v>39</v>
      </c>
      <c r="N582" s="35" t="s">
        <v>1814</v>
      </c>
      <c r="O582" s="35" t="s">
        <v>1813</v>
      </c>
      <c r="P582" s="36">
        <v>13.333333333</v>
      </c>
      <c r="Q582" t="s">
        <v>1814</v>
      </c>
      <c r="R582" t="s">
        <v>1813</v>
      </c>
      <c r="S582" t="s">
        <v>1813</v>
      </c>
      <c r="T582" t="s">
        <v>1814</v>
      </c>
      <c r="U582" s="35" t="s">
        <v>1814</v>
      </c>
      <c r="V582" s="35">
        <v>7875</v>
      </c>
      <c r="W582" s="35">
        <v>1106</v>
      </c>
      <c r="X582" s="35">
        <v>830</v>
      </c>
      <c r="Y582" s="35">
        <v>772</v>
      </c>
      <c r="Z582">
        <f aca="true" t="shared" si="144" ref="Z582:Z645">IF(OR(J582="YES",L582="YES"),1,0)</f>
        <v>1</v>
      </c>
      <c r="AA582">
        <f aca="true" t="shared" si="145" ref="AA582:AA645">IF(OR(M582&lt;600,N582="YES"),1,0)</f>
        <v>1</v>
      </c>
      <c r="AB582">
        <f aca="true" t="shared" si="146" ref="AB582:AB645">IF(AND(OR(J582="YES",L582="YES"),(Z582=0)),"Trouble",0)</f>
        <v>0</v>
      </c>
      <c r="AC582">
        <f aca="true" t="shared" si="147" ref="AC582:AC645">IF(AND(OR(M582&lt;600,N582="YES"),(AA582=0)),"Trouble",0)</f>
        <v>0</v>
      </c>
      <c r="AD582">
        <f aca="true" t="shared" si="148" ref="AD582:AD645">IF(AND(AND(J582="NO",L582="NO"),(O582="YES")),"Trouble",0)</f>
        <v>0</v>
      </c>
      <c r="AE582">
        <f aca="true" t="shared" si="149" ref="AE582:AE645">IF(AND(AND(M582&gt;=600,N582="NO"),(O582="YES")),"Trouble",0)</f>
        <v>0</v>
      </c>
      <c r="AF582" s="37" t="str">
        <f aca="true" t="shared" si="150" ref="AF582:AF645">IF(AND(Z582=1,AA582=1),"SRSA",0)</f>
        <v>SRSA</v>
      </c>
      <c r="AG582" s="37">
        <f aca="true" t="shared" si="151" ref="AG582:AG645">IF(AND(AF582=0,O582="YES"),"Trouble",0)</f>
        <v>0</v>
      </c>
      <c r="AH582" s="37">
        <f aca="true" t="shared" si="152" ref="AH582:AH645">IF(AND(AF582="SRSA",O582="NO"),"Trouble",0)</f>
        <v>0</v>
      </c>
      <c r="AI582">
        <f aca="true" t="shared" si="153" ref="AI582:AI645">IF(S582="YES",1,0)</f>
        <v>1</v>
      </c>
      <c r="AJ582">
        <f aca="true" t="shared" si="154" ref="AJ582:AJ645">IF(P582&gt;=20,1,0)</f>
        <v>0</v>
      </c>
      <c r="AK582">
        <f aca="true" t="shared" si="155" ref="AK582:AK645">IF(AND(AI582=1,AJ582=1),"Initial",0)</f>
        <v>0</v>
      </c>
      <c r="AL582">
        <f aca="true" t="shared" si="156" ref="AL582:AL645">IF(AND(AF582="SRSA",AK582="Initial"),"SRSA",0)</f>
        <v>0</v>
      </c>
      <c r="AM582">
        <f aca="true" t="shared" si="157" ref="AM582:AM645">IF(AND(AK582="Initial",AL582=0),"RLIS",0)</f>
        <v>0</v>
      </c>
      <c r="AN582">
        <f aca="true" t="shared" si="158" ref="AN582:AN645">IF(AND(AM582=0,U582="YES"),"Trouble",0)</f>
        <v>0</v>
      </c>
      <c r="AO582">
        <f aca="true" t="shared" si="159" ref="AO582:AO645">IF(AND(U582="NO",AM582="RLIS"),"Trouble",0)</f>
        <v>0</v>
      </c>
    </row>
    <row r="583" spans="1:41" ht="12.75">
      <c r="A583">
        <v>3624000</v>
      </c>
      <c r="B583" s="2">
        <v>480503040000</v>
      </c>
      <c r="C583" t="s">
        <v>1178</v>
      </c>
      <c r="D583" t="s">
        <v>1179</v>
      </c>
      <c r="E583" t="s">
        <v>1180</v>
      </c>
      <c r="F583" s="34">
        <v>10579</v>
      </c>
      <c r="G583" s="3">
        <v>3238</v>
      </c>
      <c r="H583">
        <v>8455288143</v>
      </c>
      <c r="I583" s="4">
        <v>8</v>
      </c>
      <c r="J583" s="4" t="s">
        <v>1813</v>
      </c>
      <c r="K583" t="s">
        <v>1814</v>
      </c>
      <c r="L583" s="35" t="s">
        <v>1815</v>
      </c>
      <c r="M583" s="35">
        <v>1449</v>
      </c>
      <c r="N583" s="35" t="s">
        <v>1814</v>
      </c>
      <c r="O583" s="35" t="s">
        <v>1814</v>
      </c>
      <c r="P583" s="36">
        <v>5.0976138829</v>
      </c>
      <c r="Q583" t="s">
        <v>1814</v>
      </c>
      <c r="R583" t="s">
        <v>1814</v>
      </c>
      <c r="S583" t="s">
        <v>1813</v>
      </c>
      <c r="T583" t="s">
        <v>1814</v>
      </c>
      <c r="U583" s="35" t="s">
        <v>1814</v>
      </c>
      <c r="V583" s="35"/>
      <c r="W583" s="35"/>
      <c r="X583" s="35"/>
      <c r="Y583" s="35"/>
      <c r="Z583">
        <f t="shared" si="144"/>
        <v>1</v>
      </c>
      <c r="AA583">
        <f t="shared" si="145"/>
        <v>0</v>
      </c>
      <c r="AB583">
        <f t="shared" si="146"/>
        <v>0</v>
      </c>
      <c r="AC583">
        <f t="shared" si="147"/>
        <v>0</v>
      </c>
      <c r="AD583">
        <f t="shared" si="148"/>
        <v>0</v>
      </c>
      <c r="AE583">
        <f t="shared" si="149"/>
        <v>0</v>
      </c>
      <c r="AF583" s="37">
        <f t="shared" si="150"/>
        <v>0</v>
      </c>
      <c r="AG583" s="37">
        <f t="shared" si="151"/>
        <v>0</v>
      </c>
      <c r="AH583" s="37">
        <f t="shared" si="152"/>
        <v>0</v>
      </c>
      <c r="AI583">
        <f t="shared" si="153"/>
        <v>1</v>
      </c>
      <c r="AJ583">
        <f t="shared" si="154"/>
        <v>0</v>
      </c>
      <c r="AK583">
        <f t="shared" si="155"/>
        <v>0</v>
      </c>
      <c r="AL583">
        <f t="shared" si="156"/>
        <v>0</v>
      </c>
      <c r="AM583">
        <f t="shared" si="157"/>
        <v>0</v>
      </c>
      <c r="AN583">
        <f t="shared" si="158"/>
        <v>0</v>
      </c>
      <c r="AO583">
        <f t="shared" si="159"/>
        <v>0</v>
      </c>
    </row>
    <row r="584" spans="1:41" ht="12.75">
      <c r="A584">
        <v>3624030</v>
      </c>
      <c r="B584" s="2">
        <v>630902030000</v>
      </c>
      <c r="C584" t="s">
        <v>1181</v>
      </c>
      <c r="D584" t="s">
        <v>1182</v>
      </c>
      <c r="E584" t="s">
        <v>1183</v>
      </c>
      <c r="F584" s="34">
        <v>12804</v>
      </c>
      <c r="G584" s="3">
        <v>2914</v>
      </c>
      <c r="H584">
        <v>5187426000</v>
      </c>
      <c r="I584" s="4">
        <v>4</v>
      </c>
      <c r="J584" s="4" t="s">
        <v>1814</v>
      </c>
      <c r="K584" t="s">
        <v>1814</v>
      </c>
      <c r="L584" s="35" t="s">
        <v>1815</v>
      </c>
      <c r="M584" s="35">
        <v>3622</v>
      </c>
      <c r="N584" s="35" t="s">
        <v>1814</v>
      </c>
      <c r="O584" s="35" t="s">
        <v>1814</v>
      </c>
      <c r="P584" s="36">
        <v>10.083186287</v>
      </c>
      <c r="Q584" t="s">
        <v>1814</v>
      </c>
      <c r="R584" t="s">
        <v>1814</v>
      </c>
      <c r="S584" t="s">
        <v>1814</v>
      </c>
      <c r="T584" t="s">
        <v>1814</v>
      </c>
      <c r="U584" s="35" t="s">
        <v>1814</v>
      </c>
      <c r="V584" s="35"/>
      <c r="W584" s="35"/>
      <c r="X584" s="35"/>
      <c r="Y584" s="35"/>
      <c r="Z584">
        <f t="shared" si="144"/>
        <v>0</v>
      </c>
      <c r="AA584">
        <f t="shared" si="145"/>
        <v>0</v>
      </c>
      <c r="AB584">
        <f t="shared" si="146"/>
        <v>0</v>
      </c>
      <c r="AC584">
        <f t="shared" si="147"/>
        <v>0</v>
      </c>
      <c r="AD584">
        <f t="shared" si="148"/>
        <v>0</v>
      </c>
      <c r="AE584">
        <f t="shared" si="149"/>
        <v>0</v>
      </c>
      <c r="AF584" s="37">
        <f t="shared" si="150"/>
        <v>0</v>
      </c>
      <c r="AG584" s="37">
        <f t="shared" si="151"/>
        <v>0</v>
      </c>
      <c r="AH584" s="37">
        <f t="shared" si="152"/>
        <v>0</v>
      </c>
      <c r="AI584">
        <f t="shared" si="153"/>
        <v>0</v>
      </c>
      <c r="AJ584">
        <f t="shared" si="154"/>
        <v>0</v>
      </c>
      <c r="AK584">
        <f t="shared" si="155"/>
        <v>0</v>
      </c>
      <c r="AL584">
        <f t="shared" si="156"/>
        <v>0</v>
      </c>
      <c r="AM584">
        <f t="shared" si="157"/>
        <v>0</v>
      </c>
      <c r="AN584">
        <f t="shared" si="158"/>
        <v>0</v>
      </c>
      <c r="AO584">
        <f t="shared" si="159"/>
        <v>0</v>
      </c>
    </row>
    <row r="585" spans="1:41" ht="12.75">
      <c r="A585">
        <v>3624060</v>
      </c>
      <c r="B585" s="2">
        <v>580903020000</v>
      </c>
      <c r="C585" t="s">
        <v>1184</v>
      </c>
      <c r="D585" t="s">
        <v>1185</v>
      </c>
      <c r="E585" t="s">
        <v>1186</v>
      </c>
      <c r="F585" s="34">
        <v>11959</v>
      </c>
      <c r="G585" s="3">
        <v>957</v>
      </c>
      <c r="H585">
        <v>6316534285</v>
      </c>
      <c r="I585" s="4">
        <v>8</v>
      </c>
      <c r="J585" s="4" t="s">
        <v>1813</v>
      </c>
      <c r="K585" t="s">
        <v>1814</v>
      </c>
      <c r="L585" s="35" t="s">
        <v>1815</v>
      </c>
      <c r="M585" s="35">
        <v>93</v>
      </c>
      <c r="N585" s="35" t="s">
        <v>1814</v>
      </c>
      <c r="O585" s="35" t="s">
        <v>1813</v>
      </c>
      <c r="P585" s="36">
        <v>11.377245509</v>
      </c>
      <c r="Q585" t="s">
        <v>1814</v>
      </c>
      <c r="R585" t="s">
        <v>1814</v>
      </c>
      <c r="S585" t="s">
        <v>1813</v>
      </c>
      <c r="T585" t="s">
        <v>1814</v>
      </c>
      <c r="U585" s="35" t="s">
        <v>1814</v>
      </c>
      <c r="V585" s="35">
        <v>4608</v>
      </c>
      <c r="W585" s="35">
        <v>485</v>
      </c>
      <c r="X585" s="35">
        <v>646</v>
      </c>
      <c r="Y585" s="35">
        <v>312</v>
      </c>
      <c r="Z585">
        <f t="shared" si="144"/>
        <v>1</v>
      </c>
      <c r="AA585">
        <f t="shared" si="145"/>
        <v>1</v>
      </c>
      <c r="AB585">
        <f t="shared" si="146"/>
        <v>0</v>
      </c>
      <c r="AC585">
        <f t="shared" si="147"/>
        <v>0</v>
      </c>
      <c r="AD585">
        <f t="shared" si="148"/>
        <v>0</v>
      </c>
      <c r="AE585">
        <f t="shared" si="149"/>
        <v>0</v>
      </c>
      <c r="AF585" s="37" t="str">
        <f t="shared" si="150"/>
        <v>SRSA</v>
      </c>
      <c r="AG585" s="37">
        <f t="shared" si="151"/>
        <v>0</v>
      </c>
      <c r="AH585" s="37">
        <f t="shared" si="152"/>
        <v>0</v>
      </c>
      <c r="AI585">
        <f t="shared" si="153"/>
        <v>1</v>
      </c>
      <c r="AJ585">
        <f t="shared" si="154"/>
        <v>0</v>
      </c>
      <c r="AK585">
        <f t="shared" si="155"/>
        <v>0</v>
      </c>
      <c r="AL585">
        <f t="shared" si="156"/>
        <v>0</v>
      </c>
      <c r="AM585">
        <f t="shared" si="157"/>
        <v>0</v>
      </c>
      <c r="AN585">
        <f t="shared" si="158"/>
        <v>0</v>
      </c>
      <c r="AO585">
        <f t="shared" si="159"/>
        <v>0</v>
      </c>
    </row>
    <row r="586" spans="1:41" ht="12.75">
      <c r="A586">
        <v>3628320</v>
      </c>
      <c r="B586" s="2">
        <v>500401060000</v>
      </c>
      <c r="C586" t="s">
        <v>1442</v>
      </c>
      <c r="D586" t="s">
        <v>1443</v>
      </c>
      <c r="E586" t="s">
        <v>1444</v>
      </c>
      <c r="F586" s="34">
        <v>10931</v>
      </c>
      <c r="G586" s="3">
        <v>935</v>
      </c>
      <c r="H586">
        <v>8453577783</v>
      </c>
      <c r="I586" s="4">
        <v>3</v>
      </c>
      <c r="J586" s="4" t="s">
        <v>1814</v>
      </c>
      <c r="K586" t="s">
        <v>1814</v>
      </c>
      <c r="L586" s="35" t="s">
        <v>1815</v>
      </c>
      <c r="M586" s="35">
        <v>3994</v>
      </c>
      <c r="N586" s="35" t="s">
        <v>1814</v>
      </c>
      <c r="O586" s="35" t="s">
        <v>1814</v>
      </c>
      <c r="P586" s="36">
        <v>6.2755002914</v>
      </c>
      <c r="Q586" t="s">
        <v>1814</v>
      </c>
      <c r="R586" t="s">
        <v>1814</v>
      </c>
      <c r="S586" t="s">
        <v>1814</v>
      </c>
      <c r="T586" t="s">
        <v>1814</v>
      </c>
      <c r="U586" s="35" t="s">
        <v>1814</v>
      </c>
      <c r="V586" s="35"/>
      <c r="W586" s="35"/>
      <c r="X586" s="35"/>
      <c r="Y586" s="35"/>
      <c r="Z586">
        <f t="shared" si="144"/>
        <v>0</v>
      </c>
      <c r="AA586">
        <f t="shared" si="145"/>
        <v>0</v>
      </c>
      <c r="AB586">
        <f t="shared" si="146"/>
        <v>0</v>
      </c>
      <c r="AC586">
        <f t="shared" si="147"/>
        <v>0</v>
      </c>
      <c r="AD586">
        <f t="shared" si="148"/>
        <v>0</v>
      </c>
      <c r="AE586">
        <f t="shared" si="149"/>
        <v>0</v>
      </c>
      <c r="AF586" s="37">
        <f t="shared" si="150"/>
        <v>0</v>
      </c>
      <c r="AG586" s="37">
        <f t="shared" si="151"/>
        <v>0</v>
      </c>
      <c r="AH586" s="37">
        <f t="shared" si="152"/>
        <v>0</v>
      </c>
      <c r="AI586">
        <f t="shared" si="153"/>
        <v>0</v>
      </c>
      <c r="AJ586">
        <f t="shared" si="154"/>
        <v>0</v>
      </c>
      <c r="AK586">
        <f t="shared" si="155"/>
        <v>0</v>
      </c>
      <c r="AL586">
        <f t="shared" si="156"/>
        <v>0</v>
      </c>
      <c r="AM586">
        <f t="shared" si="157"/>
        <v>0</v>
      </c>
      <c r="AN586">
        <f t="shared" si="158"/>
        <v>0</v>
      </c>
      <c r="AO586">
        <f t="shared" si="159"/>
        <v>0</v>
      </c>
    </row>
    <row r="587" spans="1:41" ht="12.75">
      <c r="A587">
        <v>3607440</v>
      </c>
      <c r="B587" s="2">
        <v>43011020000</v>
      </c>
      <c r="C587" t="s">
        <v>35</v>
      </c>
      <c r="D587" t="s">
        <v>36</v>
      </c>
      <c r="E587" t="s">
        <v>37</v>
      </c>
      <c r="F587" s="34">
        <v>14772</v>
      </c>
      <c r="G587" s="3">
        <v>9696</v>
      </c>
      <c r="H587">
        <v>7163586866</v>
      </c>
      <c r="I587" s="4">
        <v>7</v>
      </c>
      <c r="J587" s="4" t="s">
        <v>1813</v>
      </c>
      <c r="K587" t="s">
        <v>1814</v>
      </c>
      <c r="L587" s="35" t="s">
        <v>1894</v>
      </c>
      <c r="M587" s="35" t="s">
        <v>1894</v>
      </c>
      <c r="N587" s="35" t="s">
        <v>1814</v>
      </c>
      <c r="O587" s="35" t="s">
        <v>1894</v>
      </c>
      <c r="P587" s="36" t="s">
        <v>1895</v>
      </c>
      <c r="Q587" t="s">
        <v>1895</v>
      </c>
      <c r="R587" t="s">
        <v>1814</v>
      </c>
      <c r="S587" t="s">
        <v>1813</v>
      </c>
      <c r="T587" t="s">
        <v>1814</v>
      </c>
      <c r="U587" s="35" t="s">
        <v>1894</v>
      </c>
      <c r="V587" s="35"/>
      <c r="W587" s="35"/>
      <c r="X587" s="35"/>
      <c r="Y587" s="35"/>
      <c r="Z587">
        <f t="shared" si="144"/>
        <v>1</v>
      </c>
      <c r="AA587">
        <f t="shared" si="145"/>
        <v>0</v>
      </c>
      <c r="AB587">
        <f t="shared" si="146"/>
        <v>0</v>
      </c>
      <c r="AC587">
        <f t="shared" si="147"/>
        <v>0</v>
      </c>
      <c r="AD587">
        <f t="shared" si="148"/>
        <v>0</v>
      </c>
      <c r="AE587">
        <f t="shared" si="149"/>
        <v>0</v>
      </c>
      <c r="AF587" s="37">
        <f t="shared" si="150"/>
        <v>0</v>
      </c>
      <c r="AG587" s="37">
        <f t="shared" si="151"/>
        <v>0</v>
      </c>
      <c r="AH587" s="37">
        <f t="shared" si="152"/>
        <v>0</v>
      </c>
      <c r="AI587">
        <f t="shared" si="153"/>
        <v>1</v>
      </c>
      <c r="AJ587">
        <f t="shared" si="154"/>
        <v>1</v>
      </c>
      <c r="AK587" t="str">
        <f t="shared" si="155"/>
        <v>Initial</v>
      </c>
      <c r="AL587">
        <f t="shared" si="156"/>
        <v>0</v>
      </c>
      <c r="AM587" t="str">
        <f t="shared" si="157"/>
        <v>RLIS</v>
      </c>
      <c r="AN587">
        <f t="shared" si="158"/>
        <v>0</v>
      </c>
      <c r="AO587">
        <f t="shared" si="159"/>
        <v>0</v>
      </c>
    </row>
    <row r="588" spans="1:41" ht="12.75">
      <c r="A588">
        <v>3624090</v>
      </c>
      <c r="B588" s="2">
        <v>43001040000</v>
      </c>
      <c r="C588" t="s">
        <v>1187</v>
      </c>
      <c r="D588" t="s">
        <v>1188</v>
      </c>
      <c r="E588" t="s">
        <v>37</v>
      </c>
      <c r="F588" s="34">
        <v>14772</v>
      </c>
      <c r="G588" s="3">
        <v>1188</v>
      </c>
      <c r="H588">
        <v>7163587005</v>
      </c>
      <c r="I588" s="4">
        <v>7</v>
      </c>
      <c r="J588" s="4" t="s">
        <v>1813</v>
      </c>
      <c r="K588" t="s">
        <v>1814</v>
      </c>
      <c r="L588" s="35" t="s">
        <v>1822</v>
      </c>
      <c r="M588" s="35">
        <v>1000</v>
      </c>
      <c r="N588" s="35" t="s">
        <v>1814</v>
      </c>
      <c r="O588" s="35" t="s">
        <v>1814</v>
      </c>
      <c r="P588" s="36">
        <v>22.658227848</v>
      </c>
      <c r="Q588" t="s">
        <v>1813</v>
      </c>
      <c r="R588" t="s">
        <v>1814</v>
      </c>
      <c r="S588" t="s">
        <v>1813</v>
      </c>
      <c r="T588" t="s">
        <v>1814</v>
      </c>
      <c r="U588" s="35" t="s">
        <v>1813</v>
      </c>
      <c r="V588" s="35"/>
      <c r="W588" s="35"/>
      <c r="X588" s="35"/>
      <c r="Y588" s="35"/>
      <c r="Z588">
        <f t="shared" si="144"/>
        <v>1</v>
      </c>
      <c r="AA588">
        <f t="shared" si="145"/>
        <v>0</v>
      </c>
      <c r="AB588">
        <f t="shared" si="146"/>
        <v>0</v>
      </c>
      <c r="AC588">
        <f t="shared" si="147"/>
        <v>0</v>
      </c>
      <c r="AD588">
        <f t="shared" si="148"/>
        <v>0</v>
      </c>
      <c r="AE588">
        <f t="shared" si="149"/>
        <v>0</v>
      </c>
      <c r="AF588" s="37">
        <f t="shared" si="150"/>
        <v>0</v>
      </c>
      <c r="AG588" s="37">
        <f t="shared" si="151"/>
        <v>0</v>
      </c>
      <c r="AH588" s="37">
        <f t="shared" si="152"/>
        <v>0</v>
      </c>
      <c r="AI588">
        <f t="shared" si="153"/>
        <v>1</v>
      </c>
      <c r="AJ588">
        <f t="shared" si="154"/>
        <v>1</v>
      </c>
      <c r="AK588" t="str">
        <f t="shared" si="155"/>
        <v>Initial</v>
      </c>
      <c r="AL588">
        <f t="shared" si="156"/>
        <v>0</v>
      </c>
      <c r="AM588" t="str">
        <f t="shared" si="157"/>
        <v>RLIS</v>
      </c>
      <c r="AN588">
        <f t="shared" si="158"/>
        <v>0</v>
      </c>
      <c r="AO588">
        <f t="shared" si="159"/>
        <v>0</v>
      </c>
    </row>
    <row r="589" spans="1:41" ht="12.75">
      <c r="A589">
        <v>3624120</v>
      </c>
      <c r="B589" s="2">
        <v>200702020000</v>
      </c>
      <c r="C589" t="s">
        <v>1189</v>
      </c>
      <c r="D589" t="s">
        <v>1190</v>
      </c>
      <c r="E589" t="s">
        <v>1191</v>
      </c>
      <c r="F589" s="34">
        <v>13436</v>
      </c>
      <c r="G589" s="3">
        <v>10</v>
      </c>
      <c r="H589">
        <v>3153544733</v>
      </c>
      <c r="I589" s="4">
        <v>7</v>
      </c>
      <c r="J589" s="4" t="s">
        <v>1813</v>
      </c>
      <c r="K589" t="s">
        <v>1814</v>
      </c>
      <c r="L589" s="35" t="s">
        <v>1822</v>
      </c>
      <c r="M589" s="35" t="s">
        <v>568</v>
      </c>
      <c r="N589" s="35" t="s">
        <v>1813</v>
      </c>
      <c r="O589" s="35" t="s">
        <v>1813</v>
      </c>
      <c r="P589" s="36">
        <v>9.5238095238</v>
      </c>
      <c r="Q589" t="s">
        <v>1814</v>
      </c>
      <c r="R589" t="s">
        <v>1813</v>
      </c>
      <c r="S589" t="s">
        <v>1813</v>
      </c>
      <c r="T589" t="s">
        <v>1814</v>
      </c>
      <c r="U589" s="35" t="s">
        <v>1814</v>
      </c>
      <c r="V589" s="35">
        <v>514</v>
      </c>
      <c r="W589" s="35">
        <v>0</v>
      </c>
      <c r="X589" s="35">
        <v>44</v>
      </c>
      <c r="Y589" s="35">
        <v>42</v>
      </c>
      <c r="Z589">
        <f t="shared" si="144"/>
        <v>1</v>
      </c>
      <c r="AA589">
        <f t="shared" si="145"/>
        <v>1</v>
      </c>
      <c r="AB589">
        <f t="shared" si="146"/>
        <v>0</v>
      </c>
      <c r="AC589">
        <f t="shared" si="147"/>
        <v>0</v>
      </c>
      <c r="AD589">
        <f t="shared" si="148"/>
        <v>0</v>
      </c>
      <c r="AE589">
        <f t="shared" si="149"/>
        <v>0</v>
      </c>
      <c r="AF589" s="37" t="str">
        <f t="shared" si="150"/>
        <v>SRSA</v>
      </c>
      <c r="AG589" s="37">
        <f t="shared" si="151"/>
        <v>0</v>
      </c>
      <c r="AH589" s="37">
        <f t="shared" si="152"/>
        <v>0</v>
      </c>
      <c r="AI589">
        <f t="shared" si="153"/>
        <v>1</v>
      </c>
      <c r="AJ589">
        <f t="shared" si="154"/>
        <v>0</v>
      </c>
      <c r="AK589">
        <f t="shared" si="155"/>
        <v>0</v>
      </c>
      <c r="AL589">
        <f t="shared" si="156"/>
        <v>0</v>
      </c>
      <c r="AM589">
        <f t="shared" si="157"/>
        <v>0</v>
      </c>
      <c r="AN589">
        <f t="shared" si="158"/>
        <v>0</v>
      </c>
      <c r="AO589">
        <f t="shared" si="159"/>
        <v>0</v>
      </c>
    </row>
    <row r="590" spans="1:41" ht="12.75">
      <c r="A590">
        <v>3624150</v>
      </c>
      <c r="B590" s="2">
        <v>10402060000</v>
      </c>
      <c r="C590" t="s">
        <v>1192</v>
      </c>
      <c r="D590" t="s">
        <v>1193</v>
      </c>
      <c r="E590" t="s">
        <v>1194</v>
      </c>
      <c r="F590" s="34">
        <v>12158</v>
      </c>
      <c r="G590" s="3">
        <v>97</v>
      </c>
      <c r="H590">
        <v>5187565201</v>
      </c>
      <c r="I590" s="4" t="s">
        <v>1847</v>
      </c>
      <c r="J590" s="4" t="s">
        <v>1814</v>
      </c>
      <c r="K590" t="s">
        <v>1814</v>
      </c>
      <c r="L590" s="35" t="s">
        <v>1815</v>
      </c>
      <c r="M590" s="35">
        <v>2191</v>
      </c>
      <c r="N590" s="35" t="s">
        <v>1814</v>
      </c>
      <c r="O590" s="35" t="s">
        <v>1814</v>
      </c>
      <c r="P590" s="36">
        <v>11.387302654</v>
      </c>
      <c r="Q590" t="s">
        <v>1814</v>
      </c>
      <c r="R590" t="s">
        <v>1814</v>
      </c>
      <c r="S590" t="s">
        <v>1814</v>
      </c>
      <c r="T590" t="s">
        <v>1814</v>
      </c>
      <c r="U590" s="35" t="s">
        <v>1814</v>
      </c>
      <c r="V590" s="35"/>
      <c r="W590" s="35"/>
      <c r="X590" s="35"/>
      <c r="Y590" s="35"/>
      <c r="Z590">
        <f t="shared" si="144"/>
        <v>0</v>
      </c>
      <c r="AA590">
        <f t="shared" si="145"/>
        <v>0</v>
      </c>
      <c r="AB590">
        <f t="shared" si="146"/>
        <v>0</v>
      </c>
      <c r="AC590">
        <f t="shared" si="147"/>
        <v>0</v>
      </c>
      <c r="AD590">
        <f t="shared" si="148"/>
        <v>0</v>
      </c>
      <c r="AE590">
        <f t="shared" si="149"/>
        <v>0</v>
      </c>
      <c r="AF590" s="37">
        <f t="shared" si="150"/>
        <v>0</v>
      </c>
      <c r="AG590" s="37">
        <f t="shared" si="151"/>
        <v>0</v>
      </c>
      <c r="AH590" s="37">
        <f t="shared" si="152"/>
        <v>0</v>
      </c>
      <c r="AI590">
        <f t="shared" si="153"/>
        <v>0</v>
      </c>
      <c r="AJ590">
        <f t="shared" si="154"/>
        <v>0</v>
      </c>
      <c r="AK590">
        <f t="shared" si="155"/>
        <v>0</v>
      </c>
      <c r="AL590">
        <f t="shared" si="156"/>
        <v>0</v>
      </c>
      <c r="AM590">
        <f t="shared" si="157"/>
        <v>0</v>
      </c>
      <c r="AN590">
        <f t="shared" si="158"/>
        <v>0</v>
      </c>
      <c r="AO590">
        <f t="shared" si="159"/>
        <v>0</v>
      </c>
    </row>
    <row r="591" spans="1:41" ht="12.75">
      <c r="A591">
        <v>3600058</v>
      </c>
      <c r="B591" s="2">
        <v>310400860815</v>
      </c>
      <c r="C591" t="s">
        <v>1968</v>
      </c>
      <c r="D591" t="s">
        <v>1969</v>
      </c>
      <c r="E591" t="s">
        <v>1930</v>
      </c>
      <c r="F591" s="34">
        <v>10013</v>
      </c>
      <c r="G591" s="3" t="s">
        <v>1842</v>
      </c>
      <c r="H591">
        <v>2123498073</v>
      </c>
      <c r="I591" s="4">
        <v>1</v>
      </c>
      <c r="J591" s="4" t="s">
        <v>1814</v>
      </c>
      <c r="K591" t="s">
        <v>1890</v>
      </c>
      <c r="L591" s="35"/>
      <c r="M591" s="35" t="s">
        <v>1894</v>
      </c>
      <c r="N591" s="35" t="s">
        <v>1814</v>
      </c>
      <c r="O591" s="35" t="s">
        <v>1814</v>
      </c>
      <c r="P591" s="36" t="s">
        <v>1895</v>
      </c>
      <c r="Q591" t="s">
        <v>1895</v>
      </c>
      <c r="R591" t="s">
        <v>1890</v>
      </c>
      <c r="S591" t="s">
        <v>1814</v>
      </c>
      <c r="T591" t="s">
        <v>1890</v>
      </c>
      <c r="U591" s="35"/>
      <c r="V591" s="35"/>
      <c r="W591" s="35"/>
      <c r="X591" s="35"/>
      <c r="Y591" s="35"/>
      <c r="Z591">
        <f t="shared" si="144"/>
        <v>0</v>
      </c>
      <c r="AA591">
        <f t="shared" si="145"/>
        <v>0</v>
      </c>
      <c r="AB591">
        <f t="shared" si="146"/>
        <v>0</v>
      </c>
      <c r="AC591">
        <f t="shared" si="147"/>
        <v>0</v>
      </c>
      <c r="AD591">
        <f t="shared" si="148"/>
        <v>0</v>
      </c>
      <c r="AE591">
        <f t="shared" si="149"/>
        <v>0</v>
      </c>
      <c r="AF591" s="37">
        <f t="shared" si="150"/>
        <v>0</v>
      </c>
      <c r="AG591" s="37">
        <f t="shared" si="151"/>
        <v>0</v>
      </c>
      <c r="AH591" s="37">
        <f t="shared" si="152"/>
        <v>0</v>
      </c>
      <c r="AI591">
        <f t="shared" si="153"/>
        <v>0</v>
      </c>
      <c r="AJ591">
        <f t="shared" si="154"/>
        <v>1</v>
      </c>
      <c r="AK591">
        <f t="shared" si="155"/>
        <v>0</v>
      </c>
      <c r="AL591">
        <f t="shared" si="156"/>
        <v>0</v>
      </c>
      <c r="AM591">
        <f t="shared" si="157"/>
        <v>0</v>
      </c>
      <c r="AN591">
        <f t="shared" si="158"/>
        <v>0</v>
      </c>
      <c r="AO591">
        <f t="shared" si="159"/>
        <v>0</v>
      </c>
    </row>
    <row r="592" spans="1:41" ht="12.75">
      <c r="A592">
        <v>3600069</v>
      </c>
      <c r="B592" s="2">
        <v>320700860842</v>
      </c>
      <c r="C592" t="s">
        <v>1994</v>
      </c>
      <c r="D592" t="s">
        <v>1995</v>
      </c>
      <c r="E592" t="s">
        <v>1951</v>
      </c>
      <c r="F592" s="34">
        <v>10451</v>
      </c>
      <c r="G592" s="3" t="s">
        <v>1842</v>
      </c>
      <c r="H592">
        <v>2128382344</v>
      </c>
      <c r="I592" s="4">
        <v>1</v>
      </c>
      <c r="J592" s="4" t="s">
        <v>1814</v>
      </c>
      <c r="K592" t="s">
        <v>1890</v>
      </c>
      <c r="L592" s="35"/>
      <c r="M592" s="35" t="s">
        <v>1894</v>
      </c>
      <c r="N592" s="35" t="s">
        <v>1814</v>
      </c>
      <c r="O592" s="35" t="s">
        <v>1814</v>
      </c>
      <c r="P592" s="36" t="s">
        <v>1895</v>
      </c>
      <c r="Q592" t="s">
        <v>1895</v>
      </c>
      <c r="R592" t="s">
        <v>1890</v>
      </c>
      <c r="S592" t="s">
        <v>1814</v>
      </c>
      <c r="T592" t="s">
        <v>1890</v>
      </c>
      <c r="U592" s="35"/>
      <c r="V592" s="35"/>
      <c r="W592" s="35"/>
      <c r="X592" s="35"/>
      <c r="Y592" s="35"/>
      <c r="Z592">
        <f t="shared" si="144"/>
        <v>0</v>
      </c>
      <c r="AA592">
        <f t="shared" si="145"/>
        <v>0</v>
      </c>
      <c r="AB592">
        <f t="shared" si="146"/>
        <v>0</v>
      </c>
      <c r="AC592">
        <f t="shared" si="147"/>
        <v>0</v>
      </c>
      <c r="AD592">
        <f t="shared" si="148"/>
        <v>0</v>
      </c>
      <c r="AE592">
        <f t="shared" si="149"/>
        <v>0</v>
      </c>
      <c r="AF592" s="37">
        <f t="shared" si="150"/>
        <v>0</v>
      </c>
      <c r="AG592" s="37">
        <f t="shared" si="151"/>
        <v>0</v>
      </c>
      <c r="AH592" s="37">
        <f t="shared" si="152"/>
        <v>0</v>
      </c>
      <c r="AI592">
        <f t="shared" si="153"/>
        <v>0</v>
      </c>
      <c r="AJ592">
        <f t="shared" si="154"/>
        <v>1</v>
      </c>
      <c r="AK592">
        <f t="shared" si="155"/>
        <v>0</v>
      </c>
      <c r="AL592">
        <f t="shared" si="156"/>
        <v>0</v>
      </c>
      <c r="AM592">
        <f t="shared" si="157"/>
        <v>0</v>
      </c>
      <c r="AN592">
        <f t="shared" si="158"/>
        <v>0</v>
      </c>
      <c r="AO592">
        <f t="shared" si="159"/>
        <v>0</v>
      </c>
    </row>
    <row r="593" spans="1:41" ht="12.75">
      <c r="A593">
        <v>3624210</v>
      </c>
      <c r="B593" s="2">
        <v>651503040000</v>
      </c>
      <c r="C593" t="s">
        <v>1195</v>
      </c>
      <c r="D593" t="s">
        <v>1196</v>
      </c>
      <c r="E593" t="s">
        <v>1197</v>
      </c>
      <c r="F593" s="34">
        <v>13143</v>
      </c>
      <c r="G593" s="3">
        <v>190</v>
      </c>
      <c r="H593">
        <v>3157542010</v>
      </c>
      <c r="I593" s="4">
        <v>8</v>
      </c>
      <c r="J593" s="4" t="s">
        <v>1813</v>
      </c>
      <c r="K593" t="s">
        <v>1814</v>
      </c>
      <c r="L593" s="35" t="s">
        <v>1815</v>
      </c>
      <c r="M593" s="35">
        <v>1066</v>
      </c>
      <c r="N593" s="35" t="s">
        <v>1814</v>
      </c>
      <c r="O593" s="35" t="s">
        <v>1814</v>
      </c>
      <c r="P593" s="36">
        <v>19.261006289</v>
      </c>
      <c r="Q593" t="s">
        <v>1814</v>
      </c>
      <c r="R593" t="s">
        <v>1813</v>
      </c>
      <c r="S593" t="s">
        <v>1813</v>
      </c>
      <c r="T593" t="s">
        <v>1814</v>
      </c>
      <c r="U593" s="35" t="s">
        <v>1814</v>
      </c>
      <c r="V593" s="35"/>
      <c r="W593" s="35"/>
      <c r="X593" s="35"/>
      <c r="Y593" s="35"/>
      <c r="Z593">
        <f t="shared" si="144"/>
        <v>1</v>
      </c>
      <c r="AA593">
        <f t="shared" si="145"/>
        <v>0</v>
      </c>
      <c r="AB593">
        <f t="shared" si="146"/>
        <v>0</v>
      </c>
      <c r="AC593">
        <f t="shared" si="147"/>
        <v>0</v>
      </c>
      <c r="AD593">
        <f t="shared" si="148"/>
        <v>0</v>
      </c>
      <c r="AE593">
        <f t="shared" si="149"/>
        <v>0</v>
      </c>
      <c r="AF593" s="37">
        <f t="shared" si="150"/>
        <v>0</v>
      </c>
      <c r="AG593" s="37">
        <f t="shared" si="151"/>
        <v>0</v>
      </c>
      <c r="AH593" s="37">
        <f t="shared" si="152"/>
        <v>0</v>
      </c>
      <c r="AI593">
        <f t="shared" si="153"/>
        <v>1</v>
      </c>
      <c r="AJ593">
        <f t="shared" si="154"/>
        <v>0</v>
      </c>
      <c r="AK593">
        <f t="shared" si="155"/>
        <v>0</v>
      </c>
      <c r="AL593">
        <f t="shared" si="156"/>
        <v>0</v>
      </c>
      <c r="AM593">
        <f t="shared" si="157"/>
        <v>0</v>
      </c>
      <c r="AN593">
        <f t="shared" si="158"/>
        <v>0</v>
      </c>
      <c r="AO593">
        <f t="shared" si="159"/>
        <v>0</v>
      </c>
    </row>
    <row r="594" spans="1:41" ht="12.75">
      <c r="A594">
        <v>3624240</v>
      </c>
      <c r="B594" s="2">
        <v>131701060000</v>
      </c>
      <c r="C594" t="s">
        <v>1198</v>
      </c>
      <c r="D594" t="s">
        <v>1199</v>
      </c>
      <c r="E594" t="s">
        <v>1200</v>
      </c>
      <c r="F594" s="34">
        <v>12571</v>
      </c>
      <c r="G594" s="3">
        <v>9446</v>
      </c>
      <c r="H594">
        <v>8457582241</v>
      </c>
      <c r="I594" s="4">
        <v>8</v>
      </c>
      <c r="J594" s="4" t="s">
        <v>1813</v>
      </c>
      <c r="K594" t="s">
        <v>1814</v>
      </c>
      <c r="L594" s="35" t="s">
        <v>1815</v>
      </c>
      <c r="M594" s="35">
        <v>2170</v>
      </c>
      <c r="N594" s="35" t="s">
        <v>1814</v>
      </c>
      <c r="O594" s="35" t="s">
        <v>1814</v>
      </c>
      <c r="P594" s="36">
        <v>9.0664617749</v>
      </c>
      <c r="Q594" t="s">
        <v>1814</v>
      </c>
      <c r="R594" t="s">
        <v>1814</v>
      </c>
      <c r="S594" t="s">
        <v>1813</v>
      </c>
      <c r="T594" t="s">
        <v>1814</v>
      </c>
      <c r="U594" s="35" t="s">
        <v>1814</v>
      </c>
      <c r="V594" s="35"/>
      <c r="W594" s="35"/>
      <c r="X594" s="35"/>
      <c r="Y594" s="35"/>
      <c r="Z594">
        <f t="shared" si="144"/>
        <v>1</v>
      </c>
      <c r="AA594">
        <f t="shared" si="145"/>
        <v>0</v>
      </c>
      <c r="AB594">
        <f t="shared" si="146"/>
        <v>0</v>
      </c>
      <c r="AC594">
        <f t="shared" si="147"/>
        <v>0</v>
      </c>
      <c r="AD594">
        <f t="shared" si="148"/>
        <v>0</v>
      </c>
      <c r="AE594">
        <f t="shared" si="149"/>
        <v>0</v>
      </c>
      <c r="AF594" s="37">
        <f t="shared" si="150"/>
        <v>0</v>
      </c>
      <c r="AG594" s="37">
        <f t="shared" si="151"/>
        <v>0</v>
      </c>
      <c r="AH594" s="37">
        <f t="shared" si="152"/>
        <v>0</v>
      </c>
      <c r="AI594">
        <f t="shared" si="153"/>
        <v>1</v>
      </c>
      <c r="AJ594">
        <f t="shared" si="154"/>
        <v>0</v>
      </c>
      <c r="AK594">
        <f t="shared" si="155"/>
        <v>0</v>
      </c>
      <c r="AL594">
        <f t="shared" si="156"/>
        <v>0</v>
      </c>
      <c r="AM594">
        <f t="shared" si="157"/>
        <v>0</v>
      </c>
      <c r="AN594">
        <f t="shared" si="158"/>
        <v>0</v>
      </c>
      <c r="AO594">
        <f t="shared" si="159"/>
        <v>0</v>
      </c>
    </row>
    <row r="595" spans="1:41" ht="12.75">
      <c r="A595">
        <v>3624360</v>
      </c>
      <c r="B595" s="2">
        <v>411701040000</v>
      </c>
      <c r="C595" t="s">
        <v>1204</v>
      </c>
      <c r="D595" t="s">
        <v>1205</v>
      </c>
      <c r="E595" t="s">
        <v>1206</v>
      </c>
      <c r="F595" s="34">
        <v>13438</v>
      </c>
      <c r="G595" s="3">
        <v>406</v>
      </c>
      <c r="H595">
        <v>3158313797</v>
      </c>
      <c r="I595" s="4">
        <v>8</v>
      </c>
      <c r="J595" s="4" t="s">
        <v>1813</v>
      </c>
      <c r="K595" t="s">
        <v>1814</v>
      </c>
      <c r="L595" s="35" t="s">
        <v>1815</v>
      </c>
      <c r="M595" s="35">
        <v>609</v>
      </c>
      <c r="N595" s="35" t="s">
        <v>1814</v>
      </c>
      <c r="O595" s="35" t="s">
        <v>1814</v>
      </c>
      <c r="P595" s="36">
        <v>14.651493599</v>
      </c>
      <c r="Q595" t="s">
        <v>1814</v>
      </c>
      <c r="R595" t="s">
        <v>1813</v>
      </c>
      <c r="S595" t="s">
        <v>1813</v>
      </c>
      <c r="T595" t="s">
        <v>1814</v>
      </c>
      <c r="U595" s="35" t="s">
        <v>1814</v>
      </c>
      <c r="V595" s="35"/>
      <c r="W595" s="35"/>
      <c r="X595" s="35"/>
      <c r="Y595" s="35"/>
      <c r="Z595">
        <f t="shared" si="144"/>
        <v>1</v>
      </c>
      <c r="AA595">
        <f t="shared" si="145"/>
        <v>0</v>
      </c>
      <c r="AB595">
        <f t="shared" si="146"/>
        <v>0</v>
      </c>
      <c r="AC595">
        <f t="shared" si="147"/>
        <v>0</v>
      </c>
      <c r="AD595">
        <f t="shared" si="148"/>
        <v>0</v>
      </c>
      <c r="AE595">
        <f t="shared" si="149"/>
        <v>0</v>
      </c>
      <c r="AF595" s="37">
        <f t="shared" si="150"/>
        <v>0</v>
      </c>
      <c r="AG595" s="37">
        <f t="shared" si="151"/>
        <v>0</v>
      </c>
      <c r="AH595" s="37">
        <f t="shared" si="152"/>
        <v>0</v>
      </c>
      <c r="AI595">
        <f t="shared" si="153"/>
        <v>1</v>
      </c>
      <c r="AJ595">
        <f t="shared" si="154"/>
        <v>0</v>
      </c>
      <c r="AK595">
        <f t="shared" si="155"/>
        <v>0</v>
      </c>
      <c r="AL595">
        <f t="shared" si="156"/>
        <v>0</v>
      </c>
      <c r="AM595">
        <f t="shared" si="157"/>
        <v>0</v>
      </c>
      <c r="AN595">
        <f t="shared" si="158"/>
        <v>0</v>
      </c>
      <c r="AO595">
        <f t="shared" si="159"/>
        <v>0</v>
      </c>
    </row>
    <row r="596" spans="1:41" ht="12.75">
      <c r="A596">
        <v>3624420</v>
      </c>
      <c r="B596" s="2">
        <v>580901020000</v>
      </c>
      <c r="C596" t="s">
        <v>1207</v>
      </c>
      <c r="D596" t="s">
        <v>1208</v>
      </c>
      <c r="E596" t="s">
        <v>1209</v>
      </c>
      <c r="F596" s="34">
        <v>11960</v>
      </c>
      <c r="G596" s="3">
        <v>900</v>
      </c>
      <c r="H596">
        <v>6313250203</v>
      </c>
      <c r="I596" s="4">
        <v>8</v>
      </c>
      <c r="J596" s="4" t="s">
        <v>1813</v>
      </c>
      <c r="K596" t="s">
        <v>1813</v>
      </c>
      <c r="L596" s="35" t="s">
        <v>1815</v>
      </c>
      <c r="M596" s="35">
        <v>167</v>
      </c>
      <c r="N596" s="35" t="s">
        <v>1814</v>
      </c>
      <c r="O596" s="35" t="s">
        <v>1813</v>
      </c>
      <c r="P596" s="36">
        <v>7.2164948454</v>
      </c>
      <c r="Q596" t="s">
        <v>1814</v>
      </c>
      <c r="R596" t="s">
        <v>1814</v>
      </c>
      <c r="S596" t="s">
        <v>1813</v>
      </c>
      <c r="T596" t="s">
        <v>1813</v>
      </c>
      <c r="U596" s="35" t="s">
        <v>1814</v>
      </c>
      <c r="V596" s="35">
        <v>514</v>
      </c>
      <c r="W596" s="35">
        <v>1463</v>
      </c>
      <c r="X596" s="35">
        <v>44</v>
      </c>
      <c r="Y596" s="35">
        <v>42</v>
      </c>
      <c r="Z596">
        <f t="shared" si="144"/>
        <v>1</v>
      </c>
      <c r="AA596">
        <f t="shared" si="145"/>
        <v>1</v>
      </c>
      <c r="AB596">
        <f t="shared" si="146"/>
        <v>0</v>
      </c>
      <c r="AC596">
        <f t="shared" si="147"/>
        <v>0</v>
      </c>
      <c r="AD596">
        <f t="shared" si="148"/>
        <v>0</v>
      </c>
      <c r="AE596">
        <f t="shared" si="149"/>
        <v>0</v>
      </c>
      <c r="AF596" s="37" t="str">
        <f t="shared" si="150"/>
        <v>SRSA</v>
      </c>
      <c r="AG596" s="37">
        <f t="shared" si="151"/>
        <v>0</v>
      </c>
      <c r="AH596" s="37">
        <f t="shared" si="152"/>
        <v>0</v>
      </c>
      <c r="AI596">
        <f t="shared" si="153"/>
        <v>1</v>
      </c>
      <c r="AJ596">
        <f t="shared" si="154"/>
        <v>0</v>
      </c>
      <c r="AK596">
        <f t="shared" si="155"/>
        <v>0</v>
      </c>
      <c r="AL596">
        <f t="shared" si="156"/>
        <v>0</v>
      </c>
      <c r="AM596">
        <f t="shared" si="157"/>
        <v>0</v>
      </c>
      <c r="AN596">
        <f t="shared" si="158"/>
        <v>0</v>
      </c>
      <c r="AO596">
        <f t="shared" si="159"/>
        <v>0</v>
      </c>
    </row>
    <row r="597" spans="1:41" ht="12.75">
      <c r="A597">
        <v>3600059</v>
      </c>
      <c r="B597" s="2">
        <v>343000860822</v>
      </c>
      <c r="C597" t="s">
        <v>1970</v>
      </c>
      <c r="D597" t="s">
        <v>1971</v>
      </c>
      <c r="E597" t="s">
        <v>1972</v>
      </c>
      <c r="F597" s="34">
        <v>11372</v>
      </c>
      <c r="G597" s="3" t="s">
        <v>1842</v>
      </c>
      <c r="H597">
        <v>7188030060</v>
      </c>
      <c r="I597" s="4">
        <v>1</v>
      </c>
      <c r="J597" s="4" t="s">
        <v>1814</v>
      </c>
      <c r="K597" t="s">
        <v>1890</v>
      </c>
      <c r="L597" s="35"/>
      <c r="M597" s="35" t="s">
        <v>1894</v>
      </c>
      <c r="N597" s="35" t="s">
        <v>1814</v>
      </c>
      <c r="O597" s="35" t="s">
        <v>1814</v>
      </c>
      <c r="P597" s="36" t="s">
        <v>1895</v>
      </c>
      <c r="Q597" t="s">
        <v>1895</v>
      </c>
      <c r="R597" t="s">
        <v>1890</v>
      </c>
      <c r="S597" t="s">
        <v>1814</v>
      </c>
      <c r="T597" t="s">
        <v>1890</v>
      </c>
      <c r="U597" s="35"/>
      <c r="V597" s="35"/>
      <c r="W597" s="35"/>
      <c r="X597" s="35"/>
      <c r="Y597" s="35"/>
      <c r="Z597">
        <f t="shared" si="144"/>
        <v>0</v>
      </c>
      <c r="AA597">
        <f t="shared" si="145"/>
        <v>0</v>
      </c>
      <c r="AB597">
        <f t="shared" si="146"/>
        <v>0</v>
      </c>
      <c r="AC597">
        <f t="shared" si="147"/>
        <v>0</v>
      </c>
      <c r="AD597">
        <f t="shared" si="148"/>
        <v>0</v>
      </c>
      <c r="AE597">
        <f t="shared" si="149"/>
        <v>0</v>
      </c>
      <c r="AF597" s="37">
        <f t="shared" si="150"/>
        <v>0</v>
      </c>
      <c r="AG597" s="37">
        <f t="shared" si="151"/>
        <v>0</v>
      </c>
      <c r="AH597" s="37">
        <f t="shared" si="152"/>
        <v>0</v>
      </c>
      <c r="AI597">
        <f t="shared" si="153"/>
        <v>0</v>
      </c>
      <c r="AJ597">
        <f t="shared" si="154"/>
        <v>1</v>
      </c>
      <c r="AK597">
        <f t="shared" si="155"/>
        <v>0</v>
      </c>
      <c r="AL597">
        <f t="shared" si="156"/>
        <v>0</v>
      </c>
      <c r="AM597">
        <f t="shared" si="157"/>
        <v>0</v>
      </c>
      <c r="AN597">
        <f t="shared" si="158"/>
        <v>0</v>
      </c>
      <c r="AO597">
        <f t="shared" si="159"/>
        <v>0</v>
      </c>
    </row>
    <row r="598" spans="1:41" ht="12.75">
      <c r="A598">
        <v>3624450</v>
      </c>
      <c r="B598" s="2">
        <v>491200010000</v>
      </c>
      <c r="C598" t="s">
        <v>1210</v>
      </c>
      <c r="D598" t="s">
        <v>1211</v>
      </c>
      <c r="E598" t="s">
        <v>1212</v>
      </c>
      <c r="F598" s="34">
        <v>12144</v>
      </c>
      <c r="G598" s="3">
        <v>2694</v>
      </c>
      <c r="H598">
        <v>5184657509</v>
      </c>
      <c r="I598" s="4">
        <v>4</v>
      </c>
      <c r="J598" s="4" t="s">
        <v>1814</v>
      </c>
      <c r="K598" t="s">
        <v>1814</v>
      </c>
      <c r="L598" s="35" t="s">
        <v>1815</v>
      </c>
      <c r="M598" s="35">
        <v>985</v>
      </c>
      <c r="N598" s="35" t="s">
        <v>1814</v>
      </c>
      <c r="O598" s="35" t="s">
        <v>1814</v>
      </c>
      <c r="P598" s="36">
        <v>23.142857143</v>
      </c>
      <c r="Q598" t="s">
        <v>1813</v>
      </c>
      <c r="R598" t="s">
        <v>1814</v>
      </c>
      <c r="S598" t="s">
        <v>1814</v>
      </c>
      <c r="T598" t="s">
        <v>1814</v>
      </c>
      <c r="U598" s="35" t="s">
        <v>1814</v>
      </c>
      <c r="V598" s="35"/>
      <c r="W598" s="35"/>
      <c r="X598" s="35"/>
      <c r="Y598" s="35"/>
      <c r="Z598">
        <f t="shared" si="144"/>
        <v>0</v>
      </c>
      <c r="AA598">
        <f t="shared" si="145"/>
        <v>0</v>
      </c>
      <c r="AB598">
        <f t="shared" si="146"/>
        <v>0</v>
      </c>
      <c r="AC598">
        <f t="shared" si="147"/>
        <v>0</v>
      </c>
      <c r="AD598">
        <f t="shared" si="148"/>
        <v>0</v>
      </c>
      <c r="AE598">
        <f t="shared" si="149"/>
        <v>0</v>
      </c>
      <c r="AF598" s="37">
        <f t="shared" si="150"/>
        <v>0</v>
      </c>
      <c r="AG598" s="37">
        <f t="shared" si="151"/>
        <v>0</v>
      </c>
      <c r="AH598" s="37">
        <f t="shared" si="152"/>
        <v>0</v>
      </c>
      <c r="AI598">
        <f t="shared" si="153"/>
        <v>0</v>
      </c>
      <c r="AJ598">
        <f t="shared" si="154"/>
        <v>1</v>
      </c>
      <c r="AK598">
        <f t="shared" si="155"/>
        <v>0</v>
      </c>
      <c r="AL598">
        <f t="shared" si="156"/>
        <v>0</v>
      </c>
      <c r="AM598">
        <f t="shared" si="157"/>
        <v>0</v>
      </c>
      <c r="AN598">
        <f t="shared" si="158"/>
        <v>0</v>
      </c>
      <c r="AO598">
        <f t="shared" si="159"/>
        <v>0</v>
      </c>
    </row>
    <row r="599" spans="1:41" ht="12.75">
      <c r="A599">
        <v>3624480</v>
      </c>
      <c r="B599" s="2">
        <v>131801040000</v>
      </c>
      <c r="C599" t="s">
        <v>1213</v>
      </c>
      <c r="D599" t="s">
        <v>1214</v>
      </c>
      <c r="E599" t="s">
        <v>1215</v>
      </c>
      <c r="F599" s="34">
        <v>12572</v>
      </c>
      <c r="G599" s="3">
        <v>351</v>
      </c>
      <c r="H599">
        <v>8458715520</v>
      </c>
      <c r="I599" s="4" t="s">
        <v>2025</v>
      </c>
      <c r="J599" s="4" t="s">
        <v>1814</v>
      </c>
      <c r="K599" t="s">
        <v>1814</v>
      </c>
      <c r="L599" s="35" t="s">
        <v>1815</v>
      </c>
      <c r="M599" s="35">
        <v>1174</v>
      </c>
      <c r="N599" s="35" t="s">
        <v>1814</v>
      </c>
      <c r="O599" s="35" t="s">
        <v>1814</v>
      </c>
      <c r="P599" s="36">
        <v>6.067961165</v>
      </c>
      <c r="Q599" t="s">
        <v>1814</v>
      </c>
      <c r="R599" t="s">
        <v>1814</v>
      </c>
      <c r="S599" t="s">
        <v>1814</v>
      </c>
      <c r="T599" t="s">
        <v>1814</v>
      </c>
      <c r="U599" s="35" t="s">
        <v>1814</v>
      </c>
      <c r="V599" s="35"/>
      <c r="W599" s="35"/>
      <c r="X599" s="35"/>
      <c r="Y599" s="35"/>
      <c r="Z599">
        <f t="shared" si="144"/>
        <v>0</v>
      </c>
      <c r="AA599">
        <f t="shared" si="145"/>
        <v>0</v>
      </c>
      <c r="AB599">
        <f t="shared" si="146"/>
        <v>0</v>
      </c>
      <c r="AC599">
        <f t="shared" si="147"/>
        <v>0</v>
      </c>
      <c r="AD599">
        <f t="shared" si="148"/>
        <v>0</v>
      </c>
      <c r="AE599">
        <f t="shared" si="149"/>
        <v>0</v>
      </c>
      <c r="AF599" s="37">
        <f t="shared" si="150"/>
        <v>0</v>
      </c>
      <c r="AG599" s="37">
        <f t="shared" si="151"/>
        <v>0</v>
      </c>
      <c r="AH599" s="37">
        <f t="shared" si="152"/>
        <v>0</v>
      </c>
      <c r="AI599">
        <f t="shared" si="153"/>
        <v>0</v>
      </c>
      <c r="AJ599">
        <f t="shared" si="154"/>
        <v>0</v>
      </c>
      <c r="AK599">
        <f t="shared" si="155"/>
        <v>0</v>
      </c>
      <c r="AL599">
        <f t="shared" si="156"/>
        <v>0</v>
      </c>
      <c r="AM599">
        <f t="shared" si="157"/>
        <v>0</v>
      </c>
      <c r="AN599">
        <f t="shared" si="158"/>
        <v>0</v>
      </c>
      <c r="AO599">
        <f t="shared" si="159"/>
        <v>0</v>
      </c>
    </row>
    <row r="600" spans="1:41" ht="12.75">
      <c r="A600">
        <v>3624570</v>
      </c>
      <c r="B600" s="2">
        <v>472001040000</v>
      </c>
      <c r="C600" t="s">
        <v>1216</v>
      </c>
      <c r="D600" t="s">
        <v>1217</v>
      </c>
      <c r="E600" t="s">
        <v>1218</v>
      </c>
      <c r="F600" s="34">
        <v>13439</v>
      </c>
      <c r="G600" s="3">
        <v>631</v>
      </c>
      <c r="H600">
        <v>3158580610</v>
      </c>
      <c r="I600" s="4">
        <v>7</v>
      </c>
      <c r="J600" s="4" t="s">
        <v>1813</v>
      </c>
      <c r="K600" t="s">
        <v>1814</v>
      </c>
      <c r="L600" s="35" t="s">
        <v>1822</v>
      </c>
      <c r="M600" s="35">
        <v>682</v>
      </c>
      <c r="N600" s="35" t="s">
        <v>1814</v>
      </c>
      <c r="O600" s="35" t="s">
        <v>1814</v>
      </c>
      <c r="P600" s="36">
        <v>19.451697128</v>
      </c>
      <c r="Q600" t="s">
        <v>1814</v>
      </c>
      <c r="R600" t="s">
        <v>1813</v>
      </c>
      <c r="S600" t="s">
        <v>1813</v>
      </c>
      <c r="T600" t="s">
        <v>1814</v>
      </c>
      <c r="U600" s="35" t="s">
        <v>1814</v>
      </c>
      <c r="V600" s="35"/>
      <c r="W600" s="35"/>
      <c r="X600" s="35"/>
      <c r="Y600" s="35"/>
      <c r="Z600">
        <f t="shared" si="144"/>
        <v>1</v>
      </c>
      <c r="AA600">
        <f t="shared" si="145"/>
        <v>0</v>
      </c>
      <c r="AB600">
        <f t="shared" si="146"/>
        <v>0</v>
      </c>
      <c r="AC600">
        <f t="shared" si="147"/>
        <v>0</v>
      </c>
      <c r="AD600">
        <f t="shared" si="148"/>
        <v>0</v>
      </c>
      <c r="AE600">
        <f t="shared" si="149"/>
        <v>0</v>
      </c>
      <c r="AF600" s="37">
        <f t="shared" si="150"/>
        <v>0</v>
      </c>
      <c r="AG600" s="37">
        <f t="shared" si="151"/>
        <v>0</v>
      </c>
      <c r="AH600" s="37">
        <f t="shared" si="152"/>
        <v>0</v>
      </c>
      <c r="AI600">
        <f t="shared" si="153"/>
        <v>1</v>
      </c>
      <c r="AJ600">
        <f t="shared" si="154"/>
        <v>0</v>
      </c>
      <c r="AK600">
        <f t="shared" si="155"/>
        <v>0</v>
      </c>
      <c r="AL600">
        <f t="shared" si="156"/>
        <v>0</v>
      </c>
      <c r="AM600">
        <f t="shared" si="157"/>
        <v>0</v>
      </c>
      <c r="AN600">
        <f t="shared" si="158"/>
        <v>0</v>
      </c>
      <c r="AO600">
        <f t="shared" si="159"/>
        <v>0</v>
      </c>
    </row>
    <row r="601" spans="1:41" ht="12.75">
      <c r="A601">
        <v>3624660</v>
      </c>
      <c r="B601" s="2">
        <v>62401040000</v>
      </c>
      <c r="C601" t="s">
        <v>1222</v>
      </c>
      <c r="D601" t="s">
        <v>1223</v>
      </c>
      <c r="E601" t="s">
        <v>1224</v>
      </c>
      <c r="F601" s="34">
        <v>14775</v>
      </c>
      <c r="G601" s="3">
        <v>688</v>
      </c>
      <c r="H601">
        <v>7167366201</v>
      </c>
      <c r="I601" s="4">
        <v>8</v>
      </c>
      <c r="J601" s="4" t="s">
        <v>1813</v>
      </c>
      <c r="K601" t="s">
        <v>1814</v>
      </c>
      <c r="L601" s="35" t="s">
        <v>1815</v>
      </c>
      <c r="M601" s="35">
        <v>425</v>
      </c>
      <c r="N601" s="35" t="s">
        <v>1814</v>
      </c>
      <c r="O601" s="35" t="s">
        <v>1813</v>
      </c>
      <c r="P601" s="36">
        <v>14.093959732</v>
      </c>
      <c r="Q601" t="s">
        <v>1814</v>
      </c>
      <c r="R601" t="s">
        <v>1813</v>
      </c>
      <c r="S601" t="s">
        <v>1813</v>
      </c>
      <c r="T601" t="s">
        <v>1814</v>
      </c>
      <c r="U601" s="35" t="s">
        <v>1814</v>
      </c>
      <c r="V601" s="35">
        <v>27764</v>
      </c>
      <c r="W601" s="35">
        <v>4251</v>
      </c>
      <c r="X601" s="35">
        <v>4181</v>
      </c>
      <c r="Y601" s="35">
        <v>3861</v>
      </c>
      <c r="Z601">
        <f t="shared" si="144"/>
        <v>1</v>
      </c>
      <c r="AA601">
        <f t="shared" si="145"/>
        <v>1</v>
      </c>
      <c r="AB601">
        <f t="shared" si="146"/>
        <v>0</v>
      </c>
      <c r="AC601">
        <f t="shared" si="147"/>
        <v>0</v>
      </c>
      <c r="AD601">
        <f t="shared" si="148"/>
        <v>0</v>
      </c>
      <c r="AE601">
        <f t="shared" si="149"/>
        <v>0</v>
      </c>
      <c r="AF601" s="37" t="str">
        <f t="shared" si="150"/>
        <v>SRSA</v>
      </c>
      <c r="AG601" s="37">
        <f t="shared" si="151"/>
        <v>0</v>
      </c>
      <c r="AH601" s="37">
        <f t="shared" si="152"/>
        <v>0</v>
      </c>
      <c r="AI601">
        <f t="shared" si="153"/>
        <v>1</v>
      </c>
      <c r="AJ601">
        <f t="shared" si="154"/>
        <v>0</v>
      </c>
      <c r="AK601">
        <f t="shared" si="155"/>
        <v>0</v>
      </c>
      <c r="AL601">
        <f t="shared" si="156"/>
        <v>0</v>
      </c>
      <c r="AM601">
        <f t="shared" si="157"/>
        <v>0</v>
      </c>
      <c r="AN601">
        <f t="shared" si="158"/>
        <v>0</v>
      </c>
      <c r="AO601">
        <f t="shared" si="159"/>
        <v>0</v>
      </c>
    </row>
    <row r="602" spans="1:41" ht="12.75">
      <c r="A602">
        <v>3600060</v>
      </c>
      <c r="B602" s="2">
        <v>580602860032</v>
      </c>
      <c r="C602" t="s">
        <v>1973</v>
      </c>
      <c r="D602" t="s">
        <v>1974</v>
      </c>
      <c r="E602" t="s">
        <v>1975</v>
      </c>
      <c r="F602" s="34">
        <v>11901</v>
      </c>
      <c r="G602" s="3" t="s">
        <v>1842</v>
      </c>
      <c r="H602">
        <v>6313691861</v>
      </c>
      <c r="I602" s="4">
        <v>3</v>
      </c>
      <c r="J602" s="4" t="s">
        <v>1814</v>
      </c>
      <c r="K602" t="s">
        <v>1890</v>
      </c>
      <c r="L602" s="35"/>
      <c r="M602" s="35" t="s">
        <v>1894</v>
      </c>
      <c r="N602" s="35" t="s">
        <v>1814</v>
      </c>
      <c r="O602" s="35" t="s">
        <v>1814</v>
      </c>
      <c r="P602" s="36" t="s">
        <v>1895</v>
      </c>
      <c r="Q602" t="s">
        <v>1895</v>
      </c>
      <c r="R602" t="s">
        <v>1890</v>
      </c>
      <c r="S602" t="s">
        <v>1814</v>
      </c>
      <c r="T602" t="s">
        <v>1890</v>
      </c>
      <c r="U602" s="35"/>
      <c r="V602" s="35"/>
      <c r="W602" s="35"/>
      <c r="X602" s="35"/>
      <c r="Y602" s="35"/>
      <c r="Z602">
        <f t="shared" si="144"/>
        <v>0</v>
      </c>
      <c r="AA602">
        <f t="shared" si="145"/>
        <v>0</v>
      </c>
      <c r="AB602">
        <f t="shared" si="146"/>
        <v>0</v>
      </c>
      <c r="AC602">
        <f t="shared" si="147"/>
        <v>0</v>
      </c>
      <c r="AD602">
        <f t="shared" si="148"/>
        <v>0</v>
      </c>
      <c r="AE602">
        <f t="shared" si="149"/>
        <v>0</v>
      </c>
      <c r="AF602" s="37">
        <f t="shared" si="150"/>
        <v>0</v>
      </c>
      <c r="AG602" s="37">
        <f t="shared" si="151"/>
        <v>0</v>
      </c>
      <c r="AH602" s="37">
        <f t="shared" si="152"/>
        <v>0</v>
      </c>
      <c r="AI602">
        <f t="shared" si="153"/>
        <v>0</v>
      </c>
      <c r="AJ602">
        <f t="shared" si="154"/>
        <v>1</v>
      </c>
      <c r="AK602">
        <f t="shared" si="155"/>
        <v>0</v>
      </c>
      <c r="AL602">
        <f t="shared" si="156"/>
        <v>0</v>
      </c>
      <c r="AM602">
        <f t="shared" si="157"/>
        <v>0</v>
      </c>
      <c r="AN602">
        <f t="shared" si="158"/>
        <v>0</v>
      </c>
      <c r="AO602">
        <f t="shared" si="159"/>
        <v>0</v>
      </c>
    </row>
    <row r="603" spans="1:41" ht="12.75">
      <c r="A603">
        <v>3624690</v>
      </c>
      <c r="B603" s="2">
        <v>580602040000</v>
      </c>
      <c r="C603" t="s">
        <v>1225</v>
      </c>
      <c r="D603" t="s">
        <v>1226</v>
      </c>
      <c r="E603" t="s">
        <v>1975</v>
      </c>
      <c r="F603" s="34">
        <v>11901</v>
      </c>
      <c r="G603" s="3">
        <v>2996</v>
      </c>
      <c r="H603">
        <v>6313696716</v>
      </c>
      <c r="I603" s="4" t="s">
        <v>2025</v>
      </c>
      <c r="J603" s="4" t="s">
        <v>1814</v>
      </c>
      <c r="K603" t="s">
        <v>1814</v>
      </c>
      <c r="L603" s="35" t="s">
        <v>1815</v>
      </c>
      <c r="M603" s="35">
        <v>4517</v>
      </c>
      <c r="N603" s="35" t="s">
        <v>1814</v>
      </c>
      <c r="O603" s="35" t="s">
        <v>1814</v>
      </c>
      <c r="P603" s="36">
        <v>18.054757802</v>
      </c>
      <c r="Q603" t="s">
        <v>1814</v>
      </c>
      <c r="R603" t="s">
        <v>1814</v>
      </c>
      <c r="S603" t="s">
        <v>1814</v>
      </c>
      <c r="T603" t="s">
        <v>1814</v>
      </c>
      <c r="U603" s="35" t="s">
        <v>1814</v>
      </c>
      <c r="V603" s="35"/>
      <c r="W603" s="35"/>
      <c r="X603" s="35"/>
      <c r="Y603" s="35"/>
      <c r="Z603">
        <f t="shared" si="144"/>
        <v>0</v>
      </c>
      <c r="AA603">
        <f t="shared" si="145"/>
        <v>0</v>
      </c>
      <c r="AB603">
        <f t="shared" si="146"/>
        <v>0</v>
      </c>
      <c r="AC603">
        <f t="shared" si="147"/>
        <v>0</v>
      </c>
      <c r="AD603">
        <f t="shared" si="148"/>
        <v>0</v>
      </c>
      <c r="AE603">
        <f t="shared" si="149"/>
        <v>0</v>
      </c>
      <c r="AF603" s="37">
        <f t="shared" si="150"/>
        <v>0</v>
      </c>
      <c r="AG603" s="37">
        <f t="shared" si="151"/>
        <v>0</v>
      </c>
      <c r="AH603" s="37">
        <f t="shared" si="152"/>
        <v>0</v>
      </c>
      <c r="AI603">
        <f t="shared" si="153"/>
        <v>0</v>
      </c>
      <c r="AJ603">
        <f t="shared" si="154"/>
        <v>0</v>
      </c>
      <c r="AK603">
        <f t="shared" si="155"/>
        <v>0</v>
      </c>
      <c r="AL603">
        <f t="shared" si="156"/>
        <v>0</v>
      </c>
      <c r="AM603">
        <f t="shared" si="157"/>
        <v>0</v>
      </c>
      <c r="AN603">
        <f t="shared" si="158"/>
        <v>0</v>
      </c>
      <c r="AO603">
        <f t="shared" si="159"/>
        <v>0</v>
      </c>
    </row>
    <row r="604" spans="1:41" ht="12.75">
      <c r="A604">
        <v>3624750</v>
      </c>
      <c r="B604" s="2">
        <v>261600010000</v>
      </c>
      <c r="C604" t="s">
        <v>1227</v>
      </c>
      <c r="D604" t="s">
        <v>1228</v>
      </c>
      <c r="E604" t="s">
        <v>1898</v>
      </c>
      <c r="F604" s="34">
        <v>14614</v>
      </c>
      <c r="G604" s="3">
        <v>1187</v>
      </c>
      <c r="H604">
        <v>5852628378</v>
      </c>
      <c r="I604" s="4">
        <v>2</v>
      </c>
      <c r="J604" s="4" t="s">
        <v>1814</v>
      </c>
      <c r="K604" t="s">
        <v>1814</v>
      </c>
      <c r="L604" s="35" t="s">
        <v>1815</v>
      </c>
      <c r="M604" s="35">
        <v>33316</v>
      </c>
      <c r="N604" s="35" t="s">
        <v>1814</v>
      </c>
      <c r="O604" s="35" t="s">
        <v>1814</v>
      </c>
      <c r="P604" s="36">
        <v>40.448908061</v>
      </c>
      <c r="Q604" t="s">
        <v>1813</v>
      </c>
      <c r="R604" t="s">
        <v>1814</v>
      </c>
      <c r="S604" t="s">
        <v>1814</v>
      </c>
      <c r="T604" t="s">
        <v>1814</v>
      </c>
      <c r="U604" s="35" t="s">
        <v>1814</v>
      </c>
      <c r="V604" s="35"/>
      <c r="W604" s="35"/>
      <c r="X604" s="35"/>
      <c r="Y604" s="35"/>
      <c r="Z604">
        <f t="shared" si="144"/>
        <v>0</v>
      </c>
      <c r="AA604">
        <f t="shared" si="145"/>
        <v>0</v>
      </c>
      <c r="AB604">
        <f t="shared" si="146"/>
        <v>0</v>
      </c>
      <c r="AC604">
        <f t="shared" si="147"/>
        <v>0</v>
      </c>
      <c r="AD604">
        <f t="shared" si="148"/>
        <v>0</v>
      </c>
      <c r="AE604">
        <f t="shared" si="149"/>
        <v>0</v>
      </c>
      <c r="AF604" s="37">
        <f t="shared" si="150"/>
        <v>0</v>
      </c>
      <c r="AG604" s="37">
        <f t="shared" si="151"/>
        <v>0</v>
      </c>
      <c r="AH604" s="37">
        <f t="shared" si="152"/>
        <v>0</v>
      </c>
      <c r="AI604">
        <f t="shared" si="153"/>
        <v>0</v>
      </c>
      <c r="AJ604">
        <f t="shared" si="154"/>
        <v>1</v>
      </c>
      <c r="AK604">
        <f t="shared" si="155"/>
        <v>0</v>
      </c>
      <c r="AL604">
        <f t="shared" si="156"/>
        <v>0</v>
      </c>
      <c r="AM604">
        <f t="shared" si="157"/>
        <v>0</v>
      </c>
      <c r="AN604">
        <f t="shared" si="158"/>
        <v>0</v>
      </c>
      <c r="AO604">
        <f t="shared" si="159"/>
        <v>0</v>
      </c>
    </row>
    <row r="605" spans="1:41" ht="12.75">
      <c r="A605">
        <v>3600027</v>
      </c>
      <c r="B605" s="2">
        <v>261600860816</v>
      </c>
      <c r="C605" t="s">
        <v>1899</v>
      </c>
      <c r="D605" t="s">
        <v>1900</v>
      </c>
      <c r="E605" t="s">
        <v>1898</v>
      </c>
      <c r="F605" s="34">
        <v>14604</v>
      </c>
      <c r="G605" s="3" t="s">
        <v>1842</v>
      </c>
      <c r="H605">
        <v>7165946308</v>
      </c>
      <c r="I605" s="4">
        <v>2</v>
      </c>
      <c r="J605" s="4" t="s">
        <v>1814</v>
      </c>
      <c r="K605" t="s">
        <v>1890</v>
      </c>
      <c r="L605" s="35"/>
      <c r="M605" s="35" t="s">
        <v>1894</v>
      </c>
      <c r="N605" s="35" t="s">
        <v>1814</v>
      </c>
      <c r="O605" s="35" t="s">
        <v>1814</v>
      </c>
      <c r="P605" s="36" t="s">
        <v>1895</v>
      </c>
      <c r="Q605" t="s">
        <v>1895</v>
      </c>
      <c r="R605" t="s">
        <v>1890</v>
      </c>
      <c r="S605" t="s">
        <v>1814</v>
      </c>
      <c r="T605" t="s">
        <v>1890</v>
      </c>
      <c r="U605" s="35"/>
      <c r="V605" s="35"/>
      <c r="W605" s="35"/>
      <c r="X605" s="35"/>
      <c r="Y605" s="35"/>
      <c r="Z605">
        <f t="shared" si="144"/>
        <v>0</v>
      </c>
      <c r="AA605">
        <f t="shared" si="145"/>
        <v>0</v>
      </c>
      <c r="AB605">
        <f t="shared" si="146"/>
        <v>0</v>
      </c>
      <c r="AC605">
        <f t="shared" si="147"/>
        <v>0</v>
      </c>
      <c r="AD605">
        <f t="shared" si="148"/>
        <v>0</v>
      </c>
      <c r="AE605">
        <f t="shared" si="149"/>
        <v>0</v>
      </c>
      <c r="AF605" s="37">
        <f t="shared" si="150"/>
        <v>0</v>
      </c>
      <c r="AG605" s="37">
        <f t="shared" si="151"/>
        <v>0</v>
      </c>
      <c r="AH605" s="37">
        <f t="shared" si="152"/>
        <v>0</v>
      </c>
      <c r="AI605">
        <f t="shared" si="153"/>
        <v>0</v>
      </c>
      <c r="AJ605">
        <f t="shared" si="154"/>
        <v>1</v>
      </c>
      <c r="AK605">
        <f t="shared" si="155"/>
        <v>0</v>
      </c>
      <c r="AL605">
        <f t="shared" si="156"/>
        <v>0</v>
      </c>
      <c r="AM605">
        <f t="shared" si="157"/>
        <v>0</v>
      </c>
      <c r="AN605">
        <f t="shared" si="158"/>
        <v>0</v>
      </c>
      <c r="AO605">
        <f t="shared" si="159"/>
        <v>0</v>
      </c>
    </row>
    <row r="606" spans="1:41" ht="12.75">
      <c r="A606">
        <v>3624780</v>
      </c>
      <c r="B606" s="2">
        <v>280221030000</v>
      </c>
      <c r="C606" t="s">
        <v>1229</v>
      </c>
      <c r="D606" t="s">
        <v>1230</v>
      </c>
      <c r="E606" t="s">
        <v>1231</v>
      </c>
      <c r="F606" s="34">
        <v>11570</v>
      </c>
      <c r="G606" s="3">
        <v>2298</v>
      </c>
      <c r="H606">
        <v>5162558920</v>
      </c>
      <c r="I606" s="4">
        <v>3</v>
      </c>
      <c r="J606" s="4" t="s">
        <v>1814</v>
      </c>
      <c r="K606" t="s">
        <v>1814</v>
      </c>
      <c r="L606" s="35" t="s">
        <v>1815</v>
      </c>
      <c r="M606" s="35">
        <v>3516</v>
      </c>
      <c r="N606" s="35" t="s">
        <v>1814</v>
      </c>
      <c r="O606" s="35" t="s">
        <v>1814</v>
      </c>
      <c r="P606" s="36">
        <v>7.5373472159</v>
      </c>
      <c r="Q606" t="s">
        <v>1814</v>
      </c>
      <c r="R606" t="s">
        <v>1814</v>
      </c>
      <c r="S606" t="s">
        <v>1814</v>
      </c>
      <c r="T606" t="s">
        <v>1814</v>
      </c>
      <c r="U606" s="35" t="s">
        <v>1814</v>
      </c>
      <c r="V606" s="35"/>
      <c r="W606" s="35"/>
      <c r="X606" s="35"/>
      <c r="Y606" s="35"/>
      <c r="Z606">
        <f t="shared" si="144"/>
        <v>0</v>
      </c>
      <c r="AA606">
        <f t="shared" si="145"/>
        <v>0</v>
      </c>
      <c r="AB606">
        <f t="shared" si="146"/>
        <v>0</v>
      </c>
      <c r="AC606">
        <f t="shared" si="147"/>
        <v>0</v>
      </c>
      <c r="AD606">
        <f t="shared" si="148"/>
        <v>0</v>
      </c>
      <c r="AE606">
        <f t="shared" si="149"/>
        <v>0</v>
      </c>
      <c r="AF606" s="37">
        <f t="shared" si="150"/>
        <v>0</v>
      </c>
      <c r="AG606" s="37">
        <f t="shared" si="151"/>
        <v>0</v>
      </c>
      <c r="AH606" s="37">
        <f t="shared" si="152"/>
        <v>0</v>
      </c>
      <c r="AI606">
        <f t="shared" si="153"/>
        <v>0</v>
      </c>
      <c r="AJ606">
        <f t="shared" si="154"/>
        <v>0</v>
      </c>
      <c r="AK606">
        <f t="shared" si="155"/>
        <v>0</v>
      </c>
      <c r="AL606">
        <f t="shared" si="156"/>
        <v>0</v>
      </c>
      <c r="AM606">
        <f t="shared" si="157"/>
        <v>0</v>
      </c>
      <c r="AN606">
        <f t="shared" si="158"/>
        <v>0</v>
      </c>
      <c r="AO606">
        <f t="shared" si="159"/>
        <v>0</v>
      </c>
    </row>
    <row r="607" spans="1:41" ht="12.75">
      <c r="A607">
        <v>3624840</v>
      </c>
      <c r="B607" s="2">
        <v>580209020000</v>
      </c>
      <c r="C607" t="s">
        <v>1232</v>
      </c>
      <c r="D607" t="s">
        <v>1233</v>
      </c>
      <c r="E607" t="s">
        <v>1234</v>
      </c>
      <c r="F607" s="34">
        <v>11778</v>
      </c>
      <c r="G607" s="3">
        <v>8401</v>
      </c>
      <c r="H607">
        <v>6317441600</v>
      </c>
      <c r="I607" s="4">
        <v>3</v>
      </c>
      <c r="J607" s="4" t="s">
        <v>1814</v>
      </c>
      <c r="K607" t="s">
        <v>1814</v>
      </c>
      <c r="L607" s="35" t="s">
        <v>1815</v>
      </c>
      <c r="M607" s="35">
        <v>3040</v>
      </c>
      <c r="N607" s="35" t="s">
        <v>1814</v>
      </c>
      <c r="O607" s="35" t="s">
        <v>1814</v>
      </c>
      <c r="P607" s="36">
        <v>10.023174971</v>
      </c>
      <c r="Q607" t="s">
        <v>1814</v>
      </c>
      <c r="R607" t="s">
        <v>1814</v>
      </c>
      <c r="S607" t="s">
        <v>1814</v>
      </c>
      <c r="T607" t="s">
        <v>1814</v>
      </c>
      <c r="U607" s="35" t="s">
        <v>1814</v>
      </c>
      <c r="V607" s="35"/>
      <c r="W607" s="35"/>
      <c r="X607" s="35"/>
      <c r="Y607" s="35"/>
      <c r="Z607">
        <f t="shared" si="144"/>
        <v>0</v>
      </c>
      <c r="AA607">
        <f t="shared" si="145"/>
        <v>0</v>
      </c>
      <c r="AB607">
        <f t="shared" si="146"/>
        <v>0</v>
      </c>
      <c r="AC607">
        <f t="shared" si="147"/>
        <v>0</v>
      </c>
      <c r="AD607">
        <f t="shared" si="148"/>
        <v>0</v>
      </c>
      <c r="AE607">
        <f t="shared" si="149"/>
        <v>0</v>
      </c>
      <c r="AF607" s="37">
        <f t="shared" si="150"/>
        <v>0</v>
      </c>
      <c r="AG607" s="37">
        <f t="shared" si="151"/>
        <v>0</v>
      </c>
      <c r="AH607" s="37">
        <f t="shared" si="152"/>
        <v>0</v>
      </c>
      <c r="AI607">
        <f t="shared" si="153"/>
        <v>0</v>
      </c>
      <c r="AJ607">
        <f t="shared" si="154"/>
        <v>0</v>
      </c>
      <c r="AK607">
        <f t="shared" si="155"/>
        <v>0</v>
      </c>
      <c r="AL607">
        <f t="shared" si="156"/>
        <v>0</v>
      </c>
      <c r="AM607">
        <f t="shared" si="157"/>
        <v>0</v>
      </c>
      <c r="AN607">
        <f t="shared" si="158"/>
        <v>0</v>
      </c>
      <c r="AO607">
        <f t="shared" si="159"/>
        <v>0</v>
      </c>
    </row>
    <row r="608" spans="1:41" ht="12.75">
      <c r="A608">
        <v>3624900</v>
      </c>
      <c r="B608" s="2">
        <v>411800010000</v>
      </c>
      <c r="C608" t="s">
        <v>1235</v>
      </c>
      <c r="D608" t="s">
        <v>1236</v>
      </c>
      <c r="E608" t="s">
        <v>1237</v>
      </c>
      <c r="F608" s="34">
        <v>13440</v>
      </c>
      <c r="G608" s="3">
        <v>5298</v>
      </c>
      <c r="H608">
        <v>3153347400</v>
      </c>
      <c r="I608" s="4" t="s">
        <v>1238</v>
      </c>
      <c r="J608" s="4" t="s">
        <v>1814</v>
      </c>
      <c r="K608" t="s">
        <v>1814</v>
      </c>
      <c r="L608" s="35" t="s">
        <v>1815</v>
      </c>
      <c r="M608" s="35">
        <v>5377</v>
      </c>
      <c r="N608" s="35" t="s">
        <v>1814</v>
      </c>
      <c r="O608" s="35" t="s">
        <v>1814</v>
      </c>
      <c r="P608" s="36">
        <v>20.765577781</v>
      </c>
      <c r="Q608" t="s">
        <v>1813</v>
      </c>
      <c r="R608" t="s">
        <v>1814</v>
      </c>
      <c r="S608" t="s">
        <v>1814</v>
      </c>
      <c r="T608" t="s">
        <v>1814</v>
      </c>
      <c r="U608" s="35" t="s">
        <v>1814</v>
      </c>
      <c r="V608" s="35"/>
      <c r="W608" s="35"/>
      <c r="X608" s="35"/>
      <c r="Y608" s="35"/>
      <c r="Z608">
        <f t="shared" si="144"/>
        <v>0</v>
      </c>
      <c r="AA608">
        <f t="shared" si="145"/>
        <v>0</v>
      </c>
      <c r="AB608">
        <f t="shared" si="146"/>
        <v>0</v>
      </c>
      <c r="AC608">
        <f t="shared" si="147"/>
        <v>0</v>
      </c>
      <c r="AD608">
        <f t="shared" si="148"/>
        <v>0</v>
      </c>
      <c r="AE608">
        <f t="shared" si="149"/>
        <v>0</v>
      </c>
      <c r="AF608" s="37">
        <f t="shared" si="150"/>
        <v>0</v>
      </c>
      <c r="AG608" s="37">
        <f t="shared" si="151"/>
        <v>0</v>
      </c>
      <c r="AH608" s="37">
        <f t="shared" si="152"/>
        <v>0</v>
      </c>
      <c r="AI608">
        <f t="shared" si="153"/>
        <v>0</v>
      </c>
      <c r="AJ608">
        <f t="shared" si="154"/>
        <v>1</v>
      </c>
      <c r="AK608">
        <f t="shared" si="155"/>
        <v>0</v>
      </c>
      <c r="AL608">
        <f t="shared" si="156"/>
        <v>0</v>
      </c>
      <c r="AM608">
        <f t="shared" si="157"/>
        <v>0</v>
      </c>
      <c r="AN608">
        <f t="shared" si="158"/>
        <v>0</v>
      </c>
      <c r="AO608">
        <f t="shared" si="159"/>
        <v>0</v>
      </c>
    </row>
    <row r="609" spans="1:41" ht="12.75">
      <c r="A609">
        <v>3624930</v>
      </c>
      <c r="B609" s="2">
        <v>560603040000</v>
      </c>
      <c r="C609" t="s">
        <v>1239</v>
      </c>
      <c r="D609" t="s">
        <v>1240</v>
      </c>
      <c r="E609" t="s">
        <v>1241</v>
      </c>
      <c r="F609" s="34">
        <v>14541</v>
      </c>
      <c r="G609" s="3">
        <v>9551</v>
      </c>
      <c r="H609">
        <v>6078695391</v>
      </c>
      <c r="I609" s="4">
        <v>6</v>
      </c>
      <c r="J609" s="4" t="s">
        <v>1814</v>
      </c>
      <c r="K609" t="s">
        <v>1814</v>
      </c>
      <c r="L609" s="35" t="s">
        <v>1822</v>
      </c>
      <c r="M609" s="35">
        <v>570</v>
      </c>
      <c r="N609" s="35" t="s">
        <v>1814</v>
      </c>
      <c r="O609" s="35" t="s">
        <v>1814</v>
      </c>
      <c r="P609" s="36">
        <v>15.712187959</v>
      </c>
      <c r="Q609" t="s">
        <v>1814</v>
      </c>
      <c r="R609" t="s">
        <v>1813</v>
      </c>
      <c r="S609" t="s">
        <v>1813</v>
      </c>
      <c r="T609" t="s">
        <v>1814</v>
      </c>
      <c r="U609" s="35" t="s">
        <v>1814</v>
      </c>
      <c r="V609" s="35"/>
      <c r="W609" s="35"/>
      <c r="X609" s="35"/>
      <c r="Y609" s="35"/>
      <c r="Z609">
        <f t="shared" si="144"/>
        <v>0</v>
      </c>
      <c r="AA609">
        <f t="shared" si="145"/>
        <v>1</v>
      </c>
      <c r="AB609">
        <f t="shared" si="146"/>
        <v>0</v>
      </c>
      <c r="AC609">
        <f t="shared" si="147"/>
        <v>0</v>
      </c>
      <c r="AD609">
        <f t="shared" si="148"/>
        <v>0</v>
      </c>
      <c r="AE609">
        <f t="shared" si="149"/>
        <v>0</v>
      </c>
      <c r="AF609" s="37">
        <f t="shared" si="150"/>
        <v>0</v>
      </c>
      <c r="AG609" s="37">
        <f t="shared" si="151"/>
        <v>0</v>
      </c>
      <c r="AH609" s="37">
        <f t="shared" si="152"/>
        <v>0</v>
      </c>
      <c r="AI609">
        <f t="shared" si="153"/>
        <v>1</v>
      </c>
      <c r="AJ609">
        <f t="shared" si="154"/>
        <v>0</v>
      </c>
      <c r="AK609">
        <f t="shared" si="155"/>
        <v>0</v>
      </c>
      <c r="AL609">
        <f t="shared" si="156"/>
        <v>0</v>
      </c>
      <c r="AM609">
        <f t="shared" si="157"/>
        <v>0</v>
      </c>
      <c r="AN609">
        <f t="shared" si="158"/>
        <v>0</v>
      </c>
      <c r="AO609">
        <f t="shared" si="159"/>
        <v>0</v>
      </c>
    </row>
    <row r="610" spans="1:41" ht="12.75">
      <c r="A610">
        <v>3624960</v>
      </c>
      <c r="B610" s="2">
        <v>620901060000</v>
      </c>
      <c r="C610" t="s">
        <v>1242</v>
      </c>
      <c r="D610" t="s">
        <v>1243</v>
      </c>
      <c r="E610" t="s">
        <v>1244</v>
      </c>
      <c r="F610" s="34">
        <v>12404</v>
      </c>
      <c r="G610" s="3">
        <v>9</v>
      </c>
      <c r="H610">
        <v>8456872400</v>
      </c>
      <c r="I610" s="4">
        <v>6</v>
      </c>
      <c r="J610" s="4" t="s">
        <v>1814</v>
      </c>
      <c r="K610" t="s">
        <v>1814</v>
      </c>
      <c r="L610" s="35" t="s">
        <v>1822</v>
      </c>
      <c r="M610" s="35">
        <v>2708</v>
      </c>
      <c r="N610" s="35" t="s">
        <v>1814</v>
      </c>
      <c r="O610" s="35" t="s">
        <v>1814</v>
      </c>
      <c r="P610" s="36">
        <v>17.003058104</v>
      </c>
      <c r="Q610" t="s">
        <v>1814</v>
      </c>
      <c r="R610" t="s">
        <v>1813</v>
      </c>
      <c r="S610" t="s">
        <v>1813</v>
      </c>
      <c r="T610" t="s">
        <v>1814</v>
      </c>
      <c r="U610" s="35" t="s">
        <v>1814</v>
      </c>
      <c r="V610" s="35"/>
      <c r="W610" s="35"/>
      <c r="X610" s="35"/>
      <c r="Y610" s="35"/>
      <c r="Z610">
        <f t="shared" si="144"/>
        <v>0</v>
      </c>
      <c r="AA610">
        <f t="shared" si="145"/>
        <v>0</v>
      </c>
      <c r="AB610">
        <f t="shared" si="146"/>
        <v>0</v>
      </c>
      <c r="AC610">
        <f t="shared" si="147"/>
        <v>0</v>
      </c>
      <c r="AD610">
        <f t="shared" si="148"/>
        <v>0</v>
      </c>
      <c r="AE610">
        <f t="shared" si="149"/>
        <v>0</v>
      </c>
      <c r="AF610" s="37">
        <f t="shared" si="150"/>
        <v>0</v>
      </c>
      <c r="AG610" s="37">
        <f t="shared" si="151"/>
        <v>0</v>
      </c>
      <c r="AH610" s="37">
        <f t="shared" si="152"/>
        <v>0</v>
      </c>
      <c r="AI610">
        <f t="shared" si="153"/>
        <v>1</v>
      </c>
      <c r="AJ610">
        <f t="shared" si="154"/>
        <v>0</v>
      </c>
      <c r="AK610">
        <f t="shared" si="155"/>
        <v>0</v>
      </c>
      <c r="AL610">
        <f t="shared" si="156"/>
        <v>0</v>
      </c>
      <c r="AM610">
        <f t="shared" si="157"/>
        <v>0</v>
      </c>
      <c r="AN610">
        <f t="shared" si="158"/>
        <v>0</v>
      </c>
      <c r="AO610">
        <f t="shared" si="159"/>
        <v>0</v>
      </c>
    </row>
    <row r="611" spans="1:41" ht="12.75">
      <c r="A611">
        <v>3600030</v>
      </c>
      <c r="B611" s="2">
        <v>280208860024</v>
      </c>
      <c r="C611" t="s">
        <v>1905</v>
      </c>
      <c r="D611" t="s">
        <v>1906</v>
      </c>
      <c r="E611" t="s">
        <v>1907</v>
      </c>
      <c r="F611" s="34">
        <v>11575</v>
      </c>
      <c r="G611" s="3" t="s">
        <v>1842</v>
      </c>
      <c r="H611">
        <v>5166237440</v>
      </c>
      <c r="I611" s="4">
        <v>3</v>
      </c>
      <c r="J611" s="4" t="s">
        <v>1814</v>
      </c>
      <c r="K611" t="s">
        <v>1890</v>
      </c>
      <c r="L611" s="35"/>
      <c r="M611" s="35" t="s">
        <v>1894</v>
      </c>
      <c r="N611" s="35" t="s">
        <v>1814</v>
      </c>
      <c r="O611" s="35" t="s">
        <v>1814</v>
      </c>
      <c r="P611" s="36" t="s">
        <v>1895</v>
      </c>
      <c r="Q611" t="s">
        <v>1895</v>
      </c>
      <c r="R611" t="s">
        <v>1890</v>
      </c>
      <c r="S611" t="s">
        <v>1814</v>
      </c>
      <c r="T611" t="s">
        <v>1890</v>
      </c>
      <c r="U611" s="35"/>
      <c r="V611" s="35"/>
      <c r="W611" s="35"/>
      <c r="X611" s="35"/>
      <c r="Y611" s="35"/>
      <c r="Z611">
        <f t="shared" si="144"/>
        <v>0</v>
      </c>
      <c r="AA611">
        <f t="shared" si="145"/>
        <v>0</v>
      </c>
      <c r="AB611">
        <f t="shared" si="146"/>
        <v>0</v>
      </c>
      <c r="AC611">
        <f t="shared" si="147"/>
        <v>0</v>
      </c>
      <c r="AD611">
        <f t="shared" si="148"/>
        <v>0</v>
      </c>
      <c r="AE611">
        <f t="shared" si="149"/>
        <v>0</v>
      </c>
      <c r="AF611" s="37">
        <f t="shared" si="150"/>
        <v>0</v>
      </c>
      <c r="AG611" s="37">
        <f t="shared" si="151"/>
        <v>0</v>
      </c>
      <c r="AH611" s="37">
        <f t="shared" si="152"/>
        <v>0</v>
      </c>
      <c r="AI611">
        <f t="shared" si="153"/>
        <v>0</v>
      </c>
      <c r="AJ611">
        <f t="shared" si="154"/>
        <v>1</v>
      </c>
      <c r="AK611">
        <f t="shared" si="155"/>
        <v>0</v>
      </c>
      <c r="AL611">
        <f t="shared" si="156"/>
        <v>0</v>
      </c>
      <c r="AM611">
        <f t="shared" si="157"/>
        <v>0</v>
      </c>
      <c r="AN611">
        <f t="shared" si="158"/>
        <v>0</v>
      </c>
      <c r="AO611">
        <f t="shared" si="159"/>
        <v>0</v>
      </c>
    </row>
    <row r="612" spans="1:41" ht="12.75">
      <c r="A612">
        <v>3624990</v>
      </c>
      <c r="B612" s="2">
        <v>280208030000</v>
      </c>
      <c r="C612" t="s">
        <v>1245</v>
      </c>
      <c r="D612" t="s">
        <v>1246</v>
      </c>
      <c r="E612" t="s">
        <v>1907</v>
      </c>
      <c r="F612" s="34">
        <v>11575</v>
      </c>
      <c r="G612" s="3">
        <v>1539</v>
      </c>
      <c r="H612">
        <v>5168678616</v>
      </c>
      <c r="I612" s="4">
        <v>3</v>
      </c>
      <c r="J612" s="4" t="s">
        <v>1814</v>
      </c>
      <c r="K612" t="s">
        <v>1814</v>
      </c>
      <c r="L612" s="35" t="s">
        <v>1815</v>
      </c>
      <c r="M612" s="35">
        <v>2993</v>
      </c>
      <c r="N612" s="35" t="s">
        <v>1814</v>
      </c>
      <c r="O612" s="35" t="s">
        <v>1814</v>
      </c>
      <c r="P612" s="36">
        <v>18.763326226</v>
      </c>
      <c r="Q612" t="s">
        <v>1814</v>
      </c>
      <c r="R612" t="s">
        <v>1813</v>
      </c>
      <c r="S612" t="s">
        <v>1814</v>
      </c>
      <c r="T612" t="s">
        <v>1814</v>
      </c>
      <c r="U612" s="35" t="s">
        <v>1814</v>
      </c>
      <c r="V612" s="35"/>
      <c r="W612" s="35"/>
      <c r="X612" s="35"/>
      <c r="Y612" s="35"/>
      <c r="Z612">
        <f t="shared" si="144"/>
        <v>0</v>
      </c>
      <c r="AA612">
        <f t="shared" si="145"/>
        <v>0</v>
      </c>
      <c r="AB612">
        <f t="shared" si="146"/>
        <v>0</v>
      </c>
      <c r="AC612">
        <f t="shared" si="147"/>
        <v>0</v>
      </c>
      <c r="AD612">
        <f t="shared" si="148"/>
        <v>0</v>
      </c>
      <c r="AE612">
        <f t="shared" si="149"/>
        <v>0</v>
      </c>
      <c r="AF612" s="37">
        <f t="shared" si="150"/>
        <v>0</v>
      </c>
      <c r="AG612" s="37">
        <f t="shared" si="151"/>
        <v>0</v>
      </c>
      <c r="AH612" s="37">
        <f t="shared" si="152"/>
        <v>0</v>
      </c>
      <c r="AI612">
        <f t="shared" si="153"/>
        <v>0</v>
      </c>
      <c r="AJ612">
        <f t="shared" si="154"/>
        <v>0</v>
      </c>
      <c r="AK612">
        <f t="shared" si="155"/>
        <v>0</v>
      </c>
      <c r="AL612">
        <f t="shared" si="156"/>
        <v>0</v>
      </c>
      <c r="AM612">
        <f t="shared" si="157"/>
        <v>0</v>
      </c>
      <c r="AN612">
        <f t="shared" si="158"/>
        <v>0</v>
      </c>
      <c r="AO612">
        <f t="shared" si="159"/>
        <v>0</v>
      </c>
    </row>
    <row r="613" spans="1:41" ht="12.75">
      <c r="A613">
        <v>3625020</v>
      </c>
      <c r="B613" s="2">
        <v>591301040000</v>
      </c>
      <c r="C613" t="s">
        <v>1247</v>
      </c>
      <c r="D613" t="s">
        <v>1248</v>
      </c>
      <c r="E613" t="s">
        <v>1249</v>
      </c>
      <c r="F613" s="34">
        <v>12776</v>
      </c>
      <c r="G613" s="3">
        <v>429</v>
      </c>
      <c r="H613">
        <v>6074984126</v>
      </c>
      <c r="I613" s="4">
        <v>6</v>
      </c>
      <c r="J613" s="4" t="s">
        <v>1814</v>
      </c>
      <c r="K613" t="s">
        <v>1814</v>
      </c>
      <c r="L613" s="35" t="s">
        <v>1822</v>
      </c>
      <c r="M613" s="35">
        <v>265</v>
      </c>
      <c r="N613" s="35" t="s">
        <v>1814</v>
      </c>
      <c r="O613" s="35" t="s">
        <v>1814</v>
      </c>
      <c r="P613" s="36">
        <v>25.144508671</v>
      </c>
      <c r="Q613" t="s">
        <v>1813</v>
      </c>
      <c r="R613" t="s">
        <v>1814</v>
      </c>
      <c r="S613" t="s">
        <v>1813</v>
      </c>
      <c r="T613" t="s">
        <v>1814</v>
      </c>
      <c r="U613" s="35" t="s">
        <v>1813</v>
      </c>
      <c r="V613" s="35"/>
      <c r="W613" s="35"/>
      <c r="X613" s="35"/>
      <c r="Y613" s="35"/>
      <c r="Z613">
        <f t="shared" si="144"/>
        <v>0</v>
      </c>
      <c r="AA613">
        <f t="shared" si="145"/>
        <v>1</v>
      </c>
      <c r="AB613">
        <f t="shared" si="146"/>
        <v>0</v>
      </c>
      <c r="AC613">
        <f t="shared" si="147"/>
        <v>0</v>
      </c>
      <c r="AD613">
        <f t="shared" si="148"/>
        <v>0</v>
      </c>
      <c r="AE613">
        <f t="shared" si="149"/>
        <v>0</v>
      </c>
      <c r="AF613" s="37">
        <f t="shared" si="150"/>
        <v>0</v>
      </c>
      <c r="AG613" s="37">
        <f t="shared" si="151"/>
        <v>0</v>
      </c>
      <c r="AH613" s="37">
        <f t="shared" si="152"/>
        <v>0</v>
      </c>
      <c r="AI613">
        <f t="shared" si="153"/>
        <v>1</v>
      </c>
      <c r="AJ613">
        <f t="shared" si="154"/>
        <v>1</v>
      </c>
      <c r="AK613" t="str">
        <f t="shared" si="155"/>
        <v>Initial</v>
      </c>
      <c r="AL613">
        <f t="shared" si="156"/>
        <v>0</v>
      </c>
      <c r="AM613" t="str">
        <f t="shared" si="157"/>
        <v>RLIS</v>
      </c>
      <c r="AN613">
        <f t="shared" si="158"/>
        <v>0</v>
      </c>
      <c r="AO613">
        <f t="shared" si="159"/>
        <v>0</v>
      </c>
    </row>
    <row r="614" spans="1:41" ht="12.75">
      <c r="A614">
        <v>3625050</v>
      </c>
      <c r="B614" s="2">
        <v>280403030000</v>
      </c>
      <c r="C614" t="s">
        <v>1250</v>
      </c>
      <c r="D614" t="s">
        <v>1251</v>
      </c>
      <c r="E614" t="s">
        <v>1252</v>
      </c>
      <c r="F614" s="34">
        <v>11576</v>
      </c>
      <c r="G614" s="3">
        <v>1531</v>
      </c>
      <c r="H614">
        <v>5166256303</v>
      </c>
      <c r="I614" s="4">
        <v>3</v>
      </c>
      <c r="J614" s="4" t="s">
        <v>1814</v>
      </c>
      <c r="K614" t="s">
        <v>1814</v>
      </c>
      <c r="L614" s="35" t="s">
        <v>1815</v>
      </c>
      <c r="M614" s="35">
        <v>2957</v>
      </c>
      <c r="N614" s="35" t="s">
        <v>1814</v>
      </c>
      <c r="O614" s="35" t="s">
        <v>1814</v>
      </c>
      <c r="P614" s="36">
        <v>5.9586292065</v>
      </c>
      <c r="Q614" t="s">
        <v>1814</v>
      </c>
      <c r="R614" t="s">
        <v>1814</v>
      </c>
      <c r="S614" t="s">
        <v>1814</v>
      </c>
      <c r="T614" t="s">
        <v>1814</v>
      </c>
      <c r="U614" s="35" t="s">
        <v>1814</v>
      </c>
      <c r="V614" s="35"/>
      <c r="W614" s="35"/>
      <c r="X614" s="35"/>
      <c r="Y614" s="35"/>
      <c r="Z614">
        <f t="shared" si="144"/>
        <v>0</v>
      </c>
      <c r="AA614">
        <f t="shared" si="145"/>
        <v>0</v>
      </c>
      <c r="AB614">
        <f t="shared" si="146"/>
        <v>0</v>
      </c>
      <c r="AC614">
        <f t="shared" si="147"/>
        <v>0</v>
      </c>
      <c r="AD614">
        <f t="shared" si="148"/>
        <v>0</v>
      </c>
      <c r="AE614">
        <f t="shared" si="149"/>
        <v>0</v>
      </c>
      <c r="AF614" s="37">
        <f t="shared" si="150"/>
        <v>0</v>
      </c>
      <c r="AG614" s="37">
        <f t="shared" si="151"/>
        <v>0</v>
      </c>
      <c r="AH614" s="37">
        <f t="shared" si="152"/>
        <v>0</v>
      </c>
      <c r="AI614">
        <f t="shared" si="153"/>
        <v>0</v>
      </c>
      <c r="AJ614">
        <f t="shared" si="154"/>
        <v>0</v>
      </c>
      <c r="AK614">
        <f t="shared" si="155"/>
        <v>0</v>
      </c>
      <c r="AL614">
        <f t="shared" si="156"/>
        <v>0</v>
      </c>
      <c r="AM614">
        <f t="shared" si="157"/>
        <v>0</v>
      </c>
      <c r="AN614">
        <f t="shared" si="158"/>
        <v>0</v>
      </c>
      <c r="AO614">
        <f t="shared" si="159"/>
        <v>0</v>
      </c>
    </row>
    <row r="615" spans="1:41" ht="12.75">
      <c r="A615">
        <v>3600004</v>
      </c>
      <c r="B615" s="2">
        <v>530515060000</v>
      </c>
      <c r="C615" t="s">
        <v>1823</v>
      </c>
      <c r="D615" t="s">
        <v>1824</v>
      </c>
      <c r="E615" t="s">
        <v>1825</v>
      </c>
      <c r="F615" s="34">
        <v>12303</v>
      </c>
      <c r="G615" s="3">
        <v>4400</v>
      </c>
      <c r="H615">
        <v>5183568200</v>
      </c>
      <c r="I615" s="4">
        <v>4</v>
      </c>
      <c r="J615" s="4" t="s">
        <v>1814</v>
      </c>
      <c r="K615" t="s">
        <v>1814</v>
      </c>
      <c r="L615" s="35" t="s">
        <v>1815</v>
      </c>
      <c r="M615" s="35">
        <v>3118</v>
      </c>
      <c r="N615" s="35" t="s">
        <v>1814</v>
      </c>
      <c r="O615" s="35" t="s">
        <v>1814</v>
      </c>
      <c r="P615" s="36">
        <v>6.5587734242</v>
      </c>
      <c r="Q615" t="s">
        <v>1814</v>
      </c>
      <c r="R615" t="s">
        <v>1814</v>
      </c>
      <c r="S615" t="s">
        <v>1814</v>
      </c>
      <c r="T615" t="s">
        <v>1814</v>
      </c>
      <c r="U615" s="35" t="s">
        <v>1814</v>
      </c>
      <c r="V615" s="35"/>
      <c r="W615" s="35"/>
      <c r="X615" s="35"/>
      <c r="Y615" s="35"/>
      <c r="Z615">
        <f t="shared" si="144"/>
        <v>0</v>
      </c>
      <c r="AA615">
        <f t="shared" si="145"/>
        <v>0</v>
      </c>
      <c r="AB615">
        <f t="shared" si="146"/>
        <v>0</v>
      </c>
      <c r="AC615">
        <f t="shared" si="147"/>
        <v>0</v>
      </c>
      <c r="AD615">
        <f t="shared" si="148"/>
        <v>0</v>
      </c>
      <c r="AE615">
        <f t="shared" si="149"/>
        <v>0</v>
      </c>
      <c r="AF615" s="37">
        <f t="shared" si="150"/>
        <v>0</v>
      </c>
      <c r="AG615" s="37">
        <f t="shared" si="151"/>
        <v>0</v>
      </c>
      <c r="AH615" s="37">
        <f t="shared" si="152"/>
        <v>0</v>
      </c>
      <c r="AI615">
        <f t="shared" si="153"/>
        <v>0</v>
      </c>
      <c r="AJ615">
        <f t="shared" si="154"/>
        <v>0</v>
      </c>
      <c r="AK615">
        <f t="shared" si="155"/>
        <v>0</v>
      </c>
      <c r="AL615">
        <f t="shared" si="156"/>
        <v>0</v>
      </c>
      <c r="AM615">
        <f t="shared" si="157"/>
        <v>0</v>
      </c>
      <c r="AN615">
        <f t="shared" si="158"/>
        <v>0</v>
      </c>
      <c r="AO615">
        <f t="shared" si="159"/>
        <v>0</v>
      </c>
    </row>
    <row r="616" spans="1:41" ht="12.75">
      <c r="A616">
        <v>3625110</v>
      </c>
      <c r="B616" s="2">
        <v>121502040000</v>
      </c>
      <c r="C616" t="s">
        <v>1253</v>
      </c>
      <c r="D616" t="s">
        <v>401</v>
      </c>
      <c r="E616" t="s">
        <v>1254</v>
      </c>
      <c r="F616" s="34">
        <v>12474</v>
      </c>
      <c r="G616" s="3">
        <v>207</v>
      </c>
      <c r="H616">
        <v>6073264151</v>
      </c>
      <c r="I616" s="4">
        <v>7</v>
      </c>
      <c r="J616" s="4" t="s">
        <v>1813</v>
      </c>
      <c r="K616" t="s">
        <v>1814</v>
      </c>
      <c r="L616" s="35" t="s">
        <v>1822</v>
      </c>
      <c r="M616" s="35">
        <v>341</v>
      </c>
      <c r="N616" s="35" t="s">
        <v>1814</v>
      </c>
      <c r="O616" s="35" t="s">
        <v>1813</v>
      </c>
      <c r="P616" s="36">
        <v>26.211453744</v>
      </c>
      <c r="Q616" t="s">
        <v>1813</v>
      </c>
      <c r="R616" t="s">
        <v>1814</v>
      </c>
      <c r="S616" t="s">
        <v>1813</v>
      </c>
      <c r="T616" t="s">
        <v>1814</v>
      </c>
      <c r="U616" s="35" t="s">
        <v>1814</v>
      </c>
      <c r="V616" s="35">
        <v>23805</v>
      </c>
      <c r="W616" s="35">
        <v>3915</v>
      </c>
      <c r="X616" s="35">
        <v>3715</v>
      </c>
      <c r="Y616" s="35">
        <v>3261</v>
      </c>
      <c r="Z616">
        <f t="shared" si="144"/>
        <v>1</v>
      </c>
      <c r="AA616">
        <f t="shared" si="145"/>
        <v>1</v>
      </c>
      <c r="AB616">
        <f t="shared" si="146"/>
        <v>0</v>
      </c>
      <c r="AC616">
        <f t="shared" si="147"/>
        <v>0</v>
      </c>
      <c r="AD616">
        <f t="shared" si="148"/>
        <v>0</v>
      </c>
      <c r="AE616">
        <f t="shared" si="149"/>
        <v>0</v>
      </c>
      <c r="AF616" s="37" t="str">
        <f t="shared" si="150"/>
        <v>SRSA</v>
      </c>
      <c r="AG616" s="37">
        <f t="shared" si="151"/>
        <v>0</v>
      </c>
      <c r="AH616" s="37">
        <f t="shared" si="152"/>
        <v>0</v>
      </c>
      <c r="AI616">
        <f t="shared" si="153"/>
        <v>1</v>
      </c>
      <c r="AJ616">
        <f t="shared" si="154"/>
        <v>1</v>
      </c>
      <c r="AK616" t="str">
        <f t="shared" si="155"/>
        <v>Initial</v>
      </c>
      <c r="AL616" t="str">
        <f t="shared" si="156"/>
        <v>SRSA</v>
      </c>
      <c r="AM616">
        <f t="shared" si="157"/>
        <v>0</v>
      </c>
      <c r="AN616">
        <f t="shared" si="158"/>
        <v>0</v>
      </c>
      <c r="AO616">
        <f t="shared" si="159"/>
        <v>0</v>
      </c>
    </row>
    <row r="617" spans="1:41" ht="12.75">
      <c r="A617">
        <v>3625140</v>
      </c>
      <c r="B617" s="2">
        <v>401201060000</v>
      </c>
      <c r="C617" t="s">
        <v>1255</v>
      </c>
      <c r="D617" t="s">
        <v>1256</v>
      </c>
      <c r="E617" t="s">
        <v>1257</v>
      </c>
      <c r="F617" s="34">
        <v>14105</v>
      </c>
      <c r="G617" s="3">
        <v>1199</v>
      </c>
      <c r="H617">
        <v>7167353031</v>
      </c>
      <c r="I617" s="4">
        <v>8</v>
      </c>
      <c r="J617" s="4" t="s">
        <v>1813</v>
      </c>
      <c r="K617" t="s">
        <v>1814</v>
      </c>
      <c r="L617" s="35" t="s">
        <v>1815</v>
      </c>
      <c r="M617" s="35">
        <v>1686</v>
      </c>
      <c r="N617" s="35" t="s">
        <v>1814</v>
      </c>
      <c r="O617" s="35" t="s">
        <v>1814</v>
      </c>
      <c r="P617" s="36">
        <v>7.1692145493</v>
      </c>
      <c r="Q617" t="s">
        <v>1814</v>
      </c>
      <c r="R617" t="s">
        <v>1814</v>
      </c>
      <c r="S617" t="s">
        <v>1813</v>
      </c>
      <c r="T617" t="s">
        <v>1814</v>
      </c>
      <c r="U617" s="35" t="s">
        <v>1814</v>
      </c>
      <c r="V617" s="35"/>
      <c r="W617" s="35"/>
      <c r="X617" s="35"/>
      <c r="Y617" s="35"/>
      <c r="Z617">
        <f t="shared" si="144"/>
        <v>1</v>
      </c>
      <c r="AA617">
        <f t="shared" si="145"/>
        <v>0</v>
      </c>
      <c r="AB617">
        <f t="shared" si="146"/>
        <v>0</v>
      </c>
      <c r="AC617">
        <f t="shared" si="147"/>
        <v>0</v>
      </c>
      <c r="AD617">
        <f t="shared" si="148"/>
        <v>0</v>
      </c>
      <c r="AE617">
        <f t="shared" si="149"/>
        <v>0</v>
      </c>
      <c r="AF617" s="37">
        <f t="shared" si="150"/>
        <v>0</v>
      </c>
      <c r="AG617" s="37">
        <f t="shared" si="151"/>
        <v>0</v>
      </c>
      <c r="AH617" s="37">
        <f t="shared" si="152"/>
        <v>0</v>
      </c>
      <c r="AI617">
        <f t="shared" si="153"/>
        <v>1</v>
      </c>
      <c r="AJ617">
        <f t="shared" si="154"/>
        <v>0</v>
      </c>
      <c r="AK617">
        <f t="shared" si="155"/>
        <v>0</v>
      </c>
      <c r="AL617">
        <f t="shared" si="156"/>
        <v>0</v>
      </c>
      <c r="AM617">
        <f t="shared" si="157"/>
        <v>0</v>
      </c>
      <c r="AN617">
        <f t="shared" si="158"/>
        <v>0</v>
      </c>
      <c r="AO617">
        <f t="shared" si="159"/>
        <v>0</v>
      </c>
    </row>
    <row r="618" spans="1:41" ht="12.75">
      <c r="A618">
        <v>3625170</v>
      </c>
      <c r="B618" s="2">
        <v>261701060000</v>
      </c>
      <c r="C618" t="s">
        <v>1258</v>
      </c>
      <c r="D618" t="s">
        <v>1259</v>
      </c>
      <c r="E618" t="s">
        <v>1260</v>
      </c>
      <c r="F618" s="34">
        <v>14467</v>
      </c>
      <c r="G618" s="3">
        <v>9692</v>
      </c>
      <c r="H618">
        <v>5853595012</v>
      </c>
      <c r="I618" s="4" t="s">
        <v>1847</v>
      </c>
      <c r="J618" s="4" t="s">
        <v>1814</v>
      </c>
      <c r="K618" t="s">
        <v>1814</v>
      </c>
      <c r="L618" s="35" t="s">
        <v>1815</v>
      </c>
      <c r="M618" s="35">
        <v>5591</v>
      </c>
      <c r="N618" s="35" t="s">
        <v>1814</v>
      </c>
      <c r="O618" s="35" t="s">
        <v>1814</v>
      </c>
      <c r="P618" s="36">
        <v>6.6194837635</v>
      </c>
      <c r="Q618" t="s">
        <v>1814</v>
      </c>
      <c r="R618" t="s">
        <v>1814</v>
      </c>
      <c r="S618" t="s">
        <v>1814</v>
      </c>
      <c r="T618" t="s">
        <v>1814</v>
      </c>
      <c r="U618" s="35" t="s">
        <v>1814</v>
      </c>
      <c r="V618" s="35"/>
      <c r="W618" s="35"/>
      <c r="X618" s="35"/>
      <c r="Y618" s="35"/>
      <c r="Z618">
        <f t="shared" si="144"/>
        <v>0</v>
      </c>
      <c r="AA618">
        <f t="shared" si="145"/>
        <v>0</v>
      </c>
      <c r="AB618">
        <f t="shared" si="146"/>
        <v>0</v>
      </c>
      <c r="AC618">
        <f t="shared" si="147"/>
        <v>0</v>
      </c>
      <c r="AD618">
        <f t="shared" si="148"/>
        <v>0</v>
      </c>
      <c r="AE618">
        <f t="shared" si="149"/>
        <v>0</v>
      </c>
      <c r="AF618" s="37">
        <f t="shared" si="150"/>
        <v>0</v>
      </c>
      <c r="AG618" s="37">
        <f t="shared" si="151"/>
        <v>0</v>
      </c>
      <c r="AH618" s="37">
        <f t="shared" si="152"/>
        <v>0</v>
      </c>
      <c r="AI618">
        <f t="shared" si="153"/>
        <v>0</v>
      </c>
      <c r="AJ618">
        <f t="shared" si="154"/>
        <v>0</v>
      </c>
      <c r="AK618">
        <f t="shared" si="155"/>
        <v>0</v>
      </c>
      <c r="AL618">
        <f t="shared" si="156"/>
        <v>0</v>
      </c>
      <c r="AM618">
        <f t="shared" si="157"/>
        <v>0</v>
      </c>
      <c r="AN618">
        <f t="shared" si="158"/>
        <v>0</v>
      </c>
      <c r="AO618">
        <f t="shared" si="159"/>
        <v>0</v>
      </c>
    </row>
    <row r="619" spans="1:41" ht="12.75">
      <c r="A619">
        <v>3625260</v>
      </c>
      <c r="B619" s="2">
        <v>661800010000</v>
      </c>
      <c r="C619" t="s">
        <v>1261</v>
      </c>
      <c r="D619" t="s">
        <v>1262</v>
      </c>
      <c r="E619" t="s">
        <v>1263</v>
      </c>
      <c r="F619" s="34">
        <v>10580</v>
      </c>
      <c r="G619" s="3">
        <v>3899</v>
      </c>
      <c r="H619">
        <v>9149676108</v>
      </c>
      <c r="I619" s="4">
        <v>3</v>
      </c>
      <c r="J619" s="4" t="s">
        <v>1814</v>
      </c>
      <c r="K619" t="s">
        <v>1814</v>
      </c>
      <c r="L619" s="35" t="s">
        <v>1815</v>
      </c>
      <c r="M619" s="35">
        <v>2397</v>
      </c>
      <c r="N619" s="35" t="s">
        <v>1814</v>
      </c>
      <c r="O619" s="35" t="s">
        <v>1814</v>
      </c>
      <c r="P619" s="36">
        <v>2.232909653</v>
      </c>
      <c r="Q619" t="s">
        <v>1814</v>
      </c>
      <c r="R619" t="s">
        <v>1814</v>
      </c>
      <c r="S619" t="s">
        <v>1814</v>
      </c>
      <c r="T619" t="s">
        <v>1814</v>
      </c>
      <c r="U619" s="35" t="s">
        <v>1814</v>
      </c>
      <c r="V619" s="35"/>
      <c r="W619" s="35"/>
      <c r="X619" s="35"/>
      <c r="Y619" s="35"/>
      <c r="Z619">
        <f t="shared" si="144"/>
        <v>0</v>
      </c>
      <c r="AA619">
        <f t="shared" si="145"/>
        <v>0</v>
      </c>
      <c r="AB619">
        <f t="shared" si="146"/>
        <v>0</v>
      </c>
      <c r="AC619">
        <f t="shared" si="147"/>
        <v>0</v>
      </c>
      <c r="AD619">
        <f t="shared" si="148"/>
        <v>0</v>
      </c>
      <c r="AE619">
        <f t="shared" si="149"/>
        <v>0</v>
      </c>
      <c r="AF619" s="37">
        <f t="shared" si="150"/>
        <v>0</v>
      </c>
      <c r="AG619" s="37">
        <f t="shared" si="151"/>
        <v>0</v>
      </c>
      <c r="AH619" s="37">
        <f t="shared" si="152"/>
        <v>0</v>
      </c>
      <c r="AI619">
        <f t="shared" si="153"/>
        <v>0</v>
      </c>
      <c r="AJ619">
        <f t="shared" si="154"/>
        <v>0</v>
      </c>
      <c r="AK619">
        <f t="shared" si="155"/>
        <v>0</v>
      </c>
      <c r="AL619">
        <f t="shared" si="156"/>
        <v>0</v>
      </c>
      <c r="AM619">
        <f t="shared" si="157"/>
        <v>0</v>
      </c>
      <c r="AN619">
        <f t="shared" si="158"/>
        <v>0</v>
      </c>
      <c r="AO619">
        <f t="shared" si="159"/>
        <v>0</v>
      </c>
    </row>
    <row r="620" spans="1:41" ht="12.75">
      <c r="A620">
        <v>3625290</v>
      </c>
      <c r="B620" s="2">
        <v>661901030000</v>
      </c>
      <c r="C620" t="s">
        <v>1264</v>
      </c>
      <c r="D620" t="s">
        <v>1265</v>
      </c>
      <c r="E620" t="s">
        <v>764</v>
      </c>
      <c r="F620" s="34">
        <v>10543</v>
      </c>
      <c r="G620" s="3">
        <v>3898</v>
      </c>
      <c r="H620">
        <v>9147775200</v>
      </c>
      <c r="I620" s="4">
        <v>3</v>
      </c>
      <c r="J620" s="4" t="s">
        <v>1814</v>
      </c>
      <c r="K620" t="s">
        <v>1814</v>
      </c>
      <c r="L620" s="35" t="s">
        <v>1815</v>
      </c>
      <c r="M620" s="35">
        <v>1313</v>
      </c>
      <c r="N620" s="35" t="s">
        <v>1814</v>
      </c>
      <c r="O620" s="35" t="s">
        <v>1814</v>
      </c>
      <c r="P620" s="36">
        <v>6.2777425491</v>
      </c>
      <c r="Q620" t="s">
        <v>1814</v>
      </c>
      <c r="R620" t="s">
        <v>1814</v>
      </c>
      <c r="S620" t="s">
        <v>1814</v>
      </c>
      <c r="T620" t="s">
        <v>1814</v>
      </c>
      <c r="U620" s="35" t="s">
        <v>1814</v>
      </c>
      <c r="V620" s="35"/>
      <c r="W620" s="35"/>
      <c r="X620" s="35"/>
      <c r="Y620" s="35"/>
      <c r="Z620">
        <f t="shared" si="144"/>
        <v>0</v>
      </c>
      <c r="AA620">
        <f t="shared" si="145"/>
        <v>0</v>
      </c>
      <c r="AB620">
        <f t="shared" si="146"/>
        <v>0</v>
      </c>
      <c r="AC620">
        <f t="shared" si="147"/>
        <v>0</v>
      </c>
      <c r="AD620">
        <f t="shared" si="148"/>
        <v>0</v>
      </c>
      <c r="AE620">
        <f t="shared" si="149"/>
        <v>0</v>
      </c>
      <c r="AF620" s="37">
        <f t="shared" si="150"/>
        <v>0</v>
      </c>
      <c r="AG620" s="37">
        <f t="shared" si="151"/>
        <v>0</v>
      </c>
      <c r="AH620" s="37">
        <f t="shared" si="152"/>
        <v>0</v>
      </c>
      <c r="AI620">
        <f t="shared" si="153"/>
        <v>0</v>
      </c>
      <c r="AJ620">
        <f t="shared" si="154"/>
        <v>0</v>
      </c>
      <c r="AK620">
        <f t="shared" si="155"/>
        <v>0</v>
      </c>
      <c r="AL620">
        <f t="shared" si="156"/>
        <v>0</v>
      </c>
      <c r="AM620">
        <f t="shared" si="157"/>
        <v>0</v>
      </c>
      <c r="AN620">
        <f t="shared" si="158"/>
        <v>0</v>
      </c>
      <c r="AO620">
        <f t="shared" si="159"/>
        <v>0</v>
      </c>
    </row>
    <row r="621" spans="1:41" ht="12.75">
      <c r="A621">
        <v>3625350</v>
      </c>
      <c r="B621" s="2">
        <v>580205060000</v>
      </c>
      <c r="C621" t="s">
        <v>1269</v>
      </c>
      <c r="D621" t="s">
        <v>1270</v>
      </c>
      <c r="E621" t="s">
        <v>1271</v>
      </c>
      <c r="F621" s="34">
        <v>11741</v>
      </c>
      <c r="G621" s="3">
        <v>1890</v>
      </c>
      <c r="H621">
        <v>6314711336</v>
      </c>
      <c r="I621" s="4">
        <v>3</v>
      </c>
      <c r="J621" s="4" t="s">
        <v>1814</v>
      </c>
      <c r="K621" t="s">
        <v>1814</v>
      </c>
      <c r="L621" s="35" t="s">
        <v>1815</v>
      </c>
      <c r="M621" s="35">
        <v>14312</v>
      </c>
      <c r="N621" s="35" t="s">
        <v>1814</v>
      </c>
      <c r="O621" s="35" t="s">
        <v>1814</v>
      </c>
      <c r="P621" s="36">
        <v>5.1219823732</v>
      </c>
      <c r="Q621" t="s">
        <v>1814</v>
      </c>
      <c r="R621" t="s">
        <v>1814</v>
      </c>
      <c r="S621" t="s">
        <v>1814</v>
      </c>
      <c r="T621" t="s">
        <v>1814</v>
      </c>
      <c r="U621" s="35" t="s">
        <v>1814</v>
      </c>
      <c r="V621" s="35"/>
      <c r="W621" s="35"/>
      <c r="X621" s="35"/>
      <c r="Y621" s="35"/>
      <c r="Z621">
        <f t="shared" si="144"/>
        <v>0</v>
      </c>
      <c r="AA621">
        <f t="shared" si="145"/>
        <v>0</v>
      </c>
      <c r="AB621">
        <f t="shared" si="146"/>
        <v>0</v>
      </c>
      <c r="AC621">
        <f t="shared" si="147"/>
        <v>0</v>
      </c>
      <c r="AD621">
        <f t="shared" si="148"/>
        <v>0</v>
      </c>
      <c r="AE621">
        <f t="shared" si="149"/>
        <v>0</v>
      </c>
      <c r="AF621" s="37">
        <f t="shared" si="150"/>
        <v>0</v>
      </c>
      <c r="AG621" s="37">
        <f t="shared" si="151"/>
        <v>0</v>
      </c>
      <c r="AH621" s="37">
        <f t="shared" si="152"/>
        <v>0</v>
      </c>
      <c r="AI621">
        <f t="shared" si="153"/>
        <v>0</v>
      </c>
      <c r="AJ621">
        <f t="shared" si="154"/>
        <v>0</v>
      </c>
      <c r="AK621">
        <f t="shared" si="155"/>
        <v>0</v>
      </c>
      <c r="AL621">
        <f t="shared" si="156"/>
        <v>0</v>
      </c>
      <c r="AM621">
        <f t="shared" si="157"/>
        <v>0</v>
      </c>
      <c r="AN621">
        <f t="shared" si="158"/>
        <v>0</v>
      </c>
      <c r="AO621">
        <f t="shared" si="159"/>
        <v>0</v>
      </c>
    </row>
    <row r="622" spans="1:41" ht="12.75">
      <c r="A622">
        <v>3614880</v>
      </c>
      <c r="B622" s="2">
        <v>221001040000</v>
      </c>
      <c r="C622" t="s">
        <v>533</v>
      </c>
      <c r="D622" t="s">
        <v>534</v>
      </c>
      <c r="E622" t="s">
        <v>535</v>
      </c>
      <c r="F622" s="34">
        <v>13685</v>
      </c>
      <c r="G622" s="3">
        <v>290</v>
      </c>
      <c r="H622">
        <v>3156463575</v>
      </c>
      <c r="I622" s="4">
        <v>7</v>
      </c>
      <c r="J622" s="4" t="s">
        <v>1813</v>
      </c>
      <c r="K622" t="s">
        <v>1814</v>
      </c>
      <c r="L622" s="35" t="s">
        <v>1822</v>
      </c>
      <c r="M622" s="35">
        <v>469</v>
      </c>
      <c r="N622" s="35" t="s">
        <v>1814</v>
      </c>
      <c r="O622" s="35" t="s">
        <v>1813</v>
      </c>
      <c r="P622" s="36">
        <v>19.852941176</v>
      </c>
      <c r="Q622" t="s">
        <v>1814</v>
      </c>
      <c r="R622" t="s">
        <v>1814</v>
      </c>
      <c r="S622" t="s">
        <v>1813</v>
      </c>
      <c r="T622" t="s">
        <v>1814</v>
      </c>
      <c r="U622" s="35" t="s">
        <v>1814</v>
      </c>
      <c r="V622" s="35">
        <v>26325</v>
      </c>
      <c r="W622" s="35">
        <v>3874</v>
      </c>
      <c r="X622" s="35">
        <v>4202</v>
      </c>
      <c r="Y622" s="35">
        <v>1621</v>
      </c>
      <c r="Z622">
        <f t="shared" si="144"/>
        <v>1</v>
      </c>
      <c r="AA622">
        <f t="shared" si="145"/>
        <v>1</v>
      </c>
      <c r="AB622">
        <f t="shared" si="146"/>
        <v>0</v>
      </c>
      <c r="AC622">
        <f t="shared" si="147"/>
        <v>0</v>
      </c>
      <c r="AD622">
        <f t="shared" si="148"/>
        <v>0</v>
      </c>
      <c r="AE622">
        <f t="shared" si="149"/>
        <v>0</v>
      </c>
      <c r="AF622" s="37" t="str">
        <f t="shared" si="150"/>
        <v>SRSA</v>
      </c>
      <c r="AG622" s="37">
        <f t="shared" si="151"/>
        <v>0</v>
      </c>
      <c r="AH622" s="37">
        <f t="shared" si="152"/>
        <v>0</v>
      </c>
      <c r="AI622">
        <f t="shared" si="153"/>
        <v>1</v>
      </c>
      <c r="AJ622">
        <f t="shared" si="154"/>
        <v>0</v>
      </c>
      <c r="AK622">
        <f t="shared" si="155"/>
        <v>0</v>
      </c>
      <c r="AL622">
        <f t="shared" si="156"/>
        <v>0</v>
      </c>
      <c r="AM622">
        <f t="shared" si="157"/>
        <v>0</v>
      </c>
      <c r="AN622">
        <f t="shared" si="158"/>
        <v>0</v>
      </c>
      <c r="AO622">
        <f t="shared" si="159"/>
        <v>0</v>
      </c>
    </row>
    <row r="623" spans="1:41" ht="12.75">
      <c r="A623">
        <v>3625380</v>
      </c>
      <c r="B623" s="2">
        <v>580305020000</v>
      </c>
      <c r="C623" t="s">
        <v>1272</v>
      </c>
      <c r="D623" t="s">
        <v>1273</v>
      </c>
      <c r="E623" t="s">
        <v>1274</v>
      </c>
      <c r="F623" s="34">
        <v>11963</v>
      </c>
      <c r="G623" s="3">
        <v>3549</v>
      </c>
      <c r="H623">
        <v>6317255300</v>
      </c>
      <c r="I623" s="4">
        <v>8</v>
      </c>
      <c r="J623" s="4" t="s">
        <v>1813</v>
      </c>
      <c r="K623" t="s">
        <v>1814</v>
      </c>
      <c r="L623" s="35" t="s">
        <v>1815</v>
      </c>
      <c r="M623" s="35">
        <v>800</v>
      </c>
      <c r="N623" s="35" t="s">
        <v>1814</v>
      </c>
      <c r="O623" s="35" t="s">
        <v>1814</v>
      </c>
      <c r="P623" s="36">
        <v>3.6458333333</v>
      </c>
      <c r="Q623" t="s">
        <v>1814</v>
      </c>
      <c r="R623" t="s">
        <v>1814</v>
      </c>
      <c r="S623" t="s">
        <v>1813</v>
      </c>
      <c r="T623" t="s">
        <v>1814</v>
      </c>
      <c r="U623" s="35" t="s">
        <v>1814</v>
      </c>
      <c r="V623" s="35"/>
      <c r="W623" s="35"/>
      <c r="X623" s="35"/>
      <c r="Y623" s="35"/>
      <c r="Z623">
        <f t="shared" si="144"/>
        <v>1</v>
      </c>
      <c r="AA623">
        <f t="shared" si="145"/>
        <v>0</v>
      </c>
      <c r="AB623">
        <f t="shared" si="146"/>
        <v>0</v>
      </c>
      <c r="AC623">
        <f t="shared" si="147"/>
        <v>0</v>
      </c>
      <c r="AD623">
        <f t="shared" si="148"/>
        <v>0</v>
      </c>
      <c r="AE623">
        <f t="shared" si="149"/>
        <v>0</v>
      </c>
      <c r="AF623" s="37">
        <f t="shared" si="150"/>
        <v>0</v>
      </c>
      <c r="AG623" s="37">
        <f t="shared" si="151"/>
        <v>0</v>
      </c>
      <c r="AH623" s="37">
        <f t="shared" si="152"/>
        <v>0</v>
      </c>
      <c r="AI623">
        <f t="shared" si="153"/>
        <v>1</v>
      </c>
      <c r="AJ623">
        <f t="shared" si="154"/>
        <v>0</v>
      </c>
      <c r="AK623">
        <f t="shared" si="155"/>
        <v>0</v>
      </c>
      <c r="AL623">
        <f t="shared" si="156"/>
        <v>0</v>
      </c>
      <c r="AM623">
        <f t="shared" si="157"/>
        <v>0</v>
      </c>
      <c r="AN623">
        <f t="shared" si="158"/>
        <v>0</v>
      </c>
      <c r="AO623">
        <f t="shared" si="159"/>
        <v>0</v>
      </c>
    </row>
    <row r="624" spans="1:41" ht="12.75">
      <c r="A624">
        <v>3625410</v>
      </c>
      <c r="B624" s="2">
        <v>580910080000</v>
      </c>
      <c r="C624" t="s">
        <v>1275</v>
      </c>
      <c r="D624" t="s">
        <v>401</v>
      </c>
      <c r="E624" t="s">
        <v>1276</v>
      </c>
      <c r="F624" s="34">
        <v>11962</v>
      </c>
      <c r="G624" s="3">
        <v>1500</v>
      </c>
      <c r="H624">
        <v>6315370651</v>
      </c>
      <c r="I624" s="4">
        <v>3</v>
      </c>
      <c r="J624" s="4" t="s">
        <v>1814</v>
      </c>
      <c r="K624" t="s">
        <v>1814</v>
      </c>
      <c r="L624" s="35" t="s">
        <v>1815</v>
      </c>
      <c r="M624" s="35" t="s">
        <v>568</v>
      </c>
      <c r="N624" s="35" t="s">
        <v>1814</v>
      </c>
      <c r="O624" s="35" t="s">
        <v>1814</v>
      </c>
      <c r="P624" s="36">
        <v>6.3829787234</v>
      </c>
      <c r="Q624" t="s">
        <v>1814</v>
      </c>
      <c r="R624" t="s">
        <v>1814</v>
      </c>
      <c r="S624" t="s">
        <v>1814</v>
      </c>
      <c r="T624" t="s">
        <v>1814</v>
      </c>
      <c r="U624" s="35" t="s">
        <v>1814</v>
      </c>
      <c r="V624" s="35"/>
      <c r="W624" s="35"/>
      <c r="X624" s="35"/>
      <c r="Y624" s="35"/>
      <c r="Z624">
        <f t="shared" si="144"/>
        <v>0</v>
      </c>
      <c r="AA624">
        <f t="shared" si="145"/>
        <v>0</v>
      </c>
      <c r="AB624">
        <f t="shared" si="146"/>
        <v>0</v>
      </c>
      <c r="AC624">
        <f t="shared" si="147"/>
        <v>0</v>
      </c>
      <c r="AD624">
        <f t="shared" si="148"/>
        <v>0</v>
      </c>
      <c r="AE624">
        <f t="shared" si="149"/>
        <v>0</v>
      </c>
      <c r="AF624" s="37">
        <f t="shared" si="150"/>
        <v>0</v>
      </c>
      <c r="AG624" s="37">
        <f t="shared" si="151"/>
        <v>0</v>
      </c>
      <c r="AH624" s="37">
        <f t="shared" si="152"/>
        <v>0</v>
      </c>
      <c r="AI624">
        <f t="shared" si="153"/>
        <v>0</v>
      </c>
      <c r="AJ624">
        <f t="shared" si="154"/>
        <v>0</v>
      </c>
      <c r="AK624">
        <f t="shared" si="155"/>
        <v>0</v>
      </c>
      <c r="AL624">
        <f t="shared" si="156"/>
        <v>0</v>
      </c>
      <c r="AM624">
        <f t="shared" si="157"/>
        <v>0</v>
      </c>
      <c r="AN624">
        <f t="shared" si="158"/>
        <v>0</v>
      </c>
      <c r="AO624">
        <f t="shared" si="159"/>
        <v>0</v>
      </c>
    </row>
    <row r="625" spans="1:41" ht="12.75">
      <c r="A625">
        <v>3625440</v>
      </c>
      <c r="B625" s="2">
        <v>43200050000</v>
      </c>
      <c r="C625" t="s">
        <v>1277</v>
      </c>
      <c r="D625" t="s">
        <v>1278</v>
      </c>
      <c r="E625" t="s">
        <v>1279</v>
      </c>
      <c r="F625" s="34">
        <v>14779</v>
      </c>
      <c r="G625" s="3">
        <v>1398</v>
      </c>
      <c r="H625">
        <v>7169452403</v>
      </c>
      <c r="I625" s="4">
        <v>6</v>
      </c>
      <c r="J625" s="4" t="s">
        <v>1814</v>
      </c>
      <c r="K625" t="s">
        <v>1814</v>
      </c>
      <c r="L625" s="35" t="s">
        <v>1815</v>
      </c>
      <c r="M625" s="35">
        <v>1404</v>
      </c>
      <c r="N625" s="35" t="s">
        <v>1814</v>
      </c>
      <c r="O625" s="35" t="s">
        <v>1814</v>
      </c>
      <c r="P625" s="36">
        <v>27.22741433</v>
      </c>
      <c r="Q625" t="s">
        <v>1813</v>
      </c>
      <c r="R625" t="s">
        <v>1814</v>
      </c>
      <c r="S625" t="s">
        <v>1813</v>
      </c>
      <c r="T625" t="s">
        <v>1814</v>
      </c>
      <c r="U625" s="35" t="s">
        <v>1813</v>
      </c>
      <c r="V625" s="35"/>
      <c r="W625" s="35"/>
      <c r="X625" s="35"/>
      <c r="Y625" s="35"/>
      <c r="Z625">
        <f t="shared" si="144"/>
        <v>0</v>
      </c>
      <c r="AA625">
        <f t="shared" si="145"/>
        <v>0</v>
      </c>
      <c r="AB625">
        <f t="shared" si="146"/>
        <v>0</v>
      </c>
      <c r="AC625">
        <f t="shared" si="147"/>
        <v>0</v>
      </c>
      <c r="AD625">
        <f t="shared" si="148"/>
        <v>0</v>
      </c>
      <c r="AE625">
        <f t="shared" si="149"/>
        <v>0</v>
      </c>
      <c r="AF625" s="37">
        <f t="shared" si="150"/>
        <v>0</v>
      </c>
      <c r="AG625" s="37">
        <f t="shared" si="151"/>
        <v>0</v>
      </c>
      <c r="AH625" s="37">
        <f t="shared" si="152"/>
        <v>0</v>
      </c>
      <c r="AI625">
        <f t="shared" si="153"/>
        <v>1</v>
      </c>
      <c r="AJ625">
        <f t="shared" si="154"/>
        <v>1</v>
      </c>
      <c r="AK625" t="str">
        <f t="shared" si="155"/>
        <v>Initial</v>
      </c>
      <c r="AL625">
        <f t="shared" si="156"/>
        <v>0</v>
      </c>
      <c r="AM625" t="str">
        <f t="shared" si="157"/>
        <v>RLIS</v>
      </c>
      <c r="AN625">
        <f t="shared" si="158"/>
        <v>0</v>
      </c>
      <c r="AO625">
        <f t="shared" si="159"/>
        <v>0</v>
      </c>
    </row>
    <row r="626" spans="1:41" ht="12.75">
      <c r="A626">
        <v>3625470</v>
      </c>
      <c r="B626" s="2">
        <v>641501040000</v>
      </c>
      <c r="C626" t="s">
        <v>1280</v>
      </c>
      <c r="D626" t="s">
        <v>1281</v>
      </c>
      <c r="E626" t="s">
        <v>1282</v>
      </c>
      <c r="F626" s="34">
        <v>12865</v>
      </c>
      <c r="G626" s="3">
        <v>517</v>
      </c>
      <c r="H626">
        <v>5188547855</v>
      </c>
      <c r="I626" s="4">
        <v>8</v>
      </c>
      <c r="J626" s="4" t="s">
        <v>1813</v>
      </c>
      <c r="K626" t="s">
        <v>1814</v>
      </c>
      <c r="L626" s="35" t="s">
        <v>1815</v>
      </c>
      <c r="M626" s="35">
        <v>817</v>
      </c>
      <c r="N626" s="35" t="s">
        <v>1814</v>
      </c>
      <c r="O626" s="35" t="s">
        <v>1814</v>
      </c>
      <c r="P626" s="36">
        <v>13.059250302</v>
      </c>
      <c r="Q626" t="s">
        <v>1814</v>
      </c>
      <c r="R626" t="s">
        <v>1813</v>
      </c>
      <c r="S626" t="s">
        <v>1813</v>
      </c>
      <c r="T626" t="s">
        <v>1814</v>
      </c>
      <c r="U626" s="35" t="s">
        <v>1814</v>
      </c>
      <c r="V626" s="35"/>
      <c r="W626" s="35"/>
      <c r="X626" s="35"/>
      <c r="Y626" s="35"/>
      <c r="Z626">
        <f t="shared" si="144"/>
        <v>1</v>
      </c>
      <c r="AA626">
        <f t="shared" si="145"/>
        <v>0</v>
      </c>
      <c r="AB626">
        <f t="shared" si="146"/>
        <v>0</v>
      </c>
      <c r="AC626">
        <f t="shared" si="147"/>
        <v>0</v>
      </c>
      <c r="AD626">
        <f t="shared" si="148"/>
        <v>0</v>
      </c>
      <c r="AE626">
        <f t="shared" si="149"/>
        <v>0</v>
      </c>
      <c r="AF626" s="37">
        <f t="shared" si="150"/>
        <v>0</v>
      </c>
      <c r="AG626" s="37">
        <f t="shared" si="151"/>
        <v>0</v>
      </c>
      <c r="AH626" s="37">
        <f t="shared" si="152"/>
        <v>0</v>
      </c>
      <c r="AI626">
        <f t="shared" si="153"/>
        <v>1</v>
      </c>
      <c r="AJ626">
        <f t="shared" si="154"/>
        <v>0</v>
      </c>
      <c r="AK626">
        <f t="shared" si="155"/>
        <v>0</v>
      </c>
      <c r="AL626">
        <f t="shared" si="156"/>
        <v>0</v>
      </c>
      <c r="AM626">
        <f t="shared" si="157"/>
        <v>0</v>
      </c>
      <c r="AN626">
        <f t="shared" si="158"/>
        <v>0</v>
      </c>
      <c r="AO626">
        <f t="shared" si="159"/>
        <v>0</v>
      </c>
    </row>
    <row r="627" spans="1:41" ht="12.75">
      <c r="A627">
        <v>3625500</v>
      </c>
      <c r="B627" s="2">
        <v>161201040000</v>
      </c>
      <c r="C627" t="s">
        <v>1283</v>
      </c>
      <c r="D627" t="s">
        <v>1284</v>
      </c>
      <c r="E627" t="s">
        <v>1285</v>
      </c>
      <c r="F627" s="34">
        <v>12937</v>
      </c>
      <c r="G627" s="3">
        <v>9722</v>
      </c>
      <c r="H627">
        <v>5183582215</v>
      </c>
      <c r="I627" s="4">
        <v>7</v>
      </c>
      <c r="J627" s="4" t="s">
        <v>1813</v>
      </c>
      <c r="K627" t="s">
        <v>1814</v>
      </c>
      <c r="L627" s="35" t="s">
        <v>1822</v>
      </c>
      <c r="M627" s="35">
        <v>1392</v>
      </c>
      <c r="N627" s="35" t="s">
        <v>1814</v>
      </c>
      <c r="O627" s="35" t="s">
        <v>1814</v>
      </c>
      <c r="P627" s="36">
        <v>28.815789474</v>
      </c>
      <c r="Q627" t="s">
        <v>1813</v>
      </c>
      <c r="R627" t="s">
        <v>1814</v>
      </c>
      <c r="S627" t="s">
        <v>1813</v>
      </c>
      <c r="T627" t="s">
        <v>1814</v>
      </c>
      <c r="U627" s="35" t="s">
        <v>1813</v>
      </c>
      <c r="V627" s="35"/>
      <c r="W627" s="35"/>
      <c r="X627" s="35"/>
      <c r="Y627" s="35"/>
      <c r="Z627">
        <f t="shared" si="144"/>
        <v>1</v>
      </c>
      <c r="AA627">
        <f t="shared" si="145"/>
        <v>0</v>
      </c>
      <c r="AB627">
        <f t="shared" si="146"/>
        <v>0</v>
      </c>
      <c r="AC627">
        <f t="shared" si="147"/>
        <v>0</v>
      </c>
      <c r="AD627">
        <f t="shared" si="148"/>
        <v>0</v>
      </c>
      <c r="AE627">
        <f t="shared" si="149"/>
        <v>0</v>
      </c>
      <c r="AF627" s="37">
        <f t="shared" si="150"/>
        <v>0</v>
      </c>
      <c r="AG627" s="37">
        <f t="shared" si="151"/>
        <v>0</v>
      </c>
      <c r="AH627" s="37">
        <f t="shared" si="152"/>
        <v>0</v>
      </c>
      <c r="AI627">
        <f t="shared" si="153"/>
        <v>1</v>
      </c>
      <c r="AJ627">
        <f t="shared" si="154"/>
        <v>1</v>
      </c>
      <c r="AK627" t="str">
        <f t="shared" si="155"/>
        <v>Initial</v>
      </c>
      <c r="AL627">
        <f t="shared" si="156"/>
        <v>0</v>
      </c>
      <c r="AM627" t="str">
        <f t="shared" si="157"/>
        <v>RLIS</v>
      </c>
      <c r="AN627">
        <f t="shared" si="158"/>
        <v>0</v>
      </c>
      <c r="AO627">
        <f t="shared" si="159"/>
        <v>0</v>
      </c>
    </row>
    <row r="628" spans="1:41" ht="12.75">
      <c r="A628">
        <v>3625650</v>
      </c>
      <c r="B628" s="2">
        <v>461901040000</v>
      </c>
      <c r="C628" t="s">
        <v>1286</v>
      </c>
      <c r="D628" t="s">
        <v>1287</v>
      </c>
      <c r="E628" t="s">
        <v>1288</v>
      </c>
      <c r="F628" s="34">
        <v>13145</v>
      </c>
      <c r="G628" s="3">
        <v>248</v>
      </c>
      <c r="H628">
        <v>3153873445</v>
      </c>
      <c r="I628" s="4">
        <v>8</v>
      </c>
      <c r="J628" s="4" t="s">
        <v>1813</v>
      </c>
      <c r="K628" t="s">
        <v>1814</v>
      </c>
      <c r="L628" s="35" t="s">
        <v>1815</v>
      </c>
      <c r="M628" s="35">
        <v>1042</v>
      </c>
      <c r="N628" s="35" t="s">
        <v>1814</v>
      </c>
      <c r="O628" s="35" t="s">
        <v>1814</v>
      </c>
      <c r="P628" s="36">
        <v>20.89678511</v>
      </c>
      <c r="Q628" t="s">
        <v>1813</v>
      </c>
      <c r="R628" t="s">
        <v>1813</v>
      </c>
      <c r="S628" t="s">
        <v>1813</v>
      </c>
      <c r="T628" t="s">
        <v>1814</v>
      </c>
      <c r="U628" s="35" t="s">
        <v>1813</v>
      </c>
      <c r="V628" s="35"/>
      <c r="W628" s="35"/>
      <c r="X628" s="35"/>
      <c r="Y628" s="35"/>
      <c r="Z628">
        <f t="shared" si="144"/>
        <v>1</v>
      </c>
      <c r="AA628">
        <f t="shared" si="145"/>
        <v>0</v>
      </c>
      <c r="AB628">
        <f t="shared" si="146"/>
        <v>0</v>
      </c>
      <c r="AC628">
        <f t="shared" si="147"/>
        <v>0</v>
      </c>
      <c r="AD628">
        <f t="shared" si="148"/>
        <v>0</v>
      </c>
      <c r="AE628">
        <f t="shared" si="149"/>
        <v>0</v>
      </c>
      <c r="AF628" s="37">
        <f t="shared" si="150"/>
        <v>0</v>
      </c>
      <c r="AG628" s="37">
        <f t="shared" si="151"/>
        <v>0</v>
      </c>
      <c r="AH628" s="37">
        <f t="shared" si="152"/>
        <v>0</v>
      </c>
      <c r="AI628">
        <f t="shared" si="153"/>
        <v>1</v>
      </c>
      <c r="AJ628">
        <f t="shared" si="154"/>
        <v>1</v>
      </c>
      <c r="AK628" t="str">
        <f t="shared" si="155"/>
        <v>Initial</v>
      </c>
      <c r="AL628">
        <f t="shared" si="156"/>
        <v>0</v>
      </c>
      <c r="AM628" t="str">
        <f t="shared" si="157"/>
        <v>RLIS</v>
      </c>
      <c r="AN628">
        <f t="shared" si="158"/>
        <v>0</v>
      </c>
      <c r="AO628">
        <f t="shared" si="159"/>
        <v>0</v>
      </c>
    </row>
    <row r="629" spans="1:41" ht="12.75">
      <c r="A629">
        <v>3600009</v>
      </c>
      <c r="B629" s="2">
        <v>91402060000</v>
      </c>
      <c r="C629" t="s">
        <v>1839</v>
      </c>
      <c r="D629" t="s">
        <v>1840</v>
      </c>
      <c r="E629" t="s">
        <v>1841</v>
      </c>
      <c r="F629" s="34">
        <v>12929</v>
      </c>
      <c r="G629" s="3" t="s">
        <v>1842</v>
      </c>
      <c r="H629">
        <v>5185655600</v>
      </c>
      <c r="I629" s="4" t="s">
        <v>1843</v>
      </c>
      <c r="J629" s="4" t="s">
        <v>1814</v>
      </c>
      <c r="K629" t="s">
        <v>1814</v>
      </c>
      <c r="L629" s="35" t="s">
        <v>1822</v>
      </c>
      <c r="M629" s="35">
        <v>1889</v>
      </c>
      <c r="N629" s="35" t="s">
        <v>1814</v>
      </c>
      <c r="O629" s="35" t="s">
        <v>1814</v>
      </c>
      <c r="P629" s="36">
        <v>15.808170515</v>
      </c>
      <c r="Q629" t="s">
        <v>1814</v>
      </c>
      <c r="R629" t="s">
        <v>1813</v>
      </c>
      <c r="S629" t="s">
        <v>1813</v>
      </c>
      <c r="T629" t="s">
        <v>1814</v>
      </c>
      <c r="U629" s="35" t="s">
        <v>1814</v>
      </c>
      <c r="V629" s="35"/>
      <c r="W629" s="35"/>
      <c r="X629" s="35"/>
      <c r="Y629" s="35"/>
      <c r="Z629">
        <f t="shared" si="144"/>
        <v>0</v>
      </c>
      <c r="AA629">
        <f t="shared" si="145"/>
        <v>0</v>
      </c>
      <c r="AB629">
        <f t="shared" si="146"/>
        <v>0</v>
      </c>
      <c r="AC629">
        <f t="shared" si="147"/>
        <v>0</v>
      </c>
      <c r="AD629">
        <f t="shared" si="148"/>
        <v>0</v>
      </c>
      <c r="AE629">
        <f t="shared" si="149"/>
        <v>0</v>
      </c>
      <c r="AF629" s="37">
        <f t="shared" si="150"/>
        <v>0</v>
      </c>
      <c r="AG629" s="37">
        <f t="shared" si="151"/>
        <v>0</v>
      </c>
      <c r="AH629" s="37">
        <f t="shared" si="152"/>
        <v>0</v>
      </c>
      <c r="AI629">
        <f t="shared" si="153"/>
        <v>1</v>
      </c>
      <c r="AJ629">
        <f t="shared" si="154"/>
        <v>0</v>
      </c>
      <c r="AK629">
        <f t="shared" si="155"/>
        <v>0</v>
      </c>
      <c r="AL629">
        <f t="shared" si="156"/>
        <v>0</v>
      </c>
      <c r="AM629">
        <f t="shared" si="157"/>
        <v>0</v>
      </c>
      <c r="AN629">
        <f t="shared" si="158"/>
        <v>0</v>
      </c>
      <c r="AO629">
        <f t="shared" si="159"/>
        <v>0</v>
      </c>
    </row>
    <row r="630" spans="1:41" ht="12.75">
      <c r="A630">
        <v>3625740</v>
      </c>
      <c r="B630" s="2">
        <v>161401060000</v>
      </c>
      <c r="C630" t="s">
        <v>1289</v>
      </c>
      <c r="D630" t="s">
        <v>1290</v>
      </c>
      <c r="E630" t="s">
        <v>1291</v>
      </c>
      <c r="F630" s="34">
        <v>12983</v>
      </c>
      <c r="G630" s="3">
        <v>1500</v>
      </c>
      <c r="H630">
        <v>5188915460</v>
      </c>
      <c r="I630" s="4">
        <v>6</v>
      </c>
      <c r="J630" s="4" t="s">
        <v>1814</v>
      </c>
      <c r="K630" t="s">
        <v>1814</v>
      </c>
      <c r="L630" s="35" t="s">
        <v>1822</v>
      </c>
      <c r="M630" s="35">
        <v>1710</v>
      </c>
      <c r="N630" s="35" t="s">
        <v>1814</v>
      </c>
      <c r="O630" s="35" t="s">
        <v>1814</v>
      </c>
      <c r="P630" s="36">
        <v>11.693548387</v>
      </c>
      <c r="Q630" t="s">
        <v>1814</v>
      </c>
      <c r="R630" t="s">
        <v>1814</v>
      </c>
      <c r="S630" t="s">
        <v>1813</v>
      </c>
      <c r="T630" t="s">
        <v>1814</v>
      </c>
      <c r="U630" s="35" t="s">
        <v>1814</v>
      </c>
      <c r="V630" s="35"/>
      <c r="W630" s="35"/>
      <c r="X630" s="35"/>
      <c r="Y630" s="35"/>
      <c r="Z630">
        <f t="shared" si="144"/>
        <v>0</v>
      </c>
      <c r="AA630">
        <f t="shared" si="145"/>
        <v>0</v>
      </c>
      <c r="AB630">
        <f t="shared" si="146"/>
        <v>0</v>
      </c>
      <c r="AC630">
        <f t="shared" si="147"/>
        <v>0</v>
      </c>
      <c r="AD630">
        <f t="shared" si="148"/>
        <v>0</v>
      </c>
      <c r="AE630">
        <f t="shared" si="149"/>
        <v>0</v>
      </c>
      <c r="AF630" s="37">
        <f t="shared" si="150"/>
        <v>0</v>
      </c>
      <c r="AG630" s="37">
        <f t="shared" si="151"/>
        <v>0</v>
      </c>
      <c r="AH630" s="37">
        <f t="shared" si="152"/>
        <v>0</v>
      </c>
      <c r="AI630">
        <f t="shared" si="153"/>
        <v>1</v>
      </c>
      <c r="AJ630">
        <f t="shared" si="154"/>
        <v>0</v>
      </c>
      <c r="AK630">
        <f t="shared" si="155"/>
        <v>0</v>
      </c>
      <c r="AL630">
        <f t="shared" si="156"/>
        <v>0</v>
      </c>
      <c r="AM630">
        <f t="shared" si="157"/>
        <v>0</v>
      </c>
      <c r="AN630">
        <f t="shared" si="158"/>
        <v>0</v>
      </c>
      <c r="AO630">
        <f t="shared" si="159"/>
        <v>0</v>
      </c>
    </row>
    <row r="631" spans="1:41" ht="12.75">
      <c r="A631">
        <v>3625770</v>
      </c>
      <c r="B631" s="2">
        <v>521800010000</v>
      </c>
      <c r="C631" t="s">
        <v>1292</v>
      </c>
      <c r="D631" t="s">
        <v>1293</v>
      </c>
      <c r="E631" t="s">
        <v>1294</v>
      </c>
      <c r="F631" s="34">
        <v>12866</v>
      </c>
      <c r="G631" s="3">
        <v>1232</v>
      </c>
      <c r="H631">
        <v>5185834708</v>
      </c>
      <c r="I631" s="4" t="s">
        <v>2080</v>
      </c>
      <c r="J631" s="4" t="s">
        <v>1814</v>
      </c>
      <c r="K631" t="s">
        <v>1814</v>
      </c>
      <c r="L631" s="35" t="s">
        <v>1815</v>
      </c>
      <c r="M631" s="35">
        <v>6615</v>
      </c>
      <c r="N631" s="35" t="s">
        <v>1814</v>
      </c>
      <c r="O631" s="35" t="s">
        <v>1814</v>
      </c>
      <c r="P631" s="36">
        <v>10.105980318</v>
      </c>
      <c r="Q631" t="s">
        <v>1814</v>
      </c>
      <c r="R631" t="s">
        <v>1814</v>
      </c>
      <c r="S631" t="s">
        <v>1814</v>
      </c>
      <c r="T631" t="s">
        <v>1814</v>
      </c>
      <c r="U631" s="35" t="s">
        <v>1814</v>
      </c>
      <c r="V631" s="35"/>
      <c r="W631" s="35"/>
      <c r="X631" s="35"/>
      <c r="Y631" s="35"/>
      <c r="Z631">
        <f t="shared" si="144"/>
        <v>0</v>
      </c>
      <c r="AA631">
        <f t="shared" si="145"/>
        <v>0</v>
      </c>
      <c r="AB631">
        <f t="shared" si="146"/>
        <v>0</v>
      </c>
      <c r="AC631">
        <f t="shared" si="147"/>
        <v>0</v>
      </c>
      <c r="AD631">
        <f t="shared" si="148"/>
        <v>0</v>
      </c>
      <c r="AE631">
        <f t="shared" si="149"/>
        <v>0</v>
      </c>
      <c r="AF631" s="37">
        <f t="shared" si="150"/>
        <v>0</v>
      </c>
      <c r="AG631" s="37">
        <f t="shared" si="151"/>
        <v>0</v>
      </c>
      <c r="AH631" s="37">
        <f t="shared" si="152"/>
        <v>0</v>
      </c>
      <c r="AI631">
        <f t="shared" si="153"/>
        <v>0</v>
      </c>
      <c r="AJ631">
        <f t="shared" si="154"/>
        <v>0</v>
      </c>
      <c r="AK631">
        <f t="shared" si="155"/>
        <v>0</v>
      </c>
      <c r="AL631">
        <f t="shared" si="156"/>
        <v>0</v>
      </c>
      <c r="AM631">
        <f t="shared" si="157"/>
        <v>0</v>
      </c>
      <c r="AN631">
        <f t="shared" si="158"/>
        <v>0</v>
      </c>
      <c r="AO631">
        <f t="shared" si="159"/>
        <v>0</v>
      </c>
    </row>
    <row r="632" spans="1:41" ht="12.75">
      <c r="A632">
        <v>3625800</v>
      </c>
      <c r="B632" s="2">
        <v>621601060000</v>
      </c>
      <c r="C632" t="s">
        <v>1295</v>
      </c>
      <c r="D632" t="s">
        <v>1296</v>
      </c>
      <c r="E632" t="s">
        <v>1297</v>
      </c>
      <c r="F632" s="34">
        <v>12477</v>
      </c>
      <c r="G632" s="3">
        <v>577</v>
      </c>
      <c r="H632">
        <v>8452461043</v>
      </c>
      <c r="I632" s="4">
        <v>6</v>
      </c>
      <c r="J632" s="4" t="s">
        <v>1814</v>
      </c>
      <c r="K632" t="s">
        <v>1814</v>
      </c>
      <c r="L632" s="35" t="s">
        <v>1822</v>
      </c>
      <c r="M632" s="35">
        <v>3121</v>
      </c>
      <c r="N632" s="35" t="s">
        <v>1814</v>
      </c>
      <c r="O632" s="35" t="s">
        <v>1814</v>
      </c>
      <c r="P632" s="36">
        <v>11.076280042</v>
      </c>
      <c r="Q632" t="s">
        <v>1814</v>
      </c>
      <c r="R632" t="s">
        <v>1814</v>
      </c>
      <c r="S632" t="s">
        <v>1813</v>
      </c>
      <c r="T632" t="s">
        <v>1814</v>
      </c>
      <c r="U632" s="35" t="s">
        <v>1814</v>
      </c>
      <c r="V632" s="35"/>
      <c r="W632" s="35"/>
      <c r="X632" s="35"/>
      <c r="Y632" s="35"/>
      <c r="Z632">
        <f t="shared" si="144"/>
        <v>0</v>
      </c>
      <c r="AA632">
        <f t="shared" si="145"/>
        <v>0</v>
      </c>
      <c r="AB632">
        <f t="shared" si="146"/>
        <v>0</v>
      </c>
      <c r="AC632">
        <f t="shared" si="147"/>
        <v>0</v>
      </c>
      <c r="AD632">
        <f t="shared" si="148"/>
        <v>0</v>
      </c>
      <c r="AE632">
        <f t="shared" si="149"/>
        <v>0</v>
      </c>
      <c r="AF632" s="37">
        <f t="shared" si="150"/>
        <v>0</v>
      </c>
      <c r="AG632" s="37">
        <f t="shared" si="151"/>
        <v>0</v>
      </c>
      <c r="AH632" s="37">
        <f t="shared" si="152"/>
        <v>0</v>
      </c>
      <c r="AI632">
        <f t="shared" si="153"/>
        <v>1</v>
      </c>
      <c r="AJ632">
        <f t="shared" si="154"/>
        <v>0</v>
      </c>
      <c r="AK632">
        <f t="shared" si="155"/>
        <v>0</v>
      </c>
      <c r="AL632">
        <f t="shared" si="156"/>
        <v>0</v>
      </c>
      <c r="AM632">
        <f t="shared" si="157"/>
        <v>0</v>
      </c>
      <c r="AN632">
        <f t="shared" si="158"/>
        <v>0</v>
      </c>
      <c r="AO632">
        <f t="shared" si="159"/>
        <v>0</v>
      </c>
    </row>
    <row r="633" spans="1:41" ht="12.75">
      <c r="A633">
        <v>3600002</v>
      </c>
      <c r="B633" s="2">
        <v>411603040000</v>
      </c>
      <c r="C633" t="s">
        <v>1816</v>
      </c>
      <c r="D633" t="s">
        <v>1817</v>
      </c>
      <c r="E633" t="s">
        <v>1818</v>
      </c>
      <c r="F633" s="34">
        <v>13456</v>
      </c>
      <c r="G633" s="3">
        <v>1000</v>
      </c>
      <c r="H633">
        <v>3158396311</v>
      </c>
      <c r="I633" s="4">
        <v>8</v>
      </c>
      <c r="J633" s="4" t="s">
        <v>1813</v>
      </c>
      <c r="K633" t="s">
        <v>1813</v>
      </c>
      <c r="L633" s="35" t="s">
        <v>1815</v>
      </c>
      <c r="M633" s="35">
        <v>1267</v>
      </c>
      <c r="N633" s="35" t="s">
        <v>1814</v>
      </c>
      <c r="O633" s="35" t="s">
        <v>1814</v>
      </c>
      <c r="P633" s="36">
        <v>8.9082384461</v>
      </c>
      <c r="Q633" t="s">
        <v>1814</v>
      </c>
      <c r="R633" t="s">
        <v>1814</v>
      </c>
      <c r="S633" t="s">
        <v>1813</v>
      </c>
      <c r="T633" t="s">
        <v>1813</v>
      </c>
      <c r="U633" s="35" t="s">
        <v>1814</v>
      </c>
      <c r="V633" s="35"/>
      <c r="W633" s="35"/>
      <c r="X633" s="35"/>
      <c r="Y633" s="35"/>
      <c r="Z633">
        <f t="shared" si="144"/>
        <v>1</v>
      </c>
      <c r="AA633">
        <f t="shared" si="145"/>
        <v>0</v>
      </c>
      <c r="AB633">
        <f t="shared" si="146"/>
        <v>0</v>
      </c>
      <c r="AC633">
        <f t="shared" si="147"/>
        <v>0</v>
      </c>
      <c r="AD633">
        <f t="shared" si="148"/>
        <v>0</v>
      </c>
      <c r="AE633">
        <f t="shared" si="149"/>
        <v>0</v>
      </c>
      <c r="AF633" s="37">
        <f t="shared" si="150"/>
        <v>0</v>
      </c>
      <c r="AG633" s="37">
        <f t="shared" si="151"/>
        <v>0</v>
      </c>
      <c r="AH633" s="37">
        <f t="shared" si="152"/>
        <v>0</v>
      </c>
      <c r="AI633">
        <f t="shared" si="153"/>
        <v>1</v>
      </c>
      <c r="AJ633">
        <f t="shared" si="154"/>
        <v>0</v>
      </c>
      <c r="AK633">
        <f t="shared" si="155"/>
        <v>0</v>
      </c>
      <c r="AL633">
        <f t="shared" si="156"/>
        <v>0</v>
      </c>
      <c r="AM633">
        <f t="shared" si="157"/>
        <v>0</v>
      </c>
      <c r="AN633">
        <f t="shared" si="158"/>
        <v>0</v>
      </c>
      <c r="AO633">
        <f t="shared" si="159"/>
        <v>0</v>
      </c>
    </row>
    <row r="634" spans="1:41" ht="12.75">
      <c r="A634">
        <v>3625920</v>
      </c>
      <c r="B634" s="2">
        <v>580504030000</v>
      </c>
      <c r="C634" t="s">
        <v>1298</v>
      </c>
      <c r="D634" t="s">
        <v>1299</v>
      </c>
      <c r="E634" t="s">
        <v>1300</v>
      </c>
      <c r="F634" s="34">
        <v>11782</v>
      </c>
      <c r="G634" s="3">
        <v>2698</v>
      </c>
      <c r="H634">
        <v>6312446510</v>
      </c>
      <c r="I634" s="4">
        <v>3</v>
      </c>
      <c r="J634" s="4" t="s">
        <v>1814</v>
      </c>
      <c r="K634" t="s">
        <v>1814</v>
      </c>
      <c r="L634" s="35" t="s">
        <v>1815</v>
      </c>
      <c r="M634" s="35">
        <v>3525</v>
      </c>
      <c r="N634" s="35" t="s">
        <v>1814</v>
      </c>
      <c r="O634" s="35" t="s">
        <v>1814</v>
      </c>
      <c r="P634" s="36">
        <v>4.9877350777</v>
      </c>
      <c r="Q634" t="s">
        <v>1814</v>
      </c>
      <c r="R634" t="s">
        <v>1814</v>
      </c>
      <c r="S634" t="s">
        <v>1814</v>
      </c>
      <c r="T634" t="s">
        <v>1814</v>
      </c>
      <c r="U634" s="35" t="s">
        <v>1814</v>
      </c>
      <c r="V634" s="35"/>
      <c r="W634" s="35"/>
      <c r="X634" s="35"/>
      <c r="Y634" s="35"/>
      <c r="Z634">
        <f t="shared" si="144"/>
        <v>0</v>
      </c>
      <c r="AA634">
        <f t="shared" si="145"/>
        <v>0</v>
      </c>
      <c r="AB634">
        <f t="shared" si="146"/>
        <v>0</v>
      </c>
      <c r="AC634">
        <f t="shared" si="147"/>
        <v>0</v>
      </c>
      <c r="AD634">
        <f t="shared" si="148"/>
        <v>0</v>
      </c>
      <c r="AE634">
        <f t="shared" si="149"/>
        <v>0</v>
      </c>
      <c r="AF634" s="37">
        <f t="shared" si="150"/>
        <v>0</v>
      </c>
      <c r="AG634" s="37">
        <f t="shared" si="151"/>
        <v>0</v>
      </c>
      <c r="AH634" s="37">
        <f t="shared" si="152"/>
        <v>0</v>
      </c>
      <c r="AI634">
        <f t="shared" si="153"/>
        <v>0</v>
      </c>
      <c r="AJ634">
        <f t="shared" si="154"/>
        <v>0</v>
      </c>
      <c r="AK634">
        <f t="shared" si="155"/>
        <v>0</v>
      </c>
      <c r="AL634">
        <f t="shared" si="156"/>
        <v>0</v>
      </c>
      <c r="AM634">
        <f t="shared" si="157"/>
        <v>0</v>
      </c>
      <c r="AN634">
        <f t="shared" si="158"/>
        <v>0</v>
      </c>
      <c r="AO634">
        <f t="shared" si="159"/>
        <v>0</v>
      </c>
    </row>
    <row r="635" spans="1:41" ht="12.75">
      <c r="A635">
        <v>3625950</v>
      </c>
      <c r="B635" s="2">
        <v>662001030000</v>
      </c>
      <c r="C635" t="s">
        <v>1301</v>
      </c>
      <c r="D635" t="s">
        <v>1302</v>
      </c>
      <c r="E635" t="s">
        <v>211</v>
      </c>
      <c r="F635" s="34">
        <v>10583</v>
      </c>
      <c r="G635" s="3">
        <v>3049</v>
      </c>
      <c r="H635">
        <v>9147212410</v>
      </c>
      <c r="I635" s="4">
        <v>3</v>
      </c>
      <c r="J635" s="4" t="s">
        <v>1814</v>
      </c>
      <c r="K635" t="s">
        <v>1814</v>
      </c>
      <c r="L635" s="35" t="s">
        <v>1815</v>
      </c>
      <c r="M635" s="35">
        <v>4330</v>
      </c>
      <c r="N635" s="35" t="s">
        <v>1814</v>
      </c>
      <c r="O635" s="35" t="s">
        <v>1814</v>
      </c>
      <c r="P635" s="36">
        <v>3.6028307956</v>
      </c>
      <c r="Q635" t="s">
        <v>1814</v>
      </c>
      <c r="R635" t="s">
        <v>1814</v>
      </c>
      <c r="S635" t="s">
        <v>1814</v>
      </c>
      <c r="T635" t="s">
        <v>1814</v>
      </c>
      <c r="U635" s="35" t="s">
        <v>1814</v>
      </c>
      <c r="V635" s="35"/>
      <c r="W635" s="35"/>
      <c r="X635" s="35"/>
      <c r="Y635" s="35"/>
      <c r="Z635">
        <f t="shared" si="144"/>
        <v>0</v>
      </c>
      <c r="AA635">
        <f t="shared" si="145"/>
        <v>0</v>
      </c>
      <c r="AB635">
        <f t="shared" si="146"/>
        <v>0</v>
      </c>
      <c r="AC635">
        <f t="shared" si="147"/>
        <v>0</v>
      </c>
      <c r="AD635">
        <f t="shared" si="148"/>
        <v>0</v>
      </c>
      <c r="AE635">
        <f t="shared" si="149"/>
        <v>0</v>
      </c>
      <c r="AF635" s="37">
        <f t="shared" si="150"/>
        <v>0</v>
      </c>
      <c r="AG635" s="37">
        <f t="shared" si="151"/>
        <v>0</v>
      </c>
      <c r="AH635" s="37">
        <f t="shared" si="152"/>
        <v>0</v>
      </c>
      <c r="AI635">
        <f t="shared" si="153"/>
        <v>0</v>
      </c>
      <c r="AJ635">
        <f t="shared" si="154"/>
        <v>0</v>
      </c>
      <c r="AK635">
        <f t="shared" si="155"/>
        <v>0</v>
      </c>
      <c r="AL635">
        <f t="shared" si="156"/>
        <v>0</v>
      </c>
      <c r="AM635">
        <f t="shared" si="157"/>
        <v>0</v>
      </c>
      <c r="AN635">
        <f t="shared" si="158"/>
        <v>0</v>
      </c>
      <c r="AO635">
        <f t="shared" si="159"/>
        <v>0</v>
      </c>
    </row>
    <row r="636" spans="1:41" ht="12.75">
      <c r="A636">
        <v>3625980</v>
      </c>
      <c r="B636" s="2">
        <v>530501060000</v>
      </c>
      <c r="C636" t="s">
        <v>1303</v>
      </c>
      <c r="D636" t="s">
        <v>1304</v>
      </c>
      <c r="E636" t="s">
        <v>1825</v>
      </c>
      <c r="F636" s="34">
        <v>12306</v>
      </c>
      <c r="G636" s="3">
        <v>1981</v>
      </c>
      <c r="H636">
        <v>5183559200</v>
      </c>
      <c r="I636" s="4" t="s">
        <v>1847</v>
      </c>
      <c r="J636" s="4" t="s">
        <v>1814</v>
      </c>
      <c r="K636" t="s">
        <v>1814</v>
      </c>
      <c r="L636" s="35" t="s">
        <v>1815</v>
      </c>
      <c r="M636" s="35">
        <v>2128</v>
      </c>
      <c r="N636" s="35" t="s">
        <v>1814</v>
      </c>
      <c r="O636" s="35" t="s">
        <v>1814</v>
      </c>
      <c r="P636" s="36">
        <v>3.0948553055</v>
      </c>
      <c r="Q636" t="s">
        <v>1814</v>
      </c>
      <c r="R636" t="s">
        <v>1814</v>
      </c>
      <c r="S636" t="s">
        <v>1814</v>
      </c>
      <c r="T636" t="s">
        <v>1814</v>
      </c>
      <c r="U636" s="35" t="s">
        <v>1814</v>
      </c>
      <c r="V636" s="35"/>
      <c r="W636" s="35"/>
      <c r="X636" s="35"/>
      <c r="Y636" s="35"/>
      <c r="Z636">
        <f t="shared" si="144"/>
        <v>0</v>
      </c>
      <c r="AA636">
        <f t="shared" si="145"/>
        <v>0</v>
      </c>
      <c r="AB636">
        <f t="shared" si="146"/>
        <v>0</v>
      </c>
      <c r="AC636">
        <f t="shared" si="147"/>
        <v>0</v>
      </c>
      <c r="AD636">
        <f t="shared" si="148"/>
        <v>0</v>
      </c>
      <c r="AE636">
        <f t="shared" si="149"/>
        <v>0</v>
      </c>
      <c r="AF636" s="37">
        <f t="shared" si="150"/>
        <v>0</v>
      </c>
      <c r="AG636" s="37">
        <f t="shared" si="151"/>
        <v>0</v>
      </c>
      <c r="AH636" s="37">
        <f t="shared" si="152"/>
        <v>0</v>
      </c>
      <c r="AI636">
        <f t="shared" si="153"/>
        <v>0</v>
      </c>
      <c r="AJ636">
        <f t="shared" si="154"/>
        <v>0</v>
      </c>
      <c r="AK636">
        <f t="shared" si="155"/>
        <v>0</v>
      </c>
      <c r="AL636">
        <f t="shared" si="156"/>
        <v>0</v>
      </c>
      <c r="AM636">
        <f t="shared" si="157"/>
        <v>0</v>
      </c>
      <c r="AN636">
        <f t="shared" si="158"/>
        <v>0</v>
      </c>
      <c r="AO636">
        <f t="shared" si="159"/>
        <v>0</v>
      </c>
    </row>
    <row r="637" spans="1:41" ht="12.75">
      <c r="A637">
        <v>3626010</v>
      </c>
      <c r="B637" s="2">
        <v>530600010000</v>
      </c>
      <c r="C637" t="s">
        <v>1305</v>
      </c>
      <c r="D637" t="s">
        <v>1306</v>
      </c>
      <c r="E637" t="s">
        <v>1825</v>
      </c>
      <c r="F637" s="34">
        <v>12303</v>
      </c>
      <c r="G637" s="3">
        <v>3442</v>
      </c>
      <c r="H637">
        <v>5183708100</v>
      </c>
      <c r="I637" s="4">
        <v>2</v>
      </c>
      <c r="J637" s="4" t="s">
        <v>1814</v>
      </c>
      <c r="K637" t="s">
        <v>1814</v>
      </c>
      <c r="L637" s="35" t="s">
        <v>1815</v>
      </c>
      <c r="M637" s="35">
        <v>7813</v>
      </c>
      <c r="N637" s="35" t="s">
        <v>1814</v>
      </c>
      <c r="O637" s="35" t="s">
        <v>1814</v>
      </c>
      <c r="P637" s="36">
        <v>32.309124767</v>
      </c>
      <c r="Q637" t="s">
        <v>1813</v>
      </c>
      <c r="R637" t="s">
        <v>1814</v>
      </c>
      <c r="S637" t="s">
        <v>1814</v>
      </c>
      <c r="T637" t="s">
        <v>1814</v>
      </c>
      <c r="U637" s="35" t="s">
        <v>1814</v>
      </c>
      <c r="V637" s="35"/>
      <c r="W637" s="35"/>
      <c r="X637" s="35"/>
      <c r="Y637" s="35"/>
      <c r="Z637">
        <f t="shared" si="144"/>
        <v>0</v>
      </c>
      <c r="AA637">
        <f t="shared" si="145"/>
        <v>0</v>
      </c>
      <c r="AB637">
        <f t="shared" si="146"/>
        <v>0</v>
      </c>
      <c r="AC637">
        <f t="shared" si="147"/>
        <v>0</v>
      </c>
      <c r="AD637">
        <f t="shared" si="148"/>
        <v>0</v>
      </c>
      <c r="AE637">
        <f t="shared" si="149"/>
        <v>0</v>
      </c>
      <c r="AF637" s="37">
        <f t="shared" si="150"/>
        <v>0</v>
      </c>
      <c r="AG637" s="37">
        <f t="shared" si="151"/>
        <v>0</v>
      </c>
      <c r="AH637" s="37">
        <f t="shared" si="152"/>
        <v>0</v>
      </c>
      <c r="AI637">
        <f t="shared" si="153"/>
        <v>0</v>
      </c>
      <c r="AJ637">
        <f t="shared" si="154"/>
        <v>1</v>
      </c>
      <c r="AK637">
        <f t="shared" si="155"/>
        <v>0</v>
      </c>
      <c r="AL637">
        <f t="shared" si="156"/>
        <v>0</v>
      </c>
      <c r="AM637">
        <f t="shared" si="157"/>
        <v>0</v>
      </c>
      <c r="AN637">
        <f t="shared" si="158"/>
        <v>0</v>
      </c>
      <c r="AO637">
        <f t="shared" si="159"/>
        <v>0</v>
      </c>
    </row>
    <row r="638" spans="1:41" ht="12.75">
      <c r="A638">
        <v>3603060</v>
      </c>
      <c r="B638" s="2">
        <v>470901040000</v>
      </c>
      <c r="C638" t="s">
        <v>2059</v>
      </c>
      <c r="D638" t="s">
        <v>2060</v>
      </c>
      <c r="E638" t="s">
        <v>2061</v>
      </c>
      <c r="F638" s="34">
        <v>12155</v>
      </c>
      <c r="G638" s="3">
        <v>8</v>
      </c>
      <c r="H638">
        <v>6076385530</v>
      </c>
      <c r="I638" s="4">
        <v>7</v>
      </c>
      <c r="J638" s="4" t="s">
        <v>1813</v>
      </c>
      <c r="K638" t="s">
        <v>1814</v>
      </c>
      <c r="L638" s="35" t="s">
        <v>1822</v>
      </c>
      <c r="M638" s="35">
        <v>384</v>
      </c>
      <c r="N638" s="35" t="s">
        <v>1814</v>
      </c>
      <c r="O638" s="35" t="s">
        <v>1813</v>
      </c>
      <c r="P638" s="36">
        <v>16.198704104</v>
      </c>
      <c r="Q638" t="s">
        <v>1814</v>
      </c>
      <c r="R638" t="s">
        <v>1814</v>
      </c>
      <c r="S638" t="s">
        <v>1813</v>
      </c>
      <c r="T638" t="s">
        <v>1814</v>
      </c>
      <c r="U638" s="35" t="s">
        <v>1814</v>
      </c>
      <c r="V638" s="35">
        <v>18846</v>
      </c>
      <c r="W638" s="35">
        <v>2484</v>
      </c>
      <c r="X638" s="35">
        <v>3089</v>
      </c>
      <c r="Y638" s="35">
        <v>1296</v>
      </c>
      <c r="Z638">
        <f t="shared" si="144"/>
        <v>1</v>
      </c>
      <c r="AA638">
        <f t="shared" si="145"/>
        <v>1</v>
      </c>
      <c r="AB638">
        <f t="shared" si="146"/>
        <v>0</v>
      </c>
      <c r="AC638">
        <f t="shared" si="147"/>
        <v>0</v>
      </c>
      <c r="AD638">
        <f t="shared" si="148"/>
        <v>0</v>
      </c>
      <c r="AE638">
        <f t="shared" si="149"/>
        <v>0</v>
      </c>
      <c r="AF638" s="37" t="str">
        <f t="shared" si="150"/>
        <v>SRSA</v>
      </c>
      <c r="AG638" s="37">
        <f t="shared" si="151"/>
        <v>0</v>
      </c>
      <c r="AH638" s="37">
        <f t="shared" si="152"/>
        <v>0</v>
      </c>
      <c r="AI638">
        <f t="shared" si="153"/>
        <v>1</v>
      </c>
      <c r="AJ638">
        <f t="shared" si="154"/>
        <v>0</v>
      </c>
      <c r="AK638">
        <f t="shared" si="155"/>
        <v>0</v>
      </c>
      <c r="AL638">
        <f t="shared" si="156"/>
        <v>0</v>
      </c>
      <c r="AM638">
        <f t="shared" si="157"/>
        <v>0</v>
      </c>
      <c r="AN638">
        <f t="shared" si="158"/>
        <v>0</v>
      </c>
      <c r="AO638">
        <f t="shared" si="159"/>
        <v>0</v>
      </c>
    </row>
    <row r="639" spans="1:41" ht="12.75">
      <c r="A639">
        <v>3626070</v>
      </c>
      <c r="B639" s="2">
        <v>491501040000</v>
      </c>
      <c r="C639" t="s">
        <v>1307</v>
      </c>
      <c r="D639" t="s">
        <v>1308</v>
      </c>
      <c r="E639" t="s">
        <v>1309</v>
      </c>
      <c r="F639" s="34">
        <v>12033</v>
      </c>
      <c r="G639" s="3">
        <v>1699</v>
      </c>
      <c r="H639">
        <v>5187322297</v>
      </c>
      <c r="I639" s="4" t="s">
        <v>1847</v>
      </c>
      <c r="J639" s="4" t="s">
        <v>1814</v>
      </c>
      <c r="K639" t="s">
        <v>1814</v>
      </c>
      <c r="L639" s="35" t="s">
        <v>1815</v>
      </c>
      <c r="M639" s="35">
        <v>1198</v>
      </c>
      <c r="N639" s="35" t="s">
        <v>1814</v>
      </c>
      <c r="O639" s="35" t="s">
        <v>1814</v>
      </c>
      <c r="P639" s="36">
        <v>11.152141802</v>
      </c>
      <c r="Q639" t="s">
        <v>1814</v>
      </c>
      <c r="R639" t="s">
        <v>1814</v>
      </c>
      <c r="S639" t="s">
        <v>1814</v>
      </c>
      <c r="T639" t="s">
        <v>1814</v>
      </c>
      <c r="U639" s="35" t="s">
        <v>1814</v>
      </c>
      <c r="V639" s="35"/>
      <c r="W639" s="35"/>
      <c r="X639" s="35"/>
      <c r="Y639" s="35"/>
      <c r="Z639">
        <f t="shared" si="144"/>
        <v>0</v>
      </c>
      <c r="AA639">
        <f t="shared" si="145"/>
        <v>0</v>
      </c>
      <c r="AB639">
        <f t="shared" si="146"/>
        <v>0</v>
      </c>
      <c r="AC639">
        <f t="shared" si="147"/>
        <v>0</v>
      </c>
      <c r="AD639">
        <f t="shared" si="148"/>
        <v>0</v>
      </c>
      <c r="AE639">
        <f t="shared" si="149"/>
        <v>0</v>
      </c>
      <c r="AF639" s="37">
        <f t="shared" si="150"/>
        <v>0</v>
      </c>
      <c r="AG639" s="37">
        <f t="shared" si="151"/>
        <v>0</v>
      </c>
      <c r="AH639" s="37">
        <f t="shared" si="152"/>
        <v>0</v>
      </c>
      <c r="AI639">
        <f t="shared" si="153"/>
        <v>0</v>
      </c>
      <c r="AJ639">
        <f t="shared" si="154"/>
        <v>0</v>
      </c>
      <c r="AK639">
        <f t="shared" si="155"/>
        <v>0</v>
      </c>
      <c r="AL639">
        <f t="shared" si="156"/>
        <v>0</v>
      </c>
      <c r="AM639">
        <f t="shared" si="157"/>
        <v>0</v>
      </c>
      <c r="AN639">
        <f t="shared" si="158"/>
        <v>0</v>
      </c>
      <c r="AO639">
        <f t="shared" si="159"/>
        <v>0</v>
      </c>
    </row>
    <row r="640" spans="1:41" ht="12.75">
      <c r="A640">
        <v>3626100</v>
      </c>
      <c r="B640" s="2">
        <v>541201040000</v>
      </c>
      <c r="C640" t="s">
        <v>1310</v>
      </c>
      <c r="D640" t="s">
        <v>1311</v>
      </c>
      <c r="E640" t="s">
        <v>1312</v>
      </c>
      <c r="F640" s="34">
        <v>12157</v>
      </c>
      <c r="G640" s="3">
        <v>430</v>
      </c>
      <c r="H640">
        <v>5182958132</v>
      </c>
      <c r="I640" s="4">
        <v>8</v>
      </c>
      <c r="J640" s="4" t="s">
        <v>1813</v>
      </c>
      <c r="K640" t="s">
        <v>1814</v>
      </c>
      <c r="L640" s="35" t="s">
        <v>1815</v>
      </c>
      <c r="M640" s="35">
        <v>1134</v>
      </c>
      <c r="N640" s="35" t="s">
        <v>1814</v>
      </c>
      <c r="O640" s="35" t="s">
        <v>1814</v>
      </c>
      <c r="P640" s="36">
        <v>9.5025983667</v>
      </c>
      <c r="Q640" t="s">
        <v>1814</v>
      </c>
      <c r="R640" t="s">
        <v>1813</v>
      </c>
      <c r="S640" t="s">
        <v>1813</v>
      </c>
      <c r="T640" t="s">
        <v>1814</v>
      </c>
      <c r="U640" s="35" t="s">
        <v>1814</v>
      </c>
      <c r="V640" s="35"/>
      <c r="W640" s="35"/>
      <c r="X640" s="35"/>
      <c r="Y640" s="35"/>
      <c r="Z640">
        <f t="shared" si="144"/>
        <v>1</v>
      </c>
      <c r="AA640">
        <f t="shared" si="145"/>
        <v>0</v>
      </c>
      <c r="AB640">
        <f t="shared" si="146"/>
        <v>0</v>
      </c>
      <c r="AC640">
        <f t="shared" si="147"/>
        <v>0</v>
      </c>
      <c r="AD640">
        <f t="shared" si="148"/>
        <v>0</v>
      </c>
      <c r="AE640">
        <f t="shared" si="149"/>
        <v>0</v>
      </c>
      <c r="AF640" s="37">
        <f t="shared" si="150"/>
        <v>0</v>
      </c>
      <c r="AG640" s="37">
        <f t="shared" si="151"/>
        <v>0</v>
      </c>
      <c r="AH640" s="37">
        <f t="shared" si="152"/>
        <v>0</v>
      </c>
      <c r="AI640">
        <f t="shared" si="153"/>
        <v>1</v>
      </c>
      <c r="AJ640">
        <f t="shared" si="154"/>
        <v>0</v>
      </c>
      <c r="AK640">
        <f t="shared" si="155"/>
        <v>0</v>
      </c>
      <c r="AL640">
        <f t="shared" si="156"/>
        <v>0</v>
      </c>
      <c r="AM640">
        <f t="shared" si="157"/>
        <v>0</v>
      </c>
      <c r="AN640">
        <f t="shared" si="158"/>
        <v>0</v>
      </c>
      <c r="AO640">
        <f t="shared" si="159"/>
        <v>0</v>
      </c>
    </row>
    <row r="641" spans="1:41" ht="12.75">
      <c r="A641">
        <v>3626130</v>
      </c>
      <c r="B641" s="2">
        <v>151401040000</v>
      </c>
      <c r="C641" t="s">
        <v>1313</v>
      </c>
      <c r="D641" t="s">
        <v>1314</v>
      </c>
      <c r="E641" t="s">
        <v>1315</v>
      </c>
      <c r="F641" s="34">
        <v>12870</v>
      </c>
      <c r="G641" s="3">
        <v>338</v>
      </c>
      <c r="H641">
        <v>5185327164</v>
      </c>
      <c r="I641" s="4">
        <v>7</v>
      </c>
      <c r="J641" s="4" t="s">
        <v>1813</v>
      </c>
      <c r="K641" t="s">
        <v>1814</v>
      </c>
      <c r="L641" s="35" t="s">
        <v>1822</v>
      </c>
      <c r="M641" s="35">
        <v>270</v>
      </c>
      <c r="N641" s="35" t="s">
        <v>1814</v>
      </c>
      <c r="O641" s="35" t="s">
        <v>1813</v>
      </c>
      <c r="P641" s="36">
        <v>9.4736842105</v>
      </c>
      <c r="Q641" t="s">
        <v>1814</v>
      </c>
      <c r="R641" t="s">
        <v>1813</v>
      </c>
      <c r="S641" t="s">
        <v>1813</v>
      </c>
      <c r="T641" t="s">
        <v>1814</v>
      </c>
      <c r="U641" s="35" t="s">
        <v>1814</v>
      </c>
      <c r="V641" s="35">
        <v>27943</v>
      </c>
      <c r="W641" s="35">
        <v>4791</v>
      </c>
      <c r="X641" s="35">
        <v>4378</v>
      </c>
      <c r="Y641" s="35">
        <v>3839</v>
      </c>
      <c r="Z641">
        <f t="shared" si="144"/>
        <v>1</v>
      </c>
      <c r="AA641">
        <f t="shared" si="145"/>
        <v>1</v>
      </c>
      <c r="AB641">
        <f t="shared" si="146"/>
        <v>0</v>
      </c>
      <c r="AC641">
        <f t="shared" si="147"/>
        <v>0</v>
      </c>
      <c r="AD641">
        <f t="shared" si="148"/>
        <v>0</v>
      </c>
      <c r="AE641">
        <f t="shared" si="149"/>
        <v>0</v>
      </c>
      <c r="AF641" s="37" t="str">
        <f t="shared" si="150"/>
        <v>SRSA</v>
      </c>
      <c r="AG641" s="37">
        <f t="shared" si="151"/>
        <v>0</v>
      </c>
      <c r="AH641" s="37">
        <f t="shared" si="152"/>
        <v>0</v>
      </c>
      <c r="AI641">
        <f t="shared" si="153"/>
        <v>1</v>
      </c>
      <c r="AJ641">
        <f t="shared" si="154"/>
        <v>0</v>
      </c>
      <c r="AK641">
        <f t="shared" si="155"/>
        <v>0</v>
      </c>
      <c r="AL641">
        <f t="shared" si="156"/>
        <v>0</v>
      </c>
      <c r="AM641">
        <f t="shared" si="157"/>
        <v>0</v>
      </c>
      <c r="AN641">
        <f t="shared" si="158"/>
        <v>0</v>
      </c>
      <c r="AO641">
        <f t="shared" si="159"/>
        <v>0</v>
      </c>
    </row>
    <row r="642" spans="1:41" ht="12.75">
      <c r="A642">
        <v>3626160</v>
      </c>
      <c r="B642" s="2">
        <v>521701040000</v>
      </c>
      <c r="C642" t="s">
        <v>1316</v>
      </c>
      <c r="D642" t="s">
        <v>1317</v>
      </c>
      <c r="E642" t="s">
        <v>1318</v>
      </c>
      <c r="F642" s="34">
        <v>12871</v>
      </c>
      <c r="G642" s="3">
        <v>1098</v>
      </c>
      <c r="H642">
        <v>5186953255</v>
      </c>
      <c r="I642" s="4">
        <v>8</v>
      </c>
      <c r="J642" s="4" t="s">
        <v>1813</v>
      </c>
      <c r="K642" t="s">
        <v>1814</v>
      </c>
      <c r="L642" s="35" t="s">
        <v>1815</v>
      </c>
      <c r="M642" s="35">
        <v>1586</v>
      </c>
      <c r="N642" s="35" t="s">
        <v>1814</v>
      </c>
      <c r="O642" s="35" t="s">
        <v>1814</v>
      </c>
      <c r="P642" s="36">
        <v>7.9022171688</v>
      </c>
      <c r="Q642" t="s">
        <v>1814</v>
      </c>
      <c r="R642" t="s">
        <v>1814</v>
      </c>
      <c r="S642" t="s">
        <v>1813</v>
      </c>
      <c r="T642" t="s">
        <v>1814</v>
      </c>
      <c r="U642" s="35" t="s">
        <v>1814</v>
      </c>
      <c r="V642" s="35"/>
      <c r="W642" s="35"/>
      <c r="X642" s="35"/>
      <c r="Y642" s="35"/>
      <c r="Z642">
        <f t="shared" si="144"/>
        <v>1</v>
      </c>
      <c r="AA642">
        <f t="shared" si="145"/>
        <v>0</v>
      </c>
      <c r="AB642">
        <f t="shared" si="146"/>
        <v>0</v>
      </c>
      <c r="AC642">
        <f t="shared" si="147"/>
        <v>0</v>
      </c>
      <c r="AD642">
        <f t="shared" si="148"/>
        <v>0</v>
      </c>
      <c r="AE642">
        <f t="shared" si="149"/>
        <v>0</v>
      </c>
      <c r="AF642" s="37">
        <f t="shared" si="150"/>
        <v>0</v>
      </c>
      <c r="AG642" s="37">
        <f t="shared" si="151"/>
        <v>0</v>
      </c>
      <c r="AH642" s="37">
        <f t="shared" si="152"/>
        <v>0</v>
      </c>
      <c r="AI642">
        <f t="shared" si="153"/>
        <v>1</v>
      </c>
      <c r="AJ642">
        <f t="shared" si="154"/>
        <v>0</v>
      </c>
      <c r="AK642">
        <f t="shared" si="155"/>
        <v>0</v>
      </c>
      <c r="AL642">
        <f t="shared" si="156"/>
        <v>0</v>
      </c>
      <c r="AM642">
        <f t="shared" si="157"/>
        <v>0</v>
      </c>
      <c r="AN642">
        <f t="shared" si="158"/>
        <v>0</v>
      </c>
      <c r="AO642">
        <f t="shared" si="159"/>
        <v>0</v>
      </c>
    </row>
    <row r="643" spans="1:41" ht="12.75">
      <c r="A643">
        <v>3626190</v>
      </c>
      <c r="B643" s="2">
        <v>22401040000</v>
      </c>
      <c r="C643" t="s">
        <v>1319</v>
      </c>
      <c r="D643" t="s">
        <v>1320</v>
      </c>
      <c r="E643" t="s">
        <v>1321</v>
      </c>
      <c r="F643" s="34">
        <v>14880</v>
      </c>
      <c r="G643" s="3">
        <v>9507</v>
      </c>
      <c r="H643">
        <v>7165935510</v>
      </c>
      <c r="I643" s="4">
        <v>7</v>
      </c>
      <c r="J643" s="4" t="s">
        <v>1813</v>
      </c>
      <c r="K643" t="s">
        <v>1814</v>
      </c>
      <c r="L643" s="35" t="s">
        <v>1822</v>
      </c>
      <c r="M643" s="35">
        <v>452</v>
      </c>
      <c r="N643" s="35" t="s">
        <v>1814</v>
      </c>
      <c r="O643" s="35" t="s">
        <v>1813</v>
      </c>
      <c r="P643" s="36">
        <v>20.553359684</v>
      </c>
      <c r="Q643" t="s">
        <v>1813</v>
      </c>
      <c r="R643" t="s">
        <v>1814</v>
      </c>
      <c r="S643" t="s">
        <v>1813</v>
      </c>
      <c r="T643" t="s">
        <v>1814</v>
      </c>
      <c r="U643" s="35" t="s">
        <v>1814</v>
      </c>
      <c r="V643" s="35">
        <v>31855</v>
      </c>
      <c r="W643" s="35">
        <v>4916</v>
      </c>
      <c r="X643" s="35">
        <v>4768</v>
      </c>
      <c r="Y643" s="35">
        <v>4330</v>
      </c>
      <c r="Z643">
        <f t="shared" si="144"/>
        <v>1</v>
      </c>
      <c r="AA643">
        <f t="shared" si="145"/>
        <v>1</v>
      </c>
      <c r="AB643">
        <f t="shared" si="146"/>
        <v>0</v>
      </c>
      <c r="AC643">
        <f t="shared" si="147"/>
        <v>0</v>
      </c>
      <c r="AD643">
        <f t="shared" si="148"/>
        <v>0</v>
      </c>
      <c r="AE643">
        <f t="shared" si="149"/>
        <v>0</v>
      </c>
      <c r="AF643" s="37" t="str">
        <f t="shared" si="150"/>
        <v>SRSA</v>
      </c>
      <c r="AG643" s="37">
        <f t="shared" si="151"/>
        <v>0</v>
      </c>
      <c r="AH643" s="37">
        <f t="shared" si="152"/>
        <v>0</v>
      </c>
      <c r="AI643">
        <f t="shared" si="153"/>
        <v>1</v>
      </c>
      <c r="AJ643">
        <f t="shared" si="154"/>
        <v>1</v>
      </c>
      <c r="AK643" t="str">
        <f t="shared" si="155"/>
        <v>Initial</v>
      </c>
      <c r="AL643" t="str">
        <f t="shared" si="156"/>
        <v>SRSA</v>
      </c>
      <c r="AM643">
        <f t="shared" si="157"/>
        <v>0</v>
      </c>
      <c r="AN643">
        <f t="shared" si="158"/>
        <v>0</v>
      </c>
      <c r="AO643">
        <f t="shared" si="159"/>
        <v>0</v>
      </c>
    </row>
    <row r="644" spans="1:41" ht="12.75">
      <c r="A644">
        <v>3626310</v>
      </c>
      <c r="B644" s="2">
        <v>530202060000</v>
      </c>
      <c r="C644" t="s">
        <v>1322</v>
      </c>
      <c r="D644" t="s">
        <v>1323</v>
      </c>
      <c r="E644" t="s">
        <v>2210</v>
      </c>
      <c r="F644" s="34">
        <v>12302</v>
      </c>
      <c r="G644" s="3">
        <v>1049</v>
      </c>
      <c r="H644">
        <v>5183821215</v>
      </c>
      <c r="I644" s="4" t="s">
        <v>1847</v>
      </c>
      <c r="J644" s="4" t="s">
        <v>1814</v>
      </c>
      <c r="K644" t="s">
        <v>1814</v>
      </c>
      <c r="L644" s="35" t="s">
        <v>1815</v>
      </c>
      <c r="M644" s="35">
        <v>2832</v>
      </c>
      <c r="N644" s="35" t="s">
        <v>1814</v>
      </c>
      <c r="O644" s="35" t="s">
        <v>1814</v>
      </c>
      <c r="P644" s="36">
        <v>9.4099848714</v>
      </c>
      <c r="Q644" t="s">
        <v>1814</v>
      </c>
      <c r="R644" t="s">
        <v>1814</v>
      </c>
      <c r="S644" t="s">
        <v>1814</v>
      </c>
      <c r="T644" t="s">
        <v>1814</v>
      </c>
      <c r="U644" s="35" t="s">
        <v>1814</v>
      </c>
      <c r="V644" s="35"/>
      <c r="W644" s="35"/>
      <c r="X644" s="35"/>
      <c r="Y644" s="35"/>
      <c r="Z644">
        <f t="shared" si="144"/>
        <v>0</v>
      </c>
      <c r="AA644">
        <f t="shared" si="145"/>
        <v>0</v>
      </c>
      <c r="AB644">
        <f t="shared" si="146"/>
        <v>0</v>
      </c>
      <c r="AC644">
        <f t="shared" si="147"/>
        <v>0</v>
      </c>
      <c r="AD644">
        <f t="shared" si="148"/>
        <v>0</v>
      </c>
      <c r="AE644">
        <f t="shared" si="149"/>
        <v>0</v>
      </c>
      <c r="AF644" s="37">
        <f t="shared" si="150"/>
        <v>0</v>
      </c>
      <c r="AG644" s="37">
        <f t="shared" si="151"/>
        <v>0</v>
      </c>
      <c r="AH644" s="37">
        <f t="shared" si="152"/>
        <v>0</v>
      </c>
      <c r="AI644">
        <f t="shared" si="153"/>
        <v>0</v>
      </c>
      <c r="AJ644">
        <f t="shared" si="154"/>
        <v>0</v>
      </c>
      <c r="AK644">
        <f t="shared" si="155"/>
        <v>0</v>
      </c>
      <c r="AL644">
        <f t="shared" si="156"/>
        <v>0</v>
      </c>
      <c r="AM644">
        <f t="shared" si="157"/>
        <v>0</v>
      </c>
      <c r="AN644">
        <f t="shared" si="158"/>
        <v>0</v>
      </c>
      <c r="AO644">
        <f t="shared" si="159"/>
        <v>0</v>
      </c>
    </row>
    <row r="645" spans="1:41" ht="12.75">
      <c r="A645">
        <v>3626400</v>
      </c>
      <c r="B645" s="2">
        <v>280206030000</v>
      </c>
      <c r="C645" t="s">
        <v>1327</v>
      </c>
      <c r="D645" t="s">
        <v>1328</v>
      </c>
      <c r="E645" t="s">
        <v>1329</v>
      </c>
      <c r="F645" s="34">
        <v>11783</v>
      </c>
      <c r="G645" s="3">
        <v>1998</v>
      </c>
      <c r="H645">
        <v>5167830711</v>
      </c>
      <c r="I645" s="4">
        <v>3</v>
      </c>
      <c r="J645" s="4" t="s">
        <v>1814</v>
      </c>
      <c r="K645" t="s">
        <v>1814</v>
      </c>
      <c r="L645" s="35" t="s">
        <v>1815</v>
      </c>
      <c r="M645" s="35">
        <v>2461</v>
      </c>
      <c r="N645" s="35" t="s">
        <v>1814</v>
      </c>
      <c r="O645" s="35" t="s">
        <v>1814</v>
      </c>
      <c r="P645" s="36">
        <v>4.8572366262</v>
      </c>
      <c r="Q645" t="s">
        <v>1814</v>
      </c>
      <c r="R645" t="s">
        <v>1814</v>
      </c>
      <c r="S645" t="s">
        <v>1814</v>
      </c>
      <c r="T645" t="s">
        <v>1814</v>
      </c>
      <c r="U645" s="35" t="s">
        <v>1814</v>
      </c>
      <c r="V645" s="35"/>
      <c r="W645" s="35"/>
      <c r="X645" s="35"/>
      <c r="Y645" s="35"/>
      <c r="Z645">
        <f t="shared" si="144"/>
        <v>0</v>
      </c>
      <c r="AA645">
        <f t="shared" si="145"/>
        <v>0</v>
      </c>
      <c r="AB645">
        <f t="shared" si="146"/>
        <v>0</v>
      </c>
      <c r="AC645">
        <f t="shared" si="147"/>
        <v>0</v>
      </c>
      <c r="AD645">
        <f t="shared" si="148"/>
        <v>0</v>
      </c>
      <c r="AE645">
        <f t="shared" si="149"/>
        <v>0</v>
      </c>
      <c r="AF645" s="37">
        <f t="shared" si="150"/>
        <v>0</v>
      </c>
      <c r="AG645" s="37">
        <f t="shared" si="151"/>
        <v>0</v>
      </c>
      <c r="AH645" s="37">
        <f t="shared" si="152"/>
        <v>0</v>
      </c>
      <c r="AI645">
        <f t="shared" si="153"/>
        <v>0</v>
      </c>
      <c r="AJ645">
        <f t="shared" si="154"/>
        <v>0</v>
      </c>
      <c r="AK645">
        <f t="shared" si="155"/>
        <v>0</v>
      </c>
      <c r="AL645">
        <f t="shared" si="156"/>
        <v>0</v>
      </c>
      <c r="AM645">
        <f t="shared" si="157"/>
        <v>0</v>
      </c>
      <c r="AN645">
        <f t="shared" si="158"/>
        <v>0</v>
      </c>
      <c r="AO645">
        <f t="shared" si="159"/>
        <v>0</v>
      </c>
    </row>
    <row r="646" spans="1:41" ht="12.75">
      <c r="A646">
        <v>3626430</v>
      </c>
      <c r="B646" s="2">
        <v>560701060000</v>
      </c>
      <c r="C646" t="s">
        <v>1330</v>
      </c>
      <c r="D646" t="s">
        <v>1331</v>
      </c>
      <c r="E646" t="s">
        <v>1332</v>
      </c>
      <c r="F646" s="34">
        <v>13148</v>
      </c>
      <c r="G646" s="3">
        <v>1497</v>
      </c>
      <c r="H646">
        <v>3155685818</v>
      </c>
      <c r="I646" s="4">
        <v>6</v>
      </c>
      <c r="J646" s="4" t="s">
        <v>1814</v>
      </c>
      <c r="K646" t="s">
        <v>1814</v>
      </c>
      <c r="L646" s="35" t="s">
        <v>1822</v>
      </c>
      <c r="M646" s="35">
        <v>1432</v>
      </c>
      <c r="N646" s="35" t="s">
        <v>1814</v>
      </c>
      <c r="O646" s="35" t="s">
        <v>1814</v>
      </c>
      <c r="P646" s="36">
        <v>10.301369863</v>
      </c>
      <c r="Q646" t="s">
        <v>1814</v>
      </c>
      <c r="R646" t="s">
        <v>1813</v>
      </c>
      <c r="S646" t="s">
        <v>1813</v>
      </c>
      <c r="T646" t="s">
        <v>1814</v>
      </c>
      <c r="U646" s="35" t="s">
        <v>1814</v>
      </c>
      <c r="V646" s="35"/>
      <c r="W646" s="35"/>
      <c r="X646" s="35"/>
      <c r="Y646" s="35"/>
      <c r="Z646">
        <f aca="true" t="shared" si="160" ref="Z646:Z709">IF(OR(J646="YES",L646="YES"),1,0)</f>
        <v>0</v>
      </c>
      <c r="AA646">
        <f aca="true" t="shared" si="161" ref="AA646:AA709">IF(OR(M646&lt;600,N646="YES"),1,0)</f>
        <v>0</v>
      </c>
      <c r="AB646">
        <f aca="true" t="shared" si="162" ref="AB646:AB709">IF(AND(OR(J646="YES",L646="YES"),(Z646=0)),"Trouble",0)</f>
        <v>0</v>
      </c>
      <c r="AC646">
        <f aca="true" t="shared" si="163" ref="AC646:AC709">IF(AND(OR(M646&lt;600,N646="YES"),(AA646=0)),"Trouble",0)</f>
        <v>0</v>
      </c>
      <c r="AD646">
        <f aca="true" t="shared" si="164" ref="AD646:AD709">IF(AND(AND(J646="NO",L646="NO"),(O646="YES")),"Trouble",0)</f>
        <v>0</v>
      </c>
      <c r="AE646">
        <f aca="true" t="shared" si="165" ref="AE646:AE709">IF(AND(AND(M646&gt;=600,N646="NO"),(O646="YES")),"Trouble",0)</f>
        <v>0</v>
      </c>
      <c r="AF646" s="37">
        <f aca="true" t="shared" si="166" ref="AF646:AF709">IF(AND(Z646=1,AA646=1),"SRSA",0)</f>
        <v>0</v>
      </c>
      <c r="AG646" s="37">
        <f aca="true" t="shared" si="167" ref="AG646:AG709">IF(AND(AF646=0,O646="YES"),"Trouble",0)</f>
        <v>0</v>
      </c>
      <c r="AH646" s="37">
        <f aca="true" t="shared" si="168" ref="AH646:AH709">IF(AND(AF646="SRSA",O646="NO"),"Trouble",0)</f>
        <v>0</v>
      </c>
      <c r="AI646">
        <f aca="true" t="shared" si="169" ref="AI646:AI709">IF(S646="YES",1,0)</f>
        <v>1</v>
      </c>
      <c r="AJ646">
        <f aca="true" t="shared" si="170" ref="AJ646:AJ709">IF(P646&gt;=20,1,0)</f>
        <v>0</v>
      </c>
      <c r="AK646">
        <f aca="true" t="shared" si="171" ref="AK646:AK709">IF(AND(AI646=1,AJ646=1),"Initial",0)</f>
        <v>0</v>
      </c>
      <c r="AL646">
        <f aca="true" t="shared" si="172" ref="AL646:AL709">IF(AND(AF646="SRSA",AK646="Initial"),"SRSA",0)</f>
        <v>0</v>
      </c>
      <c r="AM646">
        <f aca="true" t="shared" si="173" ref="AM646:AM709">IF(AND(AK646="Initial",AL646=0),"RLIS",0)</f>
        <v>0</v>
      </c>
      <c r="AN646">
        <f aca="true" t="shared" si="174" ref="AN646:AN709">IF(AND(AM646=0,U646="YES"),"Trouble",0)</f>
        <v>0</v>
      </c>
      <c r="AO646">
        <f aca="true" t="shared" si="175" ref="AO646:AO709">IF(AND(U646="NO",AM646="RLIS"),"Trouble",0)</f>
        <v>0</v>
      </c>
    </row>
    <row r="647" spans="1:41" ht="12.75">
      <c r="A647">
        <v>3626520</v>
      </c>
      <c r="B647" s="2">
        <v>280252070000</v>
      </c>
      <c r="C647" t="s">
        <v>1333</v>
      </c>
      <c r="D647" t="s">
        <v>1334</v>
      </c>
      <c r="E647" t="s">
        <v>242</v>
      </c>
      <c r="F647" s="34">
        <v>11003</v>
      </c>
      <c r="G647" s="3">
        <v>3524</v>
      </c>
      <c r="H647">
        <v>5164889800</v>
      </c>
      <c r="I647" s="4">
        <v>3</v>
      </c>
      <c r="J647" s="4" t="s">
        <v>1814</v>
      </c>
      <c r="K647" t="s">
        <v>1814</v>
      </c>
      <c r="L647" s="35" t="s">
        <v>1815</v>
      </c>
      <c r="M647" s="35">
        <v>7661</v>
      </c>
      <c r="N647" s="35" t="s">
        <v>1814</v>
      </c>
      <c r="O647" s="35" t="s">
        <v>1814</v>
      </c>
      <c r="P647" s="36">
        <v>6.1778290993</v>
      </c>
      <c r="Q647" t="s">
        <v>1814</v>
      </c>
      <c r="R647" t="s">
        <v>1814</v>
      </c>
      <c r="S647" t="s">
        <v>1814</v>
      </c>
      <c r="T647" t="s">
        <v>1814</v>
      </c>
      <c r="U647" s="35" t="s">
        <v>1814</v>
      </c>
      <c r="V647" s="35"/>
      <c r="W647" s="35"/>
      <c r="X647" s="35"/>
      <c r="Y647" s="35"/>
      <c r="Z647">
        <f t="shared" si="160"/>
        <v>0</v>
      </c>
      <c r="AA647">
        <f t="shared" si="161"/>
        <v>0</v>
      </c>
      <c r="AB647">
        <f t="shared" si="162"/>
        <v>0</v>
      </c>
      <c r="AC647">
        <f t="shared" si="163"/>
        <v>0</v>
      </c>
      <c r="AD647">
        <f t="shared" si="164"/>
        <v>0</v>
      </c>
      <c r="AE647">
        <f t="shared" si="165"/>
        <v>0</v>
      </c>
      <c r="AF647" s="37">
        <f t="shared" si="166"/>
        <v>0</v>
      </c>
      <c r="AG647" s="37">
        <f t="shared" si="167"/>
        <v>0</v>
      </c>
      <c r="AH647" s="37">
        <f t="shared" si="168"/>
        <v>0</v>
      </c>
      <c r="AI647">
        <f t="shared" si="169"/>
        <v>0</v>
      </c>
      <c r="AJ647">
        <f t="shared" si="170"/>
        <v>0</v>
      </c>
      <c r="AK647">
        <f t="shared" si="171"/>
        <v>0</v>
      </c>
      <c r="AL647">
        <f t="shared" si="172"/>
        <v>0</v>
      </c>
      <c r="AM647">
        <f t="shared" si="173"/>
        <v>0</v>
      </c>
      <c r="AN647">
        <f t="shared" si="174"/>
        <v>0</v>
      </c>
      <c r="AO647">
        <f t="shared" si="175"/>
        <v>0</v>
      </c>
    </row>
    <row r="648" spans="1:41" ht="12.75">
      <c r="A648">
        <v>3626580</v>
      </c>
      <c r="B648" s="2">
        <v>541401040000</v>
      </c>
      <c r="C648" t="s">
        <v>1335</v>
      </c>
      <c r="D648" t="s">
        <v>1336</v>
      </c>
      <c r="E648" t="s">
        <v>1337</v>
      </c>
      <c r="F648" s="34">
        <v>13459</v>
      </c>
      <c r="G648" s="3">
        <v>218</v>
      </c>
      <c r="H648">
        <v>5182842266</v>
      </c>
      <c r="I648" s="4">
        <v>8</v>
      </c>
      <c r="J648" s="4" t="s">
        <v>1813</v>
      </c>
      <c r="K648" t="s">
        <v>1814</v>
      </c>
      <c r="L648" s="35" t="s">
        <v>1815</v>
      </c>
      <c r="M648" s="35">
        <v>358</v>
      </c>
      <c r="N648" s="35" t="s">
        <v>1814</v>
      </c>
      <c r="O648" s="35" t="s">
        <v>1813</v>
      </c>
      <c r="P648" s="36">
        <v>24.830699774</v>
      </c>
      <c r="Q648" t="s">
        <v>1813</v>
      </c>
      <c r="R648" t="s">
        <v>1813</v>
      </c>
      <c r="S648" t="s">
        <v>1813</v>
      </c>
      <c r="T648" t="s">
        <v>1814</v>
      </c>
      <c r="U648" s="35" t="s">
        <v>1814</v>
      </c>
      <c r="V648" s="35">
        <v>17557</v>
      </c>
      <c r="W648" s="35">
        <v>2097</v>
      </c>
      <c r="X648" s="35">
        <v>2693</v>
      </c>
      <c r="Y648" s="35">
        <v>1212</v>
      </c>
      <c r="Z648">
        <f t="shared" si="160"/>
        <v>1</v>
      </c>
      <c r="AA648">
        <f t="shared" si="161"/>
        <v>1</v>
      </c>
      <c r="AB648">
        <f t="shared" si="162"/>
        <v>0</v>
      </c>
      <c r="AC648">
        <f t="shared" si="163"/>
        <v>0</v>
      </c>
      <c r="AD648">
        <f t="shared" si="164"/>
        <v>0</v>
      </c>
      <c r="AE648">
        <f t="shared" si="165"/>
        <v>0</v>
      </c>
      <c r="AF648" s="37" t="str">
        <f t="shared" si="166"/>
        <v>SRSA</v>
      </c>
      <c r="AG648" s="37">
        <f t="shared" si="167"/>
        <v>0</v>
      </c>
      <c r="AH648" s="37">
        <f t="shared" si="168"/>
        <v>0</v>
      </c>
      <c r="AI648">
        <f t="shared" si="169"/>
        <v>1</v>
      </c>
      <c r="AJ648">
        <f t="shared" si="170"/>
        <v>1</v>
      </c>
      <c r="AK648" t="str">
        <f t="shared" si="171"/>
        <v>Initial</v>
      </c>
      <c r="AL648" t="str">
        <f t="shared" si="172"/>
        <v>SRSA</v>
      </c>
      <c r="AM648">
        <f t="shared" si="173"/>
        <v>0</v>
      </c>
      <c r="AN648">
        <f t="shared" si="174"/>
        <v>0</v>
      </c>
      <c r="AO648">
        <f t="shared" si="175"/>
        <v>0</v>
      </c>
    </row>
    <row r="649" spans="1:41" ht="12.75">
      <c r="A649">
        <v>3626640</v>
      </c>
      <c r="B649" s="2">
        <v>580701020000</v>
      </c>
      <c r="C649" t="s">
        <v>1338</v>
      </c>
      <c r="D649" t="s">
        <v>1339</v>
      </c>
      <c r="E649" t="s">
        <v>1340</v>
      </c>
      <c r="F649" s="34">
        <v>11964</v>
      </c>
      <c r="G649" s="3">
        <v>2015</v>
      </c>
      <c r="H649">
        <v>6317490302</v>
      </c>
      <c r="I649" s="4">
        <v>8</v>
      </c>
      <c r="J649" s="4" t="s">
        <v>1813</v>
      </c>
      <c r="K649" t="s">
        <v>1814</v>
      </c>
      <c r="L649" s="35" t="s">
        <v>1815</v>
      </c>
      <c r="M649" s="35">
        <v>285</v>
      </c>
      <c r="N649" s="35" t="s">
        <v>1814</v>
      </c>
      <c r="O649" s="35" t="s">
        <v>1813</v>
      </c>
      <c r="P649" s="36">
        <v>13.029315961</v>
      </c>
      <c r="Q649" t="s">
        <v>1814</v>
      </c>
      <c r="R649" t="s">
        <v>1814</v>
      </c>
      <c r="S649" t="s">
        <v>1813</v>
      </c>
      <c r="T649" t="s">
        <v>1814</v>
      </c>
      <c r="U649" s="35" t="s">
        <v>1814</v>
      </c>
      <c r="V649" s="35">
        <v>5323</v>
      </c>
      <c r="W649" s="35">
        <v>0</v>
      </c>
      <c r="X649" s="35">
        <v>967</v>
      </c>
      <c r="Y649" s="35">
        <v>727</v>
      </c>
      <c r="Z649">
        <f t="shared" si="160"/>
        <v>1</v>
      </c>
      <c r="AA649">
        <f t="shared" si="161"/>
        <v>1</v>
      </c>
      <c r="AB649">
        <f t="shared" si="162"/>
        <v>0</v>
      </c>
      <c r="AC649">
        <f t="shared" si="163"/>
        <v>0</v>
      </c>
      <c r="AD649">
        <f t="shared" si="164"/>
        <v>0</v>
      </c>
      <c r="AE649">
        <f t="shared" si="165"/>
        <v>0</v>
      </c>
      <c r="AF649" s="37" t="str">
        <f t="shared" si="166"/>
        <v>SRSA</v>
      </c>
      <c r="AG649" s="37">
        <f t="shared" si="167"/>
        <v>0</v>
      </c>
      <c r="AH649" s="37">
        <f t="shared" si="168"/>
        <v>0</v>
      </c>
      <c r="AI649">
        <f t="shared" si="169"/>
        <v>1</v>
      </c>
      <c r="AJ649">
        <f t="shared" si="170"/>
        <v>0</v>
      </c>
      <c r="AK649">
        <f t="shared" si="171"/>
        <v>0</v>
      </c>
      <c r="AL649">
        <f t="shared" si="172"/>
        <v>0</v>
      </c>
      <c r="AM649">
        <f t="shared" si="173"/>
        <v>0</v>
      </c>
      <c r="AN649">
        <f t="shared" si="174"/>
        <v>0</v>
      </c>
      <c r="AO649">
        <f t="shared" si="175"/>
        <v>0</v>
      </c>
    </row>
    <row r="650" spans="1:41" ht="12.75">
      <c r="A650">
        <v>3626670</v>
      </c>
      <c r="B650" s="2">
        <v>520302060000</v>
      </c>
      <c r="C650" t="s">
        <v>1341</v>
      </c>
      <c r="D650" t="s">
        <v>1342</v>
      </c>
      <c r="E650" t="s">
        <v>1913</v>
      </c>
      <c r="F650" s="34">
        <v>12065</v>
      </c>
      <c r="G650" s="3">
        <v>3600</v>
      </c>
      <c r="H650">
        <v>5188810610</v>
      </c>
      <c r="I650" s="4">
        <v>4</v>
      </c>
      <c r="J650" s="4" t="s">
        <v>1814</v>
      </c>
      <c r="K650" t="s">
        <v>1814</v>
      </c>
      <c r="L650" s="35" t="s">
        <v>1815</v>
      </c>
      <c r="M650" s="35">
        <v>8485</v>
      </c>
      <c r="N650" s="35" t="s">
        <v>1814</v>
      </c>
      <c r="O650" s="35" t="s">
        <v>1814</v>
      </c>
      <c r="P650" s="36">
        <v>4.4010015408</v>
      </c>
      <c r="Q650" t="s">
        <v>1814</v>
      </c>
      <c r="R650" t="s">
        <v>1814</v>
      </c>
      <c r="S650" t="s">
        <v>1814</v>
      </c>
      <c r="T650" t="s">
        <v>1814</v>
      </c>
      <c r="U650" s="35" t="s">
        <v>1814</v>
      </c>
      <c r="V650" s="35"/>
      <c r="W650" s="35"/>
      <c r="X650" s="35"/>
      <c r="Y650" s="35"/>
      <c r="Z650">
        <f t="shared" si="160"/>
        <v>0</v>
      </c>
      <c r="AA650">
        <f t="shared" si="161"/>
        <v>0</v>
      </c>
      <c r="AB650">
        <f t="shared" si="162"/>
        <v>0</v>
      </c>
      <c r="AC650">
        <f t="shared" si="163"/>
        <v>0</v>
      </c>
      <c r="AD650">
        <f t="shared" si="164"/>
        <v>0</v>
      </c>
      <c r="AE650">
        <f t="shared" si="165"/>
        <v>0</v>
      </c>
      <c r="AF650" s="37">
        <f t="shared" si="166"/>
        <v>0</v>
      </c>
      <c r="AG650" s="37">
        <f t="shared" si="167"/>
        <v>0</v>
      </c>
      <c r="AH650" s="37">
        <f t="shared" si="168"/>
        <v>0</v>
      </c>
      <c r="AI650">
        <f t="shared" si="169"/>
        <v>0</v>
      </c>
      <c r="AJ650">
        <f t="shared" si="170"/>
        <v>0</v>
      </c>
      <c r="AK650">
        <f t="shared" si="171"/>
        <v>0</v>
      </c>
      <c r="AL650">
        <f t="shared" si="172"/>
        <v>0</v>
      </c>
      <c r="AM650">
        <f t="shared" si="173"/>
        <v>0</v>
      </c>
      <c r="AN650">
        <f t="shared" si="174"/>
        <v>0</v>
      </c>
      <c r="AO650">
        <f t="shared" si="175"/>
        <v>0</v>
      </c>
    </row>
    <row r="651" spans="1:41" ht="12.75">
      <c r="A651">
        <v>3626700</v>
      </c>
      <c r="B651" s="2">
        <v>82001040000</v>
      </c>
      <c r="C651" t="s">
        <v>1343</v>
      </c>
      <c r="D651" t="s">
        <v>1344</v>
      </c>
      <c r="E651" t="s">
        <v>1345</v>
      </c>
      <c r="F651" s="34">
        <v>13460</v>
      </c>
      <c r="G651" s="3">
        <v>725</v>
      </c>
      <c r="H651">
        <v>6076747300</v>
      </c>
      <c r="I651" s="4">
        <v>6</v>
      </c>
      <c r="J651" s="4" t="s">
        <v>1814</v>
      </c>
      <c r="K651" t="s">
        <v>1814</v>
      </c>
      <c r="L651" s="35" t="s">
        <v>1822</v>
      </c>
      <c r="M651" s="35">
        <v>1675</v>
      </c>
      <c r="N651" s="35" t="s">
        <v>1814</v>
      </c>
      <c r="O651" s="35" t="s">
        <v>1814</v>
      </c>
      <c r="P651" s="36">
        <v>18.712817739</v>
      </c>
      <c r="Q651" t="s">
        <v>1814</v>
      </c>
      <c r="R651" t="s">
        <v>1813</v>
      </c>
      <c r="S651" t="s">
        <v>1813</v>
      </c>
      <c r="T651" t="s">
        <v>1814</v>
      </c>
      <c r="U651" s="35" t="s">
        <v>1814</v>
      </c>
      <c r="V651" s="35"/>
      <c r="W651" s="35"/>
      <c r="X651" s="35"/>
      <c r="Y651" s="35"/>
      <c r="Z651">
        <f t="shared" si="160"/>
        <v>0</v>
      </c>
      <c r="AA651">
        <f t="shared" si="161"/>
        <v>0</v>
      </c>
      <c r="AB651">
        <f t="shared" si="162"/>
        <v>0</v>
      </c>
      <c r="AC651">
        <f t="shared" si="163"/>
        <v>0</v>
      </c>
      <c r="AD651">
        <f t="shared" si="164"/>
        <v>0</v>
      </c>
      <c r="AE651">
        <f t="shared" si="165"/>
        <v>0</v>
      </c>
      <c r="AF651" s="37">
        <f t="shared" si="166"/>
        <v>0</v>
      </c>
      <c r="AG651" s="37">
        <f t="shared" si="167"/>
        <v>0</v>
      </c>
      <c r="AH651" s="37">
        <f t="shared" si="168"/>
        <v>0</v>
      </c>
      <c r="AI651">
        <f t="shared" si="169"/>
        <v>1</v>
      </c>
      <c r="AJ651">
        <f t="shared" si="170"/>
        <v>0</v>
      </c>
      <c r="AK651">
        <f t="shared" si="171"/>
        <v>0</v>
      </c>
      <c r="AL651">
        <f t="shared" si="172"/>
        <v>0</v>
      </c>
      <c r="AM651">
        <f t="shared" si="173"/>
        <v>0</v>
      </c>
      <c r="AN651">
        <f t="shared" si="174"/>
        <v>0</v>
      </c>
      <c r="AO651">
        <f t="shared" si="175"/>
        <v>0</v>
      </c>
    </row>
    <row r="652" spans="1:41" ht="12.75">
      <c r="A652">
        <v>3626730</v>
      </c>
      <c r="B652" s="2">
        <v>62601040000</v>
      </c>
      <c r="C652" t="s">
        <v>1346</v>
      </c>
      <c r="D652" t="s">
        <v>1347</v>
      </c>
      <c r="E652" t="s">
        <v>1348</v>
      </c>
      <c r="F652" s="34">
        <v>14781</v>
      </c>
      <c r="G652" s="3">
        <v>950</v>
      </c>
      <c r="H652">
        <v>7167616122</v>
      </c>
      <c r="I652" s="4">
        <v>8</v>
      </c>
      <c r="J652" s="4" t="s">
        <v>1813</v>
      </c>
      <c r="K652" t="s">
        <v>1814</v>
      </c>
      <c r="L652" s="35" t="s">
        <v>1815</v>
      </c>
      <c r="M652" s="35">
        <v>499</v>
      </c>
      <c r="N652" s="35" t="s">
        <v>1814</v>
      </c>
      <c r="O652" s="35" t="s">
        <v>1813</v>
      </c>
      <c r="P652" s="36">
        <v>15.238095238</v>
      </c>
      <c r="Q652" t="s">
        <v>1814</v>
      </c>
      <c r="R652" t="s">
        <v>1813</v>
      </c>
      <c r="S652" t="s">
        <v>1813</v>
      </c>
      <c r="T652" t="s">
        <v>1814</v>
      </c>
      <c r="U652" s="35" t="s">
        <v>1814</v>
      </c>
      <c r="V652" s="35"/>
      <c r="W652" s="35"/>
      <c r="X652" s="35"/>
      <c r="Y652" s="35"/>
      <c r="Z652">
        <f t="shared" si="160"/>
        <v>1</v>
      </c>
      <c r="AA652">
        <f t="shared" si="161"/>
        <v>1</v>
      </c>
      <c r="AB652">
        <f t="shared" si="162"/>
        <v>0</v>
      </c>
      <c r="AC652">
        <f t="shared" si="163"/>
        <v>0</v>
      </c>
      <c r="AD652">
        <f t="shared" si="164"/>
        <v>0</v>
      </c>
      <c r="AE652">
        <f t="shared" si="165"/>
        <v>0</v>
      </c>
      <c r="AF652" s="37" t="str">
        <f t="shared" si="166"/>
        <v>SRSA</v>
      </c>
      <c r="AG652" s="37">
        <f t="shared" si="167"/>
        <v>0</v>
      </c>
      <c r="AH652" s="37">
        <f t="shared" si="168"/>
        <v>0</v>
      </c>
      <c r="AI652">
        <f t="shared" si="169"/>
        <v>1</v>
      </c>
      <c r="AJ652">
        <f t="shared" si="170"/>
        <v>0</v>
      </c>
      <c r="AK652">
        <f t="shared" si="171"/>
        <v>0</v>
      </c>
      <c r="AL652">
        <f t="shared" si="172"/>
        <v>0</v>
      </c>
      <c r="AM652">
        <f t="shared" si="173"/>
        <v>0</v>
      </c>
      <c r="AN652">
        <f t="shared" si="174"/>
        <v>0</v>
      </c>
      <c r="AO652">
        <f t="shared" si="175"/>
        <v>0</v>
      </c>
    </row>
    <row r="653" spans="1:41" ht="12.75">
      <c r="A653">
        <v>3626760</v>
      </c>
      <c r="B653" s="2">
        <v>412000050000</v>
      </c>
      <c r="C653" t="s">
        <v>1349</v>
      </c>
      <c r="D653" t="s">
        <v>1350</v>
      </c>
      <c r="E653" t="s">
        <v>1351</v>
      </c>
      <c r="F653" s="34">
        <v>13478</v>
      </c>
      <c r="G653" s="3">
        <v>128</v>
      </c>
      <c r="H653">
        <v>3158292520</v>
      </c>
      <c r="I653" s="4" t="s">
        <v>1847</v>
      </c>
      <c r="J653" s="4" t="s">
        <v>1814</v>
      </c>
      <c r="K653" t="s">
        <v>1814</v>
      </c>
      <c r="L653" s="35" t="s">
        <v>1815</v>
      </c>
      <c r="M653" s="35">
        <v>2207</v>
      </c>
      <c r="N653" s="35" t="s">
        <v>1814</v>
      </c>
      <c r="O653" s="35" t="s">
        <v>1814</v>
      </c>
      <c r="P653" s="36">
        <v>7.3859242073</v>
      </c>
      <c r="Q653" t="s">
        <v>1814</v>
      </c>
      <c r="R653" t="s">
        <v>1814</v>
      </c>
      <c r="S653" t="s">
        <v>1814</v>
      </c>
      <c r="T653" t="s">
        <v>1814</v>
      </c>
      <c r="U653" s="35" t="s">
        <v>1814</v>
      </c>
      <c r="V653" s="35"/>
      <c r="W653" s="35"/>
      <c r="X653" s="35"/>
      <c r="Y653" s="35"/>
      <c r="Z653">
        <f t="shared" si="160"/>
        <v>0</v>
      </c>
      <c r="AA653">
        <f t="shared" si="161"/>
        <v>0</v>
      </c>
      <c r="AB653">
        <f t="shared" si="162"/>
        <v>0</v>
      </c>
      <c r="AC653">
        <f t="shared" si="163"/>
        <v>0</v>
      </c>
      <c r="AD653">
        <f t="shared" si="164"/>
        <v>0</v>
      </c>
      <c r="AE653">
        <f t="shared" si="165"/>
        <v>0</v>
      </c>
      <c r="AF653" s="37">
        <f t="shared" si="166"/>
        <v>0</v>
      </c>
      <c r="AG653" s="37">
        <f t="shared" si="167"/>
        <v>0</v>
      </c>
      <c r="AH653" s="37">
        <f t="shared" si="168"/>
        <v>0</v>
      </c>
      <c r="AI653">
        <f t="shared" si="169"/>
        <v>0</v>
      </c>
      <c r="AJ653">
        <f t="shared" si="170"/>
        <v>0</v>
      </c>
      <c r="AK653">
        <f t="shared" si="171"/>
        <v>0</v>
      </c>
      <c r="AL653">
        <f t="shared" si="172"/>
        <v>0</v>
      </c>
      <c r="AM653">
        <f t="shared" si="173"/>
        <v>0</v>
      </c>
      <c r="AN653">
        <f t="shared" si="174"/>
        <v>0</v>
      </c>
      <c r="AO653">
        <f t="shared" si="175"/>
        <v>0</v>
      </c>
    </row>
    <row r="654" spans="1:41" ht="12.75">
      <c r="A654">
        <v>3626840</v>
      </c>
      <c r="B654" s="2">
        <v>580601040000</v>
      </c>
      <c r="C654" t="s">
        <v>1352</v>
      </c>
      <c r="D654" t="s">
        <v>1353</v>
      </c>
      <c r="E654" t="s">
        <v>1354</v>
      </c>
      <c r="F654" s="34">
        <v>11786</v>
      </c>
      <c r="G654" s="3">
        <v>2192</v>
      </c>
      <c r="H654">
        <v>6318218105</v>
      </c>
      <c r="I654" s="4">
        <v>3</v>
      </c>
      <c r="J654" s="4" t="s">
        <v>1814</v>
      </c>
      <c r="K654" t="s">
        <v>1814</v>
      </c>
      <c r="L654" s="35" t="s">
        <v>1815</v>
      </c>
      <c r="M654" s="35">
        <v>2628</v>
      </c>
      <c r="N654" s="35" t="s">
        <v>1814</v>
      </c>
      <c r="O654" s="35" t="s">
        <v>1814</v>
      </c>
      <c r="P654" s="36">
        <v>2.0657995409</v>
      </c>
      <c r="Q654" t="s">
        <v>1814</v>
      </c>
      <c r="R654" t="s">
        <v>1814</v>
      </c>
      <c r="S654" t="s">
        <v>1814</v>
      </c>
      <c r="T654" t="s">
        <v>1814</v>
      </c>
      <c r="U654" s="35" t="s">
        <v>1814</v>
      </c>
      <c r="V654" s="35"/>
      <c r="W654" s="35"/>
      <c r="X654" s="35"/>
      <c r="Y654" s="35"/>
      <c r="Z654">
        <f t="shared" si="160"/>
        <v>0</v>
      </c>
      <c r="AA654">
        <f t="shared" si="161"/>
        <v>0</v>
      </c>
      <c r="AB654">
        <f t="shared" si="162"/>
        <v>0</v>
      </c>
      <c r="AC654">
        <f t="shared" si="163"/>
        <v>0</v>
      </c>
      <c r="AD654">
        <f t="shared" si="164"/>
        <v>0</v>
      </c>
      <c r="AE654">
        <f t="shared" si="165"/>
        <v>0</v>
      </c>
      <c r="AF654" s="37">
        <f t="shared" si="166"/>
        <v>0</v>
      </c>
      <c r="AG654" s="37">
        <f t="shared" si="167"/>
        <v>0</v>
      </c>
      <c r="AH654" s="37">
        <f t="shared" si="168"/>
        <v>0</v>
      </c>
      <c r="AI654">
        <f t="shared" si="169"/>
        <v>0</v>
      </c>
      <c r="AJ654">
        <f t="shared" si="170"/>
        <v>0</v>
      </c>
      <c r="AK654">
        <f t="shared" si="171"/>
        <v>0</v>
      </c>
      <c r="AL654">
        <f t="shared" si="172"/>
        <v>0</v>
      </c>
      <c r="AM654">
        <f t="shared" si="173"/>
        <v>0</v>
      </c>
      <c r="AN654">
        <f t="shared" si="174"/>
        <v>0</v>
      </c>
      <c r="AO654">
        <f t="shared" si="175"/>
        <v>0</v>
      </c>
    </row>
    <row r="655" spans="1:41" ht="12.75">
      <c r="A655">
        <v>3626850</v>
      </c>
      <c r="B655" s="2">
        <v>121601060000</v>
      </c>
      <c r="C655" t="s">
        <v>1355</v>
      </c>
      <c r="D655" t="s">
        <v>1356</v>
      </c>
      <c r="E655" t="s">
        <v>1357</v>
      </c>
      <c r="F655" s="34">
        <v>13838</v>
      </c>
      <c r="G655" s="3">
        <v>1699</v>
      </c>
      <c r="H655">
        <v>6075634277</v>
      </c>
      <c r="I655" s="4" t="s">
        <v>1843</v>
      </c>
      <c r="J655" s="4" t="s">
        <v>1814</v>
      </c>
      <c r="K655" t="s">
        <v>1814</v>
      </c>
      <c r="L655" s="35" t="s">
        <v>1822</v>
      </c>
      <c r="M655" s="35">
        <v>1363</v>
      </c>
      <c r="N655" s="35" t="s">
        <v>1814</v>
      </c>
      <c r="O655" s="35" t="s">
        <v>1814</v>
      </c>
      <c r="P655" s="36">
        <v>16.992665037</v>
      </c>
      <c r="Q655" t="s">
        <v>1814</v>
      </c>
      <c r="R655" t="s">
        <v>1814</v>
      </c>
      <c r="S655" t="s">
        <v>1813</v>
      </c>
      <c r="T655" t="s">
        <v>1814</v>
      </c>
      <c r="U655" s="35" t="s">
        <v>1814</v>
      </c>
      <c r="V655" s="35"/>
      <c r="W655" s="35"/>
      <c r="X655" s="35"/>
      <c r="Y655" s="35"/>
      <c r="Z655">
        <f t="shared" si="160"/>
        <v>0</v>
      </c>
      <c r="AA655">
        <f t="shared" si="161"/>
        <v>0</v>
      </c>
      <c r="AB655">
        <f t="shared" si="162"/>
        <v>0</v>
      </c>
      <c r="AC655">
        <f t="shared" si="163"/>
        <v>0</v>
      </c>
      <c r="AD655">
        <f t="shared" si="164"/>
        <v>0</v>
      </c>
      <c r="AE655">
        <f t="shared" si="165"/>
        <v>0</v>
      </c>
      <c r="AF655" s="37">
        <f t="shared" si="166"/>
        <v>0</v>
      </c>
      <c r="AG655" s="37">
        <f t="shared" si="167"/>
        <v>0</v>
      </c>
      <c r="AH655" s="37">
        <f t="shared" si="168"/>
        <v>0</v>
      </c>
      <c r="AI655">
        <f t="shared" si="169"/>
        <v>1</v>
      </c>
      <c r="AJ655">
        <f t="shared" si="170"/>
        <v>0</v>
      </c>
      <c r="AK655">
        <f t="shared" si="171"/>
        <v>0</v>
      </c>
      <c r="AL655">
        <f t="shared" si="172"/>
        <v>0</v>
      </c>
      <c r="AM655">
        <f t="shared" si="173"/>
        <v>0</v>
      </c>
      <c r="AN655">
        <f t="shared" si="174"/>
        <v>0</v>
      </c>
      <c r="AO655">
        <f t="shared" si="175"/>
        <v>0</v>
      </c>
    </row>
    <row r="656" spans="1:41" ht="12.75">
      <c r="A656">
        <v>3626880</v>
      </c>
      <c r="B656" s="2">
        <v>61501040000</v>
      </c>
      <c r="C656" t="s">
        <v>1358</v>
      </c>
      <c r="D656" t="s">
        <v>1359</v>
      </c>
      <c r="E656" t="s">
        <v>1360</v>
      </c>
      <c r="F656" s="34">
        <v>14136</v>
      </c>
      <c r="G656" s="3">
        <v>270</v>
      </c>
      <c r="H656">
        <v>7169342603</v>
      </c>
      <c r="I656" s="4">
        <v>4</v>
      </c>
      <c r="J656" s="4" t="s">
        <v>1814</v>
      </c>
      <c r="K656" t="s">
        <v>1814</v>
      </c>
      <c r="L656" s="35" t="s">
        <v>1815</v>
      </c>
      <c r="M656" s="35">
        <v>1258</v>
      </c>
      <c r="N656" s="35" t="s">
        <v>1814</v>
      </c>
      <c r="O656" s="35" t="s">
        <v>1814</v>
      </c>
      <c r="P656" s="36">
        <v>18.347232752</v>
      </c>
      <c r="Q656" t="s">
        <v>1814</v>
      </c>
      <c r="R656" t="s">
        <v>1813</v>
      </c>
      <c r="S656" t="s">
        <v>1814</v>
      </c>
      <c r="T656" t="s">
        <v>1814</v>
      </c>
      <c r="U656" s="35" t="s">
        <v>1814</v>
      </c>
      <c r="V656" s="35"/>
      <c r="W656" s="35"/>
      <c r="X656" s="35"/>
      <c r="Y656" s="35"/>
      <c r="Z656">
        <f t="shared" si="160"/>
        <v>0</v>
      </c>
      <c r="AA656">
        <f t="shared" si="161"/>
        <v>0</v>
      </c>
      <c r="AB656">
        <f t="shared" si="162"/>
        <v>0</v>
      </c>
      <c r="AC656">
        <f t="shared" si="163"/>
        <v>0</v>
      </c>
      <c r="AD656">
        <f t="shared" si="164"/>
        <v>0</v>
      </c>
      <c r="AE656">
        <f t="shared" si="165"/>
        <v>0</v>
      </c>
      <c r="AF656" s="37">
        <f t="shared" si="166"/>
        <v>0</v>
      </c>
      <c r="AG656" s="37">
        <f t="shared" si="167"/>
        <v>0</v>
      </c>
      <c r="AH656" s="37">
        <f t="shared" si="168"/>
        <v>0</v>
      </c>
      <c r="AI656">
        <f t="shared" si="169"/>
        <v>0</v>
      </c>
      <c r="AJ656">
        <f t="shared" si="170"/>
        <v>0</v>
      </c>
      <c r="AK656">
        <f t="shared" si="171"/>
        <v>0</v>
      </c>
      <c r="AL656">
        <f t="shared" si="172"/>
        <v>0</v>
      </c>
      <c r="AM656">
        <f t="shared" si="173"/>
        <v>0</v>
      </c>
      <c r="AN656">
        <f t="shared" si="174"/>
        <v>0</v>
      </c>
      <c r="AO656">
        <f t="shared" si="175"/>
        <v>0</v>
      </c>
    </row>
    <row r="657" spans="1:41" ht="12.75">
      <c r="A657">
        <v>3600061</v>
      </c>
      <c r="B657" s="2">
        <v>310500860804</v>
      </c>
      <c r="C657" t="s">
        <v>1976</v>
      </c>
      <c r="D657" t="s">
        <v>1977</v>
      </c>
      <c r="E657" t="s">
        <v>1930</v>
      </c>
      <c r="F657" s="34">
        <v>10026</v>
      </c>
      <c r="G657" s="3" t="s">
        <v>1842</v>
      </c>
      <c r="H657">
        <v>2126638216</v>
      </c>
      <c r="I657" s="4">
        <v>1</v>
      </c>
      <c r="J657" s="4" t="s">
        <v>1814</v>
      </c>
      <c r="K657" t="s">
        <v>1890</v>
      </c>
      <c r="L657" s="35"/>
      <c r="M657" s="35" t="s">
        <v>1894</v>
      </c>
      <c r="N657" s="35" t="s">
        <v>1814</v>
      </c>
      <c r="O657" s="35" t="s">
        <v>1814</v>
      </c>
      <c r="P657" s="36">
        <v>33.499021268</v>
      </c>
      <c r="Q657" t="s">
        <v>1813</v>
      </c>
      <c r="R657" t="s">
        <v>1890</v>
      </c>
      <c r="S657" t="s">
        <v>1814</v>
      </c>
      <c r="T657" t="s">
        <v>1890</v>
      </c>
      <c r="U657" s="35"/>
      <c r="V657" s="35"/>
      <c r="W657" s="35"/>
      <c r="X657" s="35"/>
      <c r="Y657" s="35"/>
      <c r="Z657">
        <f t="shared" si="160"/>
        <v>0</v>
      </c>
      <c r="AA657">
        <f t="shared" si="161"/>
        <v>0</v>
      </c>
      <c r="AB657">
        <f t="shared" si="162"/>
        <v>0</v>
      </c>
      <c r="AC657">
        <f t="shared" si="163"/>
        <v>0</v>
      </c>
      <c r="AD657">
        <f t="shared" si="164"/>
        <v>0</v>
      </c>
      <c r="AE657">
        <f t="shared" si="165"/>
        <v>0</v>
      </c>
      <c r="AF657" s="37">
        <f t="shared" si="166"/>
        <v>0</v>
      </c>
      <c r="AG657" s="37">
        <f t="shared" si="167"/>
        <v>0</v>
      </c>
      <c r="AH657" s="37">
        <f t="shared" si="168"/>
        <v>0</v>
      </c>
      <c r="AI657">
        <f t="shared" si="169"/>
        <v>0</v>
      </c>
      <c r="AJ657">
        <f t="shared" si="170"/>
        <v>1</v>
      </c>
      <c r="AK657">
        <f t="shared" si="171"/>
        <v>0</v>
      </c>
      <c r="AL657">
        <f t="shared" si="172"/>
        <v>0</v>
      </c>
      <c r="AM657">
        <f t="shared" si="173"/>
        <v>0</v>
      </c>
      <c r="AN657">
        <f t="shared" si="174"/>
        <v>0</v>
      </c>
      <c r="AO657">
        <f t="shared" si="175"/>
        <v>0</v>
      </c>
    </row>
    <row r="658" spans="1:41" ht="12.75">
      <c r="A658">
        <v>3626940</v>
      </c>
      <c r="B658" s="2">
        <v>421601060000</v>
      </c>
      <c r="C658" t="s">
        <v>1361</v>
      </c>
      <c r="D658" t="s">
        <v>1362</v>
      </c>
      <c r="E658" t="s">
        <v>1363</v>
      </c>
      <c r="F658" s="34">
        <v>13152</v>
      </c>
      <c r="G658" s="3">
        <v>1398</v>
      </c>
      <c r="H658">
        <v>3156858361</v>
      </c>
      <c r="I658" s="4">
        <v>4</v>
      </c>
      <c r="J658" s="4" t="s">
        <v>1814</v>
      </c>
      <c r="K658" t="s">
        <v>1814</v>
      </c>
      <c r="L658" s="35" t="s">
        <v>1815</v>
      </c>
      <c r="M658" s="35">
        <v>1764</v>
      </c>
      <c r="N658" s="35" t="s">
        <v>1814</v>
      </c>
      <c r="O658" s="35" t="s">
        <v>1814</v>
      </c>
      <c r="P658" s="36">
        <v>4.6728971963</v>
      </c>
      <c r="Q658" t="s">
        <v>1814</v>
      </c>
      <c r="R658" t="s">
        <v>1814</v>
      </c>
      <c r="S658" t="s">
        <v>1814</v>
      </c>
      <c r="T658" t="s">
        <v>1814</v>
      </c>
      <c r="U658" s="35" t="s">
        <v>1814</v>
      </c>
      <c r="V658" s="35"/>
      <c r="W658" s="35"/>
      <c r="X658" s="35"/>
      <c r="Y658" s="35"/>
      <c r="Z658">
        <f t="shared" si="160"/>
        <v>0</v>
      </c>
      <c r="AA658">
        <f t="shared" si="161"/>
        <v>0</v>
      </c>
      <c r="AB658">
        <f t="shared" si="162"/>
        <v>0</v>
      </c>
      <c r="AC658">
        <f t="shared" si="163"/>
        <v>0</v>
      </c>
      <c r="AD658">
        <f t="shared" si="164"/>
        <v>0</v>
      </c>
      <c r="AE658">
        <f t="shared" si="165"/>
        <v>0</v>
      </c>
      <c r="AF658" s="37">
        <f t="shared" si="166"/>
        <v>0</v>
      </c>
      <c r="AG658" s="37">
        <f t="shared" si="167"/>
        <v>0</v>
      </c>
      <c r="AH658" s="37">
        <f t="shared" si="168"/>
        <v>0</v>
      </c>
      <c r="AI658">
        <f t="shared" si="169"/>
        <v>0</v>
      </c>
      <c r="AJ658">
        <f t="shared" si="170"/>
        <v>0</v>
      </c>
      <c r="AK658">
        <f t="shared" si="171"/>
        <v>0</v>
      </c>
      <c r="AL658">
        <f t="shared" si="172"/>
        <v>0</v>
      </c>
      <c r="AM658">
        <f t="shared" si="173"/>
        <v>0</v>
      </c>
      <c r="AN658">
        <f t="shared" si="174"/>
        <v>0</v>
      </c>
      <c r="AO658">
        <f t="shared" si="175"/>
        <v>0</v>
      </c>
    </row>
    <row r="659" spans="1:41" ht="12.75">
      <c r="A659">
        <v>3627060</v>
      </c>
      <c r="B659" s="2">
        <v>580801060000</v>
      </c>
      <c r="C659" t="s">
        <v>1367</v>
      </c>
      <c r="D659" t="s">
        <v>1368</v>
      </c>
      <c r="E659" t="s">
        <v>1369</v>
      </c>
      <c r="F659" s="34">
        <v>11787</v>
      </c>
      <c r="G659" s="3">
        <v>3435</v>
      </c>
      <c r="H659">
        <v>6313612206</v>
      </c>
      <c r="I659" s="4">
        <v>3</v>
      </c>
      <c r="J659" s="4" t="s">
        <v>1814</v>
      </c>
      <c r="K659" t="s">
        <v>1814</v>
      </c>
      <c r="L659" s="35" t="s">
        <v>1815</v>
      </c>
      <c r="M659" s="35">
        <v>8793</v>
      </c>
      <c r="N659" s="35" t="s">
        <v>1814</v>
      </c>
      <c r="O659" s="35" t="s">
        <v>1814</v>
      </c>
      <c r="P659" s="36">
        <v>3.6243983892</v>
      </c>
      <c r="Q659" t="s">
        <v>1814</v>
      </c>
      <c r="R659" t="s">
        <v>1814</v>
      </c>
      <c r="S659" t="s">
        <v>1814</v>
      </c>
      <c r="T659" t="s">
        <v>1814</v>
      </c>
      <c r="U659" s="35" t="s">
        <v>1814</v>
      </c>
      <c r="V659" s="35"/>
      <c r="W659" s="35"/>
      <c r="X659" s="35"/>
      <c r="Y659" s="35"/>
      <c r="Z659">
        <f t="shared" si="160"/>
        <v>0</v>
      </c>
      <c r="AA659">
        <f t="shared" si="161"/>
        <v>0</v>
      </c>
      <c r="AB659">
        <f t="shared" si="162"/>
        <v>0</v>
      </c>
      <c r="AC659">
        <f t="shared" si="163"/>
        <v>0</v>
      </c>
      <c r="AD659">
        <f t="shared" si="164"/>
        <v>0</v>
      </c>
      <c r="AE659">
        <f t="shared" si="165"/>
        <v>0</v>
      </c>
      <c r="AF659" s="37">
        <f t="shared" si="166"/>
        <v>0</v>
      </c>
      <c r="AG659" s="37">
        <f t="shared" si="167"/>
        <v>0</v>
      </c>
      <c r="AH659" s="37">
        <f t="shared" si="168"/>
        <v>0</v>
      </c>
      <c r="AI659">
        <f t="shared" si="169"/>
        <v>0</v>
      </c>
      <c r="AJ659">
        <f t="shared" si="170"/>
        <v>0</v>
      </c>
      <c r="AK659">
        <f t="shared" si="171"/>
        <v>0</v>
      </c>
      <c r="AL659">
        <f t="shared" si="172"/>
        <v>0</v>
      </c>
      <c r="AM659">
        <f t="shared" si="173"/>
        <v>0</v>
      </c>
      <c r="AN659">
        <f t="shared" si="174"/>
        <v>0</v>
      </c>
      <c r="AO659">
        <f t="shared" si="175"/>
        <v>0</v>
      </c>
    </row>
    <row r="660" spans="1:41" ht="12.75">
      <c r="A660">
        <v>3627120</v>
      </c>
      <c r="B660" s="2">
        <v>651201060000</v>
      </c>
      <c r="C660" t="s">
        <v>1370</v>
      </c>
      <c r="D660" t="s">
        <v>1371</v>
      </c>
      <c r="E660" t="s">
        <v>1372</v>
      </c>
      <c r="F660" s="34">
        <v>14551</v>
      </c>
      <c r="G660" s="3">
        <v>220</v>
      </c>
      <c r="H660">
        <v>3154835201</v>
      </c>
      <c r="I660" s="4">
        <v>8</v>
      </c>
      <c r="J660" s="4" t="s">
        <v>1813</v>
      </c>
      <c r="K660" t="s">
        <v>1814</v>
      </c>
      <c r="L660" s="35" t="s">
        <v>1815</v>
      </c>
      <c r="M660" s="35">
        <v>1409</v>
      </c>
      <c r="N660" s="35" t="s">
        <v>1814</v>
      </c>
      <c r="O660" s="35" t="s">
        <v>1814</v>
      </c>
      <c r="P660" s="36">
        <v>21.078735276</v>
      </c>
      <c r="Q660" t="s">
        <v>1813</v>
      </c>
      <c r="R660" t="s">
        <v>1814</v>
      </c>
      <c r="S660" t="s">
        <v>1813</v>
      </c>
      <c r="T660" t="s">
        <v>1814</v>
      </c>
      <c r="U660" s="35" t="s">
        <v>1813</v>
      </c>
      <c r="V660" s="35"/>
      <c r="W660" s="35"/>
      <c r="X660" s="35"/>
      <c r="Y660" s="35"/>
      <c r="Z660">
        <f t="shared" si="160"/>
        <v>1</v>
      </c>
      <c r="AA660">
        <f t="shared" si="161"/>
        <v>0</v>
      </c>
      <c r="AB660">
        <f t="shared" si="162"/>
        <v>0</v>
      </c>
      <c r="AC660">
        <f t="shared" si="163"/>
        <v>0</v>
      </c>
      <c r="AD660">
        <f t="shared" si="164"/>
        <v>0</v>
      </c>
      <c r="AE660">
        <f t="shared" si="165"/>
        <v>0</v>
      </c>
      <c r="AF660" s="37">
        <f t="shared" si="166"/>
        <v>0</v>
      </c>
      <c r="AG660" s="37">
        <f t="shared" si="167"/>
        <v>0</v>
      </c>
      <c r="AH660" s="37">
        <f t="shared" si="168"/>
        <v>0</v>
      </c>
      <c r="AI660">
        <f t="shared" si="169"/>
        <v>1</v>
      </c>
      <c r="AJ660">
        <f t="shared" si="170"/>
        <v>1</v>
      </c>
      <c r="AK660" t="str">
        <f t="shared" si="171"/>
        <v>Initial</v>
      </c>
      <c r="AL660">
        <f t="shared" si="172"/>
        <v>0</v>
      </c>
      <c r="AM660" t="str">
        <f t="shared" si="173"/>
        <v>RLIS</v>
      </c>
      <c r="AN660">
        <f t="shared" si="174"/>
        <v>0</v>
      </c>
      <c r="AO660">
        <f t="shared" si="175"/>
        <v>0</v>
      </c>
    </row>
    <row r="661" spans="1:41" ht="12.75">
      <c r="A661">
        <v>3627150</v>
      </c>
      <c r="B661" s="2">
        <v>420702030000</v>
      </c>
      <c r="C661" t="s">
        <v>1373</v>
      </c>
      <c r="D661" t="s">
        <v>1374</v>
      </c>
      <c r="E661" t="s">
        <v>1375</v>
      </c>
      <c r="F661" s="34">
        <v>13209</v>
      </c>
      <c r="G661" s="3">
        <v>1532</v>
      </c>
      <c r="H661">
        <v>3154681111</v>
      </c>
      <c r="I661" s="4">
        <v>4</v>
      </c>
      <c r="J661" s="4" t="s">
        <v>1814</v>
      </c>
      <c r="K661" t="s">
        <v>1814</v>
      </c>
      <c r="L661" s="35" t="s">
        <v>1815</v>
      </c>
      <c r="M661" s="35">
        <v>1633</v>
      </c>
      <c r="N661" s="35" t="s">
        <v>1814</v>
      </c>
      <c r="O661" s="35" t="s">
        <v>1814</v>
      </c>
      <c r="P661" s="36">
        <v>15.593220339</v>
      </c>
      <c r="Q661" t="s">
        <v>1814</v>
      </c>
      <c r="R661" t="s">
        <v>1814</v>
      </c>
      <c r="S661" t="s">
        <v>1814</v>
      </c>
      <c r="T661" t="s">
        <v>1814</v>
      </c>
      <c r="U661" s="35" t="s">
        <v>1814</v>
      </c>
      <c r="V661" s="35"/>
      <c r="W661" s="35"/>
      <c r="X661" s="35"/>
      <c r="Y661" s="35"/>
      <c r="Z661">
        <f t="shared" si="160"/>
        <v>0</v>
      </c>
      <c r="AA661">
        <f t="shared" si="161"/>
        <v>0</v>
      </c>
      <c r="AB661">
        <f t="shared" si="162"/>
        <v>0</v>
      </c>
      <c r="AC661">
        <f t="shared" si="163"/>
        <v>0</v>
      </c>
      <c r="AD661">
        <f t="shared" si="164"/>
        <v>0</v>
      </c>
      <c r="AE661">
        <f t="shared" si="165"/>
        <v>0</v>
      </c>
      <c r="AF661" s="37">
        <f t="shared" si="166"/>
        <v>0</v>
      </c>
      <c r="AG661" s="37">
        <f t="shared" si="167"/>
        <v>0</v>
      </c>
      <c r="AH661" s="37">
        <f t="shared" si="168"/>
        <v>0</v>
      </c>
      <c r="AI661">
        <f t="shared" si="169"/>
        <v>0</v>
      </c>
      <c r="AJ661">
        <f t="shared" si="170"/>
        <v>0</v>
      </c>
      <c r="AK661">
        <f t="shared" si="171"/>
        <v>0</v>
      </c>
      <c r="AL661">
        <f t="shared" si="172"/>
        <v>0</v>
      </c>
      <c r="AM661">
        <f t="shared" si="173"/>
        <v>0</v>
      </c>
      <c r="AN661">
        <f t="shared" si="174"/>
        <v>0</v>
      </c>
      <c r="AO661">
        <f t="shared" si="175"/>
        <v>0</v>
      </c>
    </row>
    <row r="662" spans="1:41" ht="12.75">
      <c r="A662">
        <v>3627180</v>
      </c>
      <c r="B662" s="2">
        <v>662101060000</v>
      </c>
      <c r="C662" t="s">
        <v>1376</v>
      </c>
      <c r="D662" t="s">
        <v>1377</v>
      </c>
      <c r="E662" t="s">
        <v>1378</v>
      </c>
      <c r="F662" s="34">
        <v>10540</v>
      </c>
      <c r="G662" s="3">
        <v>620</v>
      </c>
      <c r="H662">
        <v>9142487872</v>
      </c>
      <c r="I662" s="4">
        <v>8</v>
      </c>
      <c r="J662" s="4" t="s">
        <v>1813</v>
      </c>
      <c r="K662" t="s">
        <v>1813</v>
      </c>
      <c r="L662" s="35" t="s">
        <v>1815</v>
      </c>
      <c r="M662" s="35">
        <v>2749</v>
      </c>
      <c r="N662" s="35" t="s">
        <v>1814</v>
      </c>
      <c r="O662" s="35" t="s">
        <v>1814</v>
      </c>
      <c r="P662" s="36">
        <v>1.7346610986</v>
      </c>
      <c r="Q662" t="s">
        <v>1814</v>
      </c>
      <c r="R662" t="s">
        <v>1814</v>
      </c>
      <c r="S662" t="s">
        <v>1813</v>
      </c>
      <c r="T662" t="s">
        <v>1813</v>
      </c>
      <c r="U662" s="35" t="s">
        <v>1814</v>
      </c>
      <c r="V662" s="35"/>
      <c r="W662" s="35"/>
      <c r="X662" s="35"/>
      <c r="Y662" s="35"/>
      <c r="Z662">
        <f t="shared" si="160"/>
        <v>1</v>
      </c>
      <c r="AA662">
        <f t="shared" si="161"/>
        <v>0</v>
      </c>
      <c r="AB662">
        <f t="shared" si="162"/>
        <v>0</v>
      </c>
      <c r="AC662">
        <f t="shared" si="163"/>
        <v>0</v>
      </c>
      <c r="AD662">
        <f t="shared" si="164"/>
        <v>0</v>
      </c>
      <c r="AE662">
        <f t="shared" si="165"/>
        <v>0</v>
      </c>
      <c r="AF662" s="37">
        <f t="shared" si="166"/>
        <v>0</v>
      </c>
      <c r="AG662" s="37">
        <f t="shared" si="167"/>
        <v>0</v>
      </c>
      <c r="AH662" s="37">
        <f t="shared" si="168"/>
        <v>0</v>
      </c>
      <c r="AI662">
        <f t="shared" si="169"/>
        <v>1</v>
      </c>
      <c r="AJ662">
        <f t="shared" si="170"/>
        <v>0</v>
      </c>
      <c r="AK662">
        <f t="shared" si="171"/>
        <v>0</v>
      </c>
      <c r="AL662">
        <f t="shared" si="172"/>
        <v>0</v>
      </c>
      <c r="AM662">
        <f t="shared" si="173"/>
        <v>0</v>
      </c>
      <c r="AN662">
        <f t="shared" si="174"/>
        <v>0</v>
      </c>
      <c r="AO662">
        <f t="shared" si="175"/>
        <v>0</v>
      </c>
    </row>
    <row r="663" spans="1:41" ht="12.75">
      <c r="A663">
        <v>3600036</v>
      </c>
      <c r="B663" s="2">
        <v>140600860817</v>
      </c>
      <c r="C663" t="s">
        <v>1922</v>
      </c>
      <c r="D663" t="s">
        <v>1923</v>
      </c>
      <c r="E663" t="s">
        <v>1921</v>
      </c>
      <c r="F663" s="34">
        <v>14218</v>
      </c>
      <c r="G663" s="3" t="s">
        <v>1842</v>
      </c>
      <c r="H663">
        <v>7165153902</v>
      </c>
      <c r="I663" s="4">
        <v>1</v>
      </c>
      <c r="J663" s="4" t="s">
        <v>1814</v>
      </c>
      <c r="K663" t="s">
        <v>1890</v>
      </c>
      <c r="L663" s="35"/>
      <c r="M663" s="35" t="s">
        <v>1894</v>
      </c>
      <c r="N663" s="35" t="s">
        <v>1814</v>
      </c>
      <c r="O663" s="35" t="s">
        <v>1814</v>
      </c>
      <c r="P663" s="36" t="s">
        <v>1895</v>
      </c>
      <c r="Q663" t="s">
        <v>1895</v>
      </c>
      <c r="R663" t="s">
        <v>1890</v>
      </c>
      <c r="S663" t="s">
        <v>1814</v>
      </c>
      <c r="T663" t="s">
        <v>1890</v>
      </c>
      <c r="U663" s="35"/>
      <c r="V663" s="35"/>
      <c r="W663" s="35"/>
      <c r="X663" s="35"/>
      <c r="Y663" s="35"/>
      <c r="Z663">
        <f t="shared" si="160"/>
        <v>0</v>
      </c>
      <c r="AA663">
        <f t="shared" si="161"/>
        <v>0</v>
      </c>
      <c r="AB663">
        <f t="shared" si="162"/>
        <v>0</v>
      </c>
      <c r="AC663">
        <f t="shared" si="163"/>
        <v>0</v>
      </c>
      <c r="AD663">
        <f t="shared" si="164"/>
        <v>0</v>
      </c>
      <c r="AE663">
        <f t="shared" si="165"/>
        <v>0</v>
      </c>
      <c r="AF663" s="37">
        <f t="shared" si="166"/>
        <v>0</v>
      </c>
      <c r="AG663" s="37">
        <f t="shared" si="167"/>
        <v>0</v>
      </c>
      <c r="AH663" s="37">
        <f t="shared" si="168"/>
        <v>0</v>
      </c>
      <c r="AI663">
        <f t="shared" si="169"/>
        <v>0</v>
      </c>
      <c r="AJ663">
        <f t="shared" si="170"/>
        <v>1</v>
      </c>
      <c r="AK663">
        <f t="shared" si="171"/>
        <v>0</v>
      </c>
      <c r="AL663">
        <f t="shared" si="172"/>
        <v>0</v>
      </c>
      <c r="AM663">
        <f t="shared" si="173"/>
        <v>0</v>
      </c>
      <c r="AN663">
        <f t="shared" si="174"/>
        <v>0</v>
      </c>
      <c r="AO663">
        <f t="shared" si="175"/>
        <v>0</v>
      </c>
    </row>
    <row r="664" spans="1:41" ht="12.75">
      <c r="A664">
        <v>3627210</v>
      </c>
      <c r="B664" s="2">
        <v>10601060000</v>
      </c>
      <c r="C664" t="s">
        <v>1379</v>
      </c>
      <c r="D664" t="s">
        <v>1380</v>
      </c>
      <c r="E664" t="s">
        <v>1910</v>
      </c>
      <c r="F664" s="34">
        <v>12205</v>
      </c>
      <c r="G664" s="3">
        <v>2298</v>
      </c>
      <c r="H664">
        <v>5188693576</v>
      </c>
      <c r="I664" s="4">
        <v>4</v>
      </c>
      <c r="J664" s="4" t="s">
        <v>1814</v>
      </c>
      <c r="K664" t="s">
        <v>1814</v>
      </c>
      <c r="L664" s="35" t="s">
        <v>1815</v>
      </c>
      <c r="M664" s="35">
        <v>5279</v>
      </c>
      <c r="N664" s="35" t="s">
        <v>1814</v>
      </c>
      <c r="O664" s="35" t="s">
        <v>1814</v>
      </c>
      <c r="P664" s="36">
        <v>6.6777963272</v>
      </c>
      <c r="Q664" t="s">
        <v>1814</v>
      </c>
      <c r="R664" t="s">
        <v>1814</v>
      </c>
      <c r="S664" t="s">
        <v>1814</v>
      </c>
      <c r="T664" t="s">
        <v>1814</v>
      </c>
      <c r="U664" s="35" t="s">
        <v>1814</v>
      </c>
      <c r="V664" s="35"/>
      <c r="W664" s="35"/>
      <c r="X664" s="35"/>
      <c r="Y664" s="35"/>
      <c r="Z664">
        <f t="shared" si="160"/>
        <v>0</v>
      </c>
      <c r="AA664">
        <f t="shared" si="161"/>
        <v>0</v>
      </c>
      <c r="AB664">
        <f t="shared" si="162"/>
        <v>0</v>
      </c>
      <c r="AC664">
        <f t="shared" si="163"/>
        <v>0</v>
      </c>
      <c r="AD664">
        <f t="shared" si="164"/>
        <v>0</v>
      </c>
      <c r="AE664">
        <f t="shared" si="165"/>
        <v>0</v>
      </c>
      <c r="AF664" s="37">
        <f t="shared" si="166"/>
        <v>0</v>
      </c>
      <c r="AG664" s="37">
        <f t="shared" si="167"/>
        <v>0</v>
      </c>
      <c r="AH664" s="37">
        <f t="shared" si="168"/>
        <v>0</v>
      </c>
      <c r="AI664">
        <f t="shared" si="169"/>
        <v>0</v>
      </c>
      <c r="AJ664">
        <f t="shared" si="170"/>
        <v>0</v>
      </c>
      <c r="AK664">
        <f t="shared" si="171"/>
        <v>0</v>
      </c>
      <c r="AL664">
        <f t="shared" si="172"/>
        <v>0</v>
      </c>
      <c r="AM664">
        <f t="shared" si="173"/>
        <v>0</v>
      </c>
      <c r="AN664">
        <f t="shared" si="174"/>
        <v>0</v>
      </c>
      <c r="AO664">
        <f t="shared" si="175"/>
        <v>0</v>
      </c>
    </row>
    <row r="665" spans="1:41" ht="12.75">
      <c r="A665">
        <v>3600008</v>
      </c>
      <c r="B665" s="2">
        <v>580235060000</v>
      </c>
      <c r="C665" t="s">
        <v>1836</v>
      </c>
      <c r="D665" t="s">
        <v>1837</v>
      </c>
      <c r="E665" t="s">
        <v>1838</v>
      </c>
      <c r="F665" s="34">
        <v>11772</v>
      </c>
      <c r="G665" s="3">
        <v>5598</v>
      </c>
      <c r="H665">
        <v>6312864310</v>
      </c>
      <c r="I665" s="4">
        <v>3</v>
      </c>
      <c r="J665" s="4" t="s">
        <v>1814</v>
      </c>
      <c r="K665" t="s">
        <v>1814</v>
      </c>
      <c r="L665" s="35" t="s">
        <v>1815</v>
      </c>
      <c r="M665" s="35">
        <v>4451</v>
      </c>
      <c r="N665" s="35" t="s">
        <v>1814</v>
      </c>
      <c r="O665" s="35" t="s">
        <v>1814</v>
      </c>
      <c r="P665" s="36">
        <v>17.733891881</v>
      </c>
      <c r="Q665" t="s">
        <v>1814</v>
      </c>
      <c r="R665" t="s">
        <v>1813</v>
      </c>
      <c r="S665" t="s">
        <v>1814</v>
      </c>
      <c r="T665" t="s">
        <v>1814</v>
      </c>
      <c r="U665" s="35" t="s">
        <v>1814</v>
      </c>
      <c r="V665" s="35"/>
      <c r="W665" s="35"/>
      <c r="X665" s="35"/>
      <c r="Y665" s="35"/>
      <c r="Z665">
        <f t="shared" si="160"/>
        <v>0</v>
      </c>
      <c r="AA665">
        <f t="shared" si="161"/>
        <v>0</v>
      </c>
      <c r="AB665">
        <f t="shared" si="162"/>
        <v>0</v>
      </c>
      <c r="AC665">
        <f t="shared" si="163"/>
        <v>0</v>
      </c>
      <c r="AD665">
        <f t="shared" si="164"/>
        <v>0</v>
      </c>
      <c r="AE665">
        <f t="shared" si="165"/>
        <v>0</v>
      </c>
      <c r="AF665" s="37">
        <f t="shared" si="166"/>
        <v>0</v>
      </c>
      <c r="AG665" s="37">
        <f t="shared" si="167"/>
        <v>0</v>
      </c>
      <c r="AH665" s="37">
        <f t="shared" si="168"/>
        <v>0</v>
      </c>
      <c r="AI665">
        <f t="shared" si="169"/>
        <v>0</v>
      </c>
      <c r="AJ665">
        <f t="shared" si="170"/>
        <v>0</v>
      </c>
      <c r="AK665">
        <f t="shared" si="171"/>
        <v>0</v>
      </c>
      <c r="AL665">
        <f t="shared" si="172"/>
        <v>0</v>
      </c>
      <c r="AM665">
        <f t="shared" si="173"/>
        <v>0</v>
      </c>
      <c r="AN665">
        <f t="shared" si="174"/>
        <v>0</v>
      </c>
      <c r="AO665">
        <f t="shared" si="175"/>
        <v>0</v>
      </c>
    </row>
    <row r="666" spans="1:41" ht="12.75">
      <c r="A666">
        <v>3627240</v>
      </c>
      <c r="B666" s="2">
        <v>521401040000</v>
      </c>
      <c r="C666" t="s">
        <v>1381</v>
      </c>
      <c r="D666" t="s">
        <v>1382</v>
      </c>
      <c r="E666" t="s">
        <v>1383</v>
      </c>
      <c r="F666" s="34">
        <v>12803</v>
      </c>
      <c r="G666" s="3">
        <v>5704</v>
      </c>
      <c r="H666">
        <v>5187939617</v>
      </c>
      <c r="I666" s="4" t="s">
        <v>1847</v>
      </c>
      <c r="J666" s="4" t="s">
        <v>1814</v>
      </c>
      <c r="K666" t="s">
        <v>1814</v>
      </c>
      <c r="L666" s="35" t="s">
        <v>1815</v>
      </c>
      <c r="M666" s="35">
        <v>3164</v>
      </c>
      <c r="N666" s="35" t="s">
        <v>1814</v>
      </c>
      <c r="O666" s="35" t="s">
        <v>1814</v>
      </c>
      <c r="P666" s="36">
        <v>9.8482502323</v>
      </c>
      <c r="Q666" t="s">
        <v>1814</v>
      </c>
      <c r="R666" t="s">
        <v>1814</v>
      </c>
      <c r="S666" t="s">
        <v>1814</v>
      </c>
      <c r="T666" t="s">
        <v>1814</v>
      </c>
      <c r="U666" s="35" t="s">
        <v>1814</v>
      </c>
      <c r="V666" s="35"/>
      <c r="W666" s="35"/>
      <c r="X666" s="35"/>
      <c r="Y666" s="35"/>
      <c r="Z666">
        <f t="shared" si="160"/>
        <v>0</v>
      </c>
      <c r="AA666">
        <f t="shared" si="161"/>
        <v>0</v>
      </c>
      <c r="AB666">
        <f t="shared" si="162"/>
        <v>0</v>
      </c>
      <c r="AC666">
        <f t="shared" si="163"/>
        <v>0</v>
      </c>
      <c r="AD666">
        <f t="shared" si="164"/>
        <v>0</v>
      </c>
      <c r="AE666">
        <f t="shared" si="165"/>
        <v>0</v>
      </c>
      <c r="AF666" s="37">
        <f t="shared" si="166"/>
        <v>0</v>
      </c>
      <c r="AG666" s="37">
        <f t="shared" si="167"/>
        <v>0</v>
      </c>
      <c r="AH666" s="37">
        <f t="shared" si="168"/>
        <v>0</v>
      </c>
      <c r="AI666">
        <f t="shared" si="169"/>
        <v>0</v>
      </c>
      <c r="AJ666">
        <f t="shared" si="170"/>
        <v>0</v>
      </c>
      <c r="AK666">
        <f t="shared" si="171"/>
        <v>0</v>
      </c>
      <c r="AL666">
        <f t="shared" si="172"/>
        <v>0</v>
      </c>
      <c r="AM666">
        <f t="shared" si="173"/>
        <v>0</v>
      </c>
      <c r="AN666">
        <f t="shared" si="174"/>
        <v>0</v>
      </c>
      <c r="AO666">
        <f t="shared" si="175"/>
        <v>0</v>
      </c>
    </row>
    <row r="667" spans="1:41" ht="12.75">
      <c r="A667">
        <v>3627300</v>
      </c>
      <c r="B667" s="2">
        <v>580413030000</v>
      </c>
      <c r="C667" t="s">
        <v>1384</v>
      </c>
      <c r="D667" t="s">
        <v>1385</v>
      </c>
      <c r="E667" t="s">
        <v>550</v>
      </c>
      <c r="F667" s="34">
        <v>11746</v>
      </c>
      <c r="G667" s="3">
        <v>4098</v>
      </c>
      <c r="H667">
        <v>6314255300</v>
      </c>
      <c r="I667" s="4">
        <v>3</v>
      </c>
      <c r="J667" s="4" t="s">
        <v>1814</v>
      </c>
      <c r="K667" t="s">
        <v>1814</v>
      </c>
      <c r="L667" s="35" t="s">
        <v>1815</v>
      </c>
      <c r="M667" s="35">
        <v>5729</v>
      </c>
      <c r="N667" s="35" t="s">
        <v>1814</v>
      </c>
      <c r="O667" s="35" t="s">
        <v>1814</v>
      </c>
      <c r="P667" s="36">
        <v>11.099137931</v>
      </c>
      <c r="Q667" t="s">
        <v>1814</v>
      </c>
      <c r="R667" t="s">
        <v>1814</v>
      </c>
      <c r="S667" t="s">
        <v>1814</v>
      </c>
      <c r="T667" t="s">
        <v>1814</v>
      </c>
      <c r="U667" s="35" t="s">
        <v>1814</v>
      </c>
      <c r="V667" s="35"/>
      <c r="W667" s="35"/>
      <c r="X667" s="35"/>
      <c r="Y667" s="35"/>
      <c r="Z667">
        <f t="shared" si="160"/>
        <v>0</v>
      </c>
      <c r="AA667">
        <f t="shared" si="161"/>
        <v>0</v>
      </c>
      <c r="AB667">
        <f t="shared" si="162"/>
        <v>0</v>
      </c>
      <c r="AC667">
        <f t="shared" si="163"/>
        <v>0</v>
      </c>
      <c r="AD667">
        <f t="shared" si="164"/>
        <v>0</v>
      </c>
      <c r="AE667">
        <f t="shared" si="165"/>
        <v>0</v>
      </c>
      <c r="AF667" s="37">
        <f t="shared" si="166"/>
        <v>0</v>
      </c>
      <c r="AG667" s="37">
        <f t="shared" si="167"/>
        <v>0</v>
      </c>
      <c r="AH667" s="37">
        <f t="shared" si="168"/>
        <v>0</v>
      </c>
      <c r="AI667">
        <f t="shared" si="169"/>
        <v>0</v>
      </c>
      <c r="AJ667">
        <f t="shared" si="170"/>
        <v>0</v>
      </c>
      <c r="AK667">
        <f t="shared" si="171"/>
        <v>0</v>
      </c>
      <c r="AL667">
        <f t="shared" si="172"/>
        <v>0</v>
      </c>
      <c r="AM667">
        <f t="shared" si="173"/>
        <v>0</v>
      </c>
      <c r="AN667">
        <f t="shared" si="174"/>
        <v>0</v>
      </c>
      <c r="AO667">
        <f t="shared" si="175"/>
        <v>0</v>
      </c>
    </row>
    <row r="668" spans="1:41" ht="12.75">
      <c r="A668">
        <v>3602340</v>
      </c>
      <c r="B668" s="2">
        <v>220101040000</v>
      </c>
      <c r="C668" t="s">
        <v>2005</v>
      </c>
      <c r="D668" t="s">
        <v>2006</v>
      </c>
      <c r="E668" t="s">
        <v>2007</v>
      </c>
      <c r="F668" s="34">
        <v>13606</v>
      </c>
      <c r="G668" s="3">
        <v>10</v>
      </c>
      <c r="H668">
        <v>3155836104</v>
      </c>
      <c r="I668" s="4">
        <v>7</v>
      </c>
      <c r="J668" s="4" t="s">
        <v>1813</v>
      </c>
      <c r="K668" t="s">
        <v>1814</v>
      </c>
      <c r="L668" s="35" t="s">
        <v>1822</v>
      </c>
      <c r="M668" s="35">
        <v>1930</v>
      </c>
      <c r="N668" s="35" t="s">
        <v>1814</v>
      </c>
      <c r="O668" s="35" t="s">
        <v>1814</v>
      </c>
      <c r="P668" s="36">
        <v>15.115751248</v>
      </c>
      <c r="Q668" t="s">
        <v>1814</v>
      </c>
      <c r="R668" t="s">
        <v>1814</v>
      </c>
      <c r="S668" t="s">
        <v>1813</v>
      </c>
      <c r="T668" t="s">
        <v>1814</v>
      </c>
      <c r="U668" s="35" t="s">
        <v>1814</v>
      </c>
      <c r="V668" s="35"/>
      <c r="W668" s="35"/>
      <c r="X668" s="35"/>
      <c r="Y668" s="35"/>
      <c r="Z668">
        <f t="shared" si="160"/>
        <v>1</v>
      </c>
      <c r="AA668">
        <f t="shared" si="161"/>
        <v>0</v>
      </c>
      <c r="AB668">
        <f t="shared" si="162"/>
        <v>0</v>
      </c>
      <c r="AC668">
        <f t="shared" si="163"/>
        <v>0</v>
      </c>
      <c r="AD668">
        <f t="shared" si="164"/>
        <v>0</v>
      </c>
      <c r="AE668">
        <f t="shared" si="165"/>
        <v>0</v>
      </c>
      <c r="AF668" s="37">
        <f t="shared" si="166"/>
        <v>0</v>
      </c>
      <c r="AG668" s="37">
        <f t="shared" si="167"/>
        <v>0</v>
      </c>
      <c r="AH668" s="37">
        <f t="shared" si="168"/>
        <v>0</v>
      </c>
      <c r="AI668">
        <f t="shared" si="169"/>
        <v>1</v>
      </c>
      <c r="AJ668">
        <f t="shared" si="170"/>
        <v>0</v>
      </c>
      <c r="AK668">
        <f t="shared" si="171"/>
        <v>0</v>
      </c>
      <c r="AL668">
        <f t="shared" si="172"/>
        <v>0</v>
      </c>
      <c r="AM668">
        <f t="shared" si="173"/>
        <v>0</v>
      </c>
      <c r="AN668">
        <f t="shared" si="174"/>
        <v>0</v>
      </c>
      <c r="AO668">
        <f t="shared" si="175"/>
        <v>0</v>
      </c>
    </row>
    <row r="669" spans="1:41" ht="12.75">
      <c r="A669">
        <v>3627330</v>
      </c>
      <c r="B669" s="2">
        <v>121702040000</v>
      </c>
      <c r="C669" t="s">
        <v>1386</v>
      </c>
      <c r="D669" t="s">
        <v>1387</v>
      </c>
      <c r="E669" t="s">
        <v>1388</v>
      </c>
      <c r="F669" s="34">
        <v>13842</v>
      </c>
      <c r="G669" s="3">
        <v>113</v>
      </c>
      <c r="H669">
        <v>6075389111</v>
      </c>
      <c r="I669" s="4">
        <v>7</v>
      </c>
      <c r="J669" s="4" t="s">
        <v>1813</v>
      </c>
      <c r="K669" t="s">
        <v>1814</v>
      </c>
      <c r="L669" s="35" t="s">
        <v>1822</v>
      </c>
      <c r="M669" s="35">
        <v>346</v>
      </c>
      <c r="N669" s="35" t="s">
        <v>1814</v>
      </c>
      <c r="O669" s="35" t="s">
        <v>1813</v>
      </c>
      <c r="P669" s="36">
        <v>17.414721724</v>
      </c>
      <c r="Q669" t="s">
        <v>1814</v>
      </c>
      <c r="R669" t="s">
        <v>1813</v>
      </c>
      <c r="S669" t="s">
        <v>1813</v>
      </c>
      <c r="T669" t="s">
        <v>1814</v>
      </c>
      <c r="U669" s="35" t="s">
        <v>1814</v>
      </c>
      <c r="V669" s="35">
        <v>28969</v>
      </c>
      <c r="W669" s="35">
        <v>4404</v>
      </c>
      <c r="X669" s="35">
        <v>3926</v>
      </c>
      <c r="Y669" s="35">
        <v>3752</v>
      </c>
      <c r="Z669">
        <f t="shared" si="160"/>
        <v>1</v>
      </c>
      <c r="AA669">
        <f t="shared" si="161"/>
        <v>1</v>
      </c>
      <c r="AB669">
        <f t="shared" si="162"/>
        <v>0</v>
      </c>
      <c r="AC669">
        <f t="shared" si="163"/>
        <v>0</v>
      </c>
      <c r="AD669">
        <f t="shared" si="164"/>
        <v>0</v>
      </c>
      <c r="AE669">
        <f t="shared" si="165"/>
        <v>0</v>
      </c>
      <c r="AF669" s="37" t="str">
        <f t="shared" si="166"/>
        <v>SRSA</v>
      </c>
      <c r="AG669" s="37">
        <f t="shared" si="167"/>
        <v>0</v>
      </c>
      <c r="AH669" s="37">
        <f t="shared" si="168"/>
        <v>0</v>
      </c>
      <c r="AI669">
        <f t="shared" si="169"/>
        <v>1</v>
      </c>
      <c r="AJ669">
        <f t="shared" si="170"/>
        <v>0</v>
      </c>
      <c r="AK669">
        <f t="shared" si="171"/>
        <v>0</v>
      </c>
      <c r="AL669">
        <f t="shared" si="172"/>
        <v>0</v>
      </c>
      <c r="AM669">
        <f t="shared" si="173"/>
        <v>0</v>
      </c>
      <c r="AN669">
        <f t="shared" si="174"/>
        <v>0</v>
      </c>
      <c r="AO669">
        <f t="shared" si="175"/>
        <v>0</v>
      </c>
    </row>
    <row r="670" spans="1:41" ht="12.75">
      <c r="A670">
        <v>3627360</v>
      </c>
      <c r="B670" s="2">
        <v>231101040000</v>
      </c>
      <c r="C670" t="s">
        <v>1389</v>
      </c>
      <c r="D670" t="s">
        <v>1390</v>
      </c>
      <c r="E670" t="s">
        <v>1391</v>
      </c>
      <c r="F670" s="34">
        <v>13473</v>
      </c>
      <c r="G670" s="3">
        <v>10</v>
      </c>
      <c r="H670">
        <v>3153482500</v>
      </c>
      <c r="I670" s="4">
        <v>7</v>
      </c>
      <c r="J670" s="4" t="s">
        <v>1813</v>
      </c>
      <c r="K670" t="s">
        <v>1814</v>
      </c>
      <c r="L670" s="35" t="s">
        <v>1822</v>
      </c>
      <c r="M670" s="35">
        <v>1268</v>
      </c>
      <c r="N670" s="35" t="s">
        <v>1814</v>
      </c>
      <c r="O670" s="35" t="s">
        <v>1814</v>
      </c>
      <c r="P670" s="36">
        <v>19.090909091</v>
      </c>
      <c r="Q670" t="s">
        <v>1814</v>
      </c>
      <c r="R670" t="s">
        <v>1813</v>
      </c>
      <c r="S670" t="s">
        <v>1813</v>
      </c>
      <c r="T670" t="s">
        <v>1814</v>
      </c>
      <c r="U670" s="35" t="s">
        <v>1814</v>
      </c>
      <c r="V670" s="35"/>
      <c r="W670" s="35"/>
      <c r="X670" s="35"/>
      <c r="Y670" s="35"/>
      <c r="Z670">
        <f t="shared" si="160"/>
        <v>1</v>
      </c>
      <c r="AA670">
        <f t="shared" si="161"/>
        <v>0</v>
      </c>
      <c r="AB670">
        <f t="shared" si="162"/>
        <v>0</v>
      </c>
      <c r="AC670">
        <f t="shared" si="163"/>
        <v>0</v>
      </c>
      <c r="AD670">
        <f t="shared" si="164"/>
        <v>0</v>
      </c>
      <c r="AE670">
        <f t="shared" si="165"/>
        <v>0</v>
      </c>
      <c r="AF670" s="37">
        <f t="shared" si="166"/>
        <v>0</v>
      </c>
      <c r="AG670" s="37">
        <f t="shared" si="167"/>
        <v>0</v>
      </c>
      <c r="AH670" s="37">
        <f t="shared" si="168"/>
        <v>0</v>
      </c>
      <c r="AI670">
        <f t="shared" si="169"/>
        <v>1</v>
      </c>
      <c r="AJ670">
        <f t="shared" si="170"/>
        <v>0</v>
      </c>
      <c r="AK670">
        <f t="shared" si="171"/>
        <v>0</v>
      </c>
      <c r="AL670">
        <f t="shared" si="172"/>
        <v>0</v>
      </c>
      <c r="AM670">
        <f t="shared" si="173"/>
        <v>0</v>
      </c>
      <c r="AN670">
        <f t="shared" si="174"/>
        <v>0</v>
      </c>
      <c r="AO670">
        <f t="shared" si="175"/>
        <v>0</v>
      </c>
    </row>
    <row r="671" spans="1:41" ht="12.75">
      <c r="A671">
        <v>3627390</v>
      </c>
      <c r="B671" s="2">
        <v>580221020000</v>
      </c>
      <c r="C671" t="s">
        <v>1392</v>
      </c>
      <c r="D671" t="s">
        <v>1882</v>
      </c>
      <c r="E671" t="s">
        <v>1883</v>
      </c>
      <c r="F671" s="34">
        <v>11949</v>
      </c>
      <c r="G671" s="3">
        <v>9469</v>
      </c>
      <c r="H671">
        <v>6318783782</v>
      </c>
      <c r="I671" s="4">
        <v>3</v>
      </c>
      <c r="J671" s="4" t="s">
        <v>1814</v>
      </c>
      <c r="K671" t="s">
        <v>1814</v>
      </c>
      <c r="L671" s="35" t="s">
        <v>1815</v>
      </c>
      <c r="M671" s="35">
        <v>858</v>
      </c>
      <c r="N671" s="35" t="s">
        <v>1814</v>
      </c>
      <c r="O671" s="35" t="s">
        <v>1814</v>
      </c>
      <c r="P671" s="36">
        <v>3.7249283668</v>
      </c>
      <c r="Q671" t="s">
        <v>1814</v>
      </c>
      <c r="R671" t="s">
        <v>1814</v>
      </c>
      <c r="S671" t="s">
        <v>1814</v>
      </c>
      <c r="T671" t="s">
        <v>1814</v>
      </c>
      <c r="U671" s="35" t="s">
        <v>1814</v>
      </c>
      <c r="V671" s="35"/>
      <c r="W671" s="35"/>
      <c r="X671" s="35"/>
      <c r="Y671" s="35"/>
      <c r="Z671">
        <f t="shared" si="160"/>
        <v>0</v>
      </c>
      <c r="AA671">
        <f t="shared" si="161"/>
        <v>0</v>
      </c>
      <c r="AB671">
        <f t="shared" si="162"/>
        <v>0</v>
      </c>
      <c r="AC671">
        <f t="shared" si="163"/>
        <v>0</v>
      </c>
      <c r="AD671">
        <f t="shared" si="164"/>
        <v>0</v>
      </c>
      <c r="AE671">
        <f t="shared" si="165"/>
        <v>0</v>
      </c>
      <c r="AF671" s="37">
        <f t="shared" si="166"/>
        <v>0</v>
      </c>
      <c r="AG671" s="37">
        <f t="shared" si="167"/>
        <v>0</v>
      </c>
      <c r="AH671" s="37">
        <f t="shared" si="168"/>
        <v>0</v>
      </c>
      <c r="AI671">
        <f t="shared" si="169"/>
        <v>0</v>
      </c>
      <c r="AJ671">
        <f t="shared" si="170"/>
        <v>0</v>
      </c>
      <c r="AK671">
        <f t="shared" si="171"/>
        <v>0</v>
      </c>
      <c r="AL671">
        <f t="shared" si="172"/>
        <v>0</v>
      </c>
      <c r="AM671">
        <f t="shared" si="173"/>
        <v>0</v>
      </c>
      <c r="AN671">
        <f t="shared" si="174"/>
        <v>0</v>
      </c>
      <c r="AO671">
        <f t="shared" si="175"/>
        <v>0</v>
      </c>
    </row>
    <row r="672" spans="1:41" ht="12.75">
      <c r="A672">
        <v>3627450</v>
      </c>
      <c r="B672" s="2">
        <v>500301060000</v>
      </c>
      <c r="C672" t="s">
        <v>1393</v>
      </c>
      <c r="D672" t="s">
        <v>1394</v>
      </c>
      <c r="E672" t="s">
        <v>1395</v>
      </c>
      <c r="F672" s="34">
        <v>10913</v>
      </c>
      <c r="G672" s="3">
        <v>1299</v>
      </c>
      <c r="H672">
        <v>8456801050</v>
      </c>
      <c r="I672" s="4">
        <v>3</v>
      </c>
      <c r="J672" s="4" t="s">
        <v>1814</v>
      </c>
      <c r="K672" t="s">
        <v>1814</v>
      </c>
      <c r="L672" s="35" t="s">
        <v>1815</v>
      </c>
      <c r="M672" s="35">
        <v>2914</v>
      </c>
      <c r="N672" s="35" t="s">
        <v>1814</v>
      </c>
      <c r="O672" s="35" t="s">
        <v>1814</v>
      </c>
      <c r="P672" s="36">
        <v>5.7340138097</v>
      </c>
      <c r="Q672" t="s">
        <v>1814</v>
      </c>
      <c r="R672" t="s">
        <v>1814</v>
      </c>
      <c r="S672" t="s">
        <v>1814</v>
      </c>
      <c r="T672" t="s">
        <v>1814</v>
      </c>
      <c r="U672" s="35" t="s">
        <v>1814</v>
      </c>
      <c r="V672" s="35"/>
      <c r="W672" s="35"/>
      <c r="X672" s="35"/>
      <c r="Y672" s="35"/>
      <c r="Z672">
        <f t="shared" si="160"/>
        <v>0</v>
      </c>
      <c r="AA672">
        <f t="shared" si="161"/>
        <v>0</v>
      </c>
      <c r="AB672">
        <f t="shared" si="162"/>
        <v>0</v>
      </c>
      <c r="AC672">
        <f t="shared" si="163"/>
        <v>0</v>
      </c>
      <c r="AD672">
        <f t="shared" si="164"/>
        <v>0</v>
      </c>
      <c r="AE672">
        <f t="shared" si="165"/>
        <v>0</v>
      </c>
      <c r="AF672" s="37">
        <f t="shared" si="166"/>
        <v>0</v>
      </c>
      <c r="AG672" s="37">
        <f t="shared" si="167"/>
        <v>0</v>
      </c>
      <c r="AH672" s="37">
        <f t="shared" si="168"/>
        <v>0</v>
      </c>
      <c r="AI672">
        <f t="shared" si="169"/>
        <v>0</v>
      </c>
      <c r="AJ672">
        <f t="shared" si="170"/>
        <v>0</v>
      </c>
      <c r="AK672">
        <f t="shared" si="171"/>
        <v>0</v>
      </c>
      <c r="AL672">
        <f t="shared" si="172"/>
        <v>0</v>
      </c>
      <c r="AM672">
        <f t="shared" si="173"/>
        <v>0</v>
      </c>
      <c r="AN672">
        <f t="shared" si="174"/>
        <v>0</v>
      </c>
      <c r="AO672">
        <f t="shared" si="175"/>
        <v>0</v>
      </c>
    </row>
    <row r="673" spans="1:41" ht="12.75">
      <c r="A673">
        <v>3622140</v>
      </c>
      <c r="B673" s="2">
        <v>560501040000</v>
      </c>
      <c r="C673" t="s">
        <v>1054</v>
      </c>
      <c r="D673" t="s">
        <v>1055</v>
      </c>
      <c r="E673" t="s">
        <v>1056</v>
      </c>
      <c r="F673" s="34">
        <v>14521</v>
      </c>
      <c r="G673" s="3">
        <v>9998</v>
      </c>
      <c r="H673">
        <v>6078699705</v>
      </c>
      <c r="I673" s="4">
        <v>7</v>
      </c>
      <c r="J673" s="4" t="s">
        <v>1813</v>
      </c>
      <c r="K673" t="s">
        <v>1814</v>
      </c>
      <c r="L673" s="35" t="s">
        <v>1822</v>
      </c>
      <c r="M673" s="35">
        <v>915</v>
      </c>
      <c r="N673" s="35" t="s">
        <v>1814</v>
      </c>
      <c r="O673" s="35" t="s">
        <v>1814</v>
      </c>
      <c r="P673" s="36">
        <v>17.461482025</v>
      </c>
      <c r="Q673" t="s">
        <v>1814</v>
      </c>
      <c r="R673" t="s">
        <v>1814</v>
      </c>
      <c r="S673" t="s">
        <v>1813</v>
      </c>
      <c r="T673" t="s">
        <v>1814</v>
      </c>
      <c r="U673" s="35" t="s">
        <v>1814</v>
      </c>
      <c r="V673" s="35"/>
      <c r="W673" s="35"/>
      <c r="X673" s="35"/>
      <c r="Y673" s="35"/>
      <c r="Z673">
        <f t="shared" si="160"/>
        <v>1</v>
      </c>
      <c r="AA673">
        <f t="shared" si="161"/>
        <v>0</v>
      </c>
      <c r="AB673">
        <f t="shared" si="162"/>
        <v>0</v>
      </c>
      <c r="AC673">
        <f t="shared" si="163"/>
        <v>0</v>
      </c>
      <c r="AD673">
        <f t="shared" si="164"/>
        <v>0</v>
      </c>
      <c r="AE673">
        <f t="shared" si="165"/>
        <v>0</v>
      </c>
      <c r="AF673" s="37">
        <f t="shared" si="166"/>
        <v>0</v>
      </c>
      <c r="AG673" s="37">
        <f t="shared" si="167"/>
        <v>0</v>
      </c>
      <c r="AH673" s="37">
        <f t="shared" si="168"/>
        <v>0</v>
      </c>
      <c r="AI673">
        <f t="shared" si="169"/>
        <v>1</v>
      </c>
      <c r="AJ673">
        <f t="shared" si="170"/>
        <v>0</v>
      </c>
      <c r="AK673">
        <f t="shared" si="171"/>
        <v>0</v>
      </c>
      <c r="AL673">
        <f t="shared" si="172"/>
        <v>0</v>
      </c>
      <c r="AM673">
        <f t="shared" si="173"/>
        <v>0</v>
      </c>
      <c r="AN673">
        <f t="shared" si="174"/>
        <v>0</v>
      </c>
      <c r="AO673">
        <f t="shared" si="175"/>
        <v>0</v>
      </c>
    </row>
    <row r="674" spans="1:41" ht="12.75">
      <c r="A674">
        <v>3627540</v>
      </c>
      <c r="B674" s="2">
        <v>580906030000</v>
      </c>
      <c r="C674" t="s">
        <v>1396</v>
      </c>
      <c r="D674" t="s">
        <v>1397</v>
      </c>
      <c r="E674" t="s">
        <v>1398</v>
      </c>
      <c r="F674" s="34">
        <v>11968</v>
      </c>
      <c r="G674" s="3">
        <v>5089</v>
      </c>
      <c r="H674">
        <v>6315914510</v>
      </c>
      <c r="I674" s="4">
        <v>3</v>
      </c>
      <c r="J674" s="4" t="s">
        <v>1814</v>
      </c>
      <c r="K674" t="s">
        <v>1814</v>
      </c>
      <c r="L674" s="35" t="s">
        <v>1815</v>
      </c>
      <c r="M674" s="35">
        <v>1634</v>
      </c>
      <c r="N674" s="35" t="s">
        <v>1814</v>
      </c>
      <c r="O674" s="35" t="s">
        <v>1814</v>
      </c>
      <c r="P674" s="36">
        <v>10.815602837</v>
      </c>
      <c r="Q674" t="s">
        <v>1814</v>
      </c>
      <c r="R674" t="s">
        <v>1814</v>
      </c>
      <c r="S674" t="s">
        <v>1814</v>
      </c>
      <c r="T674" t="s">
        <v>1814</v>
      </c>
      <c r="U674" s="35" t="s">
        <v>1814</v>
      </c>
      <c r="V674" s="35"/>
      <c r="W674" s="35"/>
      <c r="X674" s="35"/>
      <c r="Y674" s="35"/>
      <c r="Z674">
        <f t="shared" si="160"/>
        <v>0</v>
      </c>
      <c r="AA674">
        <f t="shared" si="161"/>
        <v>0</v>
      </c>
      <c r="AB674">
        <f t="shared" si="162"/>
        <v>0</v>
      </c>
      <c r="AC674">
        <f t="shared" si="163"/>
        <v>0</v>
      </c>
      <c r="AD674">
        <f t="shared" si="164"/>
        <v>0</v>
      </c>
      <c r="AE674">
        <f t="shared" si="165"/>
        <v>0</v>
      </c>
      <c r="AF674" s="37">
        <f t="shared" si="166"/>
        <v>0</v>
      </c>
      <c r="AG674" s="37">
        <f t="shared" si="167"/>
        <v>0</v>
      </c>
      <c r="AH674" s="37">
        <f t="shared" si="168"/>
        <v>0</v>
      </c>
      <c r="AI674">
        <f t="shared" si="169"/>
        <v>0</v>
      </c>
      <c r="AJ674">
        <f t="shared" si="170"/>
        <v>0</v>
      </c>
      <c r="AK674">
        <f t="shared" si="171"/>
        <v>0</v>
      </c>
      <c r="AL674">
        <f t="shared" si="172"/>
        <v>0</v>
      </c>
      <c r="AM674">
        <f t="shared" si="173"/>
        <v>0</v>
      </c>
      <c r="AN674">
        <f t="shared" si="174"/>
        <v>0</v>
      </c>
      <c r="AO674">
        <f t="shared" si="175"/>
        <v>0</v>
      </c>
    </row>
    <row r="675" spans="1:41" ht="12.75">
      <c r="A675">
        <v>3627570</v>
      </c>
      <c r="B675" s="2">
        <v>50701040000</v>
      </c>
      <c r="C675" t="s">
        <v>1399</v>
      </c>
      <c r="D675" t="s">
        <v>1400</v>
      </c>
      <c r="E675" t="s">
        <v>1401</v>
      </c>
      <c r="F675" s="34">
        <v>13026</v>
      </c>
      <c r="G675" s="3">
        <v>9771</v>
      </c>
      <c r="H675">
        <v>3153647211</v>
      </c>
      <c r="I675" s="4">
        <v>8</v>
      </c>
      <c r="J675" s="4" t="s">
        <v>1813</v>
      </c>
      <c r="K675" t="s">
        <v>1814</v>
      </c>
      <c r="L675" s="35" t="s">
        <v>1815</v>
      </c>
      <c r="M675" s="35">
        <v>1058</v>
      </c>
      <c r="N675" s="35" t="s">
        <v>1814</v>
      </c>
      <c r="O675" s="35" t="s">
        <v>1814</v>
      </c>
      <c r="P675" s="36">
        <v>8.9071856287</v>
      </c>
      <c r="Q675" t="s">
        <v>1814</v>
      </c>
      <c r="R675" t="s">
        <v>1814</v>
      </c>
      <c r="S675" t="s">
        <v>1813</v>
      </c>
      <c r="T675" t="s">
        <v>1814</v>
      </c>
      <c r="U675" s="35" t="s">
        <v>1814</v>
      </c>
      <c r="V675" s="35"/>
      <c r="W675" s="35"/>
      <c r="X675" s="35"/>
      <c r="Y675" s="35"/>
      <c r="Z675">
        <f t="shared" si="160"/>
        <v>1</v>
      </c>
      <c r="AA675">
        <f t="shared" si="161"/>
        <v>0</v>
      </c>
      <c r="AB675">
        <f t="shared" si="162"/>
        <v>0</v>
      </c>
      <c r="AC675">
        <f t="shared" si="163"/>
        <v>0</v>
      </c>
      <c r="AD675">
        <f t="shared" si="164"/>
        <v>0</v>
      </c>
      <c r="AE675">
        <f t="shared" si="165"/>
        <v>0</v>
      </c>
      <c r="AF675" s="37">
        <f t="shared" si="166"/>
        <v>0</v>
      </c>
      <c r="AG675" s="37">
        <f t="shared" si="167"/>
        <v>0</v>
      </c>
      <c r="AH675" s="37">
        <f t="shared" si="168"/>
        <v>0</v>
      </c>
      <c r="AI675">
        <f t="shared" si="169"/>
        <v>1</v>
      </c>
      <c r="AJ675">
        <f t="shared" si="170"/>
        <v>0</v>
      </c>
      <c r="AK675">
        <f t="shared" si="171"/>
        <v>0</v>
      </c>
      <c r="AL675">
        <f t="shared" si="172"/>
        <v>0</v>
      </c>
      <c r="AM675">
        <f t="shared" si="173"/>
        <v>0</v>
      </c>
      <c r="AN675">
        <f t="shared" si="174"/>
        <v>0</v>
      </c>
      <c r="AO675">
        <f t="shared" si="175"/>
        <v>0</v>
      </c>
    </row>
    <row r="676" spans="1:41" ht="12.75">
      <c r="A676">
        <v>3627620</v>
      </c>
      <c r="B676" s="2">
        <v>581005020000</v>
      </c>
      <c r="C676" t="s">
        <v>1402</v>
      </c>
      <c r="D676" t="s">
        <v>1403</v>
      </c>
      <c r="E676" t="s">
        <v>1404</v>
      </c>
      <c r="F676" s="34">
        <v>11971</v>
      </c>
      <c r="G676" s="3">
        <v>470</v>
      </c>
      <c r="H676">
        <v>6317655400</v>
      </c>
      <c r="I676" s="4">
        <v>3</v>
      </c>
      <c r="J676" s="4" t="s">
        <v>1814</v>
      </c>
      <c r="K676" t="s">
        <v>1814</v>
      </c>
      <c r="L676" s="35" t="s">
        <v>1815</v>
      </c>
      <c r="M676" s="35">
        <v>946</v>
      </c>
      <c r="N676" s="35" t="s">
        <v>1814</v>
      </c>
      <c r="O676" s="35" t="s">
        <v>1814</v>
      </c>
      <c r="P676" s="36">
        <v>4.2328042328</v>
      </c>
      <c r="Q676" t="s">
        <v>1814</v>
      </c>
      <c r="R676" t="s">
        <v>1814</v>
      </c>
      <c r="S676" t="s">
        <v>1814</v>
      </c>
      <c r="T676" t="s">
        <v>1814</v>
      </c>
      <c r="U676" s="35" t="s">
        <v>1814</v>
      </c>
      <c r="V676" s="35"/>
      <c r="W676" s="35"/>
      <c r="X676" s="35"/>
      <c r="Y676" s="35"/>
      <c r="Z676">
        <f t="shared" si="160"/>
        <v>0</v>
      </c>
      <c r="AA676">
        <f t="shared" si="161"/>
        <v>0</v>
      </c>
      <c r="AB676">
        <f t="shared" si="162"/>
        <v>0</v>
      </c>
      <c r="AC676">
        <f t="shared" si="163"/>
        <v>0</v>
      </c>
      <c r="AD676">
        <f t="shared" si="164"/>
        <v>0</v>
      </c>
      <c r="AE676">
        <f t="shared" si="165"/>
        <v>0</v>
      </c>
      <c r="AF676" s="37">
        <f t="shared" si="166"/>
        <v>0</v>
      </c>
      <c r="AG676" s="37">
        <f t="shared" si="167"/>
        <v>0</v>
      </c>
      <c r="AH676" s="37">
        <f t="shared" si="168"/>
        <v>0</v>
      </c>
      <c r="AI676">
        <f t="shared" si="169"/>
        <v>0</v>
      </c>
      <c r="AJ676">
        <f t="shared" si="170"/>
        <v>0</v>
      </c>
      <c r="AK676">
        <f t="shared" si="171"/>
        <v>0</v>
      </c>
      <c r="AL676">
        <f t="shared" si="172"/>
        <v>0</v>
      </c>
      <c r="AM676">
        <f t="shared" si="173"/>
        <v>0</v>
      </c>
      <c r="AN676">
        <f t="shared" si="174"/>
        <v>0</v>
      </c>
      <c r="AO676">
        <f t="shared" si="175"/>
        <v>0</v>
      </c>
    </row>
    <row r="677" spans="1:41" ht="12.75">
      <c r="A677">
        <v>3600070</v>
      </c>
      <c r="B677" s="2">
        <v>421800860845</v>
      </c>
      <c r="C677" t="s">
        <v>1996</v>
      </c>
      <c r="D677" t="s">
        <v>1997</v>
      </c>
      <c r="E677" t="s">
        <v>1938</v>
      </c>
      <c r="F677" s="34">
        <v>13204</v>
      </c>
      <c r="G677" s="3" t="s">
        <v>1842</v>
      </c>
      <c r="H677">
        <v>3154782247</v>
      </c>
      <c r="I677" s="4">
        <v>2</v>
      </c>
      <c r="J677" s="4" t="s">
        <v>1814</v>
      </c>
      <c r="K677" t="s">
        <v>1890</v>
      </c>
      <c r="L677" s="35"/>
      <c r="M677" s="35" t="s">
        <v>1894</v>
      </c>
      <c r="N677" s="35" t="s">
        <v>1814</v>
      </c>
      <c r="O677" s="35" t="s">
        <v>1814</v>
      </c>
      <c r="P677" s="36" t="s">
        <v>1895</v>
      </c>
      <c r="Q677" t="s">
        <v>1895</v>
      </c>
      <c r="R677" t="s">
        <v>1890</v>
      </c>
      <c r="S677" t="s">
        <v>1814</v>
      </c>
      <c r="T677" t="s">
        <v>1890</v>
      </c>
      <c r="U677" s="35"/>
      <c r="V677" s="35"/>
      <c r="W677" s="35"/>
      <c r="X677" s="35"/>
      <c r="Y677" s="35"/>
      <c r="Z677">
        <f t="shared" si="160"/>
        <v>0</v>
      </c>
      <c r="AA677">
        <f t="shared" si="161"/>
        <v>0</v>
      </c>
      <c r="AB677">
        <f t="shared" si="162"/>
        <v>0</v>
      </c>
      <c r="AC677">
        <f t="shared" si="163"/>
        <v>0</v>
      </c>
      <c r="AD677">
        <f t="shared" si="164"/>
        <v>0</v>
      </c>
      <c r="AE677">
        <f t="shared" si="165"/>
        <v>0</v>
      </c>
      <c r="AF677" s="37">
        <f t="shared" si="166"/>
        <v>0</v>
      </c>
      <c r="AG677" s="37">
        <f t="shared" si="167"/>
        <v>0</v>
      </c>
      <c r="AH677" s="37">
        <f t="shared" si="168"/>
        <v>0</v>
      </c>
      <c r="AI677">
        <f t="shared" si="169"/>
        <v>0</v>
      </c>
      <c r="AJ677">
        <f t="shared" si="170"/>
        <v>1</v>
      </c>
      <c r="AK677">
        <f t="shared" si="171"/>
        <v>0</v>
      </c>
      <c r="AL677">
        <f t="shared" si="172"/>
        <v>0</v>
      </c>
      <c r="AM677">
        <f t="shared" si="173"/>
        <v>0</v>
      </c>
      <c r="AN677">
        <f t="shared" si="174"/>
        <v>0</v>
      </c>
      <c r="AO677">
        <f t="shared" si="175"/>
        <v>0</v>
      </c>
    </row>
    <row r="678" spans="1:41" ht="12.75">
      <c r="A678">
        <v>3627660</v>
      </c>
      <c r="B678" s="2">
        <v>60201060000</v>
      </c>
      <c r="C678" t="s">
        <v>1405</v>
      </c>
      <c r="D678" t="s">
        <v>1406</v>
      </c>
      <c r="E678" t="s">
        <v>592</v>
      </c>
      <c r="F678" s="34">
        <v>14701</v>
      </c>
      <c r="G678" s="3">
        <v>5799</v>
      </c>
      <c r="H678">
        <v>7164841136</v>
      </c>
      <c r="I678" s="4" t="s">
        <v>1847</v>
      </c>
      <c r="J678" s="4" t="s">
        <v>1814</v>
      </c>
      <c r="K678" t="s">
        <v>1814</v>
      </c>
      <c r="L678" s="35" t="s">
        <v>1815</v>
      </c>
      <c r="M678" s="35">
        <v>1703</v>
      </c>
      <c r="N678" s="35" t="s">
        <v>1814</v>
      </c>
      <c r="O678" s="35" t="s">
        <v>1814</v>
      </c>
      <c r="P678" s="36">
        <v>12.349555207</v>
      </c>
      <c r="Q678" t="s">
        <v>1814</v>
      </c>
      <c r="R678" t="s">
        <v>1814</v>
      </c>
      <c r="S678" t="s">
        <v>1814</v>
      </c>
      <c r="T678" t="s">
        <v>1814</v>
      </c>
      <c r="U678" s="35" t="s">
        <v>1814</v>
      </c>
      <c r="V678" s="35"/>
      <c r="W678" s="35"/>
      <c r="X678" s="35"/>
      <c r="Y678" s="35"/>
      <c r="Z678">
        <f t="shared" si="160"/>
        <v>0</v>
      </c>
      <c r="AA678">
        <f t="shared" si="161"/>
        <v>0</v>
      </c>
      <c r="AB678">
        <f t="shared" si="162"/>
        <v>0</v>
      </c>
      <c r="AC678">
        <f t="shared" si="163"/>
        <v>0</v>
      </c>
      <c r="AD678">
        <f t="shared" si="164"/>
        <v>0</v>
      </c>
      <c r="AE678">
        <f t="shared" si="165"/>
        <v>0</v>
      </c>
      <c r="AF678" s="37">
        <f t="shared" si="166"/>
        <v>0</v>
      </c>
      <c r="AG678" s="37">
        <f t="shared" si="167"/>
        <v>0</v>
      </c>
      <c r="AH678" s="37">
        <f t="shared" si="168"/>
        <v>0</v>
      </c>
      <c r="AI678">
        <f t="shared" si="169"/>
        <v>0</v>
      </c>
      <c r="AJ678">
        <f t="shared" si="170"/>
        <v>0</v>
      </c>
      <c r="AK678">
        <f t="shared" si="171"/>
        <v>0</v>
      </c>
      <c r="AL678">
        <f t="shared" si="172"/>
        <v>0</v>
      </c>
      <c r="AM678">
        <f t="shared" si="173"/>
        <v>0</v>
      </c>
      <c r="AN678">
        <f t="shared" si="174"/>
        <v>0</v>
      </c>
      <c r="AO678">
        <f t="shared" si="175"/>
        <v>0</v>
      </c>
    </row>
    <row r="679" spans="1:41" ht="12.75">
      <c r="A679">
        <v>3606500</v>
      </c>
      <c r="B679" s="2">
        <v>131602020000</v>
      </c>
      <c r="C679" t="s">
        <v>2250</v>
      </c>
      <c r="D679" t="s">
        <v>2251</v>
      </c>
      <c r="E679" t="s">
        <v>2073</v>
      </c>
      <c r="F679" s="34">
        <v>12603</v>
      </c>
      <c r="G679" s="3">
        <v>5028</v>
      </c>
      <c r="H679">
        <v>8454637800</v>
      </c>
      <c r="I679" s="4" t="s">
        <v>2252</v>
      </c>
      <c r="J679" s="4" t="s">
        <v>1814</v>
      </c>
      <c r="K679" t="s">
        <v>1814</v>
      </c>
      <c r="L679" s="35" t="s">
        <v>1815</v>
      </c>
      <c r="M679" s="35">
        <v>1724</v>
      </c>
      <c r="N679" s="35" t="s">
        <v>1814</v>
      </c>
      <c r="O679" s="35" t="s">
        <v>1814</v>
      </c>
      <c r="P679" s="36">
        <v>4.7304730473</v>
      </c>
      <c r="Q679" t="s">
        <v>1814</v>
      </c>
      <c r="R679" t="s">
        <v>1814</v>
      </c>
      <c r="S679" t="s">
        <v>1814</v>
      </c>
      <c r="T679" t="s">
        <v>1814</v>
      </c>
      <c r="U679" s="35" t="s">
        <v>1814</v>
      </c>
      <c r="V679" s="35"/>
      <c r="W679" s="35"/>
      <c r="X679" s="35"/>
      <c r="Y679" s="35"/>
      <c r="Z679">
        <f t="shared" si="160"/>
        <v>0</v>
      </c>
      <c r="AA679">
        <f t="shared" si="161"/>
        <v>0</v>
      </c>
      <c r="AB679">
        <f t="shared" si="162"/>
        <v>0</v>
      </c>
      <c r="AC679">
        <f t="shared" si="163"/>
        <v>0</v>
      </c>
      <c r="AD679">
        <f t="shared" si="164"/>
        <v>0</v>
      </c>
      <c r="AE679">
        <f t="shared" si="165"/>
        <v>0</v>
      </c>
      <c r="AF679" s="37">
        <f t="shared" si="166"/>
        <v>0</v>
      </c>
      <c r="AG679" s="37">
        <f t="shared" si="167"/>
        <v>0</v>
      </c>
      <c r="AH679" s="37">
        <f t="shared" si="168"/>
        <v>0</v>
      </c>
      <c r="AI679">
        <f t="shared" si="169"/>
        <v>0</v>
      </c>
      <c r="AJ679">
        <f t="shared" si="170"/>
        <v>0</v>
      </c>
      <c r="AK679">
        <f t="shared" si="171"/>
        <v>0</v>
      </c>
      <c r="AL679">
        <f t="shared" si="172"/>
        <v>0</v>
      </c>
      <c r="AM679">
        <f t="shared" si="173"/>
        <v>0</v>
      </c>
      <c r="AN679">
        <f t="shared" si="174"/>
        <v>0</v>
      </c>
      <c r="AO679">
        <f t="shared" si="175"/>
        <v>0</v>
      </c>
    </row>
    <row r="680" spans="1:41" ht="12.75">
      <c r="A680">
        <v>3627780</v>
      </c>
      <c r="B680" s="2">
        <v>261001060000</v>
      </c>
      <c r="C680" t="s">
        <v>1410</v>
      </c>
      <c r="D680" t="s">
        <v>1411</v>
      </c>
      <c r="E680" t="s">
        <v>1412</v>
      </c>
      <c r="F680" s="34">
        <v>14559</v>
      </c>
      <c r="G680" s="3">
        <v>1899</v>
      </c>
      <c r="H680">
        <v>5853495102</v>
      </c>
      <c r="I680" s="4" t="s">
        <v>1847</v>
      </c>
      <c r="J680" s="4" t="s">
        <v>1814</v>
      </c>
      <c r="K680" t="s">
        <v>1814</v>
      </c>
      <c r="L680" s="35" t="s">
        <v>1815</v>
      </c>
      <c r="M680" s="35">
        <v>4116</v>
      </c>
      <c r="N680" s="35" t="s">
        <v>1814</v>
      </c>
      <c r="O680" s="35" t="s">
        <v>1814</v>
      </c>
      <c r="P680" s="36">
        <v>3.388412466</v>
      </c>
      <c r="Q680" t="s">
        <v>1814</v>
      </c>
      <c r="R680" t="s">
        <v>1814</v>
      </c>
      <c r="S680" t="s">
        <v>1814</v>
      </c>
      <c r="T680" t="s">
        <v>1814</v>
      </c>
      <c r="U680" s="35" t="s">
        <v>1814</v>
      </c>
      <c r="V680" s="35"/>
      <c r="W680" s="35"/>
      <c r="X680" s="35"/>
      <c r="Y680" s="35"/>
      <c r="Z680">
        <f t="shared" si="160"/>
        <v>0</v>
      </c>
      <c r="AA680">
        <f t="shared" si="161"/>
        <v>0</v>
      </c>
      <c r="AB680">
        <f t="shared" si="162"/>
        <v>0</v>
      </c>
      <c r="AC680">
        <f t="shared" si="163"/>
        <v>0</v>
      </c>
      <c r="AD680">
        <f t="shared" si="164"/>
        <v>0</v>
      </c>
      <c r="AE680">
        <f t="shared" si="165"/>
        <v>0</v>
      </c>
      <c r="AF680" s="37">
        <f t="shared" si="166"/>
        <v>0</v>
      </c>
      <c r="AG680" s="37">
        <f t="shared" si="167"/>
        <v>0</v>
      </c>
      <c r="AH680" s="37">
        <f t="shared" si="168"/>
        <v>0</v>
      </c>
      <c r="AI680">
        <f t="shared" si="169"/>
        <v>0</v>
      </c>
      <c r="AJ680">
        <f t="shared" si="170"/>
        <v>0</v>
      </c>
      <c r="AK680">
        <f t="shared" si="171"/>
        <v>0</v>
      </c>
      <c r="AL680">
        <f t="shared" si="172"/>
        <v>0</v>
      </c>
      <c r="AM680">
        <f t="shared" si="173"/>
        <v>0</v>
      </c>
      <c r="AN680">
        <f t="shared" si="174"/>
        <v>0</v>
      </c>
      <c r="AO680">
        <f t="shared" si="175"/>
        <v>0</v>
      </c>
    </row>
    <row r="681" spans="1:41" ht="12.75">
      <c r="A681">
        <v>3627750</v>
      </c>
      <c r="B681" s="2">
        <v>600801040000</v>
      </c>
      <c r="C681" t="s">
        <v>1407</v>
      </c>
      <c r="D681" t="s">
        <v>1408</v>
      </c>
      <c r="E681" t="s">
        <v>1409</v>
      </c>
      <c r="F681" s="34">
        <v>14889</v>
      </c>
      <c r="G681" s="3">
        <v>98</v>
      </c>
      <c r="H681">
        <v>6075897100</v>
      </c>
      <c r="I681" s="4">
        <v>8</v>
      </c>
      <c r="J681" s="4" t="s">
        <v>1813</v>
      </c>
      <c r="K681" t="s">
        <v>1814</v>
      </c>
      <c r="L681" s="35" t="s">
        <v>1815</v>
      </c>
      <c r="M681" s="35">
        <v>1140</v>
      </c>
      <c r="N681" s="35" t="s">
        <v>1814</v>
      </c>
      <c r="O681" s="35" t="s">
        <v>1814</v>
      </c>
      <c r="P681" s="36">
        <v>12.520193861</v>
      </c>
      <c r="Q681" t="s">
        <v>1814</v>
      </c>
      <c r="R681" t="s">
        <v>1813</v>
      </c>
      <c r="S681" t="s">
        <v>1813</v>
      </c>
      <c r="T681" t="s">
        <v>1814</v>
      </c>
      <c r="U681" s="35" t="s">
        <v>1814</v>
      </c>
      <c r="V681" s="35"/>
      <c r="W681" s="35"/>
      <c r="X681" s="35"/>
      <c r="Y681" s="35"/>
      <c r="Z681">
        <f t="shared" si="160"/>
        <v>1</v>
      </c>
      <c r="AA681">
        <f t="shared" si="161"/>
        <v>0</v>
      </c>
      <c r="AB681">
        <f t="shared" si="162"/>
        <v>0</v>
      </c>
      <c r="AC681">
        <f t="shared" si="163"/>
        <v>0</v>
      </c>
      <c r="AD681">
        <f t="shared" si="164"/>
        <v>0</v>
      </c>
      <c r="AE681">
        <f t="shared" si="165"/>
        <v>0</v>
      </c>
      <c r="AF681" s="37">
        <f t="shared" si="166"/>
        <v>0</v>
      </c>
      <c r="AG681" s="37">
        <f t="shared" si="167"/>
        <v>0</v>
      </c>
      <c r="AH681" s="37">
        <f t="shared" si="168"/>
        <v>0</v>
      </c>
      <c r="AI681">
        <f t="shared" si="169"/>
        <v>1</v>
      </c>
      <c r="AJ681">
        <f t="shared" si="170"/>
        <v>0</v>
      </c>
      <c r="AK681">
        <f t="shared" si="171"/>
        <v>0</v>
      </c>
      <c r="AL681">
        <f t="shared" si="172"/>
        <v>0</v>
      </c>
      <c r="AM681">
        <f t="shared" si="173"/>
        <v>0</v>
      </c>
      <c r="AN681">
        <f t="shared" si="174"/>
        <v>0</v>
      </c>
      <c r="AO681">
        <f t="shared" si="175"/>
        <v>0</v>
      </c>
    </row>
    <row r="682" spans="1:41" ht="12.75">
      <c r="A682">
        <v>3627900</v>
      </c>
      <c r="B682" s="2">
        <v>580304020000</v>
      </c>
      <c r="C682" t="s">
        <v>1416</v>
      </c>
      <c r="D682" t="s">
        <v>1417</v>
      </c>
      <c r="E682" t="s">
        <v>172</v>
      </c>
      <c r="F682" s="34">
        <v>11937</v>
      </c>
      <c r="G682" s="3">
        <v>1698</v>
      </c>
      <c r="H682">
        <v>6313240144</v>
      </c>
      <c r="I682" s="4">
        <v>3</v>
      </c>
      <c r="J682" s="4" t="s">
        <v>1814</v>
      </c>
      <c r="K682" t="s">
        <v>1814</v>
      </c>
      <c r="L682" s="35" t="s">
        <v>1815</v>
      </c>
      <c r="M682" s="35">
        <v>561</v>
      </c>
      <c r="N682" s="35" t="s">
        <v>1814</v>
      </c>
      <c r="O682" s="35" t="s">
        <v>1814</v>
      </c>
      <c r="P682" s="36">
        <v>10.885167464</v>
      </c>
      <c r="Q682" t="s">
        <v>1814</v>
      </c>
      <c r="R682" t="s">
        <v>1814</v>
      </c>
      <c r="S682" t="s">
        <v>1814</v>
      </c>
      <c r="T682" t="s">
        <v>1814</v>
      </c>
      <c r="U682" s="35" t="s">
        <v>1814</v>
      </c>
      <c r="V682" s="35"/>
      <c r="W682" s="35"/>
      <c r="X682" s="35"/>
      <c r="Y682" s="35"/>
      <c r="Z682">
        <f t="shared" si="160"/>
        <v>0</v>
      </c>
      <c r="AA682">
        <f t="shared" si="161"/>
        <v>1</v>
      </c>
      <c r="AB682">
        <f t="shared" si="162"/>
        <v>0</v>
      </c>
      <c r="AC682">
        <f t="shared" si="163"/>
        <v>0</v>
      </c>
      <c r="AD682">
        <f t="shared" si="164"/>
        <v>0</v>
      </c>
      <c r="AE682">
        <f t="shared" si="165"/>
        <v>0</v>
      </c>
      <c r="AF682" s="37">
        <f t="shared" si="166"/>
        <v>0</v>
      </c>
      <c r="AG682" s="37">
        <f t="shared" si="167"/>
        <v>0</v>
      </c>
      <c r="AH682" s="37">
        <f t="shared" si="168"/>
        <v>0</v>
      </c>
      <c r="AI682">
        <f t="shared" si="169"/>
        <v>0</v>
      </c>
      <c r="AJ682">
        <f t="shared" si="170"/>
        <v>0</v>
      </c>
      <c r="AK682">
        <f t="shared" si="171"/>
        <v>0</v>
      </c>
      <c r="AL682">
        <f t="shared" si="172"/>
        <v>0</v>
      </c>
      <c r="AM682">
        <f t="shared" si="173"/>
        <v>0</v>
      </c>
      <c r="AN682">
        <f t="shared" si="174"/>
        <v>0</v>
      </c>
      <c r="AO682">
        <f t="shared" si="175"/>
        <v>0</v>
      </c>
    </row>
    <row r="683" spans="1:41" ht="12.75">
      <c r="A683">
        <v>3612990</v>
      </c>
      <c r="B683" s="2">
        <v>141101060000</v>
      </c>
      <c r="C683" t="s">
        <v>406</v>
      </c>
      <c r="D683" t="s">
        <v>407</v>
      </c>
      <c r="E683" t="s">
        <v>408</v>
      </c>
      <c r="F683" s="34">
        <v>14141</v>
      </c>
      <c r="G683" s="3">
        <v>1599</v>
      </c>
      <c r="H683">
        <v>7165923236</v>
      </c>
      <c r="I683" s="4" t="s">
        <v>2025</v>
      </c>
      <c r="J683" s="4" t="s">
        <v>1814</v>
      </c>
      <c r="K683" t="s">
        <v>1814</v>
      </c>
      <c r="L683" s="35" t="s">
        <v>1815</v>
      </c>
      <c r="M683" s="35">
        <v>2314</v>
      </c>
      <c r="N683" s="35" t="s">
        <v>1814</v>
      </c>
      <c r="O683" s="35" t="s">
        <v>1814</v>
      </c>
      <c r="P683" s="36">
        <v>8.8979895756</v>
      </c>
      <c r="Q683" t="s">
        <v>1814</v>
      </c>
      <c r="R683" t="s">
        <v>1814</v>
      </c>
      <c r="S683" t="s">
        <v>1814</v>
      </c>
      <c r="T683" t="s">
        <v>1814</v>
      </c>
      <c r="U683" s="35" t="s">
        <v>1814</v>
      </c>
      <c r="V683" s="35"/>
      <c r="W683" s="35"/>
      <c r="X683" s="35"/>
      <c r="Y683" s="35"/>
      <c r="Z683">
        <f t="shared" si="160"/>
        <v>0</v>
      </c>
      <c r="AA683">
        <f t="shared" si="161"/>
        <v>0</v>
      </c>
      <c r="AB683">
        <f t="shared" si="162"/>
        <v>0</v>
      </c>
      <c r="AC683">
        <f t="shared" si="163"/>
        <v>0</v>
      </c>
      <c r="AD683">
        <f t="shared" si="164"/>
        <v>0</v>
      </c>
      <c r="AE683">
        <f t="shared" si="165"/>
        <v>0</v>
      </c>
      <c r="AF683" s="37">
        <f t="shared" si="166"/>
        <v>0</v>
      </c>
      <c r="AG683" s="37">
        <f t="shared" si="167"/>
        <v>0</v>
      </c>
      <c r="AH683" s="37">
        <f t="shared" si="168"/>
        <v>0</v>
      </c>
      <c r="AI683">
        <f t="shared" si="169"/>
        <v>0</v>
      </c>
      <c r="AJ683">
        <f t="shared" si="170"/>
        <v>0</v>
      </c>
      <c r="AK683">
        <f t="shared" si="171"/>
        <v>0</v>
      </c>
      <c r="AL683">
        <f t="shared" si="172"/>
        <v>0</v>
      </c>
      <c r="AM683">
        <f t="shared" si="173"/>
        <v>0</v>
      </c>
      <c r="AN683">
        <f t="shared" si="174"/>
        <v>0</v>
      </c>
      <c r="AO683">
        <f t="shared" si="175"/>
        <v>0</v>
      </c>
    </row>
    <row r="684" spans="1:41" ht="12.75">
      <c r="A684">
        <v>3627930</v>
      </c>
      <c r="B684" s="2">
        <v>271102040000</v>
      </c>
      <c r="C684" t="s">
        <v>1418</v>
      </c>
      <c r="D684" t="s">
        <v>1419</v>
      </c>
      <c r="E684" t="s">
        <v>1035</v>
      </c>
      <c r="F684" s="34">
        <v>13452</v>
      </c>
      <c r="G684" s="3">
        <v>1111</v>
      </c>
      <c r="H684">
        <v>5185687023</v>
      </c>
      <c r="I684" s="4">
        <v>8</v>
      </c>
      <c r="J684" s="4" t="s">
        <v>1813</v>
      </c>
      <c r="K684" t="s">
        <v>1814</v>
      </c>
      <c r="L684" s="35" t="s">
        <v>1815</v>
      </c>
      <c r="M684" s="35">
        <v>453</v>
      </c>
      <c r="N684" s="35" t="s">
        <v>1814</v>
      </c>
      <c r="O684" s="35" t="s">
        <v>1813</v>
      </c>
      <c r="P684" s="36">
        <v>19.811320755</v>
      </c>
      <c r="Q684" t="s">
        <v>1814</v>
      </c>
      <c r="R684" t="s">
        <v>1814</v>
      </c>
      <c r="S684" t="s">
        <v>1813</v>
      </c>
      <c r="T684" t="s">
        <v>1814</v>
      </c>
      <c r="U684" s="35" t="s">
        <v>1814</v>
      </c>
      <c r="V684" s="35">
        <v>26408</v>
      </c>
      <c r="W684" s="35">
        <v>3917</v>
      </c>
      <c r="X684" s="35">
        <v>4323</v>
      </c>
      <c r="Y684" s="35">
        <v>1668</v>
      </c>
      <c r="Z684">
        <f t="shared" si="160"/>
        <v>1</v>
      </c>
      <c r="AA684">
        <f t="shared" si="161"/>
        <v>1</v>
      </c>
      <c r="AB684">
        <f t="shared" si="162"/>
        <v>0</v>
      </c>
      <c r="AC684">
        <f t="shared" si="163"/>
        <v>0</v>
      </c>
      <c r="AD684">
        <f t="shared" si="164"/>
        <v>0</v>
      </c>
      <c r="AE684">
        <f t="shared" si="165"/>
        <v>0</v>
      </c>
      <c r="AF684" s="37" t="str">
        <f t="shared" si="166"/>
        <v>SRSA</v>
      </c>
      <c r="AG684" s="37">
        <f t="shared" si="167"/>
        <v>0</v>
      </c>
      <c r="AH684" s="37">
        <f t="shared" si="168"/>
        <v>0</v>
      </c>
      <c r="AI684">
        <f t="shared" si="169"/>
        <v>1</v>
      </c>
      <c r="AJ684">
        <f t="shared" si="170"/>
        <v>0</v>
      </c>
      <c r="AK684">
        <f t="shared" si="171"/>
        <v>0</v>
      </c>
      <c r="AL684">
        <f t="shared" si="172"/>
        <v>0</v>
      </c>
      <c r="AM684">
        <f t="shared" si="173"/>
        <v>0</v>
      </c>
      <c r="AN684">
        <f t="shared" si="174"/>
        <v>0</v>
      </c>
      <c r="AO684">
        <f t="shared" si="175"/>
        <v>0</v>
      </c>
    </row>
    <row r="685" spans="1:41" ht="12.75">
      <c r="A685">
        <v>3627990</v>
      </c>
      <c r="B685" s="2">
        <v>161801040000</v>
      </c>
      <c r="C685" t="s">
        <v>1425</v>
      </c>
      <c r="D685" t="s">
        <v>1426</v>
      </c>
      <c r="E685" t="s">
        <v>1427</v>
      </c>
      <c r="F685" s="34">
        <v>12980</v>
      </c>
      <c r="G685" s="3">
        <v>309</v>
      </c>
      <c r="H685">
        <v>5188569421</v>
      </c>
      <c r="I685" s="4">
        <v>7</v>
      </c>
      <c r="J685" s="4" t="s">
        <v>1813</v>
      </c>
      <c r="K685" t="s">
        <v>1814</v>
      </c>
      <c r="L685" s="35" t="s">
        <v>1822</v>
      </c>
      <c r="M685" s="35">
        <v>345</v>
      </c>
      <c r="N685" s="35" t="s">
        <v>1814</v>
      </c>
      <c r="O685" s="35" t="s">
        <v>1813</v>
      </c>
      <c r="P685" s="36">
        <v>28.333333333</v>
      </c>
      <c r="Q685" t="s">
        <v>1813</v>
      </c>
      <c r="R685" t="s">
        <v>1814</v>
      </c>
      <c r="S685" t="s">
        <v>1813</v>
      </c>
      <c r="T685" t="s">
        <v>1814</v>
      </c>
      <c r="U685" s="35" t="s">
        <v>1814</v>
      </c>
      <c r="V685" s="35">
        <v>28915</v>
      </c>
      <c r="W685" s="35">
        <v>4856</v>
      </c>
      <c r="X685" s="35">
        <v>4318</v>
      </c>
      <c r="Y685" s="35">
        <v>3865</v>
      </c>
      <c r="Z685">
        <f t="shared" si="160"/>
        <v>1</v>
      </c>
      <c r="AA685">
        <f t="shared" si="161"/>
        <v>1</v>
      </c>
      <c r="AB685">
        <f t="shared" si="162"/>
        <v>0</v>
      </c>
      <c r="AC685">
        <f t="shared" si="163"/>
        <v>0</v>
      </c>
      <c r="AD685">
        <f t="shared" si="164"/>
        <v>0</v>
      </c>
      <c r="AE685">
        <f t="shared" si="165"/>
        <v>0</v>
      </c>
      <c r="AF685" s="37" t="str">
        <f t="shared" si="166"/>
        <v>SRSA</v>
      </c>
      <c r="AG685" s="37">
        <f t="shared" si="167"/>
        <v>0</v>
      </c>
      <c r="AH685" s="37">
        <f t="shared" si="168"/>
        <v>0</v>
      </c>
      <c r="AI685">
        <f t="shared" si="169"/>
        <v>1</v>
      </c>
      <c r="AJ685">
        <f t="shared" si="170"/>
        <v>1</v>
      </c>
      <c r="AK685" t="str">
        <f t="shared" si="171"/>
        <v>Initial</v>
      </c>
      <c r="AL685" t="str">
        <f t="shared" si="172"/>
        <v>SRSA</v>
      </c>
      <c r="AM685">
        <f t="shared" si="173"/>
        <v>0</v>
      </c>
      <c r="AN685">
        <f t="shared" si="174"/>
        <v>0</v>
      </c>
      <c r="AO685">
        <f t="shared" si="175"/>
        <v>0</v>
      </c>
    </row>
    <row r="686" spans="1:41" ht="12.75">
      <c r="A686">
        <v>3628020</v>
      </c>
      <c r="B686" s="2">
        <v>121701040000</v>
      </c>
      <c r="C686" t="s">
        <v>1428</v>
      </c>
      <c r="D686" t="s">
        <v>1429</v>
      </c>
      <c r="E686" t="s">
        <v>1430</v>
      </c>
      <c r="F686" s="34">
        <v>12167</v>
      </c>
      <c r="G686" s="3">
        <v>1098</v>
      </c>
      <c r="H686">
        <v>6076527301</v>
      </c>
      <c r="I686" s="4">
        <v>7</v>
      </c>
      <c r="J686" s="4" t="s">
        <v>1813</v>
      </c>
      <c r="K686" t="s">
        <v>1814</v>
      </c>
      <c r="L686" s="35" t="s">
        <v>1822</v>
      </c>
      <c r="M686" s="35">
        <v>467</v>
      </c>
      <c r="N686" s="35" t="s">
        <v>1814</v>
      </c>
      <c r="O686" s="35" t="s">
        <v>1813</v>
      </c>
      <c r="P686" s="36">
        <v>26.558891455</v>
      </c>
      <c r="Q686" t="s">
        <v>1813</v>
      </c>
      <c r="R686" t="s">
        <v>1814</v>
      </c>
      <c r="S686" t="s">
        <v>1813</v>
      </c>
      <c r="T686" t="s">
        <v>1814</v>
      </c>
      <c r="U686" s="35" t="s">
        <v>1814</v>
      </c>
      <c r="V686" s="35">
        <v>27537</v>
      </c>
      <c r="W686" s="35">
        <v>3781</v>
      </c>
      <c r="X686" s="35">
        <v>4131</v>
      </c>
      <c r="Y686" s="35">
        <v>1667</v>
      </c>
      <c r="Z686">
        <f t="shared" si="160"/>
        <v>1</v>
      </c>
      <c r="AA686">
        <f t="shared" si="161"/>
        <v>1</v>
      </c>
      <c r="AB686">
        <f t="shared" si="162"/>
        <v>0</v>
      </c>
      <c r="AC686">
        <f t="shared" si="163"/>
        <v>0</v>
      </c>
      <c r="AD686">
        <f t="shared" si="164"/>
        <v>0</v>
      </c>
      <c r="AE686">
        <f t="shared" si="165"/>
        <v>0</v>
      </c>
      <c r="AF686" s="37" t="str">
        <f t="shared" si="166"/>
        <v>SRSA</v>
      </c>
      <c r="AG686" s="37">
        <f t="shared" si="167"/>
        <v>0</v>
      </c>
      <c r="AH686" s="37">
        <f t="shared" si="168"/>
        <v>0</v>
      </c>
      <c r="AI686">
        <f t="shared" si="169"/>
        <v>1</v>
      </c>
      <c r="AJ686">
        <f t="shared" si="170"/>
        <v>1</v>
      </c>
      <c r="AK686" t="str">
        <f t="shared" si="171"/>
        <v>Initial</v>
      </c>
      <c r="AL686" t="str">
        <f t="shared" si="172"/>
        <v>SRSA</v>
      </c>
      <c r="AM686">
        <f t="shared" si="173"/>
        <v>0</v>
      </c>
      <c r="AN686">
        <f t="shared" si="174"/>
        <v>0</v>
      </c>
      <c r="AO686">
        <f t="shared" si="175"/>
        <v>0</v>
      </c>
    </row>
    <row r="687" spans="1:41" ht="12.75">
      <c r="A687">
        <v>3628050</v>
      </c>
      <c r="B687" s="2">
        <v>401001060000</v>
      </c>
      <c r="C687" t="s">
        <v>1431</v>
      </c>
      <c r="D687" t="s">
        <v>1432</v>
      </c>
      <c r="E687" t="s">
        <v>717</v>
      </c>
      <c r="F687" s="34">
        <v>14094</v>
      </c>
      <c r="G687" s="3">
        <v>9623</v>
      </c>
      <c r="H687">
        <v>7166257272</v>
      </c>
      <c r="I687" s="4">
        <v>8</v>
      </c>
      <c r="J687" s="4" t="s">
        <v>1813</v>
      </c>
      <c r="K687" t="s">
        <v>1814</v>
      </c>
      <c r="L687" s="35" t="s">
        <v>1815</v>
      </c>
      <c r="M687" s="35">
        <v>2655</v>
      </c>
      <c r="N687" s="35" t="s">
        <v>1814</v>
      </c>
      <c r="O687" s="35" t="s">
        <v>1814</v>
      </c>
      <c r="P687" s="36">
        <v>5.5693069307</v>
      </c>
      <c r="Q687" t="s">
        <v>1814</v>
      </c>
      <c r="R687" t="s">
        <v>1814</v>
      </c>
      <c r="S687" t="s">
        <v>1813</v>
      </c>
      <c r="T687" t="s">
        <v>1814</v>
      </c>
      <c r="U687" s="35" t="s">
        <v>1814</v>
      </c>
      <c r="V687" s="35"/>
      <c r="W687" s="35"/>
      <c r="X687" s="35"/>
      <c r="Y687" s="35"/>
      <c r="Z687">
        <f t="shared" si="160"/>
        <v>1</v>
      </c>
      <c r="AA687">
        <f t="shared" si="161"/>
        <v>0</v>
      </c>
      <c r="AB687">
        <f t="shared" si="162"/>
        <v>0</v>
      </c>
      <c r="AC687">
        <f t="shared" si="163"/>
        <v>0</v>
      </c>
      <c r="AD687">
        <f t="shared" si="164"/>
        <v>0</v>
      </c>
      <c r="AE687">
        <f t="shared" si="165"/>
        <v>0</v>
      </c>
      <c r="AF687" s="37">
        <f t="shared" si="166"/>
        <v>0</v>
      </c>
      <c r="AG687" s="37">
        <f t="shared" si="167"/>
        <v>0</v>
      </c>
      <c r="AH687" s="37">
        <f t="shared" si="168"/>
        <v>0</v>
      </c>
      <c r="AI687">
        <f t="shared" si="169"/>
        <v>1</v>
      </c>
      <c r="AJ687">
        <f t="shared" si="170"/>
        <v>0</v>
      </c>
      <c r="AK687">
        <f t="shared" si="171"/>
        <v>0</v>
      </c>
      <c r="AL687">
        <f t="shared" si="172"/>
        <v>0</v>
      </c>
      <c r="AM687">
        <f t="shared" si="173"/>
        <v>0</v>
      </c>
      <c r="AN687">
        <f t="shared" si="174"/>
        <v>0</v>
      </c>
      <c r="AO687">
        <f t="shared" si="175"/>
        <v>0</v>
      </c>
    </row>
    <row r="688" spans="1:41" ht="12.75">
      <c r="A688">
        <v>3600037</v>
      </c>
      <c r="B688" s="2">
        <v>140600860837</v>
      </c>
      <c r="C688" t="s">
        <v>1924</v>
      </c>
      <c r="D688" t="s">
        <v>1925</v>
      </c>
      <c r="E688" t="s">
        <v>1921</v>
      </c>
      <c r="F688" s="34">
        <v>14211</v>
      </c>
      <c r="G688" s="3" t="s">
        <v>1842</v>
      </c>
      <c r="H688">
        <v>7168930351</v>
      </c>
      <c r="I688" s="4">
        <v>1</v>
      </c>
      <c r="J688" s="4" t="s">
        <v>1814</v>
      </c>
      <c r="K688" t="s">
        <v>1890</v>
      </c>
      <c r="L688" s="35"/>
      <c r="M688" s="35" t="s">
        <v>1894</v>
      </c>
      <c r="N688" s="35" t="s">
        <v>1814</v>
      </c>
      <c r="O688" s="35" t="s">
        <v>1814</v>
      </c>
      <c r="P688" s="36" t="s">
        <v>1895</v>
      </c>
      <c r="Q688" t="s">
        <v>1895</v>
      </c>
      <c r="R688" t="s">
        <v>1890</v>
      </c>
      <c r="S688" t="s">
        <v>1814</v>
      </c>
      <c r="T688" t="s">
        <v>1890</v>
      </c>
      <c r="U688" s="35"/>
      <c r="V688" s="35"/>
      <c r="W688" s="35"/>
      <c r="X688" s="35"/>
      <c r="Y688" s="35"/>
      <c r="Z688">
        <f t="shared" si="160"/>
        <v>0</v>
      </c>
      <c r="AA688">
        <f t="shared" si="161"/>
        <v>0</v>
      </c>
      <c r="AB688">
        <f t="shared" si="162"/>
        <v>0</v>
      </c>
      <c r="AC688">
        <f t="shared" si="163"/>
        <v>0</v>
      </c>
      <c r="AD688">
        <f t="shared" si="164"/>
        <v>0</v>
      </c>
      <c r="AE688">
        <f t="shared" si="165"/>
        <v>0</v>
      </c>
      <c r="AF688" s="37">
        <f t="shared" si="166"/>
        <v>0</v>
      </c>
      <c r="AG688" s="37">
        <f t="shared" si="167"/>
        <v>0</v>
      </c>
      <c r="AH688" s="37">
        <f t="shared" si="168"/>
        <v>0</v>
      </c>
      <c r="AI688">
        <f t="shared" si="169"/>
        <v>0</v>
      </c>
      <c r="AJ688">
        <f t="shared" si="170"/>
        <v>1</v>
      </c>
      <c r="AK688">
        <f t="shared" si="171"/>
        <v>0</v>
      </c>
      <c r="AL688">
        <f t="shared" si="172"/>
        <v>0</v>
      </c>
      <c r="AM688">
        <f t="shared" si="173"/>
        <v>0</v>
      </c>
      <c r="AN688">
        <f t="shared" si="174"/>
        <v>0</v>
      </c>
      <c r="AO688">
        <f t="shared" si="175"/>
        <v>0</v>
      </c>
    </row>
    <row r="689" spans="1:41" ht="12.75">
      <c r="A689">
        <v>3628110</v>
      </c>
      <c r="B689" s="2">
        <v>522001040000</v>
      </c>
      <c r="C689" t="s">
        <v>1433</v>
      </c>
      <c r="D689" t="s">
        <v>1434</v>
      </c>
      <c r="E689" t="s">
        <v>1435</v>
      </c>
      <c r="F689" s="34">
        <v>12170</v>
      </c>
      <c r="G689" s="3">
        <v>490</v>
      </c>
      <c r="H689">
        <v>5183736100</v>
      </c>
      <c r="I689" s="4">
        <v>8</v>
      </c>
      <c r="J689" s="4" t="s">
        <v>1813</v>
      </c>
      <c r="K689" t="s">
        <v>1814</v>
      </c>
      <c r="L689" s="35" t="s">
        <v>1815</v>
      </c>
      <c r="M689" s="35">
        <v>1273</v>
      </c>
      <c r="N689" s="35" t="s">
        <v>1814</v>
      </c>
      <c r="O689" s="35" t="s">
        <v>1814</v>
      </c>
      <c r="P689" s="36">
        <v>13.56993737</v>
      </c>
      <c r="Q689" t="s">
        <v>1814</v>
      </c>
      <c r="R689" t="s">
        <v>1814</v>
      </c>
      <c r="S689" t="s">
        <v>1813</v>
      </c>
      <c r="T689" t="s">
        <v>1814</v>
      </c>
      <c r="U689" s="35" t="s">
        <v>1814</v>
      </c>
      <c r="V689" s="35"/>
      <c r="W689" s="35"/>
      <c r="X689" s="35"/>
      <c r="Y689" s="35"/>
      <c r="Z689">
        <f t="shared" si="160"/>
        <v>1</v>
      </c>
      <c r="AA689">
        <f t="shared" si="161"/>
        <v>0</v>
      </c>
      <c r="AB689">
        <f t="shared" si="162"/>
        <v>0</v>
      </c>
      <c r="AC689">
        <f t="shared" si="163"/>
        <v>0</v>
      </c>
      <c r="AD689">
        <f t="shared" si="164"/>
        <v>0</v>
      </c>
      <c r="AE689">
        <f t="shared" si="165"/>
        <v>0</v>
      </c>
      <c r="AF689" s="37">
        <f t="shared" si="166"/>
        <v>0</v>
      </c>
      <c r="AG689" s="37">
        <f t="shared" si="167"/>
        <v>0</v>
      </c>
      <c r="AH689" s="37">
        <f t="shared" si="168"/>
        <v>0</v>
      </c>
      <c r="AI689">
        <f t="shared" si="169"/>
        <v>1</v>
      </c>
      <c r="AJ689">
        <f t="shared" si="170"/>
        <v>0</v>
      </c>
      <c r="AK689">
        <f t="shared" si="171"/>
        <v>0</v>
      </c>
      <c r="AL689">
        <f t="shared" si="172"/>
        <v>0</v>
      </c>
      <c r="AM689">
        <f t="shared" si="173"/>
        <v>0</v>
      </c>
      <c r="AN689">
        <f t="shared" si="174"/>
        <v>0</v>
      </c>
      <c r="AO689">
        <f t="shared" si="175"/>
        <v>0</v>
      </c>
    </row>
    <row r="690" spans="1:41" ht="12.75">
      <c r="A690">
        <v>3628140</v>
      </c>
      <c r="B690" s="2">
        <v>251501040000</v>
      </c>
      <c r="C690" t="s">
        <v>1436</v>
      </c>
      <c r="D690" t="s">
        <v>1437</v>
      </c>
      <c r="E690" t="s">
        <v>1438</v>
      </c>
      <c r="F690" s="34">
        <v>13409</v>
      </c>
      <c r="G690" s="3">
        <v>732</v>
      </c>
      <c r="H690">
        <v>3154954400</v>
      </c>
      <c r="I690" s="4">
        <v>8</v>
      </c>
      <c r="J690" s="4" t="s">
        <v>1813</v>
      </c>
      <c r="K690" t="s">
        <v>1814</v>
      </c>
      <c r="L690" s="35" t="s">
        <v>1815</v>
      </c>
      <c r="M690" s="35">
        <v>552</v>
      </c>
      <c r="N690" s="35" t="s">
        <v>1814</v>
      </c>
      <c r="O690" s="35" t="s">
        <v>1813</v>
      </c>
      <c r="P690" s="36">
        <v>17.118644068</v>
      </c>
      <c r="Q690" t="s">
        <v>1814</v>
      </c>
      <c r="R690" t="s">
        <v>1814</v>
      </c>
      <c r="S690" t="s">
        <v>1813</v>
      </c>
      <c r="T690" t="s">
        <v>1814</v>
      </c>
      <c r="U690" s="35" t="s">
        <v>1814</v>
      </c>
      <c r="V690" s="35"/>
      <c r="W690" s="35"/>
      <c r="X690" s="35"/>
      <c r="Y690" s="35"/>
      <c r="Z690">
        <f t="shared" si="160"/>
        <v>1</v>
      </c>
      <c r="AA690">
        <f t="shared" si="161"/>
        <v>1</v>
      </c>
      <c r="AB690">
        <f t="shared" si="162"/>
        <v>0</v>
      </c>
      <c r="AC690">
        <f t="shared" si="163"/>
        <v>0</v>
      </c>
      <c r="AD690">
        <f t="shared" si="164"/>
        <v>0</v>
      </c>
      <c r="AE690">
        <f t="shared" si="165"/>
        <v>0</v>
      </c>
      <c r="AF690" s="37" t="str">
        <f t="shared" si="166"/>
        <v>SRSA</v>
      </c>
      <c r="AG690" s="37">
        <f t="shared" si="167"/>
        <v>0</v>
      </c>
      <c r="AH690" s="37">
        <f t="shared" si="168"/>
        <v>0</v>
      </c>
      <c r="AI690">
        <f t="shared" si="169"/>
        <v>1</v>
      </c>
      <c r="AJ690">
        <f t="shared" si="170"/>
        <v>0</v>
      </c>
      <c r="AK690">
        <f t="shared" si="171"/>
        <v>0</v>
      </c>
      <c r="AL690">
        <f t="shared" si="172"/>
        <v>0</v>
      </c>
      <c r="AM690">
        <f t="shared" si="173"/>
        <v>0</v>
      </c>
      <c r="AN690">
        <f t="shared" si="174"/>
        <v>0</v>
      </c>
      <c r="AO690">
        <f t="shared" si="175"/>
        <v>0</v>
      </c>
    </row>
    <row r="691" spans="1:41" ht="12.75">
      <c r="A691">
        <v>3600062</v>
      </c>
      <c r="B691" s="2">
        <v>580109860033</v>
      </c>
      <c r="C691" t="s">
        <v>1978</v>
      </c>
      <c r="D691" t="s">
        <v>1979</v>
      </c>
      <c r="E691" t="s">
        <v>1980</v>
      </c>
      <c r="F691" s="34">
        <v>11798</v>
      </c>
      <c r="G691" s="3" t="s">
        <v>1842</v>
      </c>
      <c r="H691">
        <v>6318410841</v>
      </c>
      <c r="I691" s="4">
        <v>3</v>
      </c>
      <c r="J691" s="4" t="s">
        <v>1814</v>
      </c>
      <c r="K691" t="s">
        <v>1890</v>
      </c>
      <c r="L691" s="35"/>
      <c r="M691" s="35" t="s">
        <v>1894</v>
      </c>
      <c r="N691" s="35" t="s">
        <v>1814</v>
      </c>
      <c r="O691" s="35" t="s">
        <v>1814</v>
      </c>
      <c r="P691" s="36" t="s">
        <v>1895</v>
      </c>
      <c r="Q691" t="s">
        <v>1895</v>
      </c>
      <c r="R691" t="s">
        <v>1890</v>
      </c>
      <c r="S691" t="s">
        <v>1814</v>
      </c>
      <c r="T691" t="s">
        <v>1890</v>
      </c>
      <c r="U691" s="35"/>
      <c r="V691" s="35"/>
      <c r="W691" s="35"/>
      <c r="X691" s="35"/>
      <c r="Y691" s="35"/>
      <c r="Z691">
        <f t="shared" si="160"/>
        <v>0</v>
      </c>
      <c r="AA691">
        <f t="shared" si="161"/>
        <v>0</v>
      </c>
      <c r="AB691">
        <f t="shared" si="162"/>
        <v>0</v>
      </c>
      <c r="AC691">
        <f t="shared" si="163"/>
        <v>0</v>
      </c>
      <c r="AD691">
        <f t="shared" si="164"/>
        <v>0</v>
      </c>
      <c r="AE691">
        <f t="shared" si="165"/>
        <v>0</v>
      </c>
      <c r="AF691" s="37">
        <f t="shared" si="166"/>
        <v>0</v>
      </c>
      <c r="AG691" s="37">
        <f t="shared" si="167"/>
        <v>0</v>
      </c>
      <c r="AH691" s="37">
        <f t="shared" si="168"/>
        <v>0</v>
      </c>
      <c r="AI691">
        <f t="shared" si="169"/>
        <v>0</v>
      </c>
      <c r="AJ691">
        <f t="shared" si="170"/>
        <v>1</v>
      </c>
      <c r="AK691">
        <f t="shared" si="171"/>
        <v>0</v>
      </c>
      <c r="AL691">
        <f t="shared" si="172"/>
        <v>0</v>
      </c>
      <c r="AM691">
        <f t="shared" si="173"/>
        <v>0</v>
      </c>
      <c r="AN691">
        <f t="shared" si="174"/>
        <v>0</v>
      </c>
      <c r="AO691">
        <f t="shared" si="175"/>
        <v>0</v>
      </c>
    </row>
    <row r="692" spans="1:41" ht="12.75">
      <c r="A692">
        <v>3600023</v>
      </c>
      <c r="B692" s="2">
        <v>591502040000</v>
      </c>
      <c r="C692" t="s">
        <v>1884</v>
      </c>
      <c r="D692" t="s">
        <v>1885</v>
      </c>
      <c r="E692" t="s">
        <v>1886</v>
      </c>
      <c r="F692" s="34">
        <v>12748</v>
      </c>
      <c r="G692" s="3">
        <v>308</v>
      </c>
      <c r="H692">
        <v>8454824610</v>
      </c>
      <c r="I692" s="4" t="s">
        <v>1843</v>
      </c>
      <c r="J692" s="4" t="s">
        <v>1814</v>
      </c>
      <c r="K692" t="s">
        <v>1814</v>
      </c>
      <c r="L692" s="35" t="s">
        <v>1822</v>
      </c>
      <c r="M692" s="35">
        <v>1584</v>
      </c>
      <c r="N692" s="35" t="s">
        <v>1814</v>
      </c>
      <c r="O692" s="35" t="s">
        <v>1814</v>
      </c>
      <c r="P692" s="36">
        <v>12.864918357</v>
      </c>
      <c r="Q692" t="s">
        <v>1814</v>
      </c>
      <c r="R692" t="s">
        <v>1813</v>
      </c>
      <c r="S692" t="s">
        <v>1813</v>
      </c>
      <c r="T692" t="s">
        <v>1814</v>
      </c>
      <c r="U692" s="35" t="s">
        <v>1814</v>
      </c>
      <c r="V692" s="35"/>
      <c r="W692" s="35"/>
      <c r="X692" s="35"/>
      <c r="Y692" s="35"/>
      <c r="Z692">
        <f t="shared" si="160"/>
        <v>0</v>
      </c>
      <c r="AA692">
        <f t="shared" si="161"/>
        <v>0</v>
      </c>
      <c r="AB692">
        <f t="shared" si="162"/>
        <v>0</v>
      </c>
      <c r="AC692">
        <f t="shared" si="163"/>
        <v>0</v>
      </c>
      <c r="AD692">
        <f t="shared" si="164"/>
        <v>0</v>
      </c>
      <c r="AE692">
        <f t="shared" si="165"/>
        <v>0</v>
      </c>
      <c r="AF692" s="37">
        <f t="shared" si="166"/>
        <v>0</v>
      </c>
      <c r="AG692" s="37">
        <f t="shared" si="167"/>
        <v>0</v>
      </c>
      <c r="AH692" s="37">
        <f t="shared" si="168"/>
        <v>0</v>
      </c>
      <c r="AI692">
        <f t="shared" si="169"/>
        <v>1</v>
      </c>
      <c r="AJ692">
        <f t="shared" si="170"/>
        <v>0</v>
      </c>
      <c r="AK692">
        <f t="shared" si="171"/>
        <v>0</v>
      </c>
      <c r="AL692">
        <f t="shared" si="172"/>
        <v>0</v>
      </c>
      <c r="AM692">
        <f t="shared" si="173"/>
        <v>0</v>
      </c>
      <c r="AN692">
        <f t="shared" si="174"/>
        <v>0</v>
      </c>
      <c r="AO692">
        <f t="shared" si="175"/>
        <v>0</v>
      </c>
    </row>
    <row r="693" spans="1:41" ht="12.75">
      <c r="A693">
        <v>3628380</v>
      </c>
      <c r="B693" s="2">
        <v>30601060000</v>
      </c>
      <c r="C693" t="s">
        <v>1445</v>
      </c>
      <c r="D693" t="s">
        <v>1446</v>
      </c>
      <c r="E693" t="s">
        <v>1447</v>
      </c>
      <c r="F693" s="34">
        <v>13748</v>
      </c>
      <c r="G693" s="3">
        <v>200</v>
      </c>
      <c r="H693">
        <v>6077759100</v>
      </c>
      <c r="I693" s="4" t="s">
        <v>1847</v>
      </c>
      <c r="J693" s="4" t="s">
        <v>1814</v>
      </c>
      <c r="K693" t="s">
        <v>1814</v>
      </c>
      <c r="L693" s="35" t="s">
        <v>1815</v>
      </c>
      <c r="M693" s="35">
        <v>2143</v>
      </c>
      <c r="N693" s="35" t="s">
        <v>1814</v>
      </c>
      <c r="O693" s="35" t="s">
        <v>1814</v>
      </c>
      <c r="P693" s="36">
        <v>12.297077922</v>
      </c>
      <c r="Q693" t="s">
        <v>1814</v>
      </c>
      <c r="R693" t="s">
        <v>1814</v>
      </c>
      <c r="S693" t="s">
        <v>1814</v>
      </c>
      <c r="T693" t="s">
        <v>1814</v>
      </c>
      <c r="U693" s="35" t="s">
        <v>1814</v>
      </c>
      <c r="V693" s="35"/>
      <c r="W693" s="35"/>
      <c r="X693" s="35"/>
      <c r="Y693" s="35"/>
      <c r="Z693">
        <f t="shared" si="160"/>
        <v>0</v>
      </c>
      <c r="AA693">
        <f t="shared" si="161"/>
        <v>0</v>
      </c>
      <c r="AB693">
        <f t="shared" si="162"/>
        <v>0</v>
      </c>
      <c r="AC693">
        <f t="shared" si="163"/>
        <v>0</v>
      </c>
      <c r="AD693">
        <f t="shared" si="164"/>
        <v>0</v>
      </c>
      <c r="AE693">
        <f t="shared" si="165"/>
        <v>0</v>
      </c>
      <c r="AF693" s="37">
        <f t="shared" si="166"/>
        <v>0</v>
      </c>
      <c r="AG693" s="37">
        <f t="shared" si="167"/>
        <v>0</v>
      </c>
      <c r="AH693" s="37">
        <f t="shared" si="168"/>
        <v>0</v>
      </c>
      <c r="AI693">
        <f t="shared" si="169"/>
        <v>0</v>
      </c>
      <c r="AJ693">
        <f t="shared" si="170"/>
        <v>0</v>
      </c>
      <c r="AK693">
        <f t="shared" si="171"/>
        <v>0</v>
      </c>
      <c r="AL693">
        <f t="shared" si="172"/>
        <v>0</v>
      </c>
      <c r="AM693">
        <f t="shared" si="173"/>
        <v>0</v>
      </c>
      <c r="AN693">
        <f t="shared" si="174"/>
        <v>0</v>
      </c>
      <c r="AO693">
        <f t="shared" si="175"/>
        <v>0</v>
      </c>
    </row>
    <row r="694" spans="1:41" ht="12.75">
      <c r="A694">
        <v>3628500</v>
      </c>
      <c r="B694" s="2">
        <v>140207060000</v>
      </c>
      <c r="C694" t="s">
        <v>1448</v>
      </c>
      <c r="D694" t="s">
        <v>1449</v>
      </c>
      <c r="E694" t="s">
        <v>2046</v>
      </c>
      <c r="F694" s="34">
        <v>14228</v>
      </c>
      <c r="G694" s="3">
        <v>3399</v>
      </c>
      <c r="H694">
        <v>7162501402</v>
      </c>
      <c r="I694" s="4">
        <v>3</v>
      </c>
      <c r="J694" s="4" t="s">
        <v>1814</v>
      </c>
      <c r="K694" t="s">
        <v>1814</v>
      </c>
      <c r="L694" s="35" t="s">
        <v>1815</v>
      </c>
      <c r="M694" s="35">
        <v>3721</v>
      </c>
      <c r="N694" s="35" t="s">
        <v>1814</v>
      </c>
      <c r="O694" s="35" t="s">
        <v>1814</v>
      </c>
      <c r="P694" s="36">
        <v>12.505316886</v>
      </c>
      <c r="Q694" t="s">
        <v>1814</v>
      </c>
      <c r="R694" t="s">
        <v>1814</v>
      </c>
      <c r="S694" t="s">
        <v>1814</v>
      </c>
      <c r="T694" t="s">
        <v>1814</v>
      </c>
      <c r="U694" s="35" t="s">
        <v>1814</v>
      </c>
      <c r="V694" s="35"/>
      <c r="W694" s="35"/>
      <c r="X694" s="35"/>
      <c r="Y694" s="35"/>
      <c r="Z694">
        <f t="shared" si="160"/>
        <v>0</v>
      </c>
      <c r="AA694">
        <f t="shared" si="161"/>
        <v>0</v>
      </c>
      <c r="AB694">
        <f t="shared" si="162"/>
        <v>0</v>
      </c>
      <c r="AC694">
        <f t="shared" si="163"/>
        <v>0</v>
      </c>
      <c r="AD694">
        <f t="shared" si="164"/>
        <v>0</v>
      </c>
      <c r="AE694">
        <f t="shared" si="165"/>
        <v>0</v>
      </c>
      <c r="AF694" s="37">
        <f t="shared" si="166"/>
        <v>0</v>
      </c>
      <c r="AG694" s="37">
        <f t="shared" si="167"/>
        <v>0</v>
      </c>
      <c r="AH694" s="37">
        <f t="shared" si="168"/>
        <v>0</v>
      </c>
      <c r="AI694">
        <f t="shared" si="169"/>
        <v>0</v>
      </c>
      <c r="AJ694">
        <f t="shared" si="170"/>
        <v>0</v>
      </c>
      <c r="AK694">
        <f t="shared" si="171"/>
        <v>0</v>
      </c>
      <c r="AL694">
        <f t="shared" si="172"/>
        <v>0</v>
      </c>
      <c r="AM694">
        <f t="shared" si="173"/>
        <v>0</v>
      </c>
      <c r="AN694">
        <f t="shared" si="174"/>
        <v>0</v>
      </c>
      <c r="AO694">
        <f t="shared" si="175"/>
        <v>0</v>
      </c>
    </row>
    <row r="695" spans="1:41" ht="12.75">
      <c r="A695">
        <v>3628560</v>
      </c>
      <c r="B695" s="2">
        <v>280502060000</v>
      </c>
      <c r="C695" t="s">
        <v>1450</v>
      </c>
      <c r="D695" t="s">
        <v>1451</v>
      </c>
      <c r="E695" t="s">
        <v>1452</v>
      </c>
      <c r="F695" s="34">
        <v>11791</v>
      </c>
      <c r="G695" s="3">
        <v>2998</v>
      </c>
      <c r="H695">
        <v>5163645605</v>
      </c>
      <c r="I695" s="4">
        <v>3</v>
      </c>
      <c r="J695" s="4" t="s">
        <v>1814</v>
      </c>
      <c r="K695" t="s">
        <v>1814</v>
      </c>
      <c r="L695" s="35" t="s">
        <v>1815</v>
      </c>
      <c r="M695" s="35">
        <v>6032</v>
      </c>
      <c r="N695" s="35" t="s">
        <v>1814</v>
      </c>
      <c r="O695" s="35" t="s">
        <v>1814</v>
      </c>
      <c r="P695" s="36">
        <v>3.7217545414</v>
      </c>
      <c r="Q695" t="s">
        <v>1814</v>
      </c>
      <c r="R695" t="s">
        <v>1814</v>
      </c>
      <c r="S695" t="s">
        <v>1814</v>
      </c>
      <c r="T695" t="s">
        <v>1814</v>
      </c>
      <c r="U695" s="35" t="s">
        <v>1814</v>
      </c>
      <c r="V695" s="35"/>
      <c r="W695" s="35"/>
      <c r="X695" s="35"/>
      <c r="Y695" s="35"/>
      <c r="Z695">
        <f t="shared" si="160"/>
        <v>0</v>
      </c>
      <c r="AA695">
        <f t="shared" si="161"/>
        <v>0</v>
      </c>
      <c r="AB695">
        <f t="shared" si="162"/>
        <v>0</v>
      </c>
      <c r="AC695">
        <f t="shared" si="163"/>
        <v>0</v>
      </c>
      <c r="AD695">
        <f t="shared" si="164"/>
        <v>0</v>
      </c>
      <c r="AE695">
        <f t="shared" si="165"/>
        <v>0</v>
      </c>
      <c r="AF695" s="37">
        <f t="shared" si="166"/>
        <v>0</v>
      </c>
      <c r="AG695" s="37">
        <f t="shared" si="167"/>
        <v>0</v>
      </c>
      <c r="AH695" s="37">
        <f t="shared" si="168"/>
        <v>0</v>
      </c>
      <c r="AI695">
        <f t="shared" si="169"/>
        <v>0</v>
      </c>
      <c r="AJ695">
        <f t="shared" si="170"/>
        <v>0</v>
      </c>
      <c r="AK695">
        <f t="shared" si="171"/>
        <v>0</v>
      </c>
      <c r="AL695">
        <f t="shared" si="172"/>
        <v>0</v>
      </c>
      <c r="AM695">
        <f t="shared" si="173"/>
        <v>0</v>
      </c>
      <c r="AN695">
        <f t="shared" si="174"/>
        <v>0</v>
      </c>
      <c r="AO695">
        <f t="shared" si="175"/>
        <v>0</v>
      </c>
    </row>
    <row r="696" spans="1:41" ht="12.75">
      <c r="A696">
        <v>3628590</v>
      </c>
      <c r="B696" s="2">
        <v>421800010000</v>
      </c>
      <c r="C696" t="s">
        <v>1453</v>
      </c>
      <c r="D696" t="s">
        <v>1454</v>
      </c>
      <c r="E696" t="s">
        <v>1938</v>
      </c>
      <c r="F696" s="34">
        <v>13210</v>
      </c>
      <c r="G696" s="3">
        <v>2325</v>
      </c>
      <c r="H696">
        <v>3154354161</v>
      </c>
      <c r="I696" s="4">
        <v>2</v>
      </c>
      <c r="J696" s="4" t="s">
        <v>1814</v>
      </c>
      <c r="K696" t="s">
        <v>1814</v>
      </c>
      <c r="L696" s="35" t="s">
        <v>1815</v>
      </c>
      <c r="M696" s="35">
        <v>20485</v>
      </c>
      <c r="N696" s="35" t="s">
        <v>1814</v>
      </c>
      <c r="O696" s="35" t="s">
        <v>1814</v>
      </c>
      <c r="P696" s="36">
        <v>36.628191149</v>
      </c>
      <c r="Q696" t="s">
        <v>1813</v>
      </c>
      <c r="R696" t="s">
        <v>1814</v>
      </c>
      <c r="S696" t="s">
        <v>1814</v>
      </c>
      <c r="T696" t="s">
        <v>1814</v>
      </c>
      <c r="U696" s="35" t="s">
        <v>1814</v>
      </c>
      <c r="V696" s="35"/>
      <c r="W696" s="35"/>
      <c r="X696" s="35"/>
      <c r="Y696" s="35"/>
      <c r="Z696">
        <f t="shared" si="160"/>
        <v>0</v>
      </c>
      <c r="AA696">
        <f t="shared" si="161"/>
        <v>0</v>
      </c>
      <c r="AB696">
        <f t="shared" si="162"/>
        <v>0</v>
      </c>
      <c r="AC696">
        <f t="shared" si="163"/>
        <v>0</v>
      </c>
      <c r="AD696">
        <f t="shared" si="164"/>
        <v>0</v>
      </c>
      <c r="AE696">
        <f t="shared" si="165"/>
        <v>0</v>
      </c>
      <c r="AF696" s="37">
        <f t="shared" si="166"/>
        <v>0</v>
      </c>
      <c r="AG696" s="37">
        <f t="shared" si="167"/>
        <v>0</v>
      </c>
      <c r="AH696" s="37">
        <f t="shared" si="168"/>
        <v>0</v>
      </c>
      <c r="AI696">
        <f t="shared" si="169"/>
        <v>0</v>
      </c>
      <c r="AJ696">
        <f t="shared" si="170"/>
        <v>1</v>
      </c>
      <c r="AK696">
        <f t="shared" si="171"/>
        <v>0</v>
      </c>
      <c r="AL696">
        <f t="shared" si="172"/>
        <v>0</v>
      </c>
      <c r="AM696">
        <f t="shared" si="173"/>
        <v>0</v>
      </c>
      <c r="AN696">
        <f t="shared" si="174"/>
        <v>0</v>
      </c>
      <c r="AO696">
        <f t="shared" si="175"/>
        <v>0</v>
      </c>
    </row>
    <row r="697" spans="1:41" ht="12.75">
      <c r="A697">
        <v>3628620</v>
      </c>
      <c r="B697" s="2">
        <v>100501040000</v>
      </c>
      <c r="C697" t="s">
        <v>1455</v>
      </c>
      <c r="D697" t="s">
        <v>1456</v>
      </c>
      <c r="E697" t="s">
        <v>1457</v>
      </c>
      <c r="F697" s="34">
        <v>12521</v>
      </c>
      <c r="G697" s="3">
        <v>5510</v>
      </c>
      <c r="H697">
        <v>5183250313</v>
      </c>
      <c r="I697" s="4">
        <v>6</v>
      </c>
      <c r="J697" s="4" t="s">
        <v>1814</v>
      </c>
      <c r="K697" t="s">
        <v>1814</v>
      </c>
      <c r="L697" s="35" t="s">
        <v>1822</v>
      </c>
      <c r="M697" s="35">
        <v>1737</v>
      </c>
      <c r="N697" s="35" t="s">
        <v>1814</v>
      </c>
      <c r="O697" s="35" t="s">
        <v>1814</v>
      </c>
      <c r="P697" s="36">
        <v>12.529110387</v>
      </c>
      <c r="Q697" t="s">
        <v>1814</v>
      </c>
      <c r="R697" t="s">
        <v>1813</v>
      </c>
      <c r="S697" t="s">
        <v>1813</v>
      </c>
      <c r="T697" t="s">
        <v>1814</v>
      </c>
      <c r="U697" s="35" t="s">
        <v>1814</v>
      </c>
      <c r="V697" s="35"/>
      <c r="W697" s="35"/>
      <c r="X697" s="35"/>
      <c r="Y697" s="35"/>
      <c r="Z697">
        <f t="shared" si="160"/>
        <v>0</v>
      </c>
      <c r="AA697">
        <f t="shared" si="161"/>
        <v>0</v>
      </c>
      <c r="AB697">
        <f t="shared" si="162"/>
        <v>0</v>
      </c>
      <c r="AC697">
        <f t="shared" si="163"/>
        <v>0</v>
      </c>
      <c r="AD697">
        <f t="shared" si="164"/>
        <v>0</v>
      </c>
      <c r="AE697">
        <f t="shared" si="165"/>
        <v>0</v>
      </c>
      <c r="AF697" s="37">
        <f t="shared" si="166"/>
        <v>0</v>
      </c>
      <c r="AG697" s="37">
        <f t="shared" si="167"/>
        <v>0</v>
      </c>
      <c r="AH697" s="37">
        <f t="shared" si="168"/>
        <v>0</v>
      </c>
      <c r="AI697">
        <f t="shared" si="169"/>
        <v>1</v>
      </c>
      <c r="AJ697">
        <f t="shared" si="170"/>
        <v>0</v>
      </c>
      <c r="AK697">
        <f t="shared" si="171"/>
        <v>0</v>
      </c>
      <c r="AL697">
        <f t="shared" si="172"/>
        <v>0</v>
      </c>
      <c r="AM697">
        <f t="shared" si="173"/>
        <v>0</v>
      </c>
      <c r="AN697">
        <f t="shared" si="174"/>
        <v>0</v>
      </c>
      <c r="AO697">
        <f t="shared" si="175"/>
        <v>0</v>
      </c>
    </row>
    <row r="698" spans="1:41" ht="12.75">
      <c r="A698">
        <v>3600038</v>
      </c>
      <c r="B698" s="2">
        <v>140600860838</v>
      </c>
      <c r="C698" t="s">
        <v>1926</v>
      </c>
      <c r="D698" t="s">
        <v>1927</v>
      </c>
      <c r="E698" t="s">
        <v>1921</v>
      </c>
      <c r="F698" s="34">
        <v>14202</v>
      </c>
      <c r="G698" s="3" t="s">
        <v>1842</v>
      </c>
      <c r="H698">
        <v>7168835158</v>
      </c>
      <c r="I698" s="4">
        <v>1</v>
      </c>
      <c r="J698" s="4" t="s">
        <v>1814</v>
      </c>
      <c r="K698" t="s">
        <v>1890</v>
      </c>
      <c r="L698" s="35"/>
      <c r="M698" s="35" t="s">
        <v>1894</v>
      </c>
      <c r="N698" s="35" t="s">
        <v>1814</v>
      </c>
      <c r="O698" s="35" t="s">
        <v>1814</v>
      </c>
      <c r="P698" s="36" t="s">
        <v>1895</v>
      </c>
      <c r="Q698" t="s">
        <v>1895</v>
      </c>
      <c r="R698" t="s">
        <v>1890</v>
      </c>
      <c r="S698" t="s">
        <v>1814</v>
      </c>
      <c r="T698" t="s">
        <v>1890</v>
      </c>
      <c r="U698" s="35"/>
      <c r="V698" s="35"/>
      <c r="W698" s="35"/>
      <c r="X698" s="35"/>
      <c r="Y698" s="35"/>
      <c r="Z698">
        <f t="shared" si="160"/>
        <v>0</v>
      </c>
      <c r="AA698">
        <f t="shared" si="161"/>
        <v>0</v>
      </c>
      <c r="AB698">
        <f t="shared" si="162"/>
        <v>0</v>
      </c>
      <c r="AC698">
        <f t="shared" si="163"/>
        <v>0</v>
      </c>
      <c r="AD698">
        <f t="shared" si="164"/>
        <v>0</v>
      </c>
      <c r="AE698">
        <f t="shared" si="165"/>
        <v>0</v>
      </c>
      <c r="AF698" s="37">
        <f t="shared" si="166"/>
        <v>0</v>
      </c>
      <c r="AG698" s="37">
        <f t="shared" si="167"/>
        <v>0</v>
      </c>
      <c r="AH698" s="37">
        <f t="shared" si="168"/>
        <v>0</v>
      </c>
      <c r="AI698">
        <f t="shared" si="169"/>
        <v>0</v>
      </c>
      <c r="AJ698">
        <f t="shared" si="170"/>
        <v>1</v>
      </c>
      <c r="AK698">
        <f t="shared" si="171"/>
        <v>0</v>
      </c>
      <c r="AL698">
        <f t="shared" si="172"/>
        <v>0</v>
      </c>
      <c r="AM698">
        <f t="shared" si="173"/>
        <v>0</v>
      </c>
      <c r="AN698">
        <f t="shared" si="174"/>
        <v>0</v>
      </c>
      <c r="AO698">
        <f t="shared" si="175"/>
        <v>0</v>
      </c>
    </row>
    <row r="699" spans="1:41" ht="12.75">
      <c r="A699">
        <v>3607650</v>
      </c>
      <c r="B699" s="2">
        <v>220701040000</v>
      </c>
      <c r="C699" t="s">
        <v>50</v>
      </c>
      <c r="D699" t="s">
        <v>51</v>
      </c>
      <c r="E699" t="s">
        <v>52</v>
      </c>
      <c r="F699" s="34">
        <v>13624</v>
      </c>
      <c r="G699" s="3">
        <v>1000</v>
      </c>
      <c r="H699">
        <v>3156865594</v>
      </c>
      <c r="I699" s="4">
        <v>7</v>
      </c>
      <c r="J699" s="4" t="s">
        <v>1813</v>
      </c>
      <c r="K699" t="s">
        <v>1814</v>
      </c>
      <c r="L699" s="35" t="s">
        <v>1822</v>
      </c>
      <c r="M699" s="35">
        <v>1159</v>
      </c>
      <c r="N699" s="35" t="s">
        <v>1814</v>
      </c>
      <c r="O699" s="35" t="s">
        <v>1814</v>
      </c>
      <c r="P699" s="36">
        <v>14.630467572</v>
      </c>
      <c r="Q699" t="s">
        <v>1814</v>
      </c>
      <c r="R699" t="s">
        <v>1814</v>
      </c>
      <c r="S699" t="s">
        <v>1813</v>
      </c>
      <c r="T699" t="s">
        <v>1814</v>
      </c>
      <c r="U699" s="35" t="s">
        <v>1814</v>
      </c>
      <c r="V699" s="35"/>
      <c r="W699" s="35"/>
      <c r="X699" s="35"/>
      <c r="Y699" s="35"/>
      <c r="Z699">
        <f t="shared" si="160"/>
        <v>1</v>
      </c>
      <c r="AA699">
        <f t="shared" si="161"/>
        <v>0</v>
      </c>
      <c r="AB699">
        <f t="shared" si="162"/>
        <v>0</v>
      </c>
      <c r="AC699">
        <f t="shared" si="163"/>
        <v>0</v>
      </c>
      <c r="AD699">
        <f t="shared" si="164"/>
        <v>0</v>
      </c>
      <c r="AE699">
        <f t="shared" si="165"/>
        <v>0</v>
      </c>
      <c r="AF699" s="37">
        <f t="shared" si="166"/>
        <v>0</v>
      </c>
      <c r="AG699" s="37">
        <f t="shared" si="167"/>
        <v>0</v>
      </c>
      <c r="AH699" s="37">
        <f t="shared" si="168"/>
        <v>0</v>
      </c>
      <c r="AI699">
        <f t="shared" si="169"/>
        <v>1</v>
      </c>
      <c r="AJ699">
        <f t="shared" si="170"/>
        <v>0</v>
      </c>
      <c r="AK699">
        <f t="shared" si="171"/>
        <v>0</v>
      </c>
      <c r="AL699">
        <f t="shared" si="172"/>
        <v>0</v>
      </c>
      <c r="AM699">
        <f t="shared" si="173"/>
        <v>0</v>
      </c>
      <c r="AN699">
        <f t="shared" si="174"/>
        <v>0</v>
      </c>
      <c r="AO699">
        <f t="shared" si="175"/>
        <v>0</v>
      </c>
    </row>
    <row r="700" spans="1:41" ht="12.75">
      <c r="A700">
        <v>3628200</v>
      </c>
      <c r="B700" s="2">
        <v>580201060000</v>
      </c>
      <c r="C700" t="s">
        <v>1439</v>
      </c>
      <c r="D700" t="s">
        <v>1440</v>
      </c>
      <c r="E700" t="s">
        <v>1441</v>
      </c>
      <c r="F700" s="34">
        <v>11733</v>
      </c>
      <c r="G700" s="3">
        <v>9050</v>
      </c>
      <c r="H700">
        <v>6314747514</v>
      </c>
      <c r="I700" s="4">
        <v>3</v>
      </c>
      <c r="J700" s="4" t="s">
        <v>1814</v>
      </c>
      <c r="K700" t="s">
        <v>1814</v>
      </c>
      <c r="L700" s="35" t="s">
        <v>1815</v>
      </c>
      <c r="M700" s="35">
        <v>7798</v>
      </c>
      <c r="N700" s="35" t="s">
        <v>1814</v>
      </c>
      <c r="O700" s="35" t="s">
        <v>1814</v>
      </c>
      <c r="P700" s="36">
        <v>3.3747779751</v>
      </c>
      <c r="Q700" t="s">
        <v>1814</v>
      </c>
      <c r="R700" t="s">
        <v>1814</v>
      </c>
      <c r="S700" t="s">
        <v>1814</v>
      </c>
      <c r="T700" t="s">
        <v>1814</v>
      </c>
      <c r="U700" s="35" t="s">
        <v>1814</v>
      </c>
      <c r="V700" s="35"/>
      <c r="W700" s="35"/>
      <c r="X700" s="35"/>
      <c r="Y700" s="35"/>
      <c r="Z700">
        <f t="shared" si="160"/>
        <v>0</v>
      </c>
      <c r="AA700">
        <f t="shared" si="161"/>
        <v>0</v>
      </c>
      <c r="AB700">
        <f t="shared" si="162"/>
        <v>0</v>
      </c>
      <c r="AC700">
        <f t="shared" si="163"/>
        <v>0</v>
      </c>
      <c r="AD700">
        <f t="shared" si="164"/>
        <v>0</v>
      </c>
      <c r="AE700">
        <f t="shared" si="165"/>
        <v>0</v>
      </c>
      <c r="AF700" s="37">
        <f t="shared" si="166"/>
        <v>0</v>
      </c>
      <c r="AG700" s="37">
        <f t="shared" si="167"/>
        <v>0</v>
      </c>
      <c r="AH700" s="37">
        <f t="shared" si="168"/>
        <v>0</v>
      </c>
      <c r="AI700">
        <f t="shared" si="169"/>
        <v>0</v>
      </c>
      <c r="AJ700">
        <f t="shared" si="170"/>
        <v>0</v>
      </c>
      <c r="AK700">
        <f t="shared" si="171"/>
        <v>0</v>
      </c>
      <c r="AL700">
        <f t="shared" si="172"/>
        <v>0</v>
      </c>
      <c r="AM700">
        <f t="shared" si="173"/>
        <v>0</v>
      </c>
      <c r="AN700">
        <f t="shared" si="174"/>
        <v>0</v>
      </c>
      <c r="AO700">
        <f t="shared" si="175"/>
        <v>0</v>
      </c>
    </row>
    <row r="701" spans="1:41" ht="12.75">
      <c r="A701">
        <v>3628680</v>
      </c>
      <c r="B701" s="2">
        <v>151501060000</v>
      </c>
      <c r="C701" t="s">
        <v>1460</v>
      </c>
      <c r="D701" t="s">
        <v>1461</v>
      </c>
      <c r="E701" t="s">
        <v>1462</v>
      </c>
      <c r="F701" s="34">
        <v>12883</v>
      </c>
      <c r="G701" s="3">
        <v>1444</v>
      </c>
      <c r="H701">
        <v>5185856674</v>
      </c>
      <c r="I701" s="4">
        <v>6</v>
      </c>
      <c r="J701" s="4" t="s">
        <v>1814</v>
      </c>
      <c r="K701" t="s">
        <v>1814</v>
      </c>
      <c r="L701" s="35" t="s">
        <v>1822</v>
      </c>
      <c r="M701" s="35">
        <v>1052</v>
      </c>
      <c r="N701" s="35" t="s">
        <v>1814</v>
      </c>
      <c r="O701" s="35" t="s">
        <v>1814</v>
      </c>
      <c r="P701" s="36">
        <v>26.76641729</v>
      </c>
      <c r="Q701" t="s">
        <v>1813</v>
      </c>
      <c r="R701" t="s">
        <v>1813</v>
      </c>
      <c r="S701" t="s">
        <v>1813</v>
      </c>
      <c r="T701" t="s">
        <v>1814</v>
      </c>
      <c r="U701" s="35" t="s">
        <v>1813</v>
      </c>
      <c r="V701" s="35"/>
      <c r="W701" s="35"/>
      <c r="X701" s="35"/>
      <c r="Y701" s="35"/>
      <c r="Z701">
        <f t="shared" si="160"/>
        <v>0</v>
      </c>
      <c r="AA701">
        <f t="shared" si="161"/>
        <v>0</v>
      </c>
      <c r="AB701">
        <f t="shared" si="162"/>
        <v>0</v>
      </c>
      <c r="AC701">
        <f t="shared" si="163"/>
        <v>0</v>
      </c>
      <c r="AD701">
        <f t="shared" si="164"/>
        <v>0</v>
      </c>
      <c r="AE701">
        <f t="shared" si="165"/>
        <v>0</v>
      </c>
      <c r="AF701" s="37">
        <f t="shared" si="166"/>
        <v>0</v>
      </c>
      <c r="AG701" s="37">
        <f t="shared" si="167"/>
        <v>0</v>
      </c>
      <c r="AH701" s="37">
        <f t="shared" si="168"/>
        <v>0</v>
      </c>
      <c r="AI701">
        <f t="shared" si="169"/>
        <v>1</v>
      </c>
      <c r="AJ701">
        <f t="shared" si="170"/>
        <v>1</v>
      </c>
      <c r="AK701" t="str">
        <f t="shared" si="171"/>
        <v>Initial</v>
      </c>
      <c r="AL701">
        <f t="shared" si="172"/>
        <v>0</v>
      </c>
      <c r="AM701" t="str">
        <f t="shared" si="173"/>
        <v>RLIS</v>
      </c>
      <c r="AN701">
        <f t="shared" si="174"/>
        <v>0</v>
      </c>
      <c r="AO701">
        <f t="shared" si="175"/>
        <v>0</v>
      </c>
    </row>
    <row r="702" spans="1:41" ht="12.75">
      <c r="A702">
        <v>3628710</v>
      </c>
      <c r="B702" s="2">
        <v>600903040000</v>
      </c>
      <c r="C702" t="s">
        <v>1463</v>
      </c>
      <c r="D702" t="s">
        <v>1464</v>
      </c>
      <c r="E702" t="s">
        <v>1465</v>
      </c>
      <c r="F702" s="34">
        <v>13845</v>
      </c>
      <c r="G702" s="3">
        <v>241</v>
      </c>
      <c r="H702">
        <v>6076878000</v>
      </c>
      <c r="I702" s="4">
        <v>8</v>
      </c>
      <c r="J702" s="4" t="s">
        <v>1813</v>
      </c>
      <c r="K702" t="s">
        <v>1814</v>
      </c>
      <c r="L702" s="35" t="s">
        <v>1815</v>
      </c>
      <c r="M702" s="35">
        <v>1212</v>
      </c>
      <c r="N702" s="35" t="s">
        <v>1814</v>
      </c>
      <c r="O702" s="35" t="s">
        <v>1814</v>
      </c>
      <c r="P702" s="36">
        <v>16.629044394</v>
      </c>
      <c r="Q702" t="s">
        <v>1814</v>
      </c>
      <c r="R702" t="s">
        <v>1814</v>
      </c>
      <c r="S702" t="s">
        <v>1813</v>
      </c>
      <c r="T702" t="s">
        <v>1814</v>
      </c>
      <c r="U702" s="35" t="s">
        <v>1814</v>
      </c>
      <c r="V702" s="35"/>
      <c r="W702" s="35"/>
      <c r="X702" s="35"/>
      <c r="Y702" s="35"/>
      <c r="Z702">
        <f t="shared" si="160"/>
        <v>1</v>
      </c>
      <c r="AA702">
        <f t="shared" si="161"/>
        <v>0</v>
      </c>
      <c r="AB702">
        <f t="shared" si="162"/>
        <v>0</v>
      </c>
      <c r="AC702">
        <f t="shared" si="163"/>
        <v>0</v>
      </c>
      <c r="AD702">
        <f t="shared" si="164"/>
        <v>0</v>
      </c>
      <c r="AE702">
        <f t="shared" si="165"/>
        <v>0</v>
      </c>
      <c r="AF702" s="37">
        <f t="shared" si="166"/>
        <v>0</v>
      </c>
      <c r="AG702" s="37">
        <f t="shared" si="167"/>
        <v>0</v>
      </c>
      <c r="AH702" s="37">
        <f t="shared" si="168"/>
        <v>0</v>
      </c>
      <c r="AI702">
        <f t="shared" si="169"/>
        <v>1</v>
      </c>
      <c r="AJ702">
        <f t="shared" si="170"/>
        <v>0</v>
      </c>
      <c r="AK702">
        <f t="shared" si="171"/>
        <v>0</v>
      </c>
      <c r="AL702">
        <f t="shared" si="172"/>
        <v>0</v>
      </c>
      <c r="AM702">
        <f t="shared" si="173"/>
        <v>0</v>
      </c>
      <c r="AN702">
        <f t="shared" si="174"/>
        <v>0</v>
      </c>
      <c r="AO702">
        <f t="shared" si="175"/>
        <v>0</v>
      </c>
    </row>
    <row r="703" spans="1:41" ht="12.75">
      <c r="A703">
        <v>3628740</v>
      </c>
      <c r="B703" s="2">
        <v>142500010000</v>
      </c>
      <c r="C703" t="s">
        <v>1466</v>
      </c>
      <c r="D703" t="s">
        <v>1467</v>
      </c>
      <c r="E703" t="s">
        <v>1893</v>
      </c>
      <c r="F703" s="34">
        <v>14150</v>
      </c>
      <c r="G703" s="3">
        <v>2098</v>
      </c>
      <c r="H703">
        <v>7166947784</v>
      </c>
      <c r="I703" s="4">
        <v>3</v>
      </c>
      <c r="J703" s="4" t="s">
        <v>1814</v>
      </c>
      <c r="K703" t="s">
        <v>1814</v>
      </c>
      <c r="L703" s="35" t="s">
        <v>1815</v>
      </c>
      <c r="M703" s="35">
        <v>2219</v>
      </c>
      <c r="N703" s="35" t="s">
        <v>1814</v>
      </c>
      <c r="O703" s="35" t="s">
        <v>1814</v>
      </c>
      <c r="P703" s="36">
        <v>8.4185412406</v>
      </c>
      <c r="Q703" t="s">
        <v>1814</v>
      </c>
      <c r="R703" t="s">
        <v>1814</v>
      </c>
      <c r="S703" t="s">
        <v>1814</v>
      </c>
      <c r="T703" t="s">
        <v>1814</v>
      </c>
      <c r="U703" s="35" t="s">
        <v>1814</v>
      </c>
      <c r="V703" s="35"/>
      <c r="W703" s="35"/>
      <c r="X703" s="35"/>
      <c r="Y703" s="35"/>
      <c r="Z703">
        <f t="shared" si="160"/>
        <v>0</v>
      </c>
      <c r="AA703">
        <f t="shared" si="161"/>
        <v>0</v>
      </c>
      <c r="AB703">
        <f t="shared" si="162"/>
        <v>0</v>
      </c>
      <c r="AC703">
        <f t="shared" si="163"/>
        <v>0</v>
      </c>
      <c r="AD703">
        <f t="shared" si="164"/>
        <v>0</v>
      </c>
      <c r="AE703">
        <f t="shared" si="165"/>
        <v>0</v>
      </c>
      <c r="AF703" s="37">
        <f t="shared" si="166"/>
        <v>0</v>
      </c>
      <c r="AG703" s="37">
        <f t="shared" si="167"/>
        <v>0</v>
      </c>
      <c r="AH703" s="37">
        <f t="shared" si="168"/>
        <v>0</v>
      </c>
      <c r="AI703">
        <f t="shared" si="169"/>
        <v>0</v>
      </c>
      <c r="AJ703">
        <f t="shared" si="170"/>
        <v>0</v>
      </c>
      <c r="AK703">
        <f t="shared" si="171"/>
        <v>0</v>
      </c>
      <c r="AL703">
        <f t="shared" si="172"/>
        <v>0</v>
      </c>
      <c r="AM703">
        <f t="shared" si="173"/>
        <v>0</v>
      </c>
      <c r="AN703">
        <f t="shared" si="174"/>
        <v>0</v>
      </c>
      <c r="AO703">
        <f t="shared" si="175"/>
        <v>0</v>
      </c>
    </row>
    <row r="704" spans="1:41" ht="12.75">
      <c r="A704">
        <v>3628800</v>
      </c>
      <c r="B704" s="2">
        <v>211901020000</v>
      </c>
      <c r="C704" t="s">
        <v>1468</v>
      </c>
      <c r="D704" t="s">
        <v>1469</v>
      </c>
      <c r="E704" t="s">
        <v>1470</v>
      </c>
      <c r="F704" s="34">
        <v>13420</v>
      </c>
      <c r="G704" s="3">
        <v>38</v>
      </c>
      <c r="H704">
        <v>3153693222</v>
      </c>
      <c r="I704" s="4">
        <v>8</v>
      </c>
      <c r="J704" s="4" t="s">
        <v>1813</v>
      </c>
      <c r="K704" t="s">
        <v>1814</v>
      </c>
      <c r="L704" s="35" t="s">
        <v>1815</v>
      </c>
      <c r="M704" s="35">
        <v>375</v>
      </c>
      <c r="N704" s="35" t="s">
        <v>1814</v>
      </c>
      <c r="O704" s="35" t="s">
        <v>1813</v>
      </c>
      <c r="P704" s="36">
        <v>14.532019704</v>
      </c>
      <c r="Q704" t="s">
        <v>1814</v>
      </c>
      <c r="R704" t="s">
        <v>1814</v>
      </c>
      <c r="S704" t="s">
        <v>1813</v>
      </c>
      <c r="T704" t="s">
        <v>1814</v>
      </c>
      <c r="U704" s="35" t="s">
        <v>1814</v>
      </c>
      <c r="V704" s="35">
        <v>16916</v>
      </c>
      <c r="W704" s="35">
        <v>1956</v>
      </c>
      <c r="X704" s="35">
        <v>2657</v>
      </c>
      <c r="Y704" s="35">
        <v>1230</v>
      </c>
      <c r="Z704">
        <f t="shared" si="160"/>
        <v>1</v>
      </c>
      <c r="AA704">
        <f t="shared" si="161"/>
        <v>1</v>
      </c>
      <c r="AB704">
        <f t="shared" si="162"/>
        <v>0</v>
      </c>
      <c r="AC704">
        <f t="shared" si="163"/>
        <v>0</v>
      </c>
      <c r="AD704">
        <f t="shared" si="164"/>
        <v>0</v>
      </c>
      <c r="AE704">
        <f t="shared" si="165"/>
        <v>0</v>
      </c>
      <c r="AF704" s="37" t="str">
        <f t="shared" si="166"/>
        <v>SRSA</v>
      </c>
      <c r="AG704" s="37">
        <f t="shared" si="167"/>
        <v>0</v>
      </c>
      <c r="AH704" s="37">
        <f t="shared" si="168"/>
        <v>0</v>
      </c>
      <c r="AI704">
        <f t="shared" si="169"/>
        <v>1</v>
      </c>
      <c r="AJ704">
        <f t="shared" si="170"/>
        <v>0</v>
      </c>
      <c r="AK704">
        <f t="shared" si="171"/>
        <v>0</v>
      </c>
      <c r="AL704">
        <f t="shared" si="172"/>
        <v>0</v>
      </c>
      <c r="AM704">
        <f t="shared" si="173"/>
        <v>0</v>
      </c>
      <c r="AN704">
        <f t="shared" si="174"/>
        <v>0</v>
      </c>
      <c r="AO704">
        <f t="shared" si="175"/>
        <v>0</v>
      </c>
    </row>
    <row r="705" spans="1:41" ht="12.75">
      <c r="A705">
        <v>3628890</v>
      </c>
      <c r="B705" s="2">
        <v>591201040000</v>
      </c>
      <c r="C705" t="s">
        <v>1471</v>
      </c>
      <c r="D705" t="s">
        <v>1472</v>
      </c>
      <c r="E705" t="s">
        <v>1473</v>
      </c>
      <c r="F705" s="34">
        <v>12740</v>
      </c>
      <c r="G705" s="3">
        <v>5609</v>
      </c>
      <c r="H705">
        <v>8459852296</v>
      </c>
      <c r="I705" s="4">
        <v>6</v>
      </c>
      <c r="J705" s="4" t="s">
        <v>1814</v>
      </c>
      <c r="K705" t="s">
        <v>1814</v>
      </c>
      <c r="L705" s="35" t="s">
        <v>1822</v>
      </c>
      <c r="M705" s="35">
        <v>1167</v>
      </c>
      <c r="N705" s="35" t="s">
        <v>1814</v>
      </c>
      <c r="O705" s="35" t="s">
        <v>1814</v>
      </c>
      <c r="P705" s="36">
        <v>17.10625471</v>
      </c>
      <c r="Q705" t="s">
        <v>1814</v>
      </c>
      <c r="R705" t="s">
        <v>1814</v>
      </c>
      <c r="S705" t="s">
        <v>1813</v>
      </c>
      <c r="T705" t="s">
        <v>1814</v>
      </c>
      <c r="U705" s="35" t="s">
        <v>1814</v>
      </c>
      <c r="V705" s="35"/>
      <c r="W705" s="35"/>
      <c r="X705" s="35"/>
      <c r="Y705" s="35"/>
      <c r="Z705">
        <f t="shared" si="160"/>
        <v>0</v>
      </c>
      <c r="AA705">
        <f t="shared" si="161"/>
        <v>0</v>
      </c>
      <c r="AB705">
        <f t="shared" si="162"/>
        <v>0</v>
      </c>
      <c r="AC705">
        <f t="shared" si="163"/>
        <v>0</v>
      </c>
      <c r="AD705">
        <f t="shared" si="164"/>
        <v>0</v>
      </c>
      <c r="AE705">
        <f t="shared" si="165"/>
        <v>0</v>
      </c>
      <c r="AF705" s="37">
        <f t="shared" si="166"/>
        <v>0</v>
      </c>
      <c r="AG705" s="37">
        <f t="shared" si="167"/>
        <v>0</v>
      </c>
      <c r="AH705" s="37">
        <f t="shared" si="168"/>
        <v>0</v>
      </c>
      <c r="AI705">
        <f t="shared" si="169"/>
        <v>1</v>
      </c>
      <c r="AJ705">
        <f t="shared" si="170"/>
        <v>0</v>
      </c>
      <c r="AK705">
        <f t="shared" si="171"/>
        <v>0</v>
      </c>
      <c r="AL705">
        <f t="shared" si="172"/>
        <v>0</v>
      </c>
      <c r="AM705">
        <f t="shared" si="173"/>
        <v>0</v>
      </c>
      <c r="AN705">
        <f t="shared" si="174"/>
        <v>0</v>
      </c>
      <c r="AO705">
        <f t="shared" si="175"/>
        <v>0</v>
      </c>
    </row>
    <row r="706" spans="1:41" ht="12.75">
      <c r="A706">
        <v>3628950</v>
      </c>
      <c r="B706" s="2">
        <v>491700010000</v>
      </c>
      <c r="C706" t="s">
        <v>1474</v>
      </c>
      <c r="D706" t="s">
        <v>1475</v>
      </c>
      <c r="E706" t="s">
        <v>1933</v>
      </c>
      <c r="F706" s="34">
        <v>12180</v>
      </c>
      <c r="G706" s="3">
        <v>7013</v>
      </c>
      <c r="H706">
        <v>5182715210</v>
      </c>
      <c r="I706" s="4">
        <v>2</v>
      </c>
      <c r="J706" s="4" t="s">
        <v>1814</v>
      </c>
      <c r="K706" t="s">
        <v>1814</v>
      </c>
      <c r="L706" s="35" t="s">
        <v>1815</v>
      </c>
      <c r="M706" s="35">
        <v>4517</v>
      </c>
      <c r="N706" s="35" t="s">
        <v>1814</v>
      </c>
      <c r="O706" s="35" t="s">
        <v>1814</v>
      </c>
      <c r="P706" s="36">
        <v>23.535302954</v>
      </c>
      <c r="Q706" t="s">
        <v>1813</v>
      </c>
      <c r="R706" t="s">
        <v>1814</v>
      </c>
      <c r="S706" t="s">
        <v>1814</v>
      </c>
      <c r="T706" t="s">
        <v>1814</v>
      </c>
      <c r="U706" s="35" t="s">
        <v>1814</v>
      </c>
      <c r="V706" s="35"/>
      <c r="W706" s="35"/>
      <c r="X706" s="35"/>
      <c r="Y706" s="35"/>
      <c r="Z706">
        <f t="shared" si="160"/>
        <v>0</v>
      </c>
      <c r="AA706">
        <f t="shared" si="161"/>
        <v>0</v>
      </c>
      <c r="AB706">
        <f t="shared" si="162"/>
        <v>0</v>
      </c>
      <c r="AC706">
        <f t="shared" si="163"/>
        <v>0</v>
      </c>
      <c r="AD706">
        <f t="shared" si="164"/>
        <v>0</v>
      </c>
      <c r="AE706">
        <f t="shared" si="165"/>
        <v>0</v>
      </c>
      <c r="AF706" s="37">
        <f t="shared" si="166"/>
        <v>0</v>
      </c>
      <c r="AG706" s="37">
        <f t="shared" si="167"/>
        <v>0</v>
      </c>
      <c r="AH706" s="37">
        <f t="shared" si="168"/>
        <v>0</v>
      </c>
      <c r="AI706">
        <f t="shared" si="169"/>
        <v>0</v>
      </c>
      <c r="AJ706">
        <f t="shared" si="170"/>
        <v>1</v>
      </c>
      <c r="AK706">
        <f t="shared" si="171"/>
        <v>0</v>
      </c>
      <c r="AL706">
        <f t="shared" si="172"/>
        <v>0</v>
      </c>
      <c r="AM706">
        <f t="shared" si="173"/>
        <v>0</v>
      </c>
      <c r="AN706">
        <f t="shared" si="174"/>
        <v>0</v>
      </c>
      <c r="AO706">
        <f t="shared" si="175"/>
        <v>0</v>
      </c>
    </row>
    <row r="707" spans="1:41" ht="12.75">
      <c r="A707">
        <v>3628980</v>
      </c>
      <c r="B707" s="2">
        <v>611001040000</v>
      </c>
      <c r="C707" t="s">
        <v>1476</v>
      </c>
      <c r="D707" t="s">
        <v>1477</v>
      </c>
      <c r="E707" t="s">
        <v>1478</v>
      </c>
      <c r="F707" s="34">
        <v>14886</v>
      </c>
      <c r="G707" s="3">
        <v>9179</v>
      </c>
      <c r="H707">
        <v>6073877551</v>
      </c>
      <c r="I707" s="4">
        <v>7</v>
      </c>
      <c r="J707" s="4" t="s">
        <v>1813</v>
      </c>
      <c r="K707" t="s">
        <v>1814</v>
      </c>
      <c r="L707" s="35" t="s">
        <v>1822</v>
      </c>
      <c r="M707" s="35">
        <v>1413</v>
      </c>
      <c r="N707" s="35" t="s">
        <v>1814</v>
      </c>
      <c r="O707" s="35" t="s">
        <v>1814</v>
      </c>
      <c r="P707" s="36">
        <v>11.424984306</v>
      </c>
      <c r="Q707" t="s">
        <v>1814</v>
      </c>
      <c r="R707" t="s">
        <v>1814</v>
      </c>
      <c r="S707" t="s">
        <v>1813</v>
      </c>
      <c r="T707" t="s">
        <v>1814</v>
      </c>
      <c r="U707" s="35" t="s">
        <v>1814</v>
      </c>
      <c r="V707" s="35"/>
      <c r="W707" s="35"/>
      <c r="X707" s="35"/>
      <c r="Y707" s="35"/>
      <c r="Z707">
        <f t="shared" si="160"/>
        <v>1</v>
      </c>
      <c r="AA707">
        <f t="shared" si="161"/>
        <v>0</v>
      </c>
      <c r="AB707">
        <f t="shared" si="162"/>
        <v>0</v>
      </c>
      <c r="AC707">
        <f t="shared" si="163"/>
        <v>0</v>
      </c>
      <c r="AD707">
        <f t="shared" si="164"/>
        <v>0</v>
      </c>
      <c r="AE707">
        <f t="shared" si="165"/>
        <v>0</v>
      </c>
      <c r="AF707" s="37">
        <f t="shared" si="166"/>
        <v>0</v>
      </c>
      <c r="AG707" s="37">
        <f t="shared" si="167"/>
        <v>0</v>
      </c>
      <c r="AH707" s="37">
        <f t="shared" si="168"/>
        <v>0</v>
      </c>
      <c r="AI707">
        <f t="shared" si="169"/>
        <v>1</v>
      </c>
      <c r="AJ707">
        <f t="shared" si="170"/>
        <v>0</v>
      </c>
      <c r="AK707">
        <f t="shared" si="171"/>
        <v>0</v>
      </c>
      <c r="AL707">
        <f t="shared" si="172"/>
        <v>0</v>
      </c>
      <c r="AM707">
        <f t="shared" si="173"/>
        <v>0</v>
      </c>
      <c r="AN707">
        <f t="shared" si="174"/>
        <v>0</v>
      </c>
      <c r="AO707">
        <f t="shared" si="175"/>
        <v>0</v>
      </c>
    </row>
    <row r="708" spans="1:41" ht="12.75">
      <c r="A708">
        <v>3629070</v>
      </c>
      <c r="B708" s="2">
        <v>580913080000</v>
      </c>
      <c r="C708" t="s">
        <v>1481</v>
      </c>
      <c r="D708" t="s">
        <v>1482</v>
      </c>
      <c r="E708" t="s">
        <v>1398</v>
      </c>
      <c r="F708" s="34">
        <v>11968</v>
      </c>
      <c r="G708" s="3">
        <v>3216</v>
      </c>
      <c r="H708">
        <v>6312833550</v>
      </c>
      <c r="I708" s="4">
        <v>8</v>
      </c>
      <c r="J708" s="4" t="s">
        <v>1813</v>
      </c>
      <c r="K708" t="s">
        <v>1814</v>
      </c>
      <c r="L708" s="35" t="s">
        <v>1815</v>
      </c>
      <c r="M708" s="35">
        <v>280</v>
      </c>
      <c r="N708" s="35" t="s">
        <v>1814</v>
      </c>
      <c r="O708" s="35" t="s">
        <v>1813</v>
      </c>
      <c r="P708" s="36">
        <v>11.325966851</v>
      </c>
      <c r="Q708" t="s">
        <v>1814</v>
      </c>
      <c r="R708" t="s">
        <v>1814</v>
      </c>
      <c r="S708" t="s">
        <v>1813</v>
      </c>
      <c r="T708" t="s">
        <v>1814</v>
      </c>
      <c r="U708" s="35" t="s">
        <v>1814</v>
      </c>
      <c r="V708" s="35">
        <v>9747</v>
      </c>
      <c r="W708" s="35">
        <v>1455</v>
      </c>
      <c r="X708" s="35">
        <v>1679</v>
      </c>
      <c r="Y708" s="35">
        <v>404</v>
      </c>
      <c r="Z708">
        <f t="shared" si="160"/>
        <v>1</v>
      </c>
      <c r="AA708">
        <f t="shared" si="161"/>
        <v>1</v>
      </c>
      <c r="AB708">
        <f t="shared" si="162"/>
        <v>0</v>
      </c>
      <c r="AC708">
        <f t="shared" si="163"/>
        <v>0</v>
      </c>
      <c r="AD708">
        <f t="shared" si="164"/>
        <v>0</v>
      </c>
      <c r="AE708">
        <f t="shared" si="165"/>
        <v>0</v>
      </c>
      <c r="AF708" s="37" t="str">
        <f t="shared" si="166"/>
        <v>SRSA</v>
      </c>
      <c r="AG708" s="37">
        <f t="shared" si="167"/>
        <v>0</v>
      </c>
      <c r="AH708" s="37">
        <f t="shared" si="168"/>
        <v>0</v>
      </c>
      <c r="AI708">
        <f t="shared" si="169"/>
        <v>1</v>
      </c>
      <c r="AJ708">
        <f t="shared" si="170"/>
        <v>0</v>
      </c>
      <c r="AK708">
        <f t="shared" si="171"/>
        <v>0</v>
      </c>
      <c r="AL708">
        <f t="shared" si="172"/>
        <v>0</v>
      </c>
      <c r="AM708">
        <f t="shared" si="173"/>
        <v>0</v>
      </c>
      <c r="AN708">
        <f t="shared" si="174"/>
        <v>0</v>
      </c>
      <c r="AO708">
        <f t="shared" si="175"/>
        <v>0</v>
      </c>
    </row>
    <row r="709" spans="1:41" ht="12.75">
      <c r="A709">
        <v>3629040</v>
      </c>
      <c r="B709" s="2">
        <v>660302030000</v>
      </c>
      <c r="C709" t="s">
        <v>1479</v>
      </c>
      <c r="D709" t="s">
        <v>1480</v>
      </c>
      <c r="E709" t="s">
        <v>202</v>
      </c>
      <c r="F709" s="34">
        <v>10707</v>
      </c>
      <c r="G709" s="3">
        <v>3841</v>
      </c>
      <c r="H709">
        <v>9143375376</v>
      </c>
      <c r="I709" s="4">
        <v>3</v>
      </c>
      <c r="J709" s="4" t="s">
        <v>1814</v>
      </c>
      <c r="K709" t="s">
        <v>1814</v>
      </c>
      <c r="L709" s="35" t="s">
        <v>1815</v>
      </c>
      <c r="M709" s="35">
        <v>939</v>
      </c>
      <c r="N709" s="35" t="s">
        <v>1814</v>
      </c>
      <c r="O709" s="35" t="s">
        <v>1814</v>
      </c>
      <c r="P709" s="36">
        <v>4.8701298701</v>
      </c>
      <c r="Q709" t="s">
        <v>1814</v>
      </c>
      <c r="R709" t="s">
        <v>1814</v>
      </c>
      <c r="S709" t="s">
        <v>1814</v>
      </c>
      <c r="T709" t="s">
        <v>1814</v>
      </c>
      <c r="U709" s="35" t="s">
        <v>1814</v>
      </c>
      <c r="V709" s="35"/>
      <c r="W709" s="35"/>
      <c r="X709" s="35"/>
      <c r="Y709" s="35"/>
      <c r="Z709">
        <f t="shared" si="160"/>
        <v>0</v>
      </c>
      <c r="AA709">
        <f t="shared" si="161"/>
        <v>0</v>
      </c>
      <c r="AB709">
        <f t="shared" si="162"/>
        <v>0</v>
      </c>
      <c r="AC709">
        <f t="shared" si="163"/>
        <v>0</v>
      </c>
      <c r="AD709">
        <f t="shared" si="164"/>
        <v>0</v>
      </c>
      <c r="AE709">
        <f t="shared" si="165"/>
        <v>0</v>
      </c>
      <c r="AF709" s="37">
        <f t="shared" si="166"/>
        <v>0</v>
      </c>
      <c r="AG709" s="37">
        <f t="shared" si="167"/>
        <v>0</v>
      </c>
      <c r="AH709" s="37">
        <f t="shared" si="168"/>
        <v>0</v>
      </c>
      <c r="AI709">
        <f t="shared" si="169"/>
        <v>0</v>
      </c>
      <c r="AJ709">
        <f t="shared" si="170"/>
        <v>0</v>
      </c>
      <c r="AK709">
        <f t="shared" si="171"/>
        <v>0</v>
      </c>
      <c r="AL709">
        <f t="shared" si="172"/>
        <v>0</v>
      </c>
      <c r="AM709">
        <f t="shared" si="173"/>
        <v>0</v>
      </c>
      <c r="AN709">
        <f t="shared" si="174"/>
        <v>0</v>
      </c>
      <c r="AO709">
        <f t="shared" si="175"/>
        <v>0</v>
      </c>
    </row>
    <row r="710" spans="1:41" ht="12.75">
      <c r="A710">
        <v>3629130</v>
      </c>
      <c r="B710" s="2">
        <v>421902040000</v>
      </c>
      <c r="C710" t="s">
        <v>1483</v>
      </c>
      <c r="D710" t="s">
        <v>1484</v>
      </c>
      <c r="E710" t="s">
        <v>1485</v>
      </c>
      <c r="F710" s="34">
        <v>13159</v>
      </c>
      <c r="G710" s="3">
        <v>628</v>
      </c>
      <c r="H710">
        <v>3156966200</v>
      </c>
      <c r="I710" s="4">
        <v>8</v>
      </c>
      <c r="J710" s="4" t="s">
        <v>1813</v>
      </c>
      <c r="K710" t="s">
        <v>1814</v>
      </c>
      <c r="L710" s="35" t="s">
        <v>1815</v>
      </c>
      <c r="M710" s="35">
        <v>1227</v>
      </c>
      <c r="N710" s="35" t="s">
        <v>1814</v>
      </c>
      <c r="O710" s="35" t="s">
        <v>1814</v>
      </c>
      <c r="P710" s="36">
        <v>10.495195861</v>
      </c>
      <c r="Q710" t="s">
        <v>1814</v>
      </c>
      <c r="R710" t="s">
        <v>1814</v>
      </c>
      <c r="S710" t="s">
        <v>1813</v>
      </c>
      <c r="T710" t="s">
        <v>1814</v>
      </c>
      <c r="U710" s="35" t="s">
        <v>1814</v>
      </c>
      <c r="V710" s="35"/>
      <c r="W710" s="35"/>
      <c r="X710" s="35"/>
      <c r="Y710" s="35"/>
      <c r="Z710">
        <f aca="true" t="shared" si="176" ref="Z710:Z773">IF(OR(J710="YES",L710="YES"),1,0)</f>
        <v>1</v>
      </c>
      <c r="AA710">
        <f aca="true" t="shared" si="177" ref="AA710:AA773">IF(OR(M710&lt;600,N710="YES"),1,0)</f>
        <v>0</v>
      </c>
      <c r="AB710">
        <f aca="true" t="shared" si="178" ref="AB710:AB773">IF(AND(OR(J710="YES",L710="YES"),(Z710=0)),"Trouble",0)</f>
        <v>0</v>
      </c>
      <c r="AC710">
        <f aca="true" t="shared" si="179" ref="AC710:AC773">IF(AND(OR(M710&lt;600,N710="YES"),(AA710=0)),"Trouble",0)</f>
        <v>0</v>
      </c>
      <c r="AD710">
        <f aca="true" t="shared" si="180" ref="AD710:AD773">IF(AND(AND(J710="NO",L710="NO"),(O710="YES")),"Trouble",0)</f>
        <v>0</v>
      </c>
      <c r="AE710">
        <f aca="true" t="shared" si="181" ref="AE710:AE773">IF(AND(AND(M710&gt;=600,N710="NO"),(O710="YES")),"Trouble",0)</f>
        <v>0</v>
      </c>
      <c r="AF710" s="37">
        <f aca="true" t="shared" si="182" ref="AF710:AF773">IF(AND(Z710=1,AA710=1),"SRSA",0)</f>
        <v>0</v>
      </c>
      <c r="AG710" s="37">
        <f aca="true" t="shared" si="183" ref="AG710:AG773">IF(AND(AF710=0,O710="YES"),"Trouble",0)</f>
        <v>0</v>
      </c>
      <c r="AH710" s="37">
        <f aca="true" t="shared" si="184" ref="AH710:AH773">IF(AND(AF710="SRSA",O710="NO"),"Trouble",0)</f>
        <v>0</v>
      </c>
      <c r="AI710">
        <f aca="true" t="shared" si="185" ref="AI710:AI773">IF(S710="YES",1,0)</f>
        <v>1</v>
      </c>
      <c r="AJ710">
        <f aca="true" t="shared" si="186" ref="AJ710:AJ773">IF(P710&gt;=20,1,0)</f>
        <v>0</v>
      </c>
      <c r="AK710">
        <f aca="true" t="shared" si="187" ref="AK710:AK773">IF(AND(AI710=1,AJ710=1),"Initial",0)</f>
        <v>0</v>
      </c>
      <c r="AL710">
        <f aca="true" t="shared" si="188" ref="AL710:AL773">IF(AND(AF710="SRSA",AK710="Initial"),"SRSA",0)</f>
        <v>0</v>
      </c>
      <c r="AM710">
        <f aca="true" t="shared" si="189" ref="AM710:AM773">IF(AND(AK710="Initial",AL710=0),"RLIS",0)</f>
        <v>0</v>
      </c>
      <c r="AN710">
        <f aca="true" t="shared" si="190" ref="AN710:AN773">IF(AND(AM710=0,U710="YES"),"Trouble",0)</f>
        <v>0</v>
      </c>
      <c r="AO710">
        <f aca="true" t="shared" si="191" ref="AO710:AO773">IF(AND(U710="NO",AM710="RLIS"),"Trouble",0)</f>
        <v>0</v>
      </c>
    </row>
    <row r="711" spans="1:41" ht="12.75">
      <c r="A711">
        <v>3629160</v>
      </c>
      <c r="B711" s="2">
        <v>160101060000</v>
      </c>
      <c r="C711" t="s">
        <v>1486</v>
      </c>
      <c r="D711" t="s">
        <v>1487</v>
      </c>
      <c r="E711" t="s">
        <v>1488</v>
      </c>
      <c r="F711" s="34">
        <v>12986</v>
      </c>
      <c r="G711" s="3">
        <v>1899</v>
      </c>
      <c r="H711">
        <v>5183593371</v>
      </c>
      <c r="I711" s="4">
        <v>6</v>
      </c>
      <c r="J711" s="4" t="s">
        <v>1814</v>
      </c>
      <c r="K711" t="s">
        <v>1814</v>
      </c>
      <c r="L711" s="35" t="s">
        <v>1822</v>
      </c>
      <c r="M711" s="35">
        <v>1071</v>
      </c>
      <c r="N711" s="35" t="s">
        <v>1814</v>
      </c>
      <c r="O711" s="35" t="s">
        <v>1814</v>
      </c>
      <c r="P711" s="36">
        <v>13.338722716</v>
      </c>
      <c r="Q711" t="s">
        <v>1814</v>
      </c>
      <c r="R711" t="s">
        <v>1814</v>
      </c>
      <c r="S711" t="s">
        <v>1813</v>
      </c>
      <c r="T711" t="s">
        <v>1814</v>
      </c>
      <c r="U711" s="35" t="s">
        <v>1814</v>
      </c>
      <c r="V711" s="35"/>
      <c r="W711" s="35"/>
      <c r="X711" s="35"/>
      <c r="Y711" s="35"/>
      <c r="Z711">
        <f t="shared" si="176"/>
        <v>0</v>
      </c>
      <c r="AA711">
        <f t="shared" si="177"/>
        <v>0</v>
      </c>
      <c r="AB711">
        <f t="shared" si="178"/>
        <v>0</v>
      </c>
      <c r="AC711">
        <f t="shared" si="179"/>
        <v>0</v>
      </c>
      <c r="AD711">
        <f t="shared" si="180"/>
        <v>0</v>
      </c>
      <c r="AE711">
        <f t="shared" si="181"/>
        <v>0</v>
      </c>
      <c r="AF711" s="37">
        <f t="shared" si="182"/>
        <v>0</v>
      </c>
      <c r="AG711" s="37">
        <f t="shared" si="183"/>
        <v>0</v>
      </c>
      <c r="AH711" s="37">
        <f t="shared" si="184"/>
        <v>0</v>
      </c>
      <c r="AI711">
        <f t="shared" si="185"/>
        <v>1</v>
      </c>
      <c r="AJ711">
        <f t="shared" si="186"/>
        <v>0</v>
      </c>
      <c r="AK711">
        <f t="shared" si="187"/>
        <v>0</v>
      </c>
      <c r="AL711">
        <f t="shared" si="188"/>
        <v>0</v>
      </c>
      <c r="AM711">
        <f t="shared" si="189"/>
        <v>0</v>
      </c>
      <c r="AN711">
        <f t="shared" si="190"/>
        <v>0</v>
      </c>
      <c r="AO711">
        <f t="shared" si="191"/>
        <v>0</v>
      </c>
    </row>
    <row r="712" spans="1:41" ht="12.75">
      <c r="A712">
        <v>3629190</v>
      </c>
      <c r="B712" s="2">
        <v>441903020000</v>
      </c>
      <c r="C712" t="s">
        <v>1489</v>
      </c>
      <c r="D712" t="s">
        <v>1490</v>
      </c>
      <c r="E712" t="s">
        <v>1491</v>
      </c>
      <c r="F712" s="34">
        <v>10987</v>
      </c>
      <c r="G712" s="3">
        <v>2002</v>
      </c>
      <c r="H712">
        <v>8453514799</v>
      </c>
      <c r="I712" s="4">
        <v>8</v>
      </c>
      <c r="J712" s="4" t="s">
        <v>1813</v>
      </c>
      <c r="K712" t="s">
        <v>1814</v>
      </c>
      <c r="L712" s="35" t="s">
        <v>1815</v>
      </c>
      <c r="M712" s="35">
        <v>549</v>
      </c>
      <c r="N712" s="35" t="s">
        <v>1814</v>
      </c>
      <c r="O712" s="35" t="s">
        <v>1813</v>
      </c>
      <c r="P712" s="36">
        <v>2.3872679045</v>
      </c>
      <c r="Q712" t="s">
        <v>1814</v>
      </c>
      <c r="R712" t="s">
        <v>1814</v>
      </c>
      <c r="S712" t="s">
        <v>1813</v>
      </c>
      <c r="T712" t="s">
        <v>1814</v>
      </c>
      <c r="U712" s="35" t="s">
        <v>1814</v>
      </c>
      <c r="V712" s="35">
        <v>11496</v>
      </c>
      <c r="W712" s="35">
        <v>0</v>
      </c>
      <c r="X712" s="35">
        <v>2571</v>
      </c>
      <c r="Y712" s="35">
        <v>1641</v>
      </c>
      <c r="Z712">
        <f t="shared" si="176"/>
        <v>1</v>
      </c>
      <c r="AA712">
        <f t="shared" si="177"/>
        <v>1</v>
      </c>
      <c r="AB712">
        <f t="shared" si="178"/>
        <v>0</v>
      </c>
      <c r="AC712">
        <f t="shared" si="179"/>
        <v>0</v>
      </c>
      <c r="AD712">
        <f t="shared" si="180"/>
        <v>0</v>
      </c>
      <c r="AE712">
        <f t="shared" si="181"/>
        <v>0</v>
      </c>
      <c r="AF712" s="37" t="str">
        <f t="shared" si="182"/>
        <v>SRSA</v>
      </c>
      <c r="AG712" s="37">
        <f t="shared" si="183"/>
        <v>0</v>
      </c>
      <c r="AH712" s="37">
        <f t="shared" si="184"/>
        <v>0</v>
      </c>
      <c r="AI712">
        <f t="shared" si="185"/>
        <v>1</v>
      </c>
      <c r="AJ712">
        <f t="shared" si="186"/>
        <v>0</v>
      </c>
      <c r="AK712">
        <f t="shared" si="187"/>
        <v>0</v>
      </c>
      <c r="AL712">
        <f t="shared" si="188"/>
        <v>0</v>
      </c>
      <c r="AM712">
        <f t="shared" si="189"/>
        <v>0</v>
      </c>
      <c r="AN712">
        <f t="shared" si="190"/>
        <v>0</v>
      </c>
      <c r="AO712">
        <f t="shared" si="191"/>
        <v>0</v>
      </c>
    </row>
    <row r="713" spans="1:41" ht="12.75">
      <c r="A713">
        <v>3628650</v>
      </c>
      <c r="B713" s="2">
        <v>660401030000</v>
      </c>
      <c r="C713" t="s">
        <v>1458</v>
      </c>
      <c r="D713" t="s">
        <v>1459</v>
      </c>
      <c r="E713" t="s">
        <v>1142</v>
      </c>
      <c r="F713" s="34">
        <v>10591</v>
      </c>
      <c r="G713" s="3">
        <v>2696</v>
      </c>
      <c r="H713">
        <v>9146319404</v>
      </c>
      <c r="I713" s="4">
        <v>3</v>
      </c>
      <c r="J713" s="4" t="s">
        <v>1814</v>
      </c>
      <c r="K713" t="s">
        <v>1814</v>
      </c>
      <c r="L713" s="35" t="s">
        <v>1815</v>
      </c>
      <c r="M713" s="35">
        <v>2161</v>
      </c>
      <c r="N713" s="35" t="s">
        <v>1814</v>
      </c>
      <c r="O713" s="35" t="s">
        <v>1814</v>
      </c>
      <c r="P713" s="36">
        <v>8.1846392552</v>
      </c>
      <c r="Q713" t="s">
        <v>1814</v>
      </c>
      <c r="R713" t="s">
        <v>1814</v>
      </c>
      <c r="S713" t="s">
        <v>1814</v>
      </c>
      <c r="T713" t="s">
        <v>1814</v>
      </c>
      <c r="U713" s="35" t="s">
        <v>1814</v>
      </c>
      <c r="V713" s="35"/>
      <c r="W713" s="35"/>
      <c r="X713" s="35"/>
      <c r="Y713" s="35"/>
      <c r="Z713">
        <f t="shared" si="176"/>
        <v>0</v>
      </c>
      <c r="AA713">
        <f t="shared" si="177"/>
        <v>0</v>
      </c>
      <c r="AB713">
        <f t="shared" si="178"/>
        <v>0</v>
      </c>
      <c r="AC713">
        <f t="shared" si="179"/>
        <v>0</v>
      </c>
      <c r="AD713">
        <f t="shared" si="180"/>
        <v>0</v>
      </c>
      <c r="AE713">
        <f t="shared" si="181"/>
        <v>0</v>
      </c>
      <c r="AF713" s="37">
        <f t="shared" si="182"/>
        <v>0</v>
      </c>
      <c r="AG713" s="37">
        <f t="shared" si="183"/>
        <v>0</v>
      </c>
      <c r="AH713" s="37">
        <f t="shared" si="184"/>
        <v>0</v>
      </c>
      <c r="AI713">
        <f t="shared" si="185"/>
        <v>0</v>
      </c>
      <c r="AJ713">
        <f t="shared" si="186"/>
        <v>0</v>
      </c>
      <c r="AK713">
        <f t="shared" si="187"/>
        <v>0</v>
      </c>
      <c r="AL713">
        <f t="shared" si="188"/>
        <v>0</v>
      </c>
      <c r="AM713">
        <f t="shared" si="189"/>
        <v>0</v>
      </c>
      <c r="AN713">
        <f t="shared" si="190"/>
        <v>0</v>
      </c>
      <c r="AO713">
        <f t="shared" si="191"/>
        <v>0</v>
      </c>
    </row>
    <row r="714" spans="1:41" ht="12.75">
      <c r="A714">
        <v>3600019</v>
      </c>
      <c r="B714" s="2">
        <v>81003040000</v>
      </c>
      <c r="C714" t="s">
        <v>1872</v>
      </c>
      <c r="D714" t="s">
        <v>1873</v>
      </c>
      <c r="E714" t="s">
        <v>1874</v>
      </c>
      <c r="F714" s="34">
        <v>13411</v>
      </c>
      <c r="G714" s="3">
        <v>606</v>
      </c>
      <c r="H714">
        <v>6078476075</v>
      </c>
      <c r="I714" s="4" t="s">
        <v>1843</v>
      </c>
      <c r="J714" s="4" t="s">
        <v>1814</v>
      </c>
      <c r="K714" t="s">
        <v>1814</v>
      </c>
      <c r="L714" s="35" t="s">
        <v>1822</v>
      </c>
      <c r="M714" s="35">
        <v>974</v>
      </c>
      <c r="N714" s="35" t="s">
        <v>1814</v>
      </c>
      <c r="O714" s="35" t="s">
        <v>1814</v>
      </c>
      <c r="P714" s="36">
        <v>24.688057041</v>
      </c>
      <c r="Q714" t="s">
        <v>1813</v>
      </c>
      <c r="R714" t="s">
        <v>1814</v>
      </c>
      <c r="S714" t="s">
        <v>1813</v>
      </c>
      <c r="T714" t="s">
        <v>1814</v>
      </c>
      <c r="U714" s="35" t="s">
        <v>1813</v>
      </c>
      <c r="V714" s="35"/>
      <c r="W714" s="35"/>
      <c r="X714" s="35"/>
      <c r="Y714" s="35"/>
      <c r="Z714">
        <f t="shared" si="176"/>
        <v>0</v>
      </c>
      <c r="AA714">
        <f t="shared" si="177"/>
        <v>0</v>
      </c>
      <c r="AB714">
        <f t="shared" si="178"/>
        <v>0</v>
      </c>
      <c r="AC714">
        <f t="shared" si="179"/>
        <v>0</v>
      </c>
      <c r="AD714">
        <f t="shared" si="180"/>
        <v>0</v>
      </c>
      <c r="AE714">
        <f t="shared" si="181"/>
        <v>0</v>
      </c>
      <c r="AF714" s="37">
        <f t="shared" si="182"/>
        <v>0</v>
      </c>
      <c r="AG714" s="37">
        <f t="shared" si="183"/>
        <v>0</v>
      </c>
      <c r="AH714" s="37">
        <f t="shared" si="184"/>
        <v>0</v>
      </c>
      <c r="AI714">
        <f t="shared" si="185"/>
        <v>1</v>
      </c>
      <c r="AJ714">
        <f t="shared" si="186"/>
        <v>1</v>
      </c>
      <c r="AK714" t="str">
        <f t="shared" si="187"/>
        <v>Initial</v>
      </c>
      <c r="AL714">
        <f t="shared" si="188"/>
        <v>0</v>
      </c>
      <c r="AM714" t="str">
        <f t="shared" si="189"/>
        <v>RLIS</v>
      </c>
      <c r="AN714">
        <f t="shared" si="190"/>
        <v>0</v>
      </c>
      <c r="AO714">
        <f t="shared" si="191"/>
        <v>0</v>
      </c>
    </row>
    <row r="715" spans="1:41" ht="12.75">
      <c r="A715">
        <v>3629250</v>
      </c>
      <c r="B715" s="2">
        <v>51901040000</v>
      </c>
      <c r="C715" t="s">
        <v>1495</v>
      </c>
      <c r="D715" t="s">
        <v>1496</v>
      </c>
      <c r="E715" t="s">
        <v>1497</v>
      </c>
      <c r="F715" s="34">
        <v>13160</v>
      </c>
      <c r="G715" s="3">
        <v>508</v>
      </c>
      <c r="H715">
        <v>3158894101</v>
      </c>
      <c r="I715" s="4" t="s">
        <v>2147</v>
      </c>
      <c r="J715" s="4" t="s">
        <v>1813</v>
      </c>
      <c r="K715" t="s">
        <v>1814</v>
      </c>
      <c r="L715" s="35" t="s">
        <v>1815</v>
      </c>
      <c r="M715" s="35">
        <v>1088</v>
      </c>
      <c r="N715" s="35" t="s">
        <v>1814</v>
      </c>
      <c r="O715" s="35" t="s">
        <v>1814</v>
      </c>
      <c r="P715" s="36">
        <v>11.787665886</v>
      </c>
      <c r="Q715" t="s">
        <v>1814</v>
      </c>
      <c r="R715" t="s">
        <v>1814</v>
      </c>
      <c r="S715" t="s">
        <v>1813</v>
      </c>
      <c r="T715" t="s">
        <v>1814</v>
      </c>
      <c r="U715" s="35" t="s">
        <v>1814</v>
      </c>
      <c r="V715" s="35"/>
      <c r="W715" s="35"/>
      <c r="X715" s="35"/>
      <c r="Y715" s="35"/>
      <c r="Z715">
        <f t="shared" si="176"/>
        <v>1</v>
      </c>
      <c r="AA715">
        <f t="shared" si="177"/>
        <v>0</v>
      </c>
      <c r="AB715">
        <f t="shared" si="178"/>
        <v>0</v>
      </c>
      <c r="AC715">
        <f t="shared" si="179"/>
        <v>0</v>
      </c>
      <c r="AD715">
        <f t="shared" si="180"/>
        <v>0</v>
      </c>
      <c r="AE715">
        <f t="shared" si="181"/>
        <v>0</v>
      </c>
      <c r="AF715" s="37">
        <f t="shared" si="182"/>
        <v>0</v>
      </c>
      <c r="AG715" s="37">
        <f t="shared" si="183"/>
        <v>0</v>
      </c>
      <c r="AH715" s="37">
        <f t="shared" si="184"/>
        <v>0</v>
      </c>
      <c r="AI715">
        <f t="shared" si="185"/>
        <v>1</v>
      </c>
      <c r="AJ715">
        <f t="shared" si="186"/>
        <v>0</v>
      </c>
      <c r="AK715">
        <f t="shared" si="187"/>
        <v>0</v>
      </c>
      <c r="AL715">
        <f t="shared" si="188"/>
        <v>0</v>
      </c>
      <c r="AM715">
        <f t="shared" si="189"/>
        <v>0</v>
      </c>
      <c r="AN715">
        <f t="shared" si="190"/>
        <v>0</v>
      </c>
      <c r="AO715">
        <f t="shared" si="191"/>
        <v>0</v>
      </c>
    </row>
    <row r="716" spans="1:41" ht="12.75">
      <c r="A716">
        <v>3629280</v>
      </c>
      <c r="B716" s="2">
        <v>280202030000</v>
      </c>
      <c r="C716" t="s">
        <v>1498</v>
      </c>
      <c r="D716" t="s">
        <v>1499</v>
      </c>
      <c r="E716" t="s">
        <v>1500</v>
      </c>
      <c r="F716" s="34">
        <v>11553</v>
      </c>
      <c r="G716" s="3">
        <v>2499</v>
      </c>
      <c r="H716">
        <v>5165608824</v>
      </c>
      <c r="I716" s="4">
        <v>3</v>
      </c>
      <c r="J716" s="4" t="s">
        <v>1814</v>
      </c>
      <c r="K716" t="s">
        <v>1814</v>
      </c>
      <c r="L716" s="35" t="s">
        <v>1815</v>
      </c>
      <c r="M716" s="35">
        <v>5897</v>
      </c>
      <c r="N716" s="35" t="s">
        <v>1814</v>
      </c>
      <c r="O716" s="35" t="s">
        <v>1814</v>
      </c>
      <c r="P716" s="36">
        <v>10.912784792</v>
      </c>
      <c r="Q716" t="s">
        <v>1814</v>
      </c>
      <c r="R716" t="s">
        <v>1814</v>
      </c>
      <c r="S716" t="s">
        <v>1814</v>
      </c>
      <c r="T716" t="s">
        <v>1814</v>
      </c>
      <c r="U716" s="35" t="s">
        <v>1814</v>
      </c>
      <c r="V716" s="35"/>
      <c r="W716" s="35"/>
      <c r="X716" s="35"/>
      <c r="Y716" s="35"/>
      <c r="Z716">
        <f t="shared" si="176"/>
        <v>0</v>
      </c>
      <c r="AA716">
        <f t="shared" si="177"/>
        <v>0</v>
      </c>
      <c r="AB716">
        <f t="shared" si="178"/>
        <v>0</v>
      </c>
      <c r="AC716">
        <f t="shared" si="179"/>
        <v>0</v>
      </c>
      <c r="AD716">
        <f t="shared" si="180"/>
        <v>0</v>
      </c>
      <c r="AE716">
        <f t="shared" si="181"/>
        <v>0</v>
      </c>
      <c r="AF716" s="37">
        <f t="shared" si="182"/>
        <v>0</v>
      </c>
      <c r="AG716" s="37">
        <f t="shared" si="183"/>
        <v>0</v>
      </c>
      <c r="AH716" s="37">
        <f t="shared" si="184"/>
        <v>0</v>
      </c>
      <c r="AI716">
        <f t="shared" si="185"/>
        <v>0</v>
      </c>
      <c r="AJ716">
        <f t="shared" si="186"/>
        <v>0</v>
      </c>
      <c r="AK716">
        <f t="shared" si="187"/>
        <v>0</v>
      </c>
      <c r="AL716">
        <f t="shared" si="188"/>
        <v>0</v>
      </c>
      <c r="AM716">
        <f t="shared" si="189"/>
        <v>0</v>
      </c>
      <c r="AN716">
        <f t="shared" si="190"/>
        <v>0</v>
      </c>
      <c r="AO716">
        <f t="shared" si="191"/>
        <v>0</v>
      </c>
    </row>
    <row r="717" spans="1:41" ht="12.75">
      <c r="A717">
        <v>3610710</v>
      </c>
      <c r="B717" s="2">
        <v>31501060000</v>
      </c>
      <c r="C717" t="s">
        <v>249</v>
      </c>
      <c r="D717" t="s">
        <v>250</v>
      </c>
      <c r="E717" t="s">
        <v>251</v>
      </c>
      <c r="F717" s="34">
        <v>13760</v>
      </c>
      <c r="G717" s="3">
        <v>5271</v>
      </c>
      <c r="H717">
        <v>6077572112</v>
      </c>
      <c r="I717" s="4">
        <v>4</v>
      </c>
      <c r="J717" s="4" t="s">
        <v>1814</v>
      </c>
      <c r="K717" t="s">
        <v>1814</v>
      </c>
      <c r="L717" s="35" t="s">
        <v>1815</v>
      </c>
      <c r="M717" s="35">
        <v>4603</v>
      </c>
      <c r="N717" s="35" t="s">
        <v>1814</v>
      </c>
      <c r="O717" s="35" t="s">
        <v>1814</v>
      </c>
      <c r="P717" s="36">
        <v>16.919659385</v>
      </c>
      <c r="Q717" t="s">
        <v>1814</v>
      </c>
      <c r="R717" t="s">
        <v>1814</v>
      </c>
      <c r="S717" t="s">
        <v>1814</v>
      </c>
      <c r="T717" t="s">
        <v>1814</v>
      </c>
      <c r="U717" s="35" t="s">
        <v>1814</v>
      </c>
      <c r="V717" s="35"/>
      <c r="W717" s="35"/>
      <c r="X717" s="35"/>
      <c r="Y717" s="35"/>
      <c r="Z717">
        <f t="shared" si="176"/>
        <v>0</v>
      </c>
      <c r="AA717">
        <f t="shared" si="177"/>
        <v>0</v>
      </c>
      <c r="AB717">
        <f t="shared" si="178"/>
        <v>0</v>
      </c>
      <c r="AC717">
        <f t="shared" si="179"/>
        <v>0</v>
      </c>
      <c r="AD717">
        <f t="shared" si="180"/>
        <v>0</v>
      </c>
      <c r="AE717">
        <f t="shared" si="181"/>
        <v>0</v>
      </c>
      <c r="AF717" s="37">
        <f t="shared" si="182"/>
        <v>0</v>
      </c>
      <c r="AG717" s="37">
        <f t="shared" si="183"/>
        <v>0</v>
      </c>
      <c r="AH717" s="37">
        <f t="shared" si="184"/>
        <v>0</v>
      </c>
      <c r="AI717">
        <f t="shared" si="185"/>
        <v>0</v>
      </c>
      <c r="AJ717">
        <f t="shared" si="186"/>
        <v>0</v>
      </c>
      <c r="AK717">
        <f t="shared" si="187"/>
        <v>0</v>
      </c>
      <c r="AL717">
        <f t="shared" si="188"/>
        <v>0</v>
      </c>
      <c r="AM717">
        <f t="shared" si="189"/>
        <v>0</v>
      </c>
      <c r="AN717">
        <f t="shared" si="190"/>
        <v>0</v>
      </c>
      <c r="AO717">
        <f t="shared" si="191"/>
        <v>0</v>
      </c>
    </row>
    <row r="718" spans="1:41" ht="12.75">
      <c r="A718">
        <v>3629370</v>
      </c>
      <c r="B718" s="2">
        <v>412300010000</v>
      </c>
      <c r="C718" t="s">
        <v>1501</v>
      </c>
      <c r="D718" t="s">
        <v>1502</v>
      </c>
      <c r="E718" t="s">
        <v>1503</v>
      </c>
      <c r="F718" s="34">
        <v>13501</v>
      </c>
      <c r="G718" s="3">
        <v>3709</v>
      </c>
      <c r="H718">
        <v>3157922222</v>
      </c>
      <c r="I718" s="4">
        <v>2</v>
      </c>
      <c r="J718" s="4" t="s">
        <v>1814</v>
      </c>
      <c r="K718" t="s">
        <v>1814</v>
      </c>
      <c r="L718" s="35" t="s">
        <v>1815</v>
      </c>
      <c r="M718" s="35">
        <v>7982</v>
      </c>
      <c r="N718" s="35" t="s">
        <v>1814</v>
      </c>
      <c r="O718" s="35" t="s">
        <v>1814</v>
      </c>
      <c r="P718" s="36">
        <v>38.484906019</v>
      </c>
      <c r="Q718" t="s">
        <v>1813</v>
      </c>
      <c r="R718" t="s">
        <v>1814</v>
      </c>
      <c r="S718" t="s">
        <v>1814</v>
      </c>
      <c r="T718" t="s">
        <v>1814</v>
      </c>
      <c r="U718" s="35" t="s">
        <v>1814</v>
      </c>
      <c r="V718" s="35"/>
      <c r="W718" s="35"/>
      <c r="X718" s="35"/>
      <c r="Y718" s="35"/>
      <c r="Z718">
        <f t="shared" si="176"/>
        <v>0</v>
      </c>
      <c r="AA718">
        <f t="shared" si="177"/>
        <v>0</v>
      </c>
      <c r="AB718">
        <f t="shared" si="178"/>
        <v>0</v>
      </c>
      <c r="AC718">
        <f t="shared" si="179"/>
        <v>0</v>
      </c>
      <c r="AD718">
        <f t="shared" si="180"/>
        <v>0</v>
      </c>
      <c r="AE718">
        <f t="shared" si="181"/>
        <v>0</v>
      </c>
      <c r="AF718" s="37">
        <f t="shared" si="182"/>
        <v>0</v>
      </c>
      <c r="AG718" s="37">
        <f t="shared" si="183"/>
        <v>0</v>
      </c>
      <c r="AH718" s="37">
        <f t="shared" si="184"/>
        <v>0</v>
      </c>
      <c r="AI718">
        <f t="shared" si="185"/>
        <v>0</v>
      </c>
      <c r="AJ718">
        <f t="shared" si="186"/>
        <v>1</v>
      </c>
      <c r="AK718">
        <f t="shared" si="187"/>
        <v>0</v>
      </c>
      <c r="AL718">
        <f t="shared" si="188"/>
        <v>0</v>
      </c>
      <c r="AM718">
        <f t="shared" si="189"/>
        <v>0</v>
      </c>
      <c r="AN718">
        <f t="shared" si="190"/>
        <v>0</v>
      </c>
      <c r="AO718">
        <f t="shared" si="191"/>
        <v>0</v>
      </c>
    </row>
    <row r="719" spans="1:41" ht="12.75">
      <c r="A719">
        <v>3629400</v>
      </c>
      <c r="B719" s="2">
        <v>660805030000</v>
      </c>
      <c r="C719" t="s">
        <v>1504</v>
      </c>
      <c r="D719" t="s">
        <v>1505</v>
      </c>
      <c r="E719" t="s">
        <v>902</v>
      </c>
      <c r="F719" s="34">
        <v>10595</v>
      </c>
      <c r="G719" s="3">
        <v>1300</v>
      </c>
      <c r="H719">
        <v>9146835040</v>
      </c>
      <c r="I719" s="4">
        <v>3</v>
      </c>
      <c r="J719" s="4" t="s">
        <v>1814</v>
      </c>
      <c r="K719" t="s">
        <v>1814</v>
      </c>
      <c r="L719" s="35" t="s">
        <v>1815</v>
      </c>
      <c r="M719" s="35">
        <v>1286</v>
      </c>
      <c r="N719" s="35" t="s">
        <v>1814</v>
      </c>
      <c r="O719" s="35" t="s">
        <v>1814</v>
      </c>
      <c r="P719" s="36">
        <v>5.8157099698</v>
      </c>
      <c r="Q719" t="s">
        <v>1814</v>
      </c>
      <c r="R719" t="s">
        <v>1814</v>
      </c>
      <c r="S719" t="s">
        <v>1814</v>
      </c>
      <c r="T719" t="s">
        <v>1814</v>
      </c>
      <c r="U719" s="35" t="s">
        <v>1814</v>
      </c>
      <c r="V719" s="35"/>
      <c r="W719" s="35"/>
      <c r="X719" s="35"/>
      <c r="Y719" s="35"/>
      <c r="Z719">
        <f t="shared" si="176"/>
        <v>0</v>
      </c>
      <c r="AA719">
        <f t="shared" si="177"/>
        <v>0</v>
      </c>
      <c r="AB719">
        <f t="shared" si="178"/>
        <v>0</v>
      </c>
      <c r="AC719">
        <f t="shared" si="179"/>
        <v>0</v>
      </c>
      <c r="AD719">
        <f t="shared" si="180"/>
        <v>0</v>
      </c>
      <c r="AE719">
        <f t="shared" si="181"/>
        <v>0</v>
      </c>
      <c r="AF719" s="37">
        <f t="shared" si="182"/>
        <v>0</v>
      </c>
      <c r="AG719" s="37">
        <f t="shared" si="183"/>
        <v>0</v>
      </c>
      <c r="AH719" s="37">
        <f t="shared" si="184"/>
        <v>0</v>
      </c>
      <c r="AI719">
        <f t="shared" si="185"/>
        <v>0</v>
      </c>
      <c r="AJ719">
        <f t="shared" si="186"/>
        <v>0</v>
      </c>
      <c r="AK719">
        <f t="shared" si="187"/>
        <v>0</v>
      </c>
      <c r="AL719">
        <f t="shared" si="188"/>
        <v>0</v>
      </c>
      <c r="AM719">
        <f t="shared" si="189"/>
        <v>0</v>
      </c>
      <c r="AN719">
        <f t="shared" si="190"/>
        <v>0</v>
      </c>
      <c r="AO719">
        <f t="shared" si="191"/>
        <v>0</v>
      </c>
    </row>
    <row r="720" spans="1:41" ht="12.75">
      <c r="A720">
        <v>3619680</v>
      </c>
      <c r="B720" s="2">
        <v>441301060000</v>
      </c>
      <c r="C720" t="s">
        <v>861</v>
      </c>
      <c r="D720" t="s">
        <v>862</v>
      </c>
      <c r="E720" t="s">
        <v>863</v>
      </c>
      <c r="F720" s="34">
        <v>12549</v>
      </c>
      <c r="G720" s="3">
        <v>2240</v>
      </c>
      <c r="H720">
        <v>8454573030</v>
      </c>
      <c r="I720" s="4" t="s">
        <v>2025</v>
      </c>
      <c r="J720" s="4" t="s">
        <v>1814</v>
      </c>
      <c r="K720" t="s">
        <v>1814</v>
      </c>
      <c r="L720" s="35" t="s">
        <v>1815</v>
      </c>
      <c r="M720" s="35">
        <v>4848</v>
      </c>
      <c r="N720" s="35" t="s">
        <v>1814</v>
      </c>
      <c r="O720" s="35" t="s">
        <v>1814</v>
      </c>
      <c r="P720" s="36">
        <v>9.3362509117</v>
      </c>
      <c r="Q720" t="s">
        <v>1814</v>
      </c>
      <c r="R720" t="s">
        <v>1814</v>
      </c>
      <c r="S720" t="s">
        <v>1814</v>
      </c>
      <c r="T720" t="s">
        <v>1814</v>
      </c>
      <c r="U720" s="35" t="s">
        <v>1814</v>
      </c>
      <c r="V720" s="35"/>
      <c r="W720" s="35"/>
      <c r="X720" s="35"/>
      <c r="Y720" s="35"/>
      <c r="Z720">
        <f t="shared" si="176"/>
        <v>0</v>
      </c>
      <c r="AA720">
        <f t="shared" si="177"/>
        <v>0</v>
      </c>
      <c r="AB720">
        <f t="shared" si="178"/>
        <v>0</v>
      </c>
      <c r="AC720">
        <f t="shared" si="179"/>
        <v>0</v>
      </c>
      <c r="AD720">
        <f t="shared" si="180"/>
        <v>0</v>
      </c>
      <c r="AE720">
        <f t="shared" si="181"/>
        <v>0</v>
      </c>
      <c r="AF720" s="37">
        <f t="shared" si="182"/>
        <v>0</v>
      </c>
      <c r="AG720" s="37">
        <f t="shared" si="183"/>
        <v>0</v>
      </c>
      <c r="AH720" s="37">
        <f t="shared" si="184"/>
        <v>0</v>
      </c>
      <c r="AI720">
        <f t="shared" si="185"/>
        <v>0</v>
      </c>
      <c r="AJ720">
        <f t="shared" si="186"/>
        <v>0</v>
      </c>
      <c r="AK720">
        <f t="shared" si="187"/>
        <v>0</v>
      </c>
      <c r="AL720">
        <f t="shared" si="188"/>
        <v>0</v>
      </c>
      <c r="AM720">
        <f t="shared" si="189"/>
        <v>0</v>
      </c>
      <c r="AN720">
        <f t="shared" si="190"/>
        <v>0</v>
      </c>
      <c r="AO720">
        <f t="shared" si="191"/>
        <v>0</v>
      </c>
    </row>
    <row r="721" spans="1:41" ht="12.75">
      <c r="A721">
        <v>3629430</v>
      </c>
      <c r="B721" s="2">
        <v>280213020000</v>
      </c>
      <c r="C721" t="s">
        <v>1506</v>
      </c>
      <c r="D721" t="s">
        <v>1507</v>
      </c>
      <c r="E721" t="s">
        <v>1508</v>
      </c>
      <c r="F721" s="34">
        <v>11580</v>
      </c>
      <c r="G721" s="3">
        <v>2099</v>
      </c>
      <c r="H721">
        <v>5165686100</v>
      </c>
      <c r="I721" s="4">
        <v>3</v>
      </c>
      <c r="J721" s="4" t="s">
        <v>1814</v>
      </c>
      <c r="K721" t="s">
        <v>1814</v>
      </c>
      <c r="L721" s="35" t="s">
        <v>1815</v>
      </c>
      <c r="M721" s="35">
        <v>2117</v>
      </c>
      <c r="N721" s="35" t="s">
        <v>1814</v>
      </c>
      <c r="O721" s="35" t="s">
        <v>1814</v>
      </c>
      <c r="P721" s="36">
        <v>6.9775849602</v>
      </c>
      <c r="Q721" t="s">
        <v>1814</v>
      </c>
      <c r="R721" t="s">
        <v>1814</v>
      </c>
      <c r="S721" t="s">
        <v>1814</v>
      </c>
      <c r="T721" t="s">
        <v>1814</v>
      </c>
      <c r="U721" s="35" t="s">
        <v>1814</v>
      </c>
      <c r="V721" s="35"/>
      <c r="W721" s="35"/>
      <c r="X721" s="35"/>
      <c r="Y721" s="35"/>
      <c r="Z721">
        <f t="shared" si="176"/>
        <v>0</v>
      </c>
      <c r="AA721">
        <f t="shared" si="177"/>
        <v>0</v>
      </c>
      <c r="AB721">
        <f t="shared" si="178"/>
        <v>0</v>
      </c>
      <c r="AC721">
        <f t="shared" si="179"/>
        <v>0</v>
      </c>
      <c r="AD721">
        <f t="shared" si="180"/>
        <v>0</v>
      </c>
      <c r="AE721">
        <f t="shared" si="181"/>
        <v>0</v>
      </c>
      <c r="AF721" s="37">
        <f t="shared" si="182"/>
        <v>0</v>
      </c>
      <c r="AG721" s="37">
        <f t="shared" si="183"/>
        <v>0</v>
      </c>
      <c r="AH721" s="37">
        <f t="shared" si="184"/>
        <v>0</v>
      </c>
      <c r="AI721">
        <f t="shared" si="185"/>
        <v>0</v>
      </c>
      <c r="AJ721">
        <f t="shared" si="186"/>
        <v>0</v>
      </c>
      <c r="AK721">
        <f t="shared" si="187"/>
        <v>0</v>
      </c>
      <c r="AL721">
        <f t="shared" si="188"/>
        <v>0</v>
      </c>
      <c r="AM721">
        <f t="shared" si="189"/>
        <v>0</v>
      </c>
      <c r="AN721">
        <f t="shared" si="190"/>
        <v>0</v>
      </c>
      <c r="AO721">
        <f t="shared" si="191"/>
        <v>0</v>
      </c>
    </row>
    <row r="722" spans="1:41" ht="12.75">
      <c r="A722">
        <v>3629460</v>
      </c>
      <c r="B722" s="2">
        <v>280224020000</v>
      </c>
      <c r="C722" t="s">
        <v>1509</v>
      </c>
      <c r="D722" t="s">
        <v>1510</v>
      </c>
      <c r="E722" t="s">
        <v>1508</v>
      </c>
      <c r="F722" s="34">
        <v>11581</v>
      </c>
      <c r="G722" s="3">
        <v>1420</v>
      </c>
      <c r="H722">
        <v>5162560153</v>
      </c>
      <c r="I722" s="4">
        <v>3</v>
      </c>
      <c r="J722" s="4" t="s">
        <v>1814</v>
      </c>
      <c r="K722" t="s">
        <v>1814</v>
      </c>
      <c r="L722" s="35" t="s">
        <v>1815</v>
      </c>
      <c r="M722" s="35">
        <v>1063</v>
      </c>
      <c r="N722" s="35" t="s">
        <v>1814</v>
      </c>
      <c r="O722" s="35" t="s">
        <v>1814</v>
      </c>
      <c r="P722" s="36">
        <v>4.4378698225</v>
      </c>
      <c r="Q722" t="s">
        <v>1814</v>
      </c>
      <c r="R722" t="s">
        <v>1814</v>
      </c>
      <c r="S722" t="s">
        <v>1814</v>
      </c>
      <c r="T722" t="s">
        <v>1814</v>
      </c>
      <c r="U722" s="35" t="s">
        <v>1814</v>
      </c>
      <c r="V722" s="35"/>
      <c r="W722" s="35"/>
      <c r="X722" s="35"/>
      <c r="Y722" s="35"/>
      <c r="Z722">
        <f t="shared" si="176"/>
        <v>0</v>
      </c>
      <c r="AA722">
        <f t="shared" si="177"/>
        <v>0</v>
      </c>
      <c r="AB722">
        <f t="shared" si="178"/>
        <v>0</v>
      </c>
      <c r="AC722">
        <f t="shared" si="179"/>
        <v>0</v>
      </c>
      <c r="AD722">
        <f t="shared" si="180"/>
        <v>0</v>
      </c>
      <c r="AE722">
        <f t="shared" si="181"/>
        <v>0</v>
      </c>
      <c r="AF722" s="37">
        <f t="shared" si="182"/>
        <v>0</v>
      </c>
      <c r="AG722" s="37">
        <f t="shared" si="183"/>
        <v>0</v>
      </c>
      <c r="AH722" s="37">
        <f t="shared" si="184"/>
        <v>0</v>
      </c>
      <c r="AI722">
        <f t="shared" si="185"/>
        <v>0</v>
      </c>
      <c r="AJ722">
        <f t="shared" si="186"/>
        <v>0</v>
      </c>
      <c r="AK722">
        <f t="shared" si="187"/>
        <v>0</v>
      </c>
      <c r="AL722">
        <f t="shared" si="188"/>
        <v>0</v>
      </c>
      <c r="AM722">
        <f t="shared" si="189"/>
        <v>0</v>
      </c>
      <c r="AN722">
        <f t="shared" si="190"/>
        <v>0</v>
      </c>
      <c r="AO722">
        <f t="shared" si="191"/>
        <v>0</v>
      </c>
    </row>
    <row r="723" spans="1:41" ht="12.75">
      <c r="A723">
        <v>3629490</v>
      </c>
      <c r="B723" s="2">
        <v>280230020000</v>
      </c>
      <c r="C723" t="s">
        <v>1511</v>
      </c>
      <c r="D723" t="s">
        <v>1512</v>
      </c>
      <c r="E723" t="s">
        <v>1508</v>
      </c>
      <c r="F723" s="34">
        <v>11580</v>
      </c>
      <c r="G723" s="3">
        <v>3032</v>
      </c>
      <c r="H723">
        <v>5162859881</v>
      </c>
      <c r="I723" s="4">
        <v>3</v>
      </c>
      <c r="J723" s="4" t="s">
        <v>1814</v>
      </c>
      <c r="K723" t="s">
        <v>1814</v>
      </c>
      <c r="L723" s="35" t="s">
        <v>1815</v>
      </c>
      <c r="M723" s="35">
        <v>1490</v>
      </c>
      <c r="N723" s="35" t="s">
        <v>1814</v>
      </c>
      <c r="O723" s="35" t="s">
        <v>1814</v>
      </c>
      <c r="P723" s="36">
        <v>7.4257425743</v>
      </c>
      <c r="Q723" t="s">
        <v>1814</v>
      </c>
      <c r="R723" t="s">
        <v>1814</v>
      </c>
      <c r="S723" t="s">
        <v>1814</v>
      </c>
      <c r="T723" t="s">
        <v>1814</v>
      </c>
      <c r="U723" s="35" t="s">
        <v>1814</v>
      </c>
      <c r="V723" s="35"/>
      <c r="W723" s="35"/>
      <c r="X723" s="35"/>
      <c r="Y723" s="35"/>
      <c r="Z723">
        <f t="shared" si="176"/>
        <v>0</v>
      </c>
      <c r="AA723">
        <f t="shared" si="177"/>
        <v>0</v>
      </c>
      <c r="AB723">
        <f t="shared" si="178"/>
        <v>0</v>
      </c>
      <c r="AC723">
        <f t="shared" si="179"/>
        <v>0</v>
      </c>
      <c r="AD723">
        <f t="shared" si="180"/>
        <v>0</v>
      </c>
      <c r="AE723">
        <f t="shared" si="181"/>
        <v>0</v>
      </c>
      <c r="AF723" s="37">
        <f t="shared" si="182"/>
        <v>0</v>
      </c>
      <c r="AG723" s="37">
        <f t="shared" si="183"/>
        <v>0</v>
      </c>
      <c r="AH723" s="37">
        <f t="shared" si="184"/>
        <v>0</v>
      </c>
      <c r="AI723">
        <f t="shared" si="185"/>
        <v>0</v>
      </c>
      <c r="AJ723">
        <f t="shared" si="186"/>
        <v>0</v>
      </c>
      <c r="AK723">
        <f t="shared" si="187"/>
        <v>0</v>
      </c>
      <c r="AL723">
        <f t="shared" si="188"/>
        <v>0</v>
      </c>
      <c r="AM723">
        <f t="shared" si="189"/>
        <v>0</v>
      </c>
      <c r="AN723">
        <f t="shared" si="190"/>
        <v>0</v>
      </c>
      <c r="AO723">
        <f t="shared" si="191"/>
        <v>0</v>
      </c>
    </row>
    <row r="724" spans="1:41" ht="12.75">
      <c r="A724">
        <v>3629520</v>
      </c>
      <c r="B724" s="2">
        <v>280251070000</v>
      </c>
      <c r="C724" t="s">
        <v>1513</v>
      </c>
      <c r="D724" t="s">
        <v>1514</v>
      </c>
      <c r="E724" t="s">
        <v>1508</v>
      </c>
      <c r="F724" s="34">
        <v>11582</v>
      </c>
      <c r="G724" s="3">
        <v>3007</v>
      </c>
      <c r="H724">
        <v>5168725601</v>
      </c>
      <c r="I724" s="4">
        <v>3</v>
      </c>
      <c r="J724" s="4" t="s">
        <v>1814</v>
      </c>
      <c r="K724" t="s">
        <v>1814</v>
      </c>
      <c r="L724" s="35" t="s">
        <v>1815</v>
      </c>
      <c r="M724" s="35">
        <v>4126</v>
      </c>
      <c r="N724" s="35" t="s">
        <v>1814</v>
      </c>
      <c r="O724" s="35" t="s">
        <v>1814</v>
      </c>
      <c r="P724" s="36">
        <v>3.1221513218</v>
      </c>
      <c r="Q724" t="s">
        <v>1814</v>
      </c>
      <c r="R724" t="s">
        <v>1814</v>
      </c>
      <c r="S724" t="s">
        <v>1814</v>
      </c>
      <c r="T724" t="s">
        <v>1814</v>
      </c>
      <c r="U724" s="35" t="s">
        <v>1814</v>
      </c>
      <c r="V724" s="35"/>
      <c r="W724" s="35"/>
      <c r="X724" s="35"/>
      <c r="Y724" s="35"/>
      <c r="Z724">
        <f t="shared" si="176"/>
        <v>0</v>
      </c>
      <c r="AA724">
        <f t="shared" si="177"/>
        <v>0</v>
      </c>
      <c r="AB724">
        <f t="shared" si="178"/>
        <v>0</v>
      </c>
      <c r="AC724">
        <f t="shared" si="179"/>
        <v>0</v>
      </c>
      <c r="AD724">
        <f t="shared" si="180"/>
        <v>0</v>
      </c>
      <c r="AE724">
        <f t="shared" si="181"/>
        <v>0</v>
      </c>
      <c r="AF724" s="37">
        <f t="shared" si="182"/>
        <v>0</v>
      </c>
      <c r="AG724" s="37">
        <f t="shared" si="183"/>
        <v>0</v>
      </c>
      <c r="AH724" s="37">
        <f t="shared" si="184"/>
        <v>0</v>
      </c>
      <c r="AI724">
        <f t="shared" si="185"/>
        <v>0</v>
      </c>
      <c r="AJ724">
        <f t="shared" si="186"/>
        <v>0</v>
      </c>
      <c r="AK724">
        <f t="shared" si="187"/>
        <v>0</v>
      </c>
      <c r="AL724">
        <f t="shared" si="188"/>
        <v>0</v>
      </c>
      <c r="AM724">
        <f t="shared" si="189"/>
        <v>0</v>
      </c>
      <c r="AN724">
        <f t="shared" si="190"/>
        <v>0</v>
      </c>
      <c r="AO724">
        <f t="shared" si="191"/>
        <v>0</v>
      </c>
    </row>
    <row r="725" spans="1:41" ht="12.75">
      <c r="A725">
        <v>3622200</v>
      </c>
      <c r="B725" s="2">
        <v>211701040000</v>
      </c>
      <c r="C725" t="s">
        <v>1060</v>
      </c>
      <c r="D725" t="s">
        <v>1061</v>
      </c>
      <c r="E725" t="s">
        <v>1062</v>
      </c>
      <c r="F725" s="34">
        <v>13475</v>
      </c>
      <c r="G725" s="3">
        <v>125</v>
      </c>
      <c r="H725">
        <v>3158580729</v>
      </c>
      <c r="I725" s="4">
        <v>8</v>
      </c>
      <c r="J725" s="4" t="s">
        <v>1813</v>
      </c>
      <c r="K725" t="s">
        <v>1814</v>
      </c>
      <c r="L725" s="35" t="s">
        <v>1815</v>
      </c>
      <c r="M725" s="35">
        <v>247</v>
      </c>
      <c r="N725" s="35" t="s">
        <v>1814</v>
      </c>
      <c r="O725" s="35" t="s">
        <v>1813</v>
      </c>
      <c r="P725" s="36">
        <v>31.626506024</v>
      </c>
      <c r="Q725" t="s">
        <v>1813</v>
      </c>
      <c r="R725" t="s">
        <v>1814</v>
      </c>
      <c r="S725" t="s">
        <v>1813</v>
      </c>
      <c r="T725" t="s">
        <v>1814</v>
      </c>
      <c r="U725" s="35" t="s">
        <v>1814</v>
      </c>
      <c r="V725" s="35">
        <v>21468</v>
      </c>
      <c r="W725" s="35">
        <v>3486</v>
      </c>
      <c r="X725" s="35">
        <v>3076</v>
      </c>
      <c r="Y725" s="35">
        <v>2759</v>
      </c>
      <c r="Z725">
        <f t="shared" si="176"/>
        <v>1</v>
      </c>
      <c r="AA725">
        <f t="shared" si="177"/>
        <v>1</v>
      </c>
      <c r="AB725">
        <f t="shared" si="178"/>
        <v>0</v>
      </c>
      <c r="AC725">
        <f t="shared" si="179"/>
        <v>0</v>
      </c>
      <c r="AD725">
        <f t="shared" si="180"/>
        <v>0</v>
      </c>
      <c r="AE725">
        <f t="shared" si="181"/>
        <v>0</v>
      </c>
      <c r="AF725" s="37" t="str">
        <f t="shared" si="182"/>
        <v>SRSA</v>
      </c>
      <c r="AG725" s="37">
        <f t="shared" si="183"/>
        <v>0</v>
      </c>
      <c r="AH725" s="37">
        <f t="shared" si="184"/>
        <v>0</v>
      </c>
      <c r="AI725">
        <f t="shared" si="185"/>
        <v>1</v>
      </c>
      <c r="AJ725">
        <f t="shared" si="186"/>
        <v>1</v>
      </c>
      <c r="AK725" t="str">
        <f t="shared" si="187"/>
        <v>Initial</v>
      </c>
      <c r="AL725" t="str">
        <f t="shared" si="188"/>
        <v>SRSA</v>
      </c>
      <c r="AM725">
        <f t="shared" si="189"/>
        <v>0</v>
      </c>
      <c r="AN725">
        <f t="shared" si="190"/>
        <v>0</v>
      </c>
      <c r="AO725">
        <f t="shared" si="191"/>
        <v>0</v>
      </c>
    </row>
    <row r="726" spans="1:41" ht="12.75">
      <c r="A726">
        <v>3629610</v>
      </c>
      <c r="B726" s="2">
        <v>31601060000</v>
      </c>
      <c r="C726" t="s">
        <v>1515</v>
      </c>
      <c r="D726" t="s">
        <v>1516</v>
      </c>
      <c r="E726" t="s">
        <v>1517</v>
      </c>
      <c r="F726" s="34">
        <v>13850</v>
      </c>
      <c r="G726" s="3">
        <v>1599</v>
      </c>
      <c r="H726">
        <v>6077572241</v>
      </c>
      <c r="I726" s="4" t="s">
        <v>1847</v>
      </c>
      <c r="J726" s="4" t="s">
        <v>1814</v>
      </c>
      <c r="K726" t="s">
        <v>1814</v>
      </c>
      <c r="L726" s="35" t="s">
        <v>1815</v>
      </c>
      <c r="M726" s="35">
        <v>4251</v>
      </c>
      <c r="N726" s="35" t="s">
        <v>1814</v>
      </c>
      <c r="O726" s="35" t="s">
        <v>1814</v>
      </c>
      <c r="P726" s="36">
        <v>8.8920982051</v>
      </c>
      <c r="Q726" t="s">
        <v>1814</v>
      </c>
      <c r="R726" t="s">
        <v>1814</v>
      </c>
      <c r="S726" t="s">
        <v>1814</v>
      </c>
      <c r="T726" t="s">
        <v>1814</v>
      </c>
      <c r="U726" s="35" t="s">
        <v>1814</v>
      </c>
      <c r="V726" s="35"/>
      <c r="W726" s="35"/>
      <c r="X726" s="35"/>
      <c r="Y726" s="35"/>
      <c r="Z726">
        <f t="shared" si="176"/>
        <v>0</v>
      </c>
      <c r="AA726">
        <f t="shared" si="177"/>
        <v>0</v>
      </c>
      <c r="AB726">
        <f t="shared" si="178"/>
        <v>0</v>
      </c>
      <c r="AC726">
        <f t="shared" si="179"/>
        <v>0</v>
      </c>
      <c r="AD726">
        <f t="shared" si="180"/>
        <v>0</v>
      </c>
      <c r="AE726">
        <f t="shared" si="181"/>
        <v>0</v>
      </c>
      <c r="AF726" s="37">
        <f t="shared" si="182"/>
        <v>0</v>
      </c>
      <c r="AG726" s="37">
        <f t="shared" si="183"/>
        <v>0</v>
      </c>
      <c r="AH726" s="37">
        <f t="shared" si="184"/>
        <v>0</v>
      </c>
      <c r="AI726">
        <f t="shared" si="185"/>
        <v>0</v>
      </c>
      <c r="AJ726">
        <f t="shared" si="186"/>
        <v>0</v>
      </c>
      <c r="AK726">
        <f t="shared" si="187"/>
        <v>0</v>
      </c>
      <c r="AL726">
        <f t="shared" si="188"/>
        <v>0</v>
      </c>
      <c r="AM726">
        <f t="shared" si="189"/>
        <v>0</v>
      </c>
      <c r="AN726">
        <f t="shared" si="190"/>
        <v>0</v>
      </c>
      <c r="AO726">
        <f t="shared" si="191"/>
        <v>0</v>
      </c>
    </row>
    <row r="727" spans="1:41" ht="12.75">
      <c r="A727">
        <v>3629640</v>
      </c>
      <c r="B727" s="2">
        <v>431701060000</v>
      </c>
      <c r="C727" t="s">
        <v>1518</v>
      </c>
      <c r="D727" t="s">
        <v>1519</v>
      </c>
      <c r="E727" t="s">
        <v>1520</v>
      </c>
      <c r="F727" s="34">
        <v>14564</v>
      </c>
      <c r="G727" s="3">
        <v>1167</v>
      </c>
      <c r="H727">
        <v>7169243252</v>
      </c>
      <c r="I727" s="4">
        <v>8</v>
      </c>
      <c r="J727" s="4" t="s">
        <v>1813</v>
      </c>
      <c r="K727" t="s">
        <v>1814</v>
      </c>
      <c r="L727" s="35" t="s">
        <v>1815</v>
      </c>
      <c r="M727" s="35">
        <v>3049</v>
      </c>
      <c r="N727" s="35" t="s">
        <v>1814</v>
      </c>
      <c r="O727" s="35" t="s">
        <v>1814</v>
      </c>
      <c r="P727" s="36">
        <v>8.5939783689</v>
      </c>
      <c r="Q727" t="s">
        <v>1814</v>
      </c>
      <c r="R727" t="s">
        <v>1814</v>
      </c>
      <c r="S727" t="s">
        <v>1813</v>
      </c>
      <c r="T727" t="s">
        <v>1814</v>
      </c>
      <c r="U727" s="35" t="s">
        <v>1814</v>
      </c>
      <c r="V727" s="35"/>
      <c r="W727" s="35"/>
      <c r="X727" s="35"/>
      <c r="Y727" s="35"/>
      <c r="Z727">
        <f t="shared" si="176"/>
        <v>1</v>
      </c>
      <c r="AA727">
        <f t="shared" si="177"/>
        <v>0</v>
      </c>
      <c r="AB727">
        <f t="shared" si="178"/>
        <v>0</v>
      </c>
      <c r="AC727">
        <f t="shared" si="179"/>
        <v>0</v>
      </c>
      <c r="AD727">
        <f t="shared" si="180"/>
        <v>0</v>
      </c>
      <c r="AE727">
        <f t="shared" si="181"/>
        <v>0</v>
      </c>
      <c r="AF727" s="37">
        <f t="shared" si="182"/>
        <v>0</v>
      </c>
      <c r="AG727" s="37">
        <f t="shared" si="183"/>
        <v>0</v>
      </c>
      <c r="AH727" s="37">
        <f t="shared" si="184"/>
        <v>0</v>
      </c>
      <c r="AI727">
        <f t="shared" si="185"/>
        <v>1</v>
      </c>
      <c r="AJ727">
        <f t="shared" si="186"/>
        <v>0</v>
      </c>
      <c r="AK727">
        <f t="shared" si="187"/>
        <v>0</v>
      </c>
      <c r="AL727">
        <f t="shared" si="188"/>
        <v>0</v>
      </c>
      <c r="AM727">
        <f t="shared" si="189"/>
        <v>0</v>
      </c>
      <c r="AN727">
        <f t="shared" si="190"/>
        <v>0</v>
      </c>
      <c r="AO727">
        <f t="shared" si="191"/>
        <v>0</v>
      </c>
    </row>
    <row r="728" spans="1:41" ht="12.75">
      <c r="A728">
        <v>3629670</v>
      </c>
      <c r="B728" s="2">
        <v>11003060000</v>
      </c>
      <c r="C728" t="s">
        <v>1521</v>
      </c>
      <c r="D728" t="s">
        <v>1522</v>
      </c>
      <c r="E728" t="s">
        <v>1523</v>
      </c>
      <c r="F728" s="34">
        <v>12186</v>
      </c>
      <c r="G728" s="3">
        <v>498</v>
      </c>
      <c r="H728">
        <v>5187653313</v>
      </c>
      <c r="I728" s="4" t="s">
        <v>1847</v>
      </c>
      <c r="J728" s="4" t="s">
        <v>1814</v>
      </c>
      <c r="K728" t="s">
        <v>1814</v>
      </c>
      <c r="L728" s="35" t="s">
        <v>1815</v>
      </c>
      <c r="M728" s="35">
        <v>1231</v>
      </c>
      <c r="N728" s="35" t="s">
        <v>1814</v>
      </c>
      <c r="O728" s="35" t="s">
        <v>1814</v>
      </c>
      <c r="P728" s="36">
        <v>3.1814895155</v>
      </c>
      <c r="Q728" t="s">
        <v>1814</v>
      </c>
      <c r="R728" t="s">
        <v>1814</v>
      </c>
      <c r="S728" t="s">
        <v>1814</v>
      </c>
      <c r="T728" t="s">
        <v>1814</v>
      </c>
      <c r="U728" s="35" t="s">
        <v>1814</v>
      </c>
      <c r="V728" s="35"/>
      <c r="W728" s="35"/>
      <c r="X728" s="35"/>
      <c r="Y728" s="35"/>
      <c r="Z728">
        <f t="shared" si="176"/>
        <v>0</v>
      </c>
      <c r="AA728">
        <f t="shared" si="177"/>
        <v>0</v>
      </c>
      <c r="AB728">
        <f t="shared" si="178"/>
        <v>0</v>
      </c>
      <c r="AC728">
        <f t="shared" si="179"/>
        <v>0</v>
      </c>
      <c r="AD728">
        <f t="shared" si="180"/>
        <v>0</v>
      </c>
      <c r="AE728">
        <f t="shared" si="181"/>
        <v>0</v>
      </c>
      <c r="AF728" s="37">
        <f t="shared" si="182"/>
        <v>0</v>
      </c>
      <c r="AG728" s="37">
        <f t="shared" si="183"/>
        <v>0</v>
      </c>
      <c r="AH728" s="37">
        <f t="shared" si="184"/>
        <v>0</v>
      </c>
      <c r="AI728">
        <f t="shared" si="185"/>
        <v>0</v>
      </c>
      <c r="AJ728">
        <f t="shared" si="186"/>
        <v>0</v>
      </c>
      <c r="AK728">
        <f t="shared" si="187"/>
        <v>0</v>
      </c>
      <c r="AL728">
        <f t="shared" si="188"/>
        <v>0</v>
      </c>
      <c r="AM728">
        <f t="shared" si="189"/>
        <v>0</v>
      </c>
      <c r="AN728">
        <f t="shared" si="190"/>
        <v>0</v>
      </c>
      <c r="AO728">
        <f t="shared" si="191"/>
        <v>0</v>
      </c>
    </row>
    <row r="729" spans="1:41" ht="12.75">
      <c r="A729">
        <v>3629760</v>
      </c>
      <c r="B729" s="2">
        <v>580302080000</v>
      </c>
      <c r="C729" t="s">
        <v>1524</v>
      </c>
      <c r="D729" t="s">
        <v>1525</v>
      </c>
      <c r="E729" t="s">
        <v>1941</v>
      </c>
      <c r="F729" s="34">
        <v>11975</v>
      </c>
      <c r="G729" s="3">
        <v>79</v>
      </c>
      <c r="H729">
        <v>6315371080</v>
      </c>
      <c r="I729" s="4">
        <v>3</v>
      </c>
      <c r="J729" s="4" t="s">
        <v>1814</v>
      </c>
      <c r="K729" t="s">
        <v>1814</v>
      </c>
      <c r="L729" s="35" t="s">
        <v>1815</v>
      </c>
      <c r="M729" s="35" t="s">
        <v>568</v>
      </c>
      <c r="N729" s="35" t="s">
        <v>1814</v>
      </c>
      <c r="O729" s="35" t="s">
        <v>1814</v>
      </c>
      <c r="P729" s="36">
        <v>9.1836734694</v>
      </c>
      <c r="Q729" t="s">
        <v>1814</v>
      </c>
      <c r="R729" t="s">
        <v>1814</v>
      </c>
      <c r="S729" t="s">
        <v>1814</v>
      </c>
      <c r="T729" t="s">
        <v>1814</v>
      </c>
      <c r="U729" s="35" t="s">
        <v>1814</v>
      </c>
      <c r="V729" s="35"/>
      <c r="W729" s="35"/>
      <c r="X729" s="35"/>
      <c r="Y729" s="35"/>
      <c r="Z729">
        <f t="shared" si="176"/>
        <v>0</v>
      </c>
      <c r="AA729">
        <f t="shared" si="177"/>
        <v>0</v>
      </c>
      <c r="AB729">
        <f t="shared" si="178"/>
        <v>0</v>
      </c>
      <c r="AC729">
        <f t="shared" si="179"/>
        <v>0</v>
      </c>
      <c r="AD729">
        <f t="shared" si="180"/>
        <v>0</v>
      </c>
      <c r="AE729">
        <f t="shared" si="181"/>
        <v>0</v>
      </c>
      <c r="AF729" s="37">
        <f t="shared" si="182"/>
        <v>0</v>
      </c>
      <c r="AG729" s="37">
        <f t="shared" si="183"/>
        <v>0</v>
      </c>
      <c r="AH729" s="37">
        <f t="shared" si="184"/>
        <v>0</v>
      </c>
      <c r="AI729">
        <f t="shared" si="185"/>
        <v>0</v>
      </c>
      <c r="AJ729">
        <f t="shared" si="186"/>
        <v>0</v>
      </c>
      <c r="AK729">
        <f t="shared" si="187"/>
        <v>0</v>
      </c>
      <c r="AL729">
        <f t="shared" si="188"/>
        <v>0</v>
      </c>
      <c r="AM729">
        <f t="shared" si="189"/>
        <v>0</v>
      </c>
      <c r="AN729">
        <f t="shared" si="190"/>
        <v>0</v>
      </c>
      <c r="AO729">
        <f t="shared" si="191"/>
        <v>0</v>
      </c>
    </row>
    <row r="730" spans="1:41" ht="12.75">
      <c r="A730">
        <v>3629790</v>
      </c>
      <c r="B730" s="2">
        <v>621801060000</v>
      </c>
      <c r="C730" t="s">
        <v>1526</v>
      </c>
      <c r="D730" t="s">
        <v>1527</v>
      </c>
      <c r="E730" t="s">
        <v>1528</v>
      </c>
      <c r="F730" s="34">
        <v>12589</v>
      </c>
      <c r="G730" s="3">
        <v>310</v>
      </c>
      <c r="H730">
        <v>8458953301</v>
      </c>
      <c r="I730" s="4" t="s">
        <v>1529</v>
      </c>
      <c r="J730" s="4" t="s">
        <v>1814</v>
      </c>
      <c r="K730" t="s">
        <v>1814</v>
      </c>
      <c r="L730" s="35" t="s">
        <v>1822</v>
      </c>
      <c r="M730" s="35">
        <v>3309</v>
      </c>
      <c r="N730" s="35" t="s">
        <v>1814</v>
      </c>
      <c r="O730" s="35" t="s">
        <v>1814</v>
      </c>
      <c r="P730" s="36">
        <v>8.8730911006</v>
      </c>
      <c r="Q730" t="s">
        <v>1814</v>
      </c>
      <c r="R730" t="s">
        <v>1814</v>
      </c>
      <c r="S730" t="s">
        <v>1813</v>
      </c>
      <c r="T730" t="s">
        <v>1814</v>
      </c>
      <c r="U730" s="35" t="s">
        <v>1814</v>
      </c>
      <c r="V730" s="35"/>
      <c r="W730" s="35"/>
      <c r="X730" s="35"/>
      <c r="Y730" s="35"/>
      <c r="Z730">
        <f t="shared" si="176"/>
        <v>0</v>
      </c>
      <c r="AA730">
        <f t="shared" si="177"/>
        <v>0</v>
      </c>
      <c r="AB730">
        <f t="shared" si="178"/>
        <v>0</v>
      </c>
      <c r="AC730">
        <f t="shared" si="179"/>
        <v>0</v>
      </c>
      <c r="AD730">
        <f t="shared" si="180"/>
        <v>0</v>
      </c>
      <c r="AE730">
        <f t="shared" si="181"/>
        <v>0</v>
      </c>
      <c r="AF730" s="37">
        <f t="shared" si="182"/>
        <v>0</v>
      </c>
      <c r="AG730" s="37">
        <f t="shared" si="183"/>
        <v>0</v>
      </c>
      <c r="AH730" s="37">
        <f t="shared" si="184"/>
        <v>0</v>
      </c>
      <c r="AI730">
        <f t="shared" si="185"/>
        <v>1</v>
      </c>
      <c r="AJ730">
        <f t="shared" si="186"/>
        <v>0</v>
      </c>
      <c r="AK730">
        <f t="shared" si="187"/>
        <v>0</v>
      </c>
      <c r="AL730">
        <f t="shared" si="188"/>
        <v>0</v>
      </c>
      <c r="AM730">
        <f t="shared" si="189"/>
        <v>0</v>
      </c>
      <c r="AN730">
        <f t="shared" si="190"/>
        <v>0</v>
      </c>
      <c r="AO730">
        <f t="shared" si="191"/>
        <v>0</v>
      </c>
    </row>
    <row r="731" spans="1:41" ht="12.75">
      <c r="A731">
        <v>3629820</v>
      </c>
      <c r="B731" s="2">
        <v>121901040000</v>
      </c>
      <c r="C731" t="s">
        <v>1530</v>
      </c>
      <c r="D731" t="s">
        <v>1531</v>
      </c>
      <c r="E731" t="s">
        <v>1532</v>
      </c>
      <c r="F731" s="34">
        <v>13856</v>
      </c>
      <c r="G731" s="3">
        <v>1493</v>
      </c>
      <c r="H731">
        <v>6078654116</v>
      </c>
      <c r="I731" s="4">
        <v>6</v>
      </c>
      <c r="J731" s="4" t="s">
        <v>1814</v>
      </c>
      <c r="K731" t="s">
        <v>1814</v>
      </c>
      <c r="L731" s="35" t="s">
        <v>1822</v>
      </c>
      <c r="M731" s="35">
        <v>1108</v>
      </c>
      <c r="N731" s="35" t="s">
        <v>1814</v>
      </c>
      <c r="O731" s="35" t="s">
        <v>1814</v>
      </c>
      <c r="P731" s="36">
        <v>16.323296355</v>
      </c>
      <c r="Q731" t="s">
        <v>1814</v>
      </c>
      <c r="R731" t="s">
        <v>1813</v>
      </c>
      <c r="S731" t="s">
        <v>1813</v>
      </c>
      <c r="T731" t="s">
        <v>1814</v>
      </c>
      <c r="U731" s="35" t="s">
        <v>1814</v>
      </c>
      <c r="V731" s="35"/>
      <c r="W731" s="35"/>
      <c r="X731" s="35"/>
      <c r="Y731" s="35"/>
      <c r="Z731">
        <f t="shared" si="176"/>
        <v>0</v>
      </c>
      <c r="AA731">
        <f t="shared" si="177"/>
        <v>0</v>
      </c>
      <c r="AB731">
        <f t="shared" si="178"/>
        <v>0</v>
      </c>
      <c r="AC731">
        <f t="shared" si="179"/>
        <v>0</v>
      </c>
      <c r="AD731">
        <f t="shared" si="180"/>
        <v>0</v>
      </c>
      <c r="AE731">
        <f t="shared" si="181"/>
        <v>0</v>
      </c>
      <c r="AF731" s="37">
        <f t="shared" si="182"/>
        <v>0</v>
      </c>
      <c r="AG731" s="37">
        <f t="shared" si="183"/>
        <v>0</v>
      </c>
      <c r="AH731" s="37">
        <f t="shared" si="184"/>
        <v>0</v>
      </c>
      <c r="AI731">
        <f t="shared" si="185"/>
        <v>1</v>
      </c>
      <c r="AJ731">
        <f t="shared" si="186"/>
        <v>0</v>
      </c>
      <c r="AK731">
        <f t="shared" si="187"/>
        <v>0</v>
      </c>
      <c r="AL731">
        <f t="shared" si="188"/>
        <v>0</v>
      </c>
      <c r="AM731">
        <f t="shared" si="189"/>
        <v>0</v>
      </c>
      <c r="AN731">
        <f t="shared" si="190"/>
        <v>0</v>
      </c>
      <c r="AO731">
        <f t="shared" si="191"/>
        <v>0</v>
      </c>
    </row>
    <row r="732" spans="1:41" ht="12.75">
      <c r="A732">
        <v>3629850</v>
      </c>
      <c r="B732" s="2">
        <v>280223030000</v>
      </c>
      <c r="C732" t="s">
        <v>1533</v>
      </c>
      <c r="D732" t="s">
        <v>1534</v>
      </c>
      <c r="E732" t="s">
        <v>1535</v>
      </c>
      <c r="F732" s="34">
        <v>11793</v>
      </c>
      <c r="G732" s="3">
        <v>3395</v>
      </c>
      <c r="H732">
        <v>5166796300</v>
      </c>
      <c r="I732" s="4">
        <v>3</v>
      </c>
      <c r="J732" s="4" t="s">
        <v>1814</v>
      </c>
      <c r="K732" t="s">
        <v>1814</v>
      </c>
      <c r="L732" s="35" t="s">
        <v>1815</v>
      </c>
      <c r="M732" s="35">
        <v>3128</v>
      </c>
      <c r="N732" s="35" t="s">
        <v>1814</v>
      </c>
      <c r="O732" s="35" t="s">
        <v>1814</v>
      </c>
      <c r="P732" s="36">
        <v>1.6552511416</v>
      </c>
      <c r="Q732" t="s">
        <v>1814</v>
      </c>
      <c r="R732" t="s">
        <v>1814</v>
      </c>
      <c r="S732" t="s">
        <v>1814</v>
      </c>
      <c r="T732" t="s">
        <v>1814</v>
      </c>
      <c r="U732" s="35" t="s">
        <v>1814</v>
      </c>
      <c r="V732" s="35"/>
      <c r="W732" s="35"/>
      <c r="X732" s="35"/>
      <c r="Y732" s="35"/>
      <c r="Z732">
        <f t="shared" si="176"/>
        <v>0</v>
      </c>
      <c r="AA732">
        <f t="shared" si="177"/>
        <v>0</v>
      </c>
      <c r="AB732">
        <f t="shared" si="178"/>
        <v>0</v>
      </c>
      <c r="AC732">
        <f t="shared" si="179"/>
        <v>0</v>
      </c>
      <c r="AD732">
        <f t="shared" si="180"/>
        <v>0</v>
      </c>
      <c r="AE732">
        <f t="shared" si="181"/>
        <v>0</v>
      </c>
      <c r="AF732" s="37">
        <f t="shared" si="182"/>
        <v>0</v>
      </c>
      <c r="AG732" s="37">
        <f t="shared" si="183"/>
        <v>0</v>
      </c>
      <c r="AH732" s="37">
        <f t="shared" si="184"/>
        <v>0</v>
      </c>
      <c r="AI732">
        <f t="shared" si="185"/>
        <v>0</v>
      </c>
      <c r="AJ732">
        <f t="shared" si="186"/>
        <v>0</v>
      </c>
      <c r="AK732">
        <f t="shared" si="187"/>
        <v>0</v>
      </c>
      <c r="AL732">
        <f t="shared" si="188"/>
        <v>0</v>
      </c>
      <c r="AM732">
        <f t="shared" si="189"/>
        <v>0</v>
      </c>
      <c r="AN732">
        <f t="shared" si="190"/>
        <v>0</v>
      </c>
      <c r="AO732">
        <f t="shared" si="191"/>
        <v>0</v>
      </c>
    </row>
    <row r="733" spans="1:41" ht="12.75">
      <c r="A733">
        <v>3629880</v>
      </c>
      <c r="B733" s="2">
        <v>132101060000</v>
      </c>
      <c r="C733" t="s">
        <v>1536</v>
      </c>
      <c r="D733" t="s">
        <v>1537</v>
      </c>
      <c r="E733" t="s">
        <v>1538</v>
      </c>
      <c r="F733" s="34">
        <v>12590</v>
      </c>
      <c r="G733" s="3">
        <v>3296</v>
      </c>
      <c r="H733">
        <v>8452985000</v>
      </c>
      <c r="I733" s="4" t="s">
        <v>2025</v>
      </c>
      <c r="J733" s="4" t="s">
        <v>1814</v>
      </c>
      <c r="K733" t="s">
        <v>1814</v>
      </c>
      <c r="L733" s="35" t="s">
        <v>1815</v>
      </c>
      <c r="M733" s="35">
        <v>10792</v>
      </c>
      <c r="N733" s="35" t="s">
        <v>1814</v>
      </c>
      <c r="O733" s="35" t="s">
        <v>1814</v>
      </c>
      <c r="P733" s="36">
        <v>5.6931440652</v>
      </c>
      <c r="Q733" t="s">
        <v>1814</v>
      </c>
      <c r="R733" t="s">
        <v>1814</v>
      </c>
      <c r="S733" t="s">
        <v>1814</v>
      </c>
      <c r="T733" t="s">
        <v>1814</v>
      </c>
      <c r="U733" s="35" t="s">
        <v>1814</v>
      </c>
      <c r="V733" s="35"/>
      <c r="W733" s="35"/>
      <c r="X733" s="35"/>
      <c r="Y733" s="35"/>
      <c r="Z733">
        <f t="shared" si="176"/>
        <v>0</v>
      </c>
      <c r="AA733">
        <f t="shared" si="177"/>
        <v>0</v>
      </c>
      <c r="AB733">
        <f t="shared" si="178"/>
        <v>0</v>
      </c>
      <c r="AC733">
        <f t="shared" si="179"/>
        <v>0</v>
      </c>
      <c r="AD733">
        <f t="shared" si="180"/>
        <v>0</v>
      </c>
      <c r="AE733">
        <f t="shared" si="181"/>
        <v>0</v>
      </c>
      <c r="AF733" s="37">
        <f t="shared" si="182"/>
        <v>0</v>
      </c>
      <c r="AG733" s="37">
        <f t="shared" si="183"/>
        <v>0</v>
      </c>
      <c r="AH733" s="37">
        <f t="shared" si="184"/>
        <v>0</v>
      </c>
      <c r="AI733">
        <f t="shared" si="185"/>
        <v>0</v>
      </c>
      <c r="AJ733">
        <f t="shared" si="186"/>
        <v>0</v>
      </c>
      <c r="AK733">
        <f t="shared" si="187"/>
        <v>0</v>
      </c>
      <c r="AL733">
        <f t="shared" si="188"/>
        <v>0</v>
      </c>
      <c r="AM733">
        <f t="shared" si="189"/>
        <v>0</v>
      </c>
      <c r="AN733">
        <f t="shared" si="190"/>
        <v>0</v>
      </c>
      <c r="AO733">
        <f t="shared" si="191"/>
        <v>0</v>
      </c>
    </row>
    <row r="734" spans="1:41" ht="12.75">
      <c r="A734">
        <v>3629910</v>
      </c>
      <c r="B734" s="2">
        <v>631201040000</v>
      </c>
      <c r="C734" t="s">
        <v>1539</v>
      </c>
      <c r="D734" t="s">
        <v>1540</v>
      </c>
      <c r="E734" t="s">
        <v>1541</v>
      </c>
      <c r="F734" s="34">
        <v>12885</v>
      </c>
      <c r="G734" s="3">
        <v>1699</v>
      </c>
      <c r="H734">
        <v>5186232861</v>
      </c>
      <c r="I734" s="4">
        <v>4</v>
      </c>
      <c r="J734" s="4" t="s">
        <v>1814</v>
      </c>
      <c r="K734" t="s">
        <v>1814</v>
      </c>
      <c r="L734" s="35" t="s">
        <v>1815</v>
      </c>
      <c r="M734" s="35">
        <v>1024</v>
      </c>
      <c r="N734" s="35" t="s">
        <v>1814</v>
      </c>
      <c r="O734" s="35" t="s">
        <v>1814</v>
      </c>
      <c r="P734" s="36">
        <v>22.42582897</v>
      </c>
      <c r="Q734" t="s">
        <v>1813</v>
      </c>
      <c r="R734" t="s">
        <v>1814</v>
      </c>
      <c r="S734" t="s">
        <v>1814</v>
      </c>
      <c r="T734" t="s">
        <v>1814</v>
      </c>
      <c r="U734" s="35" t="s">
        <v>1814</v>
      </c>
      <c r="V734" s="35"/>
      <c r="W734" s="35"/>
      <c r="X734" s="35"/>
      <c r="Y734" s="35"/>
      <c r="Z734">
        <f t="shared" si="176"/>
        <v>0</v>
      </c>
      <c r="AA734">
        <f t="shared" si="177"/>
        <v>0</v>
      </c>
      <c r="AB734">
        <f t="shared" si="178"/>
        <v>0</v>
      </c>
      <c r="AC734">
        <f t="shared" si="179"/>
        <v>0</v>
      </c>
      <c r="AD734">
        <f t="shared" si="180"/>
        <v>0</v>
      </c>
      <c r="AE734">
        <f t="shared" si="181"/>
        <v>0</v>
      </c>
      <c r="AF734" s="37">
        <f t="shared" si="182"/>
        <v>0</v>
      </c>
      <c r="AG734" s="37">
        <f t="shared" si="183"/>
        <v>0</v>
      </c>
      <c r="AH734" s="37">
        <f t="shared" si="184"/>
        <v>0</v>
      </c>
      <c r="AI734">
        <f t="shared" si="185"/>
        <v>0</v>
      </c>
      <c r="AJ734">
        <f t="shared" si="186"/>
        <v>1</v>
      </c>
      <c r="AK734">
        <f t="shared" si="187"/>
        <v>0</v>
      </c>
      <c r="AL734">
        <f t="shared" si="188"/>
        <v>0</v>
      </c>
      <c r="AM734">
        <f t="shared" si="189"/>
        <v>0</v>
      </c>
      <c r="AN734">
        <f t="shared" si="190"/>
        <v>0</v>
      </c>
      <c r="AO734">
        <f t="shared" si="191"/>
        <v>0</v>
      </c>
    </row>
    <row r="735" spans="1:41" ht="12.75">
      <c r="A735">
        <v>3629940</v>
      </c>
      <c r="B735" s="2">
        <v>671501040000</v>
      </c>
      <c r="C735" t="s">
        <v>1542</v>
      </c>
      <c r="D735" t="s">
        <v>1543</v>
      </c>
      <c r="E735" t="s">
        <v>1544</v>
      </c>
      <c r="F735" s="34">
        <v>14569</v>
      </c>
      <c r="G735" s="3">
        <v>1295</v>
      </c>
      <c r="H735">
        <v>5857868000</v>
      </c>
      <c r="I735" s="4">
        <v>6</v>
      </c>
      <c r="J735" s="4" t="s">
        <v>1814</v>
      </c>
      <c r="K735" t="s">
        <v>1814</v>
      </c>
      <c r="L735" s="35" t="s">
        <v>1822</v>
      </c>
      <c r="M735" s="35">
        <v>1073</v>
      </c>
      <c r="N735" s="35" t="s">
        <v>1814</v>
      </c>
      <c r="O735" s="35" t="s">
        <v>1814</v>
      </c>
      <c r="P735" s="36">
        <v>18.167072182</v>
      </c>
      <c r="Q735" t="s">
        <v>1814</v>
      </c>
      <c r="R735" t="s">
        <v>1814</v>
      </c>
      <c r="S735" t="s">
        <v>1813</v>
      </c>
      <c r="T735" t="s">
        <v>1814</v>
      </c>
      <c r="U735" s="35" t="s">
        <v>1814</v>
      </c>
      <c r="V735" s="35"/>
      <c r="W735" s="35"/>
      <c r="X735" s="35"/>
      <c r="Y735" s="35"/>
      <c r="Z735">
        <f t="shared" si="176"/>
        <v>0</v>
      </c>
      <c r="AA735">
        <f t="shared" si="177"/>
        <v>0</v>
      </c>
      <c r="AB735">
        <f t="shared" si="178"/>
        <v>0</v>
      </c>
      <c r="AC735">
        <f t="shared" si="179"/>
        <v>0</v>
      </c>
      <c r="AD735">
        <f t="shared" si="180"/>
        <v>0</v>
      </c>
      <c r="AE735">
        <f t="shared" si="181"/>
        <v>0</v>
      </c>
      <c r="AF735" s="37">
        <f t="shared" si="182"/>
        <v>0</v>
      </c>
      <c r="AG735" s="37">
        <f t="shared" si="183"/>
        <v>0</v>
      </c>
      <c r="AH735" s="37">
        <f t="shared" si="184"/>
        <v>0</v>
      </c>
      <c r="AI735">
        <f t="shared" si="185"/>
        <v>1</v>
      </c>
      <c r="AJ735">
        <f t="shared" si="186"/>
        <v>0</v>
      </c>
      <c r="AK735">
        <f t="shared" si="187"/>
        <v>0</v>
      </c>
      <c r="AL735">
        <f t="shared" si="188"/>
        <v>0</v>
      </c>
      <c r="AM735">
        <f t="shared" si="189"/>
        <v>0</v>
      </c>
      <c r="AN735">
        <f t="shared" si="190"/>
        <v>0</v>
      </c>
      <c r="AO735">
        <f t="shared" si="191"/>
        <v>0</v>
      </c>
    </row>
    <row r="736" spans="1:41" ht="12.75">
      <c r="A736">
        <v>3629970</v>
      </c>
      <c r="B736" s="2">
        <v>442101060000</v>
      </c>
      <c r="C736" t="s">
        <v>1545</v>
      </c>
      <c r="D736" t="s">
        <v>1546</v>
      </c>
      <c r="E736" t="s">
        <v>1547</v>
      </c>
      <c r="F736" s="34">
        <v>10990</v>
      </c>
      <c r="G736" s="3">
        <v>595</v>
      </c>
      <c r="H736">
        <v>8459873010</v>
      </c>
      <c r="I736" s="4" t="s">
        <v>2025</v>
      </c>
      <c r="J736" s="4" t="s">
        <v>1814</v>
      </c>
      <c r="K736" t="s">
        <v>1814</v>
      </c>
      <c r="L736" s="35" t="s">
        <v>1815</v>
      </c>
      <c r="M736" s="35">
        <v>4282</v>
      </c>
      <c r="N736" s="35" t="s">
        <v>1814</v>
      </c>
      <c r="O736" s="35" t="s">
        <v>1814</v>
      </c>
      <c r="P736" s="36">
        <v>4.3379934211</v>
      </c>
      <c r="Q736" t="s">
        <v>1814</v>
      </c>
      <c r="R736" t="s">
        <v>1814</v>
      </c>
      <c r="S736" t="s">
        <v>1814</v>
      </c>
      <c r="T736" t="s">
        <v>1814</v>
      </c>
      <c r="U736" s="35" t="s">
        <v>1814</v>
      </c>
      <c r="V736" s="35"/>
      <c r="W736" s="35"/>
      <c r="X736" s="35"/>
      <c r="Y736" s="35"/>
      <c r="Z736">
        <f t="shared" si="176"/>
        <v>0</v>
      </c>
      <c r="AA736">
        <f t="shared" si="177"/>
        <v>0</v>
      </c>
      <c r="AB736">
        <f t="shared" si="178"/>
        <v>0</v>
      </c>
      <c r="AC736">
        <f t="shared" si="179"/>
        <v>0</v>
      </c>
      <c r="AD736">
        <f t="shared" si="180"/>
        <v>0</v>
      </c>
      <c r="AE736">
        <f t="shared" si="181"/>
        <v>0</v>
      </c>
      <c r="AF736" s="37">
        <f t="shared" si="182"/>
        <v>0</v>
      </c>
      <c r="AG736" s="37">
        <f t="shared" si="183"/>
        <v>0</v>
      </c>
      <c r="AH736" s="37">
        <f t="shared" si="184"/>
        <v>0</v>
      </c>
      <c r="AI736">
        <f t="shared" si="185"/>
        <v>0</v>
      </c>
      <c r="AJ736">
        <f t="shared" si="186"/>
        <v>0</v>
      </c>
      <c r="AK736">
        <f t="shared" si="187"/>
        <v>0</v>
      </c>
      <c r="AL736">
        <f t="shared" si="188"/>
        <v>0</v>
      </c>
      <c r="AM736">
        <f t="shared" si="189"/>
        <v>0</v>
      </c>
      <c r="AN736">
        <f t="shared" si="190"/>
        <v>0</v>
      </c>
      <c r="AO736">
        <f t="shared" si="191"/>
        <v>0</v>
      </c>
    </row>
    <row r="737" spans="1:41" ht="12.75">
      <c r="A737">
        <v>3630030</v>
      </c>
      <c r="B737" s="2">
        <v>440102060000</v>
      </c>
      <c r="C737" t="s">
        <v>1548</v>
      </c>
      <c r="D737" t="s">
        <v>1549</v>
      </c>
      <c r="E737" t="s">
        <v>1550</v>
      </c>
      <c r="F737" s="34">
        <v>10992</v>
      </c>
      <c r="G737" s="3">
        <v>1492</v>
      </c>
      <c r="H737">
        <v>8454972200</v>
      </c>
      <c r="I737" s="4">
        <v>3</v>
      </c>
      <c r="J737" s="4" t="s">
        <v>1814</v>
      </c>
      <c r="K737" t="s">
        <v>1814</v>
      </c>
      <c r="L737" s="35" t="s">
        <v>1815</v>
      </c>
      <c r="M737" s="35">
        <v>4632</v>
      </c>
      <c r="N737" s="35" t="s">
        <v>1814</v>
      </c>
      <c r="O737" s="35" t="s">
        <v>1814</v>
      </c>
      <c r="P737" s="36">
        <v>5.4518843761</v>
      </c>
      <c r="Q737" t="s">
        <v>1814</v>
      </c>
      <c r="R737" t="s">
        <v>1814</v>
      </c>
      <c r="S737" t="s">
        <v>1814</v>
      </c>
      <c r="T737" t="s">
        <v>1814</v>
      </c>
      <c r="U737" s="35" t="s">
        <v>1814</v>
      </c>
      <c r="V737" s="35"/>
      <c r="W737" s="35"/>
      <c r="X737" s="35"/>
      <c r="Y737" s="35"/>
      <c r="Z737">
        <f t="shared" si="176"/>
        <v>0</v>
      </c>
      <c r="AA737">
        <f t="shared" si="177"/>
        <v>0</v>
      </c>
      <c r="AB737">
        <f t="shared" si="178"/>
        <v>0</v>
      </c>
      <c r="AC737">
        <f t="shared" si="179"/>
        <v>0</v>
      </c>
      <c r="AD737">
        <f t="shared" si="180"/>
        <v>0</v>
      </c>
      <c r="AE737">
        <f t="shared" si="181"/>
        <v>0</v>
      </c>
      <c r="AF737" s="37">
        <f t="shared" si="182"/>
        <v>0</v>
      </c>
      <c r="AG737" s="37">
        <f t="shared" si="183"/>
        <v>0</v>
      </c>
      <c r="AH737" s="37">
        <f t="shared" si="184"/>
        <v>0</v>
      </c>
      <c r="AI737">
        <f t="shared" si="185"/>
        <v>0</v>
      </c>
      <c r="AJ737">
        <f t="shared" si="186"/>
        <v>0</v>
      </c>
      <c r="AK737">
        <f t="shared" si="187"/>
        <v>0</v>
      </c>
      <c r="AL737">
        <f t="shared" si="188"/>
        <v>0</v>
      </c>
      <c r="AM737">
        <f t="shared" si="189"/>
        <v>0</v>
      </c>
      <c r="AN737">
        <f t="shared" si="190"/>
        <v>0</v>
      </c>
      <c r="AO737">
        <f t="shared" si="191"/>
        <v>0</v>
      </c>
    </row>
    <row r="738" spans="1:41" ht="12.75">
      <c r="A738">
        <v>3630060</v>
      </c>
      <c r="B738" s="2">
        <v>522101030000</v>
      </c>
      <c r="C738" t="s">
        <v>1551</v>
      </c>
      <c r="D738" t="s">
        <v>1552</v>
      </c>
      <c r="E738" t="s">
        <v>1553</v>
      </c>
      <c r="F738" s="34">
        <v>12188</v>
      </c>
      <c r="G738" s="3">
        <v>1590</v>
      </c>
      <c r="H738">
        <v>5182370800</v>
      </c>
      <c r="I738" s="4">
        <v>4</v>
      </c>
      <c r="J738" s="4" t="s">
        <v>1814</v>
      </c>
      <c r="K738" t="s">
        <v>1814</v>
      </c>
      <c r="L738" s="35" t="s">
        <v>1815</v>
      </c>
      <c r="M738" s="35">
        <v>852</v>
      </c>
      <c r="N738" s="35" t="s">
        <v>1814</v>
      </c>
      <c r="O738" s="35" t="s">
        <v>1814</v>
      </c>
      <c r="P738" s="36">
        <v>15.094339623</v>
      </c>
      <c r="Q738" t="s">
        <v>1814</v>
      </c>
      <c r="R738" t="s">
        <v>1814</v>
      </c>
      <c r="S738" t="s">
        <v>1814</v>
      </c>
      <c r="T738" t="s">
        <v>1814</v>
      </c>
      <c r="U738" s="35" t="s">
        <v>1814</v>
      </c>
      <c r="V738" s="35"/>
      <c r="W738" s="35"/>
      <c r="X738" s="35"/>
      <c r="Y738" s="35"/>
      <c r="Z738">
        <f t="shared" si="176"/>
        <v>0</v>
      </c>
      <c r="AA738">
        <f t="shared" si="177"/>
        <v>0</v>
      </c>
      <c r="AB738">
        <f t="shared" si="178"/>
        <v>0</v>
      </c>
      <c r="AC738">
        <f t="shared" si="179"/>
        <v>0</v>
      </c>
      <c r="AD738">
        <f t="shared" si="180"/>
        <v>0</v>
      </c>
      <c r="AE738">
        <f t="shared" si="181"/>
        <v>0</v>
      </c>
      <c r="AF738" s="37">
        <f t="shared" si="182"/>
        <v>0</v>
      </c>
      <c r="AG738" s="37">
        <f t="shared" si="183"/>
        <v>0</v>
      </c>
      <c r="AH738" s="37">
        <f t="shared" si="184"/>
        <v>0</v>
      </c>
      <c r="AI738">
        <f t="shared" si="185"/>
        <v>0</v>
      </c>
      <c r="AJ738">
        <f t="shared" si="186"/>
        <v>0</v>
      </c>
      <c r="AK738">
        <f t="shared" si="187"/>
        <v>0</v>
      </c>
      <c r="AL738">
        <f t="shared" si="188"/>
        <v>0</v>
      </c>
      <c r="AM738">
        <f t="shared" si="189"/>
        <v>0</v>
      </c>
      <c r="AN738">
        <f t="shared" si="190"/>
        <v>0</v>
      </c>
      <c r="AO738">
        <f t="shared" si="191"/>
        <v>0</v>
      </c>
    </row>
    <row r="739" spans="1:41" ht="12.75">
      <c r="A739">
        <v>3600014</v>
      </c>
      <c r="B739" s="2">
        <v>561006060000</v>
      </c>
      <c r="C739" t="s">
        <v>1857</v>
      </c>
      <c r="D739" t="s">
        <v>1858</v>
      </c>
      <c r="E739" t="s">
        <v>1859</v>
      </c>
      <c r="F739" s="34">
        <v>13165</v>
      </c>
      <c r="G739" s="3">
        <v>1397</v>
      </c>
      <c r="H739">
        <v>3155391500</v>
      </c>
      <c r="I739" s="4">
        <v>6</v>
      </c>
      <c r="J739" s="4" t="s">
        <v>1814</v>
      </c>
      <c r="K739" t="s">
        <v>1814</v>
      </c>
      <c r="L739" s="35" t="s">
        <v>1822</v>
      </c>
      <c r="M739" s="35">
        <v>1864</v>
      </c>
      <c r="N739" s="35" t="s">
        <v>1814</v>
      </c>
      <c r="O739" s="35" t="s">
        <v>1814</v>
      </c>
      <c r="P739" s="36">
        <v>22.136089578</v>
      </c>
      <c r="Q739" t="s">
        <v>1813</v>
      </c>
      <c r="R739" t="s">
        <v>1814</v>
      </c>
      <c r="S739" t="s">
        <v>1813</v>
      </c>
      <c r="T739" t="s">
        <v>1814</v>
      </c>
      <c r="U739" s="35" t="s">
        <v>1813</v>
      </c>
      <c r="V739" s="35"/>
      <c r="W739" s="35"/>
      <c r="X739" s="35"/>
      <c r="Y739" s="35"/>
      <c r="Z739">
        <f t="shared" si="176"/>
        <v>0</v>
      </c>
      <c r="AA739">
        <f t="shared" si="177"/>
        <v>0</v>
      </c>
      <c r="AB739">
        <f t="shared" si="178"/>
        <v>0</v>
      </c>
      <c r="AC739">
        <f t="shared" si="179"/>
        <v>0</v>
      </c>
      <c r="AD739">
        <f t="shared" si="180"/>
        <v>0</v>
      </c>
      <c r="AE739">
        <f t="shared" si="181"/>
        <v>0</v>
      </c>
      <c r="AF739" s="37">
        <f t="shared" si="182"/>
        <v>0</v>
      </c>
      <c r="AG739" s="37">
        <f t="shared" si="183"/>
        <v>0</v>
      </c>
      <c r="AH739" s="37">
        <f t="shared" si="184"/>
        <v>0</v>
      </c>
      <c r="AI739">
        <f t="shared" si="185"/>
        <v>1</v>
      </c>
      <c r="AJ739">
        <f t="shared" si="186"/>
        <v>1</v>
      </c>
      <c r="AK739" t="str">
        <f t="shared" si="187"/>
        <v>Initial</v>
      </c>
      <c r="AL739">
        <f t="shared" si="188"/>
        <v>0</v>
      </c>
      <c r="AM739" t="str">
        <f t="shared" si="189"/>
        <v>RLIS</v>
      </c>
      <c r="AN739">
        <f t="shared" si="190"/>
        <v>0</v>
      </c>
      <c r="AO739">
        <f t="shared" si="191"/>
        <v>0</v>
      </c>
    </row>
    <row r="740" spans="1:41" ht="12.75">
      <c r="A740">
        <v>3630120</v>
      </c>
      <c r="B740" s="2">
        <v>222000010000</v>
      </c>
      <c r="C740" t="s">
        <v>1554</v>
      </c>
      <c r="D740" t="s">
        <v>1555</v>
      </c>
      <c r="E740" t="s">
        <v>1556</v>
      </c>
      <c r="F740" s="34">
        <v>13601</v>
      </c>
      <c r="G740" s="3">
        <v>4593</v>
      </c>
      <c r="H740">
        <v>3157853700</v>
      </c>
      <c r="I740" s="4">
        <v>5</v>
      </c>
      <c r="J740" s="4" t="s">
        <v>1814</v>
      </c>
      <c r="K740" t="s">
        <v>1814</v>
      </c>
      <c r="L740" s="35" t="s">
        <v>1815</v>
      </c>
      <c r="M740" s="35">
        <v>3982</v>
      </c>
      <c r="N740" s="35" t="s">
        <v>1814</v>
      </c>
      <c r="O740" s="35" t="s">
        <v>1814</v>
      </c>
      <c r="P740" s="36">
        <v>24.903934126</v>
      </c>
      <c r="Q740" t="s">
        <v>1813</v>
      </c>
      <c r="R740" t="s">
        <v>1814</v>
      </c>
      <c r="S740" t="s">
        <v>1814</v>
      </c>
      <c r="T740" t="s">
        <v>1814</v>
      </c>
      <c r="U740" s="35" t="s">
        <v>1814</v>
      </c>
      <c r="V740" s="35"/>
      <c r="W740" s="35"/>
      <c r="X740" s="35"/>
      <c r="Y740" s="35"/>
      <c r="Z740">
        <f t="shared" si="176"/>
        <v>0</v>
      </c>
      <c r="AA740">
        <f t="shared" si="177"/>
        <v>0</v>
      </c>
      <c r="AB740">
        <f t="shared" si="178"/>
        <v>0</v>
      </c>
      <c r="AC740">
        <f t="shared" si="179"/>
        <v>0</v>
      </c>
      <c r="AD740">
        <f t="shared" si="180"/>
        <v>0</v>
      </c>
      <c r="AE740">
        <f t="shared" si="181"/>
        <v>0</v>
      </c>
      <c r="AF740" s="37">
        <f t="shared" si="182"/>
        <v>0</v>
      </c>
      <c r="AG740" s="37">
        <f t="shared" si="183"/>
        <v>0</v>
      </c>
      <c r="AH740" s="37">
        <f t="shared" si="184"/>
        <v>0</v>
      </c>
      <c r="AI740">
        <f t="shared" si="185"/>
        <v>0</v>
      </c>
      <c r="AJ740">
        <f t="shared" si="186"/>
        <v>1</v>
      </c>
      <c r="AK740">
        <f t="shared" si="187"/>
        <v>0</v>
      </c>
      <c r="AL740">
        <f t="shared" si="188"/>
        <v>0</v>
      </c>
      <c r="AM740">
        <f t="shared" si="189"/>
        <v>0</v>
      </c>
      <c r="AN740">
        <f t="shared" si="190"/>
        <v>0</v>
      </c>
      <c r="AO740">
        <f t="shared" si="191"/>
        <v>0</v>
      </c>
    </row>
    <row r="741" spans="1:41" ht="12.75">
      <c r="A741">
        <v>3630160</v>
      </c>
      <c r="B741" s="2">
        <v>411902040000</v>
      </c>
      <c r="C741" t="s">
        <v>1557</v>
      </c>
      <c r="D741" t="s">
        <v>1558</v>
      </c>
      <c r="E741" t="s">
        <v>1559</v>
      </c>
      <c r="F741" s="34">
        <v>13480</v>
      </c>
      <c r="G741" s="3">
        <v>1100</v>
      </c>
      <c r="H741">
        <v>3158413900</v>
      </c>
      <c r="I741" s="4">
        <v>8</v>
      </c>
      <c r="J741" s="4" t="s">
        <v>1813</v>
      </c>
      <c r="K741" t="s">
        <v>1814</v>
      </c>
      <c r="L741" s="35" t="s">
        <v>1815</v>
      </c>
      <c r="M741" s="35">
        <v>1044</v>
      </c>
      <c r="N741" s="35" t="s">
        <v>1814</v>
      </c>
      <c r="O741" s="35" t="s">
        <v>1814</v>
      </c>
      <c r="P741" s="36">
        <v>16.258879242</v>
      </c>
      <c r="Q741" t="s">
        <v>1814</v>
      </c>
      <c r="R741" t="s">
        <v>1814</v>
      </c>
      <c r="S741" t="s">
        <v>1813</v>
      </c>
      <c r="T741" t="s">
        <v>1814</v>
      </c>
      <c r="U741" s="35" t="s">
        <v>1814</v>
      </c>
      <c r="V741" s="35"/>
      <c r="W741" s="35"/>
      <c r="X741" s="35"/>
      <c r="Y741" s="35"/>
      <c r="Z741">
        <f t="shared" si="176"/>
        <v>1</v>
      </c>
      <c r="AA741">
        <f t="shared" si="177"/>
        <v>0</v>
      </c>
      <c r="AB741">
        <f t="shared" si="178"/>
        <v>0</v>
      </c>
      <c r="AC741">
        <f t="shared" si="179"/>
        <v>0</v>
      </c>
      <c r="AD741">
        <f t="shared" si="180"/>
        <v>0</v>
      </c>
      <c r="AE741">
        <f t="shared" si="181"/>
        <v>0</v>
      </c>
      <c r="AF741" s="37">
        <f t="shared" si="182"/>
        <v>0</v>
      </c>
      <c r="AG741" s="37">
        <f t="shared" si="183"/>
        <v>0</v>
      </c>
      <c r="AH741" s="37">
        <f t="shared" si="184"/>
        <v>0</v>
      </c>
      <c r="AI741">
        <f t="shared" si="185"/>
        <v>1</v>
      </c>
      <c r="AJ741">
        <f t="shared" si="186"/>
        <v>0</v>
      </c>
      <c r="AK741">
        <f t="shared" si="187"/>
        <v>0</v>
      </c>
      <c r="AL741">
        <f t="shared" si="188"/>
        <v>0</v>
      </c>
      <c r="AM741">
        <f t="shared" si="189"/>
        <v>0</v>
      </c>
      <c r="AN741">
        <f t="shared" si="190"/>
        <v>0</v>
      </c>
      <c r="AO741">
        <f t="shared" si="191"/>
        <v>0</v>
      </c>
    </row>
    <row r="742" spans="1:41" ht="12.75">
      <c r="A742">
        <v>3630210</v>
      </c>
      <c r="B742" s="2">
        <v>11200010000</v>
      </c>
      <c r="C742" t="s">
        <v>1560</v>
      </c>
      <c r="D742" t="s">
        <v>1561</v>
      </c>
      <c r="E742" t="s">
        <v>773</v>
      </c>
      <c r="F742" s="34">
        <v>12189</v>
      </c>
      <c r="G742" s="3">
        <v>1759</v>
      </c>
      <c r="H742">
        <v>5182734661</v>
      </c>
      <c r="I742" s="4">
        <v>4</v>
      </c>
      <c r="J742" s="4" t="s">
        <v>1814</v>
      </c>
      <c r="K742" t="s">
        <v>1814</v>
      </c>
      <c r="L742" s="35" t="s">
        <v>1815</v>
      </c>
      <c r="M742" s="35">
        <v>1418</v>
      </c>
      <c r="N742" s="35" t="s">
        <v>1814</v>
      </c>
      <c r="O742" s="35" t="s">
        <v>1814</v>
      </c>
      <c r="P742" s="36">
        <v>20.920502092</v>
      </c>
      <c r="Q742" t="s">
        <v>1813</v>
      </c>
      <c r="R742" t="s">
        <v>1814</v>
      </c>
      <c r="S742" t="s">
        <v>1814</v>
      </c>
      <c r="T742" t="s">
        <v>1814</v>
      </c>
      <c r="U742" s="35" t="s">
        <v>1814</v>
      </c>
      <c r="V742" s="35"/>
      <c r="W742" s="35"/>
      <c r="X742" s="35"/>
      <c r="Y742" s="35"/>
      <c r="Z742">
        <f t="shared" si="176"/>
        <v>0</v>
      </c>
      <c r="AA742">
        <f t="shared" si="177"/>
        <v>0</v>
      </c>
      <c r="AB742">
        <f t="shared" si="178"/>
        <v>0</v>
      </c>
      <c r="AC742">
        <f t="shared" si="179"/>
        <v>0</v>
      </c>
      <c r="AD742">
        <f t="shared" si="180"/>
        <v>0</v>
      </c>
      <c r="AE742">
        <f t="shared" si="181"/>
        <v>0</v>
      </c>
      <c r="AF742" s="37">
        <f t="shared" si="182"/>
        <v>0</v>
      </c>
      <c r="AG742" s="37">
        <f t="shared" si="183"/>
        <v>0</v>
      </c>
      <c r="AH742" s="37">
        <f t="shared" si="184"/>
        <v>0</v>
      </c>
      <c r="AI742">
        <f t="shared" si="185"/>
        <v>0</v>
      </c>
      <c r="AJ742">
        <f t="shared" si="186"/>
        <v>1</v>
      </c>
      <c r="AK742">
        <f t="shared" si="187"/>
        <v>0</v>
      </c>
      <c r="AL742">
        <f t="shared" si="188"/>
        <v>0</v>
      </c>
      <c r="AM742">
        <f t="shared" si="189"/>
        <v>0</v>
      </c>
      <c r="AN742">
        <f t="shared" si="190"/>
        <v>0</v>
      </c>
      <c r="AO742">
        <f t="shared" si="191"/>
        <v>0</v>
      </c>
    </row>
    <row r="743" spans="1:41" ht="12.75">
      <c r="A743">
        <v>3630240</v>
      </c>
      <c r="B743" s="2">
        <v>550301060000</v>
      </c>
      <c r="C743" t="s">
        <v>1562</v>
      </c>
      <c r="D743" t="s">
        <v>1563</v>
      </c>
      <c r="E743" t="s">
        <v>1564</v>
      </c>
      <c r="F743" s="34">
        <v>14891</v>
      </c>
      <c r="G743" s="3">
        <v>1699</v>
      </c>
      <c r="H743">
        <v>6075359718</v>
      </c>
      <c r="I743" s="4">
        <v>7</v>
      </c>
      <c r="J743" s="4" t="s">
        <v>1813</v>
      </c>
      <c r="K743" t="s">
        <v>1814</v>
      </c>
      <c r="L743" s="35" t="s">
        <v>1822</v>
      </c>
      <c r="M743" s="35">
        <v>1348</v>
      </c>
      <c r="N743" s="35" t="s">
        <v>1814</v>
      </c>
      <c r="O743" s="35" t="s">
        <v>1814</v>
      </c>
      <c r="P743" s="36">
        <v>16.331658291</v>
      </c>
      <c r="Q743" t="s">
        <v>1814</v>
      </c>
      <c r="R743" t="s">
        <v>1813</v>
      </c>
      <c r="S743" t="s">
        <v>1813</v>
      </c>
      <c r="T743" t="s">
        <v>1814</v>
      </c>
      <c r="U743" s="35" t="s">
        <v>1814</v>
      </c>
      <c r="V743" s="35"/>
      <c r="W743" s="35"/>
      <c r="X743" s="35"/>
      <c r="Y743" s="35"/>
      <c r="Z743">
        <f t="shared" si="176"/>
        <v>1</v>
      </c>
      <c r="AA743">
        <f t="shared" si="177"/>
        <v>0</v>
      </c>
      <c r="AB743">
        <f t="shared" si="178"/>
        <v>0</v>
      </c>
      <c r="AC743">
        <f t="shared" si="179"/>
        <v>0</v>
      </c>
      <c r="AD743">
        <f t="shared" si="180"/>
        <v>0</v>
      </c>
      <c r="AE743">
        <f t="shared" si="181"/>
        <v>0</v>
      </c>
      <c r="AF743" s="37">
        <f t="shared" si="182"/>
        <v>0</v>
      </c>
      <c r="AG743" s="37">
        <f t="shared" si="183"/>
        <v>0</v>
      </c>
      <c r="AH743" s="37">
        <f t="shared" si="184"/>
        <v>0</v>
      </c>
      <c r="AI743">
        <f t="shared" si="185"/>
        <v>1</v>
      </c>
      <c r="AJ743">
        <f t="shared" si="186"/>
        <v>0</v>
      </c>
      <c r="AK743">
        <f t="shared" si="187"/>
        <v>0</v>
      </c>
      <c r="AL743">
        <f t="shared" si="188"/>
        <v>0</v>
      </c>
      <c r="AM743">
        <f t="shared" si="189"/>
        <v>0</v>
      </c>
      <c r="AN743">
        <f t="shared" si="190"/>
        <v>0</v>
      </c>
      <c r="AO743">
        <f t="shared" si="191"/>
        <v>0</v>
      </c>
    </row>
    <row r="744" spans="1:41" ht="12.75">
      <c r="A744">
        <v>3630270</v>
      </c>
      <c r="B744" s="2">
        <v>600101060000</v>
      </c>
      <c r="C744" t="s">
        <v>1565</v>
      </c>
      <c r="D744" t="s">
        <v>1566</v>
      </c>
      <c r="E744" t="s">
        <v>1567</v>
      </c>
      <c r="F744" s="34">
        <v>14892</v>
      </c>
      <c r="G744" s="3">
        <v>1294</v>
      </c>
      <c r="H744">
        <v>6075652841</v>
      </c>
      <c r="I744" s="4" t="s">
        <v>1847</v>
      </c>
      <c r="J744" s="4" t="s">
        <v>1814</v>
      </c>
      <c r="K744" t="s">
        <v>1814</v>
      </c>
      <c r="L744" s="35" t="s">
        <v>1815</v>
      </c>
      <c r="M744" s="35">
        <v>1748</v>
      </c>
      <c r="N744" s="35" t="s">
        <v>1814</v>
      </c>
      <c r="O744" s="35" t="s">
        <v>1814</v>
      </c>
      <c r="P744" s="36">
        <v>17.272274764</v>
      </c>
      <c r="Q744" t="s">
        <v>1814</v>
      </c>
      <c r="R744" t="s">
        <v>1813</v>
      </c>
      <c r="S744" t="s">
        <v>1814</v>
      </c>
      <c r="T744" t="s">
        <v>1814</v>
      </c>
      <c r="U744" s="35" t="s">
        <v>1814</v>
      </c>
      <c r="V744" s="35"/>
      <c r="W744" s="35"/>
      <c r="X744" s="35"/>
      <c r="Y744" s="35"/>
      <c r="Z744">
        <f t="shared" si="176"/>
        <v>0</v>
      </c>
      <c r="AA744">
        <f t="shared" si="177"/>
        <v>0</v>
      </c>
      <c r="AB744">
        <f t="shared" si="178"/>
        <v>0</v>
      </c>
      <c r="AC744">
        <f t="shared" si="179"/>
        <v>0</v>
      </c>
      <c r="AD744">
        <f t="shared" si="180"/>
        <v>0</v>
      </c>
      <c r="AE744">
        <f t="shared" si="181"/>
        <v>0</v>
      </c>
      <c r="AF744" s="37">
        <f t="shared" si="182"/>
        <v>0</v>
      </c>
      <c r="AG744" s="37">
        <f t="shared" si="183"/>
        <v>0</v>
      </c>
      <c r="AH744" s="37">
        <f t="shared" si="184"/>
        <v>0</v>
      </c>
      <c r="AI744">
        <f t="shared" si="185"/>
        <v>0</v>
      </c>
      <c r="AJ744">
        <f t="shared" si="186"/>
        <v>0</v>
      </c>
      <c r="AK744">
        <f t="shared" si="187"/>
        <v>0</v>
      </c>
      <c r="AL744">
        <f t="shared" si="188"/>
        <v>0</v>
      </c>
      <c r="AM744">
        <f t="shared" si="189"/>
        <v>0</v>
      </c>
      <c r="AN744">
        <f t="shared" si="190"/>
        <v>0</v>
      </c>
      <c r="AO744">
        <f t="shared" si="191"/>
        <v>0</v>
      </c>
    </row>
    <row r="745" spans="1:41" ht="12.75">
      <c r="A745">
        <v>3600011</v>
      </c>
      <c r="B745" s="2">
        <v>573002040000</v>
      </c>
      <c r="C745" t="s">
        <v>1848</v>
      </c>
      <c r="D745" t="s">
        <v>1849</v>
      </c>
      <c r="E745" t="s">
        <v>1850</v>
      </c>
      <c r="F745" s="34">
        <v>14572</v>
      </c>
      <c r="G745" s="3">
        <v>9404</v>
      </c>
      <c r="H745">
        <v>5857282211</v>
      </c>
      <c r="I745" s="4" t="s">
        <v>1843</v>
      </c>
      <c r="J745" s="4" t="s">
        <v>1814</v>
      </c>
      <c r="K745" t="s">
        <v>1814</v>
      </c>
      <c r="L745" s="35" t="s">
        <v>1822</v>
      </c>
      <c r="M745" s="35">
        <v>1799</v>
      </c>
      <c r="N745" s="35" t="s">
        <v>1814</v>
      </c>
      <c r="O745" s="35" t="s">
        <v>1814</v>
      </c>
      <c r="P745" s="36">
        <v>16.950757576</v>
      </c>
      <c r="Q745" t="s">
        <v>1814</v>
      </c>
      <c r="R745" t="s">
        <v>1814</v>
      </c>
      <c r="S745" t="s">
        <v>1813</v>
      </c>
      <c r="T745" t="s">
        <v>1814</v>
      </c>
      <c r="U745" s="35" t="s">
        <v>1814</v>
      </c>
      <c r="V745" s="35"/>
      <c r="W745" s="35"/>
      <c r="X745" s="35"/>
      <c r="Y745" s="35"/>
      <c r="Z745">
        <f t="shared" si="176"/>
        <v>0</v>
      </c>
      <c r="AA745">
        <f t="shared" si="177"/>
        <v>0</v>
      </c>
      <c r="AB745">
        <f t="shared" si="178"/>
        <v>0</v>
      </c>
      <c r="AC745">
        <f t="shared" si="179"/>
        <v>0</v>
      </c>
      <c r="AD745">
        <f t="shared" si="180"/>
        <v>0</v>
      </c>
      <c r="AE745">
        <f t="shared" si="181"/>
        <v>0</v>
      </c>
      <c r="AF745" s="37">
        <f t="shared" si="182"/>
        <v>0</v>
      </c>
      <c r="AG745" s="37">
        <f t="shared" si="183"/>
        <v>0</v>
      </c>
      <c r="AH745" s="37">
        <f t="shared" si="184"/>
        <v>0</v>
      </c>
      <c r="AI745">
        <f t="shared" si="185"/>
        <v>1</v>
      </c>
      <c r="AJ745">
        <f t="shared" si="186"/>
        <v>0</v>
      </c>
      <c r="AK745">
        <f t="shared" si="187"/>
        <v>0</v>
      </c>
      <c r="AL745">
        <f t="shared" si="188"/>
        <v>0</v>
      </c>
      <c r="AM745">
        <f t="shared" si="189"/>
        <v>0</v>
      </c>
      <c r="AN745">
        <f t="shared" si="190"/>
        <v>0</v>
      </c>
      <c r="AO745">
        <f t="shared" si="191"/>
        <v>0</v>
      </c>
    </row>
    <row r="746" spans="1:41" ht="12.75">
      <c r="A746">
        <v>3630330</v>
      </c>
      <c r="B746" s="2">
        <v>650801060000</v>
      </c>
      <c r="C746" t="s">
        <v>1568</v>
      </c>
      <c r="D746" t="s">
        <v>1569</v>
      </c>
      <c r="E746" t="s">
        <v>1570</v>
      </c>
      <c r="F746" s="34">
        <v>14520</v>
      </c>
      <c r="G746" s="3">
        <v>155</v>
      </c>
      <c r="H746">
        <v>3155240201</v>
      </c>
      <c r="I746" s="4">
        <v>8</v>
      </c>
      <c r="J746" s="4" t="s">
        <v>1813</v>
      </c>
      <c r="K746" t="s">
        <v>1814</v>
      </c>
      <c r="L746" s="35" t="s">
        <v>1815</v>
      </c>
      <c r="M746" s="35">
        <v>2613</v>
      </c>
      <c r="N746" s="35" t="s">
        <v>1814</v>
      </c>
      <c r="O746" s="35" t="s">
        <v>1814</v>
      </c>
      <c r="P746" s="36">
        <v>5.1412250079</v>
      </c>
      <c r="Q746" t="s">
        <v>1814</v>
      </c>
      <c r="R746" t="s">
        <v>1814</v>
      </c>
      <c r="S746" t="s">
        <v>1813</v>
      </c>
      <c r="T746" t="s">
        <v>1814</v>
      </c>
      <c r="U746" s="35" t="s">
        <v>1814</v>
      </c>
      <c r="V746" s="35"/>
      <c r="W746" s="35"/>
      <c r="X746" s="35"/>
      <c r="Y746" s="35"/>
      <c r="Z746">
        <f t="shared" si="176"/>
        <v>1</v>
      </c>
      <c r="AA746">
        <f t="shared" si="177"/>
        <v>0</v>
      </c>
      <c r="AB746">
        <f t="shared" si="178"/>
        <v>0</v>
      </c>
      <c r="AC746">
        <f t="shared" si="179"/>
        <v>0</v>
      </c>
      <c r="AD746">
        <f t="shared" si="180"/>
        <v>0</v>
      </c>
      <c r="AE746">
        <f t="shared" si="181"/>
        <v>0</v>
      </c>
      <c r="AF746" s="37">
        <f t="shared" si="182"/>
        <v>0</v>
      </c>
      <c r="AG746" s="37">
        <f t="shared" si="183"/>
        <v>0</v>
      </c>
      <c r="AH746" s="37">
        <f t="shared" si="184"/>
        <v>0</v>
      </c>
      <c r="AI746">
        <f t="shared" si="185"/>
        <v>1</v>
      </c>
      <c r="AJ746">
        <f t="shared" si="186"/>
        <v>0</v>
      </c>
      <c r="AK746">
        <f t="shared" si="187"/>
        <v>0</v>
      </c>
      <c r="AL746">
        <f t="shared" si="188"/>
        <v>0</v>
      </c>
      <c r="AM746">
        <f t="shared" si="189"/>
        <v>0</v>
      </c>
      <c r="AN746">
        <f t="shared" si="190"/>
        <v>0</v>
      </c>
      <c r="AO746">
        <f t="shared" si="191"/>
        <v>0</v>
      </c>
    </row>
    <row r="747" spans="1:41" ht="12.75">
      <c r="A747">
        <v>3630360</v>
      </c>
      <c r="B747" s="2">
        <v>261901060000</v>
      </c>
      <c r="C747" t="s">
        <v>1571</v>
      </c>
      <c r="D747" t="s">
        <v>1572</v>
      </c>
      <c r="E747" t="s">
        <v>1573</v>
      </c>
      <c r="F747" s="34">
        <v>14580</v>
      </c>
      <c r="G747" s="3">
        <v>3594</v>
      </c>
      <c r="H747">
        <v>5852653600</v>
      </c>
      <c r="I747" s="4" t="s">
        <v>1847</v>
      </c>
      <c r="J747" s="4" t="s">
        <v>1814</v>
      </c>
      <c r="K747" t="s">
        <v>1814</v>
      </c>
      <c r="L747" s="35" t="s">
        <v>1815</v>
      </c>
      <c r="M747" s="35">
        <v>7855</v>
      </c>
      <c r="N747" s="35" t="s">
        <v>1814</v>
      </c>
      <c r="O747" s="35" t="s">
        <v>1814</v>
      </c>
      <c r="P747" s="36">
        <v>3.3103021553</v>
      </c>
      <c r="Q747" t="s">
        <v>1814</v>
      </c>
      <c r="R747" t="s">
        <v>1814</v>
      </c>
      <c r="S747" t="s">
        <v>1814</v>
      </c>
      <c r="T747" t="s">
        <v>1814</v>
      </c>
      <c r="U747" s="35" t="s">
        <v>1814</v>
      </c>
      <c r="V747" s="35"/>
      <c r="W747" s="35"/>
      <c r="X747" s="35"/>
      <c r="Y747" s="35"/>
      <c r="Z747">
        <f t="shared" si="176"/>
        <v>0</v>
      </c>
      <c r="AA747">
        <f t="shared" si="177"/>
        <v>0</v>
      </c>
      <c r="AB747">
        <f t="shared" si="178"/>
        <v>0</v>
      </c>
      <c r="AC747">
        <f t="shared" si="179"/>
        <v>0</v>
      </c>
      <c r="AD747">
        <f t="shared" si="180"/>
        <v>0</v>
      </c>
      <c r="AE747">
        <f t="shared" si="181"/>
        <v>0</v>
      </c>
      <c r="AF747" s="37">
        <f t="shared" si="182"/>
        <v>0</v>
      </c>
      <c r="AG747" s="37">
        <f t="shared" si="183"/>
        <v>0</v>
      </c>
      <c r="AH747" s="37">
        <f t="shared" si="184"/>
        <v>0</v>
      </c>
      <c r="AI747">
        <f t="shared" si="185"/>
        <v>0</v>
      </c>
      <c r="AJ747">
        <f t="shared" si="186"/>
        <v>0</v>
      </c>
      <c r="AK747">
        <f t="shared" si="187"/>
        <v>0</v>
      </c>
      <c r="AL747">
        <f t="shared" si="188"/>
        <v>0</v>
      </c>
      <c r="AM747">
        <f t="shared" si="189"/>
        <v>0</v>
      </c>
      <c r="AN747">
        <f t="shared" si="190"/>
        <v>0</v>
      </c>
      <c r="AO747">
        <f t="shared" si="191"/>
        <v>0</v>
      </c>
    </row>
    <row r="748" spans="1:41" ht="12.75">
      <c r="A748">
        <v>3630420</v>
      </c>
      <c r="B748" s="2">
        <v>50301040000</v>
      </c>
      <c r="C748" t="s">
        <v>1577</v>
      </c>
      <c r="D748" t="s">
        <v>1578</v>
      </c>
      <c r="E748" t="s">
        <v>1579</v>
      </c>
      <c r="F748" s="34">
        <v>13166</v>
      </c>
      <c r="G748" s="3">
        <v>9105</v>
      </c>
      <c r="H748">
        <v>3158346637</v>
      </c>
      <c r="I748" s="4">
        <v>8</v>
      </c>
      <c r="J748" s="4" t="s">
        <v>1813</v>
      </c>
      <c r="K748" t="s">
        <v>1814</v>
      </c>
      <c r="L748" s="35" t="s">
        <v>1815</v>
      </c>
      <c r="M748" s="35">
        <v>1015</v>
      </c>
      <c r="N748" s="35" t="s">
        <v>1814</v>
      </c>
      <c r="O748" s="35" t="s">
        <v>1814</v>
      </c>
      <c r="P748" s="36">
        <v>11.398963731</v>
      </c>
      <c r="Q748" t="s">
        <v>1814</v>
      </c>
      <c r="R748" t="s">
        <v>1814</v>
      </c>
      <c r="S748" t="s">
        <v>1813</v>
      </c>
      <c r="T748" t="s">
        <v>1814</v>
      </c>
      <c r="U748" s="35" t="s">
        <v>1814</v>
      </c>
      <c r="V748" s="35"/>
      <c r="W748" s="35"/>
      <c r="X748" s="35"/>
      <c r="Y748" s="35"/>
      <c r="Z748">
        <f t="shared" si="176"/>
        <v>1</v>
      </c>
      <c r="AA748">
        <f t="shared" si="177"/>
        <v>0</v>
      </c>
      <c r="AB748">
        <f t="shared" si="178"/>
        <v>0</v>
      </c>
      <c r="AC748">
        <f t="shared" si="179"/>
        <v>0</v>
      </c>
      <c r="AD748">
        <f t="shared" si="180"/>
        <v>0</v>
      </c>
      <c r="AE748">
        <f t="shared" si="181"/>
        <v>0</v>
      </c>
      <c r="AF748" s="37">
        <f t="shared" si="182"/>
        <v>0</v>
      </c>
      <c r="AG748" s="37">
        <f t="shared" si="183"/>
        <v>0</v>
      </c>
      <c r="AH748" s="37">
        <f t="shared" si="184"/>
        <v>0</v>
      </c>
      <c r="AI748">
        <f t="shared" si="185"/>
        <v>1</v>
      </c>
      <c r="AJ748">
        <f t="shared" si="186"/>
        <v>0</v>
      </c>
      <c r="AK748">
        <f t="shared" si="187"/>
        <v>0</v>
      </c>
      <c r="AL748">
        <f t="shared" si="188"/>
        <v>0</v>
      </c>
      <c r="AM748">
        <f t="shared" si="189"/>
        <v>0</v>
      </c>
      <c r="AN748">
        <f t="shared" si="190"/>
        <v>0</v>
      </c>
      <c r="AO748">
        <f t="shared" si="191"/>
        <v>0</v>
      </c>
    </row>
    <row r="749" spans="1:41" ht="12.75">
      <c r="A749">
        <v>3630450</v>
      </c>
      <c r="B749" s="2">
        <v>200901040000</v>
      </c>
      <c r="C749" t="s">
        <v>1580</v>
      </c>
      <c r="D749" t="s">
        <v>1581</v>
      </c>
      <c r="E749" t="s">
        <v>1582</v>
      </c>
      <c r="F749" s="34">
        <v>12190</v>
      </c>
      <c r="G749" s="3">
        <v>300</v>
      </c>
      <c r="H749">
        <v>5189246000</v>
      </c>
      <c r="I749" s="4">
        <v>7</v>
      </c>
      <c r="J749" s="4" t="s">
        <v>1813</v>
      </c>
      <c r="K749" t="s">
        <v>1814</v>
      </c>
      <c r="L749" s="35" t="s">
        <v>1822</v>
      </c>
      <c r="M749" s="35">
        <v>180</v>
      </c>
      <c r="N749" s="35" t="s">
        <v>1813</v>
      </c>
      <c r="O749" s="35" t="s">
        <v>1813</v>
      </c>
      <c r="P749" s="36">
        <v>22.285714286</v>
      </c>
      <c r="Q749" t="s">
        <v>1813</v>
      </c>
      <c r="R749" t="s">
        <v>1813</v>
      </c>
      <c r="S749" t="s">
        <v>1813</v>
      </c>
      <c r="T749" t="s">
        <v>1814</v>
      </c>
      <c r="U749" s="35" t="s">
        <v>1814</v>
      </c>
      <c r="V749" s="35">
        <v>5132</v>
      </c>
      <c r="W749" s="35">
        <v>377</v>
      </c>
      <c r="X749" s="35">
        <v>929</v>
      </c>
      <c r="Y749" s="35">
        <v>548</v>
      </c>
      <c r="Z749">
        <f t="shared" si="176"/>
        <v>1</v>
      </c>
      <c r="AA749">
        <f t="shared" si="177"/>
        <v>1</v>
      </c>
      <c r="AB749">
        <f t="shared" si="178"/>
        <v>0</v>
      </c>
      <c r="AC749">
        <f t="shared" si="179"/>
        <v>0</v>
      </c>
      <c r="AD749">
        <f t="shared" si="180"/>
        <v>0</v>
      </c>
      <c r="AE749">
        <f t="shared" si="181"/>
        <v>0</v>
      </c>
      <c r="AF749" s="37" t="str">
        <f t="shared" si="182"/>
        <v>SRSA</v>
      </c>
      <c r="AG749" s="37">
        <f t="shared" si="183"/>
        <v>0</v>
      </c>
      <c r="AH749" s="37">
        <f t="shared" si="184"/>
        <v>0</v>
      </c>
      <c r="AI749">
        <f t="shared" si="185"/>
        <v>1</v>
      </c>
      <c r="AJ749">
        <f t="shared" si="186"/>
        <v>1</v>
      </c>
      <c r="AK749" t="str">
        <f t="shared" si="187"/>
        <v>Initial</v>
      </c>
      <c r="AL749" t="str">
        <f t="shared" si="188"/>
        <v>SRSA</v>
      </c>
      <c r="AM749">
        <f t="shared" si="189"/>
        <v>0</v>
      </c>
      <c r="AN749">
        <f t="shared" si="190"/>
        <v>0</v>
      </c>
      <c r="AO749">
        <f t="shared" si="191"/>
        <v>0</v>
      </c>
    </row>
    <row r="750" spans="1:41" ht="12.75">
      <c r="A750">
        <v>3630480</v>
      </c>
      <c r="B750" s="2">
        <v>22601060000</v>
      </c>
      <c r="C750" t="s">
        <v>1583</v>
      </c>
      <c r="D750" t="s">
        <v>1584</v>
      </c>
      <c r="E750" t="s">
        <v>1585</v>
      </c>
      <c r="F750" s="34">
        <v>14895</v>
      </c>
      <c r="G750" s="3">
        <v>1358</v>
      </c>
      <c r="H750">
        <v>7165935761</v>
      </c>
      <c r="I750" s="4">
        <v>6</v>
      </c>
      <c r="J750" s="4" t="s">
        <v>1814</v>
      </c>
      <c r="K750" t="s">
        <v>1814</v>
      </c>
      <c r="L750" s="35" t="s">
        <v>1822</v>
      </c>
      <c r="M750" s="35">
        <v>1401</v>
      </c>
      <c r="N750" s="35" t="s">
        <v>1814</v>
      </c>
      <c r="O750" s="35" t="s">
        <v>1814</v>
      </c>
      <c r="P750" s="36">
        <v>20.591715976</v>
      </c>
      <c r="Q750" t="s">
        <v>1813</v>
      </c>
      <c r="R750" t="s">
        <v>1814</v>
      </c>
      <c r="S750" t="s">
        <v>1813</v>
      </c>
      <c r="T750" t="s">
        <v>1814</v>
      </c>
      <c r="U750" s="35" t="s">
        <v>1813</v>
      </c>
      <c r="V750" s="35"/>
      <c r="W750" s="35"/>
      <c r="X750" s="35"/>
      <c r="Y750" s="35"/>
      <c r="Z750">
        <f t="shared" si="176"/>
        <v>0</v>
      </c>
      <c r="AA750">
        <f t="shared" si="177"/>
        <v>0</v>
      </c>
      <c r="AB750">
        <f t="shared" si="178"/>
        <v>0</v>
      </c>
      <c r="AC750">
        <f t="shared" si="179"/>
        <v>0</v>
      </c>
      <c r="AD750">
        <f t="shared" si="180"/>
        <v>0</v>
      </c>
      <c r="AE750">
        <f t="shared" si="181"/>
        <v>0</v>
      </c>
      <c r="AF750" s="37">
        <f t="shared" si="182"/>
        <v>0</v>
      </c>
      <c r="AG750" s="37">
        <f t="shared" si="183"/>
        <v>0</v>
      </c>
      <c r="AH750" s="37">
        <f t="shared" si="184"/>
        <v>0</v>
      </c>
      <c r="AI750">
        <f t="shared" si="185"/>
        <v>1</v>
      </c>
      <c r="AJ750">
        <f t="shared" si="186"/>
        <v>1</v>
      </c>
      <c r="AK750" t="str">
        <f t="shared" si="187"/>
        <v>Initial</v>
      </c>
      <c r="AL750">
        <f t="shared" si="188"/>
        <v>0</v>
      </c>
      <c r="AM750" t="str">
        <f t="shared" si="189"/>
        <v>RLIS</v>
      </c>
      <c r="AN750">
        <f t="shared" si="190"/>
        <v>0</v>
      </c>
      <c r="AO750">
        <f t="shared" si="191"/>
        <v>0</v>
      </c>
    </row>
    <row r="751" spans="1:41" ht="12.75">
      <c r="A751">
        <v>3630540</v>
      </c>
      <c r="B751" s="2">
        <v>580102030000</v>
      </c>
      <c r="C751" t="s">
        <v>1586</v>
      </c>
      <c r="D751" t="s">
        <v>1587</v>
      </c>
      <c r="E751" t="s">
        <v>1588</v>
      </c>
      <c r="F751" s="34">
        <v>11704</v>
      </c>
      <c r="G751" s="3">
        <v>6289</v>
      </c>
      <c r="H751">
        <v>6313213142</v>
      </c>
      <c r="I751" s="4">
        <v>3</v>
      </c>
      <c r="J751" s="4" t="s">
        <v>1814</v>
      </c>
      <c r="K751" t="s">
        <v>1814</v>
      </c>
      <c r="L751" s="35" t="s">
        <v>1815</v>
      </c>
      <c r="M751" s="35">
        <v>4640</v>
      </c>
      <c r="N751" s="35" t="s">
        <v>1814</v>
      </c>
      <c r="O751" s="35" t="s">
        <v>1814</v>
      </c>
      <c r="P751" s="36">
        <v>8.4779179811</v>
      </c>
      <c r="Q751" t="s">
        <v>1814</v>
      </c>
      <c r="R751" t="s">
        <v>1814</v>
      </c>
      <c r="S751" t="s">
        <v>1814</v>
      </c>
      <c r="T751" t="s">
        <v>1814</v>
      </c>
      <c r="U751" s="35" t="s">
        <v>1814</v>
      </c>
      <c r="V751" s="35"/>
      <c r="W751" s="35"/>
      <c r="X751" s="35"/>
      <c r="Y751" s="35"/>
      <c r="Z751">
        <f t="shared" si="176"/>
        <v>0</v>
      </c>
      <c r="AA751">
        <f t="shared" si="177"/>
        <v>0</v>
      </c>
      <c r="AB751">
        <f t="shared" si="178"/>
        <v>0</v>
      </c>
      <c r="AC751">
        <f t="shared" si="179"/>
        <v>0</v>
      </c>
      <c r="AD751">
        <f t="shared" si="180"/>
        <v>0</v>
      </c>
      <c r="AE751">
        <f t="shared" si="181"/>
        <v>0</v>
      </c>
      <c r="AF751" s="37">
        <f t="shared" si="182"/>
        <v>0</v>
      </c>
      <c r="AG751" s="37">
        <f t="shared" si="183"/>
        <v>0</v>
      </c>
      <c r="AH751" s="37">
        <f t="shared" si="184"/>
        <v>0</v>
      </c>
      <c r="AI751">
        <f t="shared" si="185"/>
        <v>0</v>
      </c>
      <c r="AJ751">
        <f t="shared" si="186"/>
        <v>0</v>
      </c>
      <c r="AK751">
        <f t="shared" si="187"/>
        <v>0</v>
      </c>
      <c r="AL751">
        <f t="shared" si="188"/>
        <v>0</v>
      </c>
      <c r="AM751">
        <f t="shared" si="189"/>
        <v>0</v>
      </c>
      <c r="AN751">
        <f t="shared" si="190"/>
        <v>0</v>
      </c>
      <c r="AO751">
        <f t="shared" si="191"/>
        <v>0</v>
      </c>
    </row>
    <row r="752" spans="1:41" ht="12.75">
      <c r="A752">
        <v>3630600</v>
      </c>
      <c r="B752" s="2">
        <v>210302040000</v>
      </c>
      <c r="C752" t="s">
        <v>1589</v>
      </c>
      <c r="D752" t="s">
        <v>1590</v>
      </c>
      <c r="E752" t="s">
        <v>1591</v>
      </c>
      <c r="F752" s="34">
        <v>13416</v>
      </c>
      <c r="G752" s="3">
        <v>360</v>
      </c>
      <c r="H752">
        <v>3158458802</v>
      </c>
      <c r="I752" s="4">
        <v>8</v>
      </c>
      <c r="J752" s="4" t="s">
        <v>1813</v>
      </c>
      <c r="K752" t="s">
        <v>1814</v>
      </c>
      <c r="L752" s="35" t="s">
        <v>1815</v>
      </c>
      <c r="M752" s="35">
        <v>928</v>
      </c>
      <c r="N752" s="35" t="s">
        <v>1814</v>
      </c>
      <c r="O752" s="35" t="s">
        <v>1814</v>
      </c>
      <c r="P752" s="36">
        <v>15.117466803</v>
      </c>
      <c r="Q752" t="s">
        <v>1814</v>
      </c>
      <c r="R752" t="s">
        <v>1814</v>
      </c>
      <c r="S752" t="s">
        <v>1813</v>
      </c>
      <c r="T752" t="s">
        <v>1814</v>
      </c>
      <c r="U752" s="35" t="s">
        <v>1814</v>
      </c>
      <c r="V752" s="35"/>
      <c r="W752" s="35"/>
      <c r="X752" s="35"/>
      <c r="Y752" s="35"/>
      <c r="Z752">
        <f t="shared" si="176"/>
        <v>1</v>
      </c>
      <c r="AA752">
        <f t="shared" si="177"/>
        <v>0</v>
      </c>
      <c r="AB752">
        <f t="shared" si="178"/>
        <v>0</v>
      </c>
      <c r="AC752">
        <f t="shared" si="179"/>
        <v>0</v>
      </c>
      <c r="AD752">
        <f t="shared" si="180"/>
        <v>0</v>
      </c>
      <c r="AE752">
        <f t="shared" si="181"/>
        <v>0</v>
      </c>
      <c r="AF752" s="37">
        <f t="shared" si="182"/>
        <v>0</v>
      </c>
      <c r="AG752" s="37">
        <f t="shared" si="183"/>
        <v>0</v>
      </c>
      <c r="AH752" s="37">
        <f t="shared" si="184"/>
        <v>0</v>
      </c>
      <c r="AI752">
        <f t="shared" si="185"/>
        <v>1</v>
      </c>
      <c r="AJ752">
        <f t="shared" si="186"/>
        <v>0</v>
      </c>
      <c r="AK752">
        <f t="shared" si="187"/>
        <v>0</v>
      </c>
      <c r="AL752">
        <f t="shared" si="188"/>
        <v>0</v>
      </c>
      <c r="AM752">
        <f t="shared" si="189"/>
        <v>0</v>
      </c>
      <c r="AN752">
        <f t="shared" si="190"/>
        <v>0</v>
      </c>
      <c r="AO752">
        <f t="shared" si="191"/>
        <v>0</v>
      </c>
    </row>
    <row r="753" spans="1:41" ht="12.75">
      <c r="A753">
        <v>3630630</v>
      </c>
      <c r="B753" s="2">
        <v>420101060000</v>
      </c>
      <c r="C753" t="s">
        <v>1592</v>
      </c>
      <c r="D753" t="s">
        <v>1593</v>
      </c>
      <c r="E753" t="s">
        <v>1594</v>
      </c>
      <c r="F753" s="34">
        <v>13031</v>
      </c>
      <c r="G753" s="3">
        <v>1655</v>
      </c>
      <c r="H753">
        <v>3154874562</v>
      </c>
      <c r="I753" s="4" t="s">
        <v>1847</v>
      </c>
      <c r="J753" s="4" t="s">
        <v>1814</v>
      </c>
      <c r="K753" t="s">
        <v>1814</v>
      </c>
      <c r="L753" s="35" t="s">
        <v>1815</v>
      </c>
      <c r="M753" s="35">
        <v>4793</v>
      </c>
      <c r="N753" s="35" t="s">
        <v>1814</v>
      </c>
      <c r="O753" s="35" t="s">
        <v>1814</v>
      </c>
      <c r="P753" s="36">
        <v>4.5808277326</v>
      </c>
      <c r="Q753" t="s">
        <v>1814</v>
      </c>
      <c r="R753" t="s">
        <v>1814</v>
      </c>
      <c r="S753" t="s">
        <v>1814</v>
      </c>
      <c r="T753" t="s">
        <v>1814</v>
      </c>
      <c r="U753" s="35" t="s">
        <v>1814</v>
      </c>
      <c r="V753" s="35"/>
      <c r="W753" s="35"/>
      <c r="X753" s="35"/>
      <c r="Y753" s="35"/>
      <c r="Z753">
        <f t="shared" si="176"/>
        <v>0</v>
      </c>
      <c r="AA753">
        <f t="shared" si="177"/>
        <v>0</v>
      </c>
      <c r="AB753">
        <f t="shared" si="178"/>
        <v>0</v>
      </c>
      <c r="AC753">
        <f t="shared" si="179"/>
        <v>0</v>
      </c>
      <c r="AD753">
        <f t="shared" si="180"/>
        <v>0</v>
      </c>
      <c r="AE753">
        <f t="shared" si="181"/>
        <v>0</v>
      </c>
      <c r="AF753" s="37">
        <f t="shared" si="182"/>
        <v>0</v>
      </c>
      <c r="AG753" s="37">
        <f t="shared" si="183"/>
        <v>0</v>
      </c>
      <c r="AH753" s="37">
        <f t="shared" si="184"/>
        <v>0</v>
      </c>
      <c r="AI753">
        <f t="shared" si="185"/>
        <v>0</v>
      </c>
      <c r="AJ753">
        <f t="shared" si="186"/>
        <v>0</v>
      </c>
      <c r="AK753">
        <f t="shared" si="187"/>
        <v>0</v>
      </c>
      <c r="AL753">
        <f t="shared" si="188"/>
        <v>0</v>
      </c>
      <c r="AM753">
        <f t="shared" si="189"/>
        <v>0</v>
      </c>
      <c r="AN753">
        <f t="shared" si="190"/>
        <v>0</v>
      </c>
      <c r="AO753">
        <f t="shared" si="191"/>
        <v>0</v>
      </c>
    </row>
    <row r="754" spans="1:41" ht="12.75">
      <c r="A754">
        <v>3630660</v>
      </c>
      <c r="B754" s="2">
        <v>280227030000</v>
      </c>
      <c r="C754" t="s">
        <v>1595</v>
      </c>
      <c r="D754" t="s">
        <v>1596</v>
      </c>
      <c r="E754" t="s">
        <v>1597</v>
      </c>
      <c r="F754" s="34">
        <v>11552</v>
      </c>
      <c r="G754" s="3">
        <v>2455</v>
      </c>
      <c r="H754">
        <v>5163903107</v>
      </c>
      <c r="I754" s="4">
        <v>3</v>
      </c>
      <c r="J754" s="4" t="s">
        <v>1814</v>
      </c>
      <c r="K754" t="s">
        <v>1814</v>
      </c>
      <c r="L754" s="35" t="s">
        <v>1815</v>
      </c>
      <c r="M754" s="35">
        <v>2270</v>
      </c>
      <c r="N754" s="35" t="s">
        <v>1814</v>
      </c>
      <c r="O754" s="35" t="s">
        <v>1814</v>
      </c>
      <c r="P754" s="36">
        <v>8.4140435835</v>
      </c>
      <c r="Q754" t="s">
        <v>1814</v>
      </c>
      <c r="R754" t="s">
        <v>1814</v>
      </c>
      <c r="S754" t="s">
        <v>1814</v>
      </c>
      <c r="T754" t="s">
        <v>1814</v>
      </c>
      <c r="U754" s="35" t="s">
        <v>1814</v>
      </c>
      <c r="V754" s="35"/>
      <c r="W754" s="35"/>
      <c r="X754" s="35"/>
      <c r="Y754" s="35"/>
      <c r="Z754">
        <f t="shared" si="176"/>
        <v>0</v>
      </c>
      <c r="AA754">
        <f t="shared" si="177"/>
        <v>0</v>
      </c>
      <c r="AB754">
        <f t="shared" si="178"/>
        <v>0</v>
      </c>
      <c r="AC754">
        <f t="shared" si="179"/>
        <v>0</v>
      </c>
      <c r="AD754">
        <f t="shared" si="180"/>
        <v>0</v>
      </c>
      <c r="AE754">
        <f t="shared" si="181"/>
        <v>0</v>
      </c>
      <c r="AF754" s="37">
        <f t="shared" si="182"/>
        <v>0</v>
      </c>
      <c r="AG754" s="37">
        <f t="shared" si="183"/>
        <v>0</v>
      </c>
      <c r="AH754" s="37">
        <f t="shared" si="184"/>
        <v>0</v>
      </c>
      <c r="AI754">
        <f t="shared" si="185"/>
        <v>0</v>
      </c>
      <c r="AJ754">
        <f t="shared" si="186"/>
        <v>0</v>
      </c>
      <c r="AK754">
        <f t="shared" si="187"/>
        <v>0</v>
      </c>
      <c r="AL754">
        <f t="shared" si="188"/>
        <v>0</v>
      </c>
      <c r="AM754">
        <f t="shared" si="189"/>
        <v>0</v>
      </c>
      <c r="AN754">
        <f t="shared" si="190"/>
        <v>0</v>
      </c>
      <c r="AO754">
        <f t="shared" si="191"/>
        <v>0</v>
      </c>
    </row>
    <row r="755" spans="1:41" ht="12.75">
      <c r="A755">
        <v>3615390</v>
      </c>
      <c r="B755" s="2">
        <v>260803060000</v>
      </c>
      <c r="C755" t="s">
        <v>572</v>
      </c>
      <c r="D755" t="s">
        <v>573</v>
      </c>
      <c r="E755" t="s">
        <v>1898</v>
      </c>
      <c r="F755" s="34">
        <v>14617</v>
      </c>
      <c r="G755" s="3">
        <v>3093</v>
      </c>
      <c r="H755">
        <v>5853425500</v>
      </c>
      <c r="I755" s="4">
        <v>4</v>
      </c>
      <c r="J755" s="4" t="s">
        <v>1814</v>
      </c>
      <c r="K755" t="s">
        <v>1814</v>
      </c>
      <c r="L755" s="35" t="s">
        <v>1815</v>
      </c>
      <c r="M755" s="35">
        <v>3869</v>
      </c>
      <c r="N755" s="35" t="s">
        <v>1814</v>
      </c>
      <c r="O755" s="35" t="s">
        <v>1814</v>
      </c>
      <c r="P755" s="36">
        <v>3.6769681931</v>
      </c>
      <c r="Q755" t="s">
        <v>1814</v>
      </c>
      <c r="R755" t="s">
        <v>1814</v>
      </c>
      <c r="S755" t="s">
        <v>1814</v>
      </c>
      <c r="T755" t="s">
        <v>1814</v>
      </c>
      <c r="U755" s="35" t="s">
        <v>1814</v>
      </c>
      <c r="V755" s="35"/>
      <c r="W755" s="35"/>
      <c r="X755" s="35"/>
      <c r="Y755" s="35"/>
      <c r="Z755">
        <f t="shared" si="176"/>
        <v>0</v>
      </c>
      <c r="AA755">
        <f t="shared" si="177"/>
        <v>0</v>
      </c>
      <c r="AB755">
        <f t="shared" si="178"/>
        <v>0</v>
      </c>
      <c r="AC755">
        <f t="shared" si="179"/>
        <v>0</v>
      </c>
      <c r="AD755">
        <f t="shared" si="180"/>
        <v>0</v>
      </c>
      <c r="AE755">
        <f t="shared" si="181"/>
        <v>0</v>
      </c>
      <c r="AF755" s="37">
        <f t="shared" si="182"/>
        <v>0</v>
      </c>
      <c r="AG755" s="37">
        <f t="shared" si="183"/>
        <v>0</v>
      </c>
      <c r="AH755" s="37">
        <f t="shared" si="184"/>
        <v>0</v>
      </c>
      <c r="AI755">
        <f t="shared" si="185"/>
        <v>0</v>
      </c>
      <c r="AJ755">
        <f t="shared" si="186"/>
        <v>0</v>
      </c>
      <c r="AK755">
        <f t="shared" si="187"/>
        <v>0</v>
      </c>
      <c r="AL755">
        <f t="shared" si="188"/>
        <v>0</v>
      </c>
      <c r="AM755">
        <f t="shared" si="189"/>
        <v>0</v>
      </c>
      <c r="AN755">
        <f t="shared" si="190"/>
        <v>0</v>
      </c>
      <c r="AO755">
        <f t="shared" si="191"/>
        <v>0</v>
      </c>
    </row>
    <row r="756" spans="1:41" ht="12.75">
      <c r="A756">
        <v>3630690</v>
      </c>
      <c r="B756" s="2">
        <v>580509030000</v>
      </c>
      <c r="C756" t="s">
        <v>1598</v>
      </c>
      <c r="D756" t="s">
        <v>1599</v>
      </c>
      <c r="E756" t="s">
        <v>1600</v>
      </c>
      <c r="F756" s="34">
        <v>11795</v>
      </c>
      <c r="G756" s="3">
        <v>3237</v>
      </c>
      <c r="H756">
        <v>6318933200</v>
      </c>
      <c r="I756" s="4">
        <v>3</v>
      </c>
      <c r="J756" s="4" t="s">
        <v>1814</v>
      </c>
      <c r="K756" t="s">
        <v>1814</v>
      </c>
      <c r="L756" s="35" t="s">
        <v>1815</v>
      </c>
      <c r="M756" s="35">
        <v>5629</v>
      </c>
      <c r="N756" s="35" t="s">
        <v>1814</v>
      </c>
      <c r="O756" s="35" t="s">
        <v>1814</v>
      </c>
      <c r="P756" s="36">
        <v>1.5992167102</v>
      </c>
      <c r="Q756" t="s">
        <v>1814</v>
      </c>
      <c r="R756" t="s">
        <v>1814</v>
      </c>
      <c r="S756" t="s">
        <v>1814</v>
      </c>
      <c r="T756" t="s">
        <v>1814</v>
      </c>
      <c r="U756" s="35" t="s">
        <v>1814</v>
      </c>
      <c r="V756" s="35"/>
      <c r="W756" s="35"/>
      <c r="X756" s="35"/>
      <c r="Y756" s="35"/>
      <c r="Z756">
        <f t="shared" si="176"/>
        <v>0</v>
      </c>
      <c r="AA756">
        <f t="shared" si="177"/>
        <v>0</v>
      </c>
      <c r="AB756">
        <f t="shared" si="178"/>
        <v>0</v>
      </c>
      <c r="AC756">
        <f t="shared" si="179"/>
        <v>0</v>
      </c>
      <c r="AD756">
        <f t="shared" si="180"/>
        <v>0</v>
      </c>
      <c r="AE756">
        <f t="shared" si="181"/>
        <v>0</v>
      </c>
      <c r="AF756" s="37">
        <f t="shared" si="182"/>
        <v>0</v>
      </c>
      <c r="AG756" s="37">
        <f t="shared" si="183"/>
        <v>0</v>
      </c>
      <c r="AH756" s="37">
        <f t="shared" si="184"/>
        <v>0</v>
      </c>
      <c r="AI756">
        <f t="shared" si="185"/>
        <v>0</v>
      </c>
      <c r="AJ756">
        <f t="shared" si="186"/>
        <v>0</v>
      </c>
      <c r="AK756">
        <f t="shared" si="187"/>
        <v>0</v>
      </c>
      <c r="AL756">
        <f t="shared" si="188"/>
        <v>0</v>
      </c>
      <c r="AM756">
        <f t="shared" si="189"/>
        <v>0</v>
      </c>
      <c r="AN756">
        <f t="shared" si="190"/>
        <v>0</v>
      </c>
      <c r="AO756">
        <f t="shared" si="191"/>
        <v>0</v>
      </c>
    </row>
    <row r="757" spans="1:41" ht="12.75">
      <c r="A757">
        <v>3630760</v>
      </c>
      <c r="B757" s="2">
        <v>620202020000</v>
      </c>
      <c r="C757" t="s">
        <v>1601</v>
      </c>
      <c r="D757" t="s">
        <v>1602</v>
      </c>
      <c r="E757" t="s">
        <v>1603</v>
      </c>
      <c r="F757" s="34">
        <v>12493</v>
      </c>
      <c r="G757" s="3">
        <v>10</v>
      </c>
      <c r="H757">
        <v>8453846412</v>
      </c>
      <c r="I757" s="4">
        <v>6</v>
      </c>
      <c r="J757" s="4" t="s">
        <v>1814</v>
      </c>
      <c r="K757" t="s">
        <v>1814</v>
      </c>
      <c r="L757" s="35" t="s">
        <v>1894</v>
      </c>
      <c r="M757" s="35" t="s">
        <v>1894</v>
      </c>
      <c r="N757" s="35" t="s">
        <v>1814</v>
      </c>
      <c r="O757" s="35" t="s">
        <v>1814</v>
      </c>
      <c r="P757" s="36" t="s">
        <v>1895</v>
      </c>
      <c r="Q757" t="s">
        <v>1895</v>
      </c>
      <c r="R757" t="s">
        <v>1814</v>
      </c>
      <c r="S757" t="s">
        <v>1813</v>
      </c>
      <c r="T757" t="s">
        <v>1814</v>
      </c>
      <c r="U757" s="35" t="s">
        <v>1894</v>
      </c>
      <c r="V757" s="35"/>
      <c r="W757" s="35"/>
      <c r="X757" s="35"/>
      <c r="Y757" s="35"/>
      <c r="Z757">
        <f t="shared" si="176"/>
        <v>0</v>
      </c>
      <c r="AA757">
        <f t="shared" si="177"/>
        <v>0</v>
      </c>
      <c r="AB757">
        <f t="shared" si="178"/>
        <v>0</v>
      </c>
      <c r="AC757">
        <f t="shared" si="179"/>
        <v>0</v>
      </c>
      <c r="AD757">
        <f t="shared" si="180"/>
        <v>0</v>
      </c>
      <c r="AE757">
        <f t="shared" si="181"/>
        <v>0</v>
      </c>
      <c r="AF757" s="37">
        <f t="shared" si="182"/>
        <v>0</v>
      </c>
      <c r="AG757" s="37">
        <f t="shared" si="183"/>
        <v>0</v>
      </c>
      <c r="AH757" s="37">
        <f t="shared" si="184"/>
        <v>0</v>
      </c>
      <c r="AI757">
        <f t="shared" si="185"/>
        <v>1</v>
      </c>
      <c r="AJ757">
        <f t="shared" si="186"/>
        <v>1</v>
      </c>
      <c r="AK757" t="str">
        <f t="shared" si="187"/>
        <v>Initial</v>
      </c>
      <c r="AL757">
        <f t="shared" si="188"/>
        <v>0</v>
      </c>
      <c r="AM757" t="str">
        <f t="shared" si="189"/>
        <v>RLIS</v>
      </c>
      <c r="AN757">
        <f t="shared" si="190"/>
        <v>0</v>
      </c>
      <c r="AO757">
        <f t="shared" si="191"/>
        <v>0</v>
      </c>
    </row>
    <row r="758" spans="1:41" ht="12.75">
      <c r="A758">
        <v>3630780</v>
      </c>
      <c r="B758" s="2">
        <v>142801060000</v>
      </c>
      <c r="C758" t="s">
        <v>1604</v>
      </c>
      <c r="D758" t="s">
        <v>1605</v>
      </c>
      <c r="E758" t="s">
        <v>1606</v>
      </c>
      <c r="F758" s="34">
        <v>14224</v>
      </c>
      <c r="G758" s="3">
        <v>4098</v>
      </c>
      <c r="H758">
        <v>7166773101</v>
      </c>
      <c r="I758" s="4">
        <v>3</v>
      </c>
      <c r="J758" s="4" t="s">
        <v>1814</v>
      </c>
      <c r="K758" t="s">
        <v>1814</v>
      </c>
      <c r="L758" s="35" t="s">
        <v>1815</v>
      </c>
      <c r="M758" s="35">
        <v>7266</v>
      </c>
      <c r="N758" s="35" t="s">
        <v>1814</v>
      </c>
      <c r="O758" s="35" t="s">
        <v>1814</v>
      </c>
      <c r="P758" s="36">
        <v>6.2645256708</v>
      </c>
      <c r="Q758" t="s">
        <v>1814</v>
      </c>
      <c r="R758" t="s">
        <v>1814</v>
      </c>
      <c r="S758" t="s">
        <v>1814</v>
      </c>
      <c r="T758" t="s">
        <v>1814</v>
      </c>
      <c r="U758" s="35" t="s">
        <v>1814</v>
      </c>
      <c r="V758" s="35"/>
      <c r="W758" s="35"/>
      <c r="X758" s="35"/>
      <c r="Y758" s="35"/>
      <c r="Z758">
        <f t="shared" si="176"/>
        <v>0</v>
      </c>
      <c r="AA758">
        <f t="shared" si="177"/>
        <v>0</v>
      </c>
      <c r="AB758">
        <f t="shared" si="178"/>
        <v>0</v>
      </c>
      <c r="AC758">
        <f t="shared" si="179"/>
        <v>0</v>
      </c>
      <c r="AD758">
        <f t="shared" si="180"/>
        <v>0</v>
      </c>
      <c r="AE758">
        <f t="shared" si="181"/>
        <v>0</v>
      </c>
      <c r="AF758" s="37">
        <f t="shared" si="182"/>
        <v>0</v>
      </c>
      <c r="AG758" s="37">
        <f t="shared" si="183"/>
        <v>0</v>
      </c>
      <c r="AH758" s="37">
        <f t="shared" si="184"/>
        <v>0</v>
      </c>
      <c r="AI758">
        <f t="shared" si="185"/>
        <v>0</v>
      </c>
      <c r="AJ758">
        <f t="shared" si="186"/>
        <v>0</v>
      </c>
      <c r="AK758">
        <f t="shared" si="187"/>
        <v>0</v>
      </c>
      <c r="AL758">
        <f t="shared" si="188"/>
        <v>0</v>
      </c>
      <c r="AM758">
        <f t="shared" si="189"/>
        <v>0</v>
      </c>
      <c r="AN758">
        <f t="shared" si="190"/>
        <v>0</v>
      </c>
      <c r="AO758">
        <f t="shared" si="191"/>
        <v>0</v>
      </c>
    </row>
    <row r="759" spans="1:41" ht="12.75">
      <c r="A759">
        <v>3630900</v>
      </c>
      <c r="B759" s="2">
        <v>40204040000</v>
      </c>
      <c r="C759" t="s">
        <v>1607</v>
      </c>
      <c r="D759" t="s">
        <v>1608</v>
      </c>
      <c r="E759" t="s">
        <v>1609</v>
      </c>
      <c r="F759" s="34">
        <v>14171</v>
      </c>
      <c r="G759" s="3">
        <v>290</v>
      </c>
      <c r="H759">
        <v>7169423293</v>
      </c>
      <c r="I759" s="4">
        <v>7</v>
      </c>
      <c r="J759" s="4" t="s">
        <v>1813</v>
      </c>
      <c r="K759" t="s">
        <v>1814</v>
      </c>
      <c r="L759" s="35" t="s">
        <v>1822</v>
      </c>
      <c r="M759" s="35">
        <v>465</v>
      </c>
      <c r="N759" s="35" t="s">
        <v>1814</v>
      </c>
      <c r="O759" s="35" t="s">
        <v>1813</v>
      </c>
      <c r="P759" s="36">
        <v>4.5267489712</v>
      </c>
      <c r="Q759" t="s">
        <v>1814</v>
      </c>
      <c r="R759" t="s">
        <v>1814</v>
      </c>
      <c r="S759" t="s">
        <v>1813</v>
      </c>
      <c r="T759" t="s">
        <v>1814</v>
      </c>
      <c r="U759" s="35" t="s">
        <v>1814</v>
      </c>
      <c r="V759" s="35">
        <v>14787</v>
      </c>
      <c r="W759" s="35">
        <v>1131</v>
      </c>
      <c r="X759" s="35">
        <v>2448</v>
      </c>
      <c r="Y759" s="35">
        <v>1354</v>
      </c>
      <c r="Z759">
        <f t="shared" si="176"/>
        <v>1</v>
      </c>
      <c r="AA759">
        <f t="shared" si="177"/>
        <v>1</v>
      </c>
      <c r="AB759">
        <f t="shared" si="178"/>
        <v>0</v>
      </c>
      <c r="AC759">
        <f t="shared" si="179"/>
        <v>0</v>
      </c>
      <c r="AD759">
        <f t="shared" si="180"/>
        <v>0</v>
      </c>
      <c r="AE759">
        <f t="shared" si="181"/>
        <v>0</v>
      </c>
      <c r="AF759" s="37" t="str">
        <f t="shared" si="182"/>
        <v>SRSA</v>
      </c>
      <c r="AG759" s="37">
        <f t="shared" si="183"/>
        <v>0</v>
      </c>
      <c r="AH759" s="37">
        <f t="shared" si="184"/>
        <v>0</v>
      </c>
      <c r="AI759">
        <f t="shared" si="185"/>
        <v>1</v>
      </c>
      <c r="AJ759">
        <f t="shared" si="186"/>
        <v>0</v>
      </c>
      <c r="AK759">
        <f t="shared" si="187"/>
        <v>0</v>
      </c>
      <c r="AL759">
        <f t="shared" si="188"/>
        <v>0</v>
      </c>
      <c r="AM759">
        <f t="shared" si="189"/>
        <v>0</v>
      </c>
      <c r="AN759">
        <f t="shared" si="190"/>
        <v>0</v>
      </c>
      <c r="AO759">
        <f t="shared" si="191"/>
        <v>0</v>
      </c>
    </row>
    <row r="760" spans="1:41" ht="12.75">
      <c r="A760">
        <v>3630960</v>
      </c>
      <c r="B760" s="2">
        <v>280401030000</v>
      </c>
      <c r="C760" t="s">
        <v>1613</v>
      </c>
      <c r="D760" t="s">
        <v>1614</v>
      </c>
      <c r="E760" t="s">
        <v>199</v>
      </c>
      <c r="F760" s="34">
        <v>11568</v>
      </c>
      <c r="G760" s="3">
        <v>1624</v>
      </c>
      <c r="H760">
        <v>5168765016</v>
      </c>
      <c r="I760" s="4">
        <v>3</v>
      </c>
      <c r="J760" s="4" t="s">
        <v>1814</v>
      </c>
      <c r="K760" t="s">
        <v>1814</v>
      </c>
      <c r="L760" s="35" t="s">
        <v>1815</v>
      </c>
      <c r="M760" s="35">
        <v>3353</v>
      </c>
      <c r="N760" s="35" t="s">
        <v>1814</v>
      </c>
      <c r="O760" s="35" t="s">
        <v>1814</v>
      </c>
      <c r="P760" s="36">
        <v>16.926851026</v>
      </c>
      <c r="Q760" t="s">
        <v>1814</v>
      </c>
      <c r="R760" t="s">
        <v>1814</v>
      </c>
      <c r="S760" t="s">
        <v>1814</v>
      </c>
      <c r="T760" t="s">
        <v>1814</v>
      </c>
      <c r="U760" s="35" t="s">
        <v>1814</v>
      </c>
      <c r="V760" s="35"/>
      <c r="W760" s="35"/>
      <c r="X760" s="35"/>
      <c r="Y760" s="35"/>
      <c r="Z760">
        <f t="shared" si="176"/>
        <v>0</v>
      </c>
      <c r="AA760">
        <f t="shared" si="177"/>
        <v>0</v>
      </c>
      <c r="AB760">
        <f t="shared" si="178"/>
        <v>0</v>
      </c>
      <c r="AC760">
        <f t="shared" si="179"/>
        <v>0</v>
      </c>
      <c r="AD760">
        <f t="shared" si="180"/>
        <v>0</v>
      </c>
      <c r="AE760">
        <f t="shared" si="181"/>
        <v>0</v>
      </c>
      <c r="AF760" s="37">
        <f t="shared" si="182"/>
        <v>0</v>
      </c>
      <c r="AG760" s="37">
        <f t="shared" si="183"/>
        <v>0</v>
      </c>
      <c r="AH760" s="37">
        <f t="shared" si="184"/>
        <v>0</v>
      </c>
      <c r="AI760">
        <f t="shared" si="185"/>
        <v>0</v>
      </c>
      <c r="AJ760">
        <f t="shared" si="186"/>
        <v>0</v>
      </c>
      <c r="AK760">
        <f t="shared" si="187"/>
        <v>0</v>
      </c>
      <c r="AL760">
        <f t="shared" si="188"/>
        <v>0</v>
      </c>
      <c r="AM760">
        <f t="shared" si="189"/>
        <v>0</v>
      </c>
      <c r="AN760">
        <f t="shared" si="190"/>
        <v>0</v>
      </c>
      <c r="AO760">
        <f t="shared" si="191"/>
        <v>0</v>
      </c>
    </row>
    <row r="761" spans="1:41" ht="12.75">
      <c r="A761">
        <v>3630990</v>
      </c>
      <c r="B761" s="2">
        <v>62901040000</v>
      </c>
      <c r="C761" t="s">
        <v>1615</v>
      </c>
      <c r="D761" t="s">
        <v>1616</v>
      </c>
      <c r="E761" t="s">
        <v>1617</v>
      </c>
      <c r="F761" s="34">
        <v>14787</v>
      </c>
      <c r="G761" s="3">
        <v>1199</v>
      </c>
      <c r="H761">
        <v>7163262151</v>
      </c>
      <c r="I761" s="4">
        <v>8</v>
      </c>
      <c r="J761" s="4" t="s">
        <v>1813</v>
      </c>
      <c r="K761" t="s">
        <v>1814</v>
      </c>
      <c r="L761" s="35" t="s">
        <v>1815</v>
      </c>
      <c r="M761" s="35">
        <v>969</v>
      </c>
      <c r="N761" s="35" t="s">
        <v>1814</v>
      </c>
      <c r="O761" s="35" t="s">
        <v>1814</v>
      </c>
      <c r="P761" s="36">
        <v>19.227230911</v>
      </c>
      <c r="Q761" t="s">
        <v>1814</v>
      </c>
      <c r="R761" t="s">
        <v>1814</v>
      </c>
      <c r="S761" t="s">
        <v>1813</v>
      </c>
      <c r="T761" t="s">
        <v>1814</v>
      </c>
      <c r="U761" s="35" t="s">
        <v>1814</v>
      </c>
      <c r="V761" s="35"/>
      <c r="W761" s="35"/>
      <c r="X761" s="35"/>
      <c r="Y761" s="35"/>
      <c r="Z761">
        <f t="shared" si="176"/>
        <v>1</v>
      </c>
      <c r="AA761">
        <f t="shared" si="177"/>
        <v>0</v>
      </c>
      <c r="AB761">
        <f t="shared" si="178"/>
        <v>0</v>
      </c>
      <c r="AC761">
        <f t="shared" si="179"/>
        <v>0</v>
      </c>
      <c r="AD761">
        <f t="shared" si="180"/>
        <v>0</v>
      </c>
      <c r="AE761">
        <f t="shared" si="181"/>
        <v>0</v>
      </c>
      <c r="AF761" s="37">
        <f t="shared" si="182"/>
        <v>0</v>
      </c>
      <c r="AG761" s="37">
        <f t="shared" si="183"/>
        <v>0</v>
      </c>
      <c r="AH761" s="37">
        <f t="shared" si="184"/>
        <v>0</v>
      </c>
      <c r="AI761">
        <f t="shared" si="185"/>
        <v>1</v>
      </c>
      <c r="AJ761">
        <f t="shared" si="186"/>
        <v>0</v>
      </c>
      <c r="AK761">
        <f t="shared" si="187"/>
        <v>0</v>
      </c>
      <c r="AL761">
        <f t="shared" si="188"/>
        <v>0</v>
      </c>
      <c r="AM761">
        <f t="shared" si="189"/>
        <v>0</v>
      </c>
      <c r="AN761">
        <f t="shared" si="190"/>
        <v>0</v>
      </c>
      <c r="AO761">
        <f t="shared" si="191"/>
        <v>0</v>
      </c>
    </row>
    <row r="762" spans="1:41" ht="12.75">
      <c r="A762">
        <v>3631020</v>
      </c>
      <c r="B762" s="2">
        <v>580902020000</v>
      </c>
      <c r="C762" t="s">
        <v>1618</v>
      </c>
      <c r="D762" t="s">
        <v>1619</v>
      </c>
      <c r="E762" t="s">
        <v>1620</v>
      </c>
      <c r="F762" s="34">
        <v>11978</v>
      </c>
      <c r="G762" s="3">
        <v>2045</v>
      </c>
      <c r="H762">
        <v>6312883800</v>
      </c>
      <c r="I762" s="4">
        <v>8</v>
      </c>
      <c r="J762" s="4" t="s">
        <v>1813</v>
      </c>
      <c r="K762" t="s">
        <v>1814</v>
      </c>
      <c r="L762" s="35" t="s">
        <v>1815</v>
      </c>
      <c r="M762" s="35">
        <v>1664</v>
      </c>
      <c r="N762" s="35" t="s">
        <v>1814</v>
      </c>
      <c r="O762" s="35" t="s">
        <v>1814</v>
      </c>
      <c r="P762" s="36">
        <v>8.7</v>
      </c>
      <c r="Q762" t="s">
        <v>1814</v>
      </c>
      <c r="R762" t="s">
        <v>1814</v>
      </c>
      <c r="S762" t="s">
        <v>1813</v>
      </c>
      <c r="T762" t="s">
        <v>1814</v>
      </c>
      <c r="U762" s="35" t="s">
        <v>1814</v>
      </c>
      <c r="V762" s="35"/>
      <c r="W762" s="35"/>
      <c r="X762" s="35"/>
      <c r="Y762" s="35"/>
      <c r="Z762">
        <f t="shared" si="176"/>
        <v>1</v>
      </c>
      <c r="AA762">
        <f t="shared" si="177"/>
        <v>0</v>
      </c>
      <c r="AB762">
        <f t="shared" si="178"/>
        <v>0</v>
      </c>
      <c r="AC762">
        <f t="shared" si="179"/>
        <v>0</v>
      </c>
      <c r="AD762">
        <f t="shared" si="180"/>
        <v>0</v>
      </c>
      <c r="AE762">
        <f t="shared" si="181"/>
        <v>0</v>
      </c>
      <c r="AF762" s="37">
        <f t="shared" si="182"/>
        <v>0</v>
      </c>
      <c r="AG762" s="37">
        <f t="shared" si="183"/>
        <v>0</v>
      </c>
      <c r="AH762" s="37">
        <f t="shared" si="184"/>
        <v>0</v>
      </c>
      <c r="AI762">
        <f t="shared" si="185"/>
        <v>1</v>
      </c>
      <c r="AJ762">
        <f t="shared" si="186"/>
        <v>0</v>
      </c>
      <c r="AK762">
        <f t="shared" si="187"/>
        <v>0</v>
      </c>
      <c r="AL762">
        <f t="shared" si="188"/>
        <v>0</v>
      </c>
      <c r="AM762">
        <f t="shared" si="189"/>
        <v>0</v>
      </c>
      <c r="AN762">
        <f t="shared" si="190"/>
        <v>0</v>
      </c>
      <c r="AO762">
        <f t="shared" si="191"/>
        <v>0</v>
      </c>
    </row>
    <row r="763" spans="1:41" ht="12.75">
      <c r="A763">
        <v>3607320</v>
      </c>
      <c r="B763" s="2">
        <v>420701060000</v>
      </c>
      <c r="C763" t="s">
        <v>30</v>
      </c>
      <c r="D763" t="s">
        <v>31</v>
      </c>
      <c r="E763" t="s">
        <v>1938</v>
      </c>
      <c r="F763" s="34">
        <v>13219</v>
      </c>
      <c r="G763" s="3">
        <v>2297</v>
      </c>
      <c r="H763">
        <v>3154886322</v>
      </c>
      <c r="I763" s="4">
        <v>4</v>
      </c>
      <c r="J763" s="4" t="s">
        <v>1814</v>
      </c>
      <c r="K763" t="s">
        <v>1814</v>
      </c>
      <c r="L763" s="35" t="s">
        <v>1815</v>
      </c>
      <c r="M763" s="35">
        <v>1935</v>
      </c>
      <c r="N763" s="35" t="s">
        <v>1814</v>
      </c>
      <c r="O763" s="35" t="s">
        <v>1814</v>
      </c>
      <c r="P763" s="36">
        <v>6.9136918211</v>
      </c>
      <c r="Q763" t="s">
        <v>1814</v>
      </c>
      <c r="R763" t="s">
        <v>1814</v>
      </c>
      <c r="S763" t="s">
        <v>1814</v>
      </c>
      <c r="T763" t="s">
        <v>1814</v>
      </c>
      <c r="U763" s="35" t="s">
        <v>1814</v>
      </c>
      <c r="V763" s="35"/>
      <c r="W763" s="35"/>
      <c r="X763" s="35"/>
      <c r="Y763" s="35"/>
      <c r="Z763">
        <f t="shared" si="176"/>
        <v>0</v>
      </c>
      <c r="AA763">
        <f t="shared" si="177"/>
        <v>0</v>
      </c>
      <c r="AB763">
        <f t="shared" si="178"/>
        <v>0</v>
      </c>
      <c r="AC763">
        <f t="shared" si="179"/>
        <v>0</v>
      </c>
      <c r="AD763">
        <f t="shared" si="180"/>
        <v>0</v>
      </c>
      <c r="AE763">
        <f t="shared" si="181"/>
        <v>0</v>
      </c>
      <c r="AF763" s="37">
        <f t="shared" si="182"/>
        <v>0</v>
      </c>
      <c r="AG763" s="37">
        <f t="shared" si="183"/>
        <v>0</v>
      </c>
      <c r="AH763" s="37">
        <f t="shared" si="184"/>
        <v>0</v>
      </c>
      <c r="AI763">
        <f t="shared" si="185"/>
        <v>0</v>
      </c>
      <c r="AJ763">
        <f t="shared" si="186"/>
        <v>0</v>
      </c>
      <c r="AK763">
        <f t="shared" si="187"/>
        <v>0</v>
      </c>
      <c r="AL763">
        <f t="shared" si="188"/>
        <v>0</v>
      </c>
      <c r="AM763">
        <f t="shared" si="189"/>
        <v>0</v>
      </c>
      <c r="AN763">
        <f t="shared" si="190"/>
        <v>0</v>
      </c>
      <c r="AO763">
        <f t="shared" si="191"/>
        <v>0</v>
      </c>
    </row>
    <row r="764" spans="1:41" ht="12.75">
      <c r="A764">
        <v>3631050</v>
      </c>
      <c r="B764" s="2">
        <v>412801040000</v>
      </c>
      <c r="C764" t="s">
        <v>1621</v>
      </c>
      <c r="D764" t="s">
        <v>1622</v>
      </c>
      <c r="E764" t="s">
        <v>1623</v>
      </c>
      <c r="F764" s="34">
        <v>13490</v>
      </c>
      <c r="G764" s="3">
        <v>430</v>
      </c>
      <c r="H764">
        <v>3155572601</v>
      </c>
      <c r="I764" s="4">
        <v>8</v>
      </c>
      <c r="J764" s="4" t="s">
        <v>1813</v>
      </c>
      <c r="K764" t="s">
        <v>1814</v>
      </c>
      <c r="L764" s="35" t="s">
        <v>1815</v>
      </c>
      <c r="M764" s="35">
        <v>1210</v>
      </c>
      <c r="N764" s="35" t="s">
        <v>1814</v>
      </c>
      <c r="O764" s="35" t="s">
        <v>1814</v>
      </c>
      <c r="P764" s="36">
        <v>5.8315334773</v>
      </c>
      <c r="Q764" t="s">
        <v>1814</v>
      </c>
      <c r="R764" t="s">
        <v>1814</v>
      </c>
      <c r="S764" t="s">
        <v>1813</v>
      </c>
      <c r="T764" t="s">
        <v>1814</v>
      </c>
      <c r="U764" s="35" t="s">
        <v>1814</v>
      </c>
      <c r="V764" s="35"/>
      <c r="W764" s="35"/>
      <c r="X764" s="35"/>
      <c r="Y764" s="35"/>
      <c r="Z764">
        <f t="shared" si="176"/>
        <v>1</v>
      </c>
      <c r="AA764">
        <f t="shared" si="177"/>
        <v>0</v>
      </c>
      <c r="AB764">
        <f t="shared" si="178"/>
        <v>0</v>
      </c>
      <c r="AC764">
        <f t="shared" si="179"/>
        <v>0</v>
      </c>
      <c r="AD764">
        <f t="shared" si="180"/>
        <v>0</v>
      </c>
      <c r="AE764">
        <f t="shared" si="181"/>
        <v>0</v>
      </c>
      <c r="AF764" s="37">
        <f t="shared" si="182"/>
        <v>0</v>
      </c>
      <c r="AG764" s="37">
        <f t="shared" si="183"/>
        <v>0</v>
      </c>
      <c r="AH764" s="37">
        <f t="shared" si="184"/>
        <v>0</v>
      </c>
      <c r="AI764">
        <f t="shared" si="185"/>
        <v>1</v>
      </c>
      <c r="AJ764">
        <f t="shared" si="186"/>
        <v>0</v>
      </c>
      <c r="AK764">
        <f t="shared" si="187"/>
        <v>0</v>
      </c>
      <c r="AL764">
        <f t="shared" si="188"/>
        <v>0</v>
      </c>
      <c r="AM764">
        <f t="shared" si="189"/>
        <v>0</v>
      </c>
      <c r="AN764">
        <f t="shared" si="190"/>
        <v>0</v>
      </c>
      <c r="AO764">
        <f t="shared" si="191"/>
        <v>0</v>
      </c>
    </row>
    <row r="765" spans="1:41" ht="12.75">
      <c r="A765">
        <v>3631080</v>
      </c>
      <c r="B765" s="2">
        <v>151601040000</v>
      </c>
      <c r="C765" t="s">
        <v>1624</v>
      </c>
      <c r="D765" t="s">
        <v>1625</v>
      </c>
      <c r="E765" t="s">
        <v>1626</v>
      </c>
      <c r="F765" s="34">
        <v>12993</v>
      </c>
      <c r="G765" s="3">
        <v>408</v>
      </c>
      <c r="H765">
        <v>5189628244</v>
      </c>
      <c r="I765" s="4">
        <v>7</v>
      </c>
      <c r="J765" s="4" t="s">
        <v>1813</v>
      </c>
      <c r="K765" t="s">
        <v>1814</v>
      </c>
      <c r="L765" s="35" t="s">
        <v>1822</v>
      </c>
      <c r="M765" s="35">
        <v>233</v>
      </c>
      <c r="N765" s="35" t="s">
        <v>1814</v>
      </c>
      <c r="O765" s="35" t="s">
        <v>1813</v>
      </c>
      <c r="P765" s="36">
        <v>12.781954887</v>
      </c>
      <c r="Q765" t="s">
        <v>1814</v>
      </c>
      <c r="R765" t="s">
        <v>1813</v>
      </c>
      <c r="S765" t="s">
        <v>1813</v>
      </c>
      <c r="T765" t="s">
        <v>1814</v>
      </c>
      <c r="U765" s="35" t="s">
        <v>1814</v>
      </c>
      <c r="V765" s="35">
        <v>19067</v>
      </c>
      <c r="W765" s="35">
        <v>2837</v>
      </c>
      <c r="X765" s="35">
        <v>3793</v>
      </c>
      <c r="Y765" s="35">
        <v>2552</v>
      </c>
      <c r="Z765">
        <f t="shared" si="176"/>
        <v>1</v>
      </c>
      <c r="AA765">
        <f t="shared" si="177"/>
        <v>1</v>
      </c>
      <c r="AB765">
        <f t="shared" si="178"/>
        <v>0</v>
      </c>
      <c r="AC765">
        <f t="shared" si="179"/>
        <v>0</v>
      </c>
      <c r="AD765">
        <f t="shared" si="180"/>
        <v>0</v>
      </c>
      <c r="AE765">
        <f t="shared" si="181"/>
        <v>0</v>
      </c>
      <c r="AF765" s="37" t="str">
        <f t="shared" si="182"/>
        <v>SRSA</v>
      </c>
      <c r="AG765" s="37">
        <f t="shared" si="183"/>
        <v>0</v>
      </c>
      <c r="AH765" s="37">
        <f t="shared" si="184"/>
        <v>0</v>
      </c>
      <c r="AI765">
        <f t="shared" si="185"/>
        <v>1</v>
      </c>
      <c r="AJ765">
        <f t="shared" si="186"/>
        <v>0</v>
      </c>
      <c r="AK765">
        <f t="shared" si="187"/>
        <v>0</v>
      </c>
      <c r="AL765">
        <f t="shared" si="188"/>
        <v>0</v>
      </c>
      <c r="AM765">
        <f t="shared" si="189"/>
        <v>0</v>
      </c>
      <c r="AN765">
        <f t="shared" si="190"/>
        <v>0</v>
      </c>
      <c r="AO765">
        <f t="shared" si="191"/>
        <v>0</v>
      </c>
    </row>
    <row r="766" spans="1:41" ht="12.75">
      <c r="A766">
        <v>3631170</v>
      </c>
      <c r="B766" s="2">
        <v>262001040000</v>
      </c>
      <c r="C766" t="s">
        <v>1627</v>
      </c>
      <c r="D766" t="s">
        <v>1628</v>
      </c>
      <c r="E766" t="s">
        <v>1629</v>
      </c>
      <c r="F766" s="34">
        <v>14546</v>
      </c>
      <c r="G766" s="3">
        <v>1299</v>
      </c>
      <c r="H766">
        <v>5858896246</v>
      </c>
      <c r="I766" s="4">
        <v>8</v>
      </c>
      <c r="J766" s="4" t="s">
        <v>1813</v>
      </c>
      <c r="K766" t="s">
        <v>1814</v>
      </c>
      <c r="L766" s="35" t="s">
        <v>1815</v>
      </c>
      <c r="M766" s="35">
        <v>922</v>
      </c>
      <c r="N766" s="35" t="s">
        <v>1814</v>
      </c>
      <c r="O766" s="35" t="s">
        <v>1814</v>
      </c>
      <c r="P766" s="36">
        <v>5.1903114187</v>
      </c>
      <c r="Q766" t="s">
        <v>1814</v>
      </c>
      <c r="R766" t="s">
        <v>1814</v>
      </c>
      <c r="S766" t="s">
        <v>1813</v>
      </c>
      <c r="T766" t="s">
        <v>1814</v>
      </c>
      <c r="U766" s="35" t="s">
        <v>1814</v>
      </c>
      <c r="V766" s="35"/>
      <c r="W766" s="35"/>
      <c r="X766" s="35"/>
      <c r="Y766" s="35"/>
      <c r="Z766">
        <f t="shared" si="176"/>
        <v>1</v>
      </c>
      <c r="AA766">
        <f t="shared" si="177"/>
        <v>0</v>
      </c>
      <c r="AB766">
        <f t="shared" si="178"/>
        <v>0</v>
      </c>
      <c r="AC766">
        <f t="shared" si="179"/>
        <v>0</v>
      </c>
      <c r="AD766">
        <f t="shared" si="180"/>
        <v>0</v>
      </c>
      <c r="AE766">
        <f t="shared" si="181"/>
        <v>0</v>
      </c>
      <c r="AF766" s="37">
        <f t="shared" si="182"/>
        <v>0</v>
      </c>
      <c r="AG766" s="37">
        <f t="shared" si="183"/>
        <v>0</v>
      </c>
      <c r="AH766" s="37">
        <f t="shared" si="184"/>
        <v>0</v>
      </c>
      <c r="AI766">
        <f t="shared" si="185"/>
        <v>1</v>
      </c>
      <c r="AJ766">
        <f t="shared" si="186"/>
        <v>0</v>
      </c>
      <c r="AK766">
        <f t="shared" si="187"/>
        <v>0</v>
      </c>
      <c r="AL766">
        <f t="shared" si="188"/>
        <v>0</v>
      </c>
      <c r="AM766">
        <f t="shared" si="189"/>
        <v>0</v>
      </c>
      <c r="AN766">
        <f t="shared" si="190"/>
        <v>0</v>
      </c>
      <c r="AO766">
        <f t="shared" si="191"/>
        <v>0</v>
      </c>
    </row>
    <row r="767" spans="1:41" ht="12.75">
      <c r="A767">
        <v>3631200</v>
      </c>
      <c r="B767" s="2">
        <v>170301020000</v>
      </c>
      <c r="C767" t="s">
        <v>1630</v>
      </c>
      <c r="D767" t="s">
        <v>1631</v>
      </c>
      <c r="E767" t="s">
        <v>1632</v>
      </c>
      <c r="F767" s="34">
        <v>12032</v>
      </c>
      <c r="G767" s="3">
        <v>325</v>
      </c>
      <c r="H767">
        <v>5188352171</v>
      </c>
      <c r="I767" s="4">
        <v>7</v>
      </c>
      <c r="J767" s="4" t="s">
        <v>1813</v>
      </c>
      <c r="K767" t="s">
        <v>1814</v>
      </c>
      <c r="L767" s="35" t="s">
        <v>1822</v>
      </c>
      <c r="M767" s="35">
        <v>158</v>
      </c>
      <c r="N767" s="35" t="s">
        <v>1814</v>
      </c>
      <c r="O767" s="35" t="s">
        <v>1813</v>
      </c>
      <c r="P767" s="36">
        <v>16.236162362</v>
      </c>
      <c r="Q767" t="s">
        <v>1814</v>
      </c>
      <c r="R767" t="s">
        <v>1814</v>
      </c>
      <c r="S767" t="s">
        <v>1813</v>
      </c>
      <c r="T767" t="s">
        <v>1814</v>
      </c>
      <c r="U767" s="35" t="s">
        <v>1814</v>
      </c>
      <c r="V767" s="35">
        <v>14804</v>
      </c>
      <c r="W767" s="35">
        <v>1957</v>
      </c>
      <c r="X767" s="35">
        <v>2296</v>
      </c>
      <c r="Y767" s="35">
        <v>981</v>
      </c>
      <c r="Z767">
        <f t="shared" si="176"/>
        <v>1</v>
      </c>
      <c r="AA767">
        <f t="shared" si="177"/>
        <v>1</v>
      </c>
      <c r="AB767">
        <f t="shared" si="178"/>
        <v>0</v>
      </c>
      <c r="AC767">
        <f t="shared" si="179"/>
        <v>0</v>
      </c>
      <c r="AD767">
        <f t="shared" si="180"/>
        <v>0</v>
      </c>
      <c r="AE767">
        <f t="shared" si="181"/>
        <v>0</v>
      </c>
      <c r="AF767" s="37" t="str">
        <f t="shared" si="182"/>
        <v>SRSA</v>
      </c>
      <c r="AG767" s="37">
        <f t="shared" si="183"/>
        <v>0</v>
      </c>
      <c r="AH767" s="37">
        <f t="shared" si="184"/>
        <v>0</v>
      </c>
      <c r="AI767">
        <f t="shared" si="185"/>
        <v>1</v>
      </c>
      <c r="AJ767">
        <f t="shared" si="186"/>
        <v>0</v>
      </c>
      <c r="AK767">
        <f t="shared" si="187"/>
        <v>0</v>
      </c>
      <c r="AL767">
        <f t="shared" si="188"/>
        <v>0</v>
      </c>
      <c r="AM767">
        <f t="shared" si="189"/>
        <v>0</v>
      </c>
      <c r="AN767">
        <f t="shared" si="190"/>
        <v>0</v>
      </c>
      <c r="AO767">
        <f t="shared" si="191"/>
        <v>0</v>
      </c>
    </row>
    <row r="768" spans="1:41" ht="12.75">
      <c r="A768">
        <v>3631260</v>
      </c>
      <c r="B768" s="2">
        <v>662200010000</v>
      </c>
      <c r="C768" t="s">
        <v>1633</v>
      </c>
      <c r="D768" t="s">
        <v>1634</v>
      </c>
      <c r="E768" t="s">
        <v>1635</v>
      </c>
      <c r="F768" s="34">
        <v>10605</v>
      </c>
      <c r="G768" s="3">
        <v>4299</v>
      </c>
      <c r="H768">
        <v>9144222019</v>
      </c>
      <c r="I768" s="4">
        <v>2</v>
      </c>
      <c r="J768" s="4" t="s">
        <v>1814</v>
      </c>
      <c r="K768" t="s">
        <v>1814</v>
      </c>
      <c r="L768" s="35" t="s">
        <v>1815</v>
      </c>
      <c r="M768" s="35">
        <v>6231</v>
      </c>
      <c r="N768" s="35" t="s">
        <v>1814</v>
      </c>
      <c r="O768" s="35" t="s">
        <v>1814</v>
      </c>
      <c r="P768" s="36">
        <v>13.392070485</v>
      </c>
      <c r="Q768" t="s">
        <v>1814</v>
      </c>
      <c r="R768" t="s">
        <v>1814</v>
      </c>
      <c r="S768" t="s">
        <v>1814</v>
      </c>
      <c r="T768" t="s">
        <v>1814</v>
      </c>
      <c r="U768" s="35" t="s">
        <v>1814</v>
      </c>
      <c r="V768" s="35"/>
      <c r="W768" s="35"/>
      <c r="X768" s="35"/>
      <c r="Y768" s="35"/>
      <c r="Z768">
        <f t="shared" si="176"/>
        <v>0</v>
      </c>
      <c r="AA768">
        <f t="shared" si="177"/>
        <v>0</v>
      </c>
      <c r="AB768">
        <f t="shared" si="178"/>
        <v>0</v>
      </c>
      <c r="AC768">
        <f t="shared" si="179"/>
        <v>0</v>
      </c>
      <c r="AD768">
        <f t="shared" si="180"/>
        <v>0</v>
      </c>
      <c r="AE768">
        <f t="shared" si="181"/>
        <v>0</v>
      </c>
      <c r="AF768" s="37">
        <f t="shared" si="182"/>
        <v>0</v>
      </c>
      <c r="AG768" s="37">
        <f t="shared" si="183"/>
        <v>0</v>
      </c>
      <c r="AH768" s="37">
        <f t="shared" si="184"/>
        <v>0</v>
      </c>
      <c r="AI768">
        <f t="shared" si="185"/>
        <v>0</v>
      </c>
      <c r="AJ768">
        <f t="shared" si="186"/>
        <v>0</v>
      </c>
      <c r="AK768">
        <f t="shared" si="187"/>
        <v>0</v>
      </c>
      <c r="AL768">
        <f t="shared" si="188"/>
        <v>0</v>
      </c>
      <c r="AM768">
        <f t="shared" si="189"/>
        <v>0</v>
      </c>
      <c r="AN768">
        <f t="shared" si="190"/>
        <v>0</v>
      </c>
      <c r="AO768">
        <f t="shared" si="191"/>
        <v>0</v>
      </c>
    </row>
    <row r="769" spans="1:41" ht="12.75">
      <c r="A769">
        <v>3631290</v>
      </c>
      <c r="B769" s="2">
        <v>641701060000</v>
      </c>
      <c r="C769" t="s">
        <v>1636</v>
      </c>
      <c r="D769" t="s">
        <v>1637</v>
      </c>
      <c r="E769" t="s">
        <v>1638</v>
      </c>
      <c r="F769" s="34">
        <v>12887</v>
      </c>
      <c r="G769" s="3">
        <v>9414</v>
      </c>
      <c r="H769">
        <v>5184991772</v>
      </c>
      <c r="I769" s="4">
        <v>4</v>
      </c>
      <c r="J769" s="4" t="s">
        <v>1814</v>
      </c>
      <c r="K769" t="s">
        <v>1814</v>
      </c>
      <c r="L769" s="35" t="s">
        <v>1815</v>
      </c>
      <c r="M769" s="35">
        <v>825</v>
      </c>
      <c r="N769" s="35" t="s">
        <v>1814</v>
      </c>
      <c r="O769" s="35" t="s">
        <v>1814</v>
      </c>
      <c r="P769" s="36">
        <v>18.814968815</v>
      </c>
      <c r="Q769" t="s">
        <v>1814</v>
      </c>
      <c r="R769" t="s">
        <v>1813</v>
      </c>
      <c r="S769" t="s">
        <v>1814</v>
      </c>
      <c r="T769" t="s">
        <v>1814</v>
      </c>
      <c r="U769" s="35" t="s">
        <v>1814</v>
      </c>
      <c r="V769" s="35"/>
      <c r="W769" s="35"/>
      <c r="X769" s="35"/>
      <c r="Y769" s="35"/>
      <c r="Z769">
        <f t="shared" si="176"/>
        <v>0</v>
      </c>
      <c r="AA769">
        <f t="shared" si="177"/>
        <v>0</v>
      </c>
      <c r="AB769">
        <f t="shared" si="178"/>
        <v>0</v>
      </c>
      <c r="AC769">
        <f t="shared" si="179"/>
        <v>0</v>
      </c>
      <c r="AD769">
        <f t="shared" si="180"/>
        <v>0</v>
      </c>
      <c r="AE769">
        <f t="shared" si="181"/>
        <v>0</v>
      </c>
      <c r="AF769" s="37">
        <f t="shared" si="182"/>
        <v>0</v>
      </c>
      <c r="AG769" s="37">
        <f t="shared" si="183"/>
        <v>0</v>
      </c>
      <c r="AH769" s="37">
        <f t="shared" si="184"/>
        <v>0</v>
      </c>
      <c r="AI769">
        <f t="shared" si="185"/>
        <v>0</v>
      </c>
      <c r="AJ769">
        <f t="shared" si="186"/>
        <v>0</v>
      </c>
      <c r="AK769">
        <f t="shared" si="187"/>
        <v>0</v>
      </c>
      <c r="AL769">
        <f t="shared" si="188"/>
        <v>0</v>
      </c>
      <c r="AM769">
        <f t="shared" si="189"/>
        <v>0</v>
      </c>
      <c r="AN769">
        <f t="shared" si="190"/>
        <v>0</v>
      </c>
      <c r="AO769">
        <f t="shared" si="191"/>
        <v>0</v>
      </c>
    </row>
    <row r="770" spans="1:41" ht="12.75">
      <c r="A770">
        <v>3631320</v>
      </c>
      <c r="B770" s="2">
        <v>412902060000</v>
      </c>
      <c r="C770" t="s">
        <v>1639</v>
      </c>
      <c r="D770" t="s">
        <v>1640</v>
      </c>
      <c r="E770" t="s">
        <v>1641</v>
      </c>
      <c r="F770" s="34">
        <v>13495</v>
      </c>
      <c r="G770" s="3">
        <v>304</v>
      </c>
      <c r="H770">
        <v>3152663303</v>
      </c>
      <c r="I770" s="4" t="s">
        <v>1847</v>
      </c>
      <c r="J770" s="4" t="s">
        <v>1814</v>
      </c>
      <c r="K770" t="s">
        <v>1814</v>
      </c>
      <c r="L770" s="35" t="s">
        <v>1815</v>
      </c>
      <c r="M770" s="35">
        <v>3701</v>
      </c>
      <c r="N770" s="35" t="s">
        <v>1814</v>
      </c>
      <c r="O770" s="35" t="s">
        <v>1814</v>
      </c>
      <c r="P770" s="36">
        <v>12.527101903</v>
      </c>
      <c r="Q770" t="s">
        <v>1814</v>
      </c>
      <c r="R770" t="s">
        <v>1814</v>
      </c>
      <c r="S770" t="s">
        <v>1814</v>
      </c>
      <c r="T770" t="s">
        <v>1814</v>
      </c>
      <c r="U770" s="35" t="s">
        <v>1814</v>
      </c>
      <c r="V770" s="35"/>
      <c r="W770" s="35"/>
      <c r="X770" s="35"/>
      <c r="Y770" s="35"/>
      <c r="Z770">
        <f t="shared" si="176"/>
        <v>0</v>
      </c>
      <c r="AA770">
        <f t="shared" si="177"/>
        <v>0</v>
      </c>
      <c r="AB770">
        <f t="shared" si="178"/>
        <v>0</v>
      </c>
      <c r="AC770">
        <f t="shared" si="179"/>
        <v>0</v>
      </c>
      <c r="AD770">
        <f t="shared" si="180"/>
        <v>0</v>
      </c>
      <c r="AE770">
        <f t="shared" si="181"/>
        <v>0</v>
      </c>
      <c r="AF770" s="37">
        <f t="shared" si="182"/>
        <v>0</v>
      </c>
      <c r="AG770" s="37">
        <f t="shared" si="183"/>
        <v>0</v>
      </c>
      <c r="AH770" s="37">
        <f t="shared" si="184"/>
        <v>0</v>
      </c>
      <c r="AI770">
        <f t="shared" si="185"/>
        <v>0</v>
      </c>
      <c r="AJ770">
        <f t="shared" si="186"/>
        <v>0</v>
      </c>
      <c r="AK770">
        <f t="shared" si="187"/>
        <v>0</v>
      </c>
      <c r="AL770">
        <f t="shared" si="188"/>
        <v>0</v>
      </c>
      <c r="AM770">
        <f t="shared" si="189"/>
        <v>0</v>
      </c>
      <c r="AN770">
        <f t="shared" si="190"/>
        <v>0</v>
      </c>
      <c r="AO770">
        <f t="shared" si="191"/>
        <v>0</v>
      </c>
    </row>
    <row r="771" spans="1:41" ht="12.75">
      <c r="A771">
        <v>3631350</v>
      </c>
      <c r="B771" s="2">
        <v>22101040000</v>
      </c>
      <c r="C771" t="s">
        <v>1642</v>
      </c>
      <c r="D771" t="s">
        <v>1643</v>
      </c>
      <c r="E771" t="s">
        <v>1644</v>
      </c>
      <c r="F771" s="34">
        <v>14897</v>
      </c>
      <c r="G771" s="3">
        <v>9706</v>
      </c>
      <c r="H771">
        <v>6073563301</v>
      </c>
      <c r="I771" s="4">
        <v>7</v>
      </c>
      <c r="J771" s="4" t="s">
        <v>1813</v>
      </c>
      <c r="K771" t="s">
        <v>1814</v>
      </c>
      <c r="L771" s="35" t="s">
        <v>1822</v>
      </c>
      <c r="M771" s="35">
        <v>293</v>
      </c>
      <c r="N771" s="35" t="s">
        <v>1814</v>
      </c>
      <c r="O771" s="35" t="s">
        <v>1813</v>
      </c>
      <c r="P771" s="36">
        <v>19.087136929</v>
      </c>
      <c r="Q771" t="s">
        <v>1814</v>
      </c>
      <c r="R771" t="s">
        <v>1813</v>
      </c>
      <c r="S771" t="s">
        <v>1813</v>
      </c>
      <c r="T771" t="s">
        <v>1814</v>
      </c>
      <c r="U771" s="35" t="s">
        <v>1814</v>
      </c>
      <c r="V771" s="35"/>
      <c r="W771" s="35"/>
      <c r="X771" s="35"/>
      <c r="Y771" s="35"/>
      <c r="Z771">
        <f t="shared" si="176"/>
        <v>1</v>
      </c>
      <c r="AA771">
        <f t="shared" si="177"/>
        <v>1</v>
      </c>
      <c r="AB771">
        <f t="shared" si="178"/>
        <v>0</v>
      </c>
      <c r="AC771">
        <f t="shared" si="179"/>
        <v>0</v>
      </c>
      <c r="AD771">
        <f t="shared" si="180"/>
        <v>0</v>
      </c>
      <c r="AE771">
        <f t="shared" si="181"/>
        <v>0</v>
      </c>
      <c r="AF771" s="37" t="str">
        <f t="shared" si="182"/>
        <v>SRSA</v>
      </c>
      <c r="AG771" s="37">
        <f t="shared" si="183"/>
        <v>0</v>
      </c>
      <c r="AH771" s="37">
        <f t="shared" si="184"/>
        <v>0</v>
      </c>
      <c r="AI771">
        <f t="shared" si="185"/>
        <v>1</v>
      </c>
      <c r="AJ771">
        <f t="shared" si="186"/>
        <v>0</v>
      </c>
      <c r="AK771">
        <f t="shared" si="187"/>
        <v>0</v>
      </c>
      <c r="AL771">
        <f t="shared" si="188"/>
        <v>0</v>
      </c>
      <c r="AM771">
        <f t="shared" si="189"/>
        <v>0</v>
      </c>
      <c r="AN771">
        <f t="shared" si="190"/>
        <v>0</v>
      </c>
      <c r="AO771">
        <f t="shared" si="191"/>
        <v>0</v>
      </c>
    </row>
    <row r="772" spans="1:41" ht="12.75">
      <c r="A772">
        <v>3631380</v>
      </c>
      <c r="B772" s="2">
        <v>31401060000</v>
      </c>
      <c r="C772" t="s">
        <v>1645</v>
      </c>
      <c r="D772" t="s">
        <v>1646</v>
      </c>
      <c r="E772" t="s">
        <v>1647</v>
      </c>
      <c r="F772" s="34">
        <v>13862</v>
      </c>
      <c r="G772" s="3">
        <v>249</v>
      </c>
      <c r="H772">
        <v>6076928202</v>
      </c>
      <c r="I772" s="4">
        <v>8</v>
      </c>
      <c r="J772" s="4" t="s">
        <v>1813</v>
      </c>
      <c r="K772" t="s">
        <v>1814</v>
      </c>
      <c r="L772" s="35" t="s">
        <v>1815</v>
      </c>
      <c r="M772" s="35">
        <v>1923</v>
      </c>
      <c r="N772" s="35" t="s">
        <v>1814</v>
      </c>
      <c r="O772" s="35" t="s">
        <v>1814</v>
      </c>
      <c r="P772" s="36">
        <v>19.267734554</v>
      </c>
      <c r="Q772" t="s">
        <v>1814</v>
      </c>
      <c r="R772" t="s">
        <v>1813</v>
      </c>
      <c r="S772" t="s">
        <v>1813</v>
      </c>
      <c r="T772" t="s">
        <v>1814</v>
      </c>
      <c r="U772" s="35" t="s">
        <v>1814</v>
      </c>
      <c r="V772" s="35"/>
      <c r="W772" s="35"/>
      <c r="X772" s="35"/>
      <c r="Y772" s="35"/>
      <c r="Z772">
        <f t="shared" si="176"/>
        <v>1</v>
      </c>
      <c r="AA772">
        <f t="shared" si="177"/>
        <v>0</v>
      </c>
      <c r="AB772">
        <f t="shared" si="178"/>
        <v>0</v>
      </c>
      <c r="AC772">
        <f t="shared" si="179"/>
        <v>0</v>
      </c>
      <c r="AD772">
        <f t="shared" si="180"/>
        <v>0</v>
      </c>
      <c r="AE772">
        <f t="shared" si="181"/>
        <v>0</v>
      </c>
      <c r="AF772" s="37">
        <f t="shared" si="182"/>
        <v>0</v>
      </c>
      <c r="AG772" s="37">
        <f t="shared" si="183"/>
        <v>0</v>
      </c>
      <c r="AH772" s="37">
        <f t="shared" si="184"/>
        <v>0</v>
      </c>
      <c r="AI772">
        <f t="shared" si="185"/>
        <v>1</v>
      </c>
      <c r="AJ772">
        <f t="shared" si="186"/>
        <v>0</v>
      </c>
      <c r="AK772">
        <f t="shared" si="187"/>
        <v>0</v>
      </c>
      <c r="AL772">
        <f t="shared" si="188"/>
        <v>0</v>
      </c>
      <c r="AM772">
        <f t="shared" si="189"/>
        <v>0</v>
      </c>
      <c r="AN772">
        <f t="shared" si="190"/>
        <v>0</v>
      </c>
      <c r="AO772">
        <f t="shared" si="191"/>
        <v>0</v>
      </c>
    </row>
    <row r="773" spans="1:41" ht="12.75">
      <c r="A773">
        <v>3618690</v>
      </c>
      <c r="B773" s="2">
        <v>580232030000</v>
      </c>
      <c r="C773" t="s">
        <v>798</v>
      </c>
      <c r="D773" t="s">
        <v>799</v>
      </c>
      <c r="E773" t="s">
        <v>800</v>
      </c>
      <c r="F773" s="34">
        <v>11951</v>
      </c>
      <c r="G773" s="3">
        <v>1099</v>
      </c>
      <c r="H773">
        <v>6318741201</v>
      </c>
      <c r="I773" s="4">
        <v>3</v>
      </c>
      <c r="J773" s="4" t="s">
        <v>1814</v>
      </c>
      <c r="K773" t="s">
        <v>1814</v>
      </c>
      <c r="L773" s="35" t="s">
        <v>1815</v>
      </c>
      <c r="M773" s="35">
        <v>9296</v>
      </c>
      <c r="N773" s="35" t="s">
        <v>1814</v>
      </c>
      <c r="O773" s="35" t="s">
        <v>1814</v>
      </c>
      <c r="P773" s="36">
        <v>19.118478056</v>
      </c>
      <c r="Q773" t="s">
        <v>1814</v>
      </c>
      <c r="R773" t="s">
        <v>1813</v>
      </c>
      <c r="S773" t="s">
        <v>1814</v>
      </c>
      <c r="T773" t="s">
        <v>1814</v>
      </c>
      <c r="U773" s="35" t="s">
        <v>1814</v>
      </c>
      <c r="V773" s="35"/>
      <c r="W773" s="35"/>
      <c r="X773" s="35"/>
      <c r="Y773" s="35"/>
      <c r="Z773">
        <f t="shared" si="176"/>
        <v>0</v>
      </c>
      <c r="AA773">
        <f t="shared" si="177"/>
        <v>0</v>
      </c>
      <c r="AB773">
        <f t="shared" si="178"/>
        <v>0</v>
      </c>
      <c r="AC773">
        <f t="shared" si="179"/>
        <v>0</v>
      </c>
      <c r="AD773">
        <f t="shared" si="180"/>
        <v>0</v>
      </c>
      <c r="AE773">
        <f t="shared" si="181"/>
        <v>0</v>
      </c>
      <c r="AF773" s="37">
        <f t="shared" si="182"/>
        <v>0</v>
      </c>
      <c r="AG773" s="37">
        <f t="shared" si="183"/>
        <v>0</v>
      </c>
      <c r="AH773" s="37">
        <f t="shared" si="184"/>
        <v>0</v>
      </c>
      <c r="AI773">
        <f t="shared" si="185"/>
        <v>0</v>
      </c>
      <c r="AJ773">
        <f t="shared" si="186"/>
        <v>0</v>
      </c>
      <c r="AK773">
        <f t="shared" si="187"/>
        <v>0</v>
      </c>
      <c r="AL773">
        <f t="shared" si="188"/>
        <v>0</v>
      </c>
      <c r="AM773">
        <f t="shared" si="189"/>
        <v>0</v>
      </c>
      <c r="AN773">
        <f t="shared" si="190"/>
        <v>0</v>
      </c>
      <c r="AO773">
        <f t="shared" si="191"/>
        <v>0</v>
      </c>
    </row>
    <row r="774" spans="1:41" ht="12.75">
      <c r="A774">
        <v>3631440</v>
      </c>
      <c r="B774" s="2">
        <v>651402040000</v>
      </c>
      <c r="C774" t="s">
        <v>1651</v>
      </c>
      <c r="D774" t="s">
        <v>1652</v>
      </c>
      <c r="E774" t="s">
        <v>1653</v>
      </c>
      <c r="F774" s="34">
        <v>14589</v>
      </c>
      <c r="G774" s="3">
        <v>900</v>
      </c>
      <c r="H774">
        <v>3155899661</v>
      </c>
      <c r="I774" s="4">
        <v>8</v>
      </c>
      <c r="J774" s="4" t="s">
        <v>1813</v>
      </c>
      <c r="K774" t="s">
        <v>1814</v>
      </c>
      <c r="L774" s="35" t="s">
        <v>1815</v>
      </c>
      <c r="M774" s="35">
        <v>1339</v>
      </c>
      <c r="N774" s="35" t="s">
        <v>1814</v>
      </c>
      <c r="O774" s="35" t="s">
        <v>1814</v>
      </c>
      <c r="P774" s="36">
        <v>7.1428571429</v>
      </c>
      <c r="Q774" t="s">
        <v>1814</v>
      </c>
      <c r="R774" t="s">
        <v>1814</v>
      </c>
      <c r="S774" t="s">
        <v>1813</v>
      </c>
      <c r="T774" t="s">
        <v>1814</v>
      </c>
      <c r="U774" s="35" t="s">
        <v>1814</v>
      </c>
      <c r="V774" s="35"/>
      <c r="W774" s="35"/>
      <c r="X774" s="35"/>
      <c r="Y774" s="35"/>
      <c r="Z774">
        <f aca="true" t="shared" si="192" ref="Z774:Z787">IF(OR(J774="YES",L774="YES"),1,0)</f>
        <v>1</v>
      </c>
      <c r="AA774">
        <f aca="true" t="shared" si="193" ref="AA774:AA787">IF(OR(M774&lt;600,N774="YES"),1,0)</f>
        <v>0</v>
      </c>
      <c r="AB774">
        <f aca="true" t="shared" si="194" ref="AB774:AB787">IF(AND(OR(J774="YES",L774="YES"),(Z774=0)),"Trouble",0)</f>
        <v>0</v>
      </c>
      <c r="AC774">
        <f aca="true" t="shared" si="195" ref="AC774:AC787">IF(AND(OR(M774&lt;600,N774="YES"),(AA774=0)),"Trouble",0)</f>
        <v>0</v>
      </c>
      <c r="AD774">
        <f aca="true" t="shared" si="196" ref="AD774:AD787">IF(AND(AND(J774="NO",L774="NO"),(O774="YES")),"Trouble",0)</f>
        <v>0</v>
      </c>
      <c r="AE774">
        <f aca="true" t="shared" si="197" ref="AE774:AE787">IF(AND(AND(M774&gt;=600,N774="NO"),(O774="YES")),"Trouble",0)</f>
        <v>0</v>
      </c>
      <c r="AF774" s="37">
        <f aca="true" t="shared" si="198" ref="AF774:AF787">IF(AND(Z774=1,AA774=1),"SRSA",0)</f>
        <v>0</v>
      </c>
      <c r="AG774" s="37">
        <f aca="true" t="shared" si="199" ref="AG774:AG787">IF(AND(AF774=0,O774="YES"),"Trouble",0)</f>
        <v>0</v>
      </c>
      <c r="AH774" s="37">
        <f aca="true" t="shared" si="200" ref="AH774:AH787">IF(AND(AF774="SRSA",O774="NO"),"Trouble",0)</f>
        <v>0</v>
      </c>
      <c r="AI774">
        <f aca="true" t="shared" si="201" ref="AI774:AI787">IF(S774="YES",1,0)</f>
        <v>1</v>
      </c>
      <c r="AJ774">
        <f aca="true" t="shared" si="202" ref="AJ774:AJ787">IF(P774&gt;=20,1,0)</f>
        <v>0</v>
      </c>
      <c r="AK774">
        <f aca="true" t="shared" si="203" ref="AK774:AK787">IF(AND(AI774=1,AJ774=1),"Initial",0)</f>
        <v>0</v>
      </c>
      <c r="AL774">
        <f aca="true" t="shared" si="204" ref="AL774:AL787">IF(AND(AF774="SRSA",AK774="Initial"),"SRSA",0)</f>
        <v>0</v>
      </c>
      <c r="AM774">
        <f aca="true" t="shared" si="205" ref="AM774:AM787">IF(AND(AK774="Initial",AL774=0),"RLIS",0)</f>
        <v>0</v>
      </c>
      <c r="AN774">
        <f aca="true" t="shared" si="206" ref="AN774:AN787">IF(AND(AM774=0,U774="YES"),"Trouble",0)</f>
        <v>0</v>
      </c>
      <c r="AO774">
        <f aca="true" t="shared" si="207" ref="AO774:AO787">IF(AND(U774="NO",AM774="RLIS"),"Trouble",0)</f>
        <v>0</v>
      </c>
    </row>
    <row r="775" spans="1:41" ht="12.75">
      <c r="A775">
        <v>3631470</v>
      </c>
      <c r="B775" s="2">
        <v>140203060000</v>
      </c>
      <c r="C775" t="s">
        <v>1654</v>
      </c>
      <c r="D775" t="s">
        <v>1655</v>
      </c>
      <c r="E775" t="s">
        <v>1656</v>
      </c>
      <c r="F775" s="34">
        <v>14051</v>
      </c>
      <c r="G775" s="3">
        <v>5000</v>
      </c>
      <c r="H775">
        <v>7166268005</v>
      </c>
      <c r="I775" s="4">
        <v>3</v>
      </c>
      <c r="J775" s="4" t="s">
        <v>1814</v>
      </c>
      <c r="K775" t="s">
        <v>1814</v>
      </c>
      <c r="L775" s="35" t="s">
        <v>1815</v>
      </c>
      <c r="M775" s="35">
        <v>10234</v>
      </c>
      <c r="N775" s="35" t="s">
        <v>1814</v>
      </c>
      <c r="O775" s="35" t="s">
        <v>1814</v>
      </c>
      <c r="P775" s="36">
        <v>4.6623540549</v>
      </c>
      <c r="Q775" t="s">
        <v>1814</v>
      </c>
      <c r="R775" t="s">
        <v>1814</v>
      </c>
      <c r="S775" t="s">
        <v>1814</v>
      </c>
      <c r="T775" t="s">
        <v>1814</v>
      </c>
      <c r="U775" s="35" t="s">
        <v>1814</v>
      </c>
      <c r="V775" s="35"/>
      <c r="W775" s="35"/>
      <c r="X775" s="35"/>
      <c r="Y775" s="35"/>
      <c r="Z775">
        <f t="shared" si="192"/>
        <v>0</v>
      </c>
      <c r="AA775">
        <f t="shared" si="193"/>
        <v>0</v>
      </c>
      <c r="AB775">
        <f t="shared" si="194"/>
        <v>0</v>
      </c>
      <c r="AC775">
        <f t="shared" si="195"/>
        <v>0</v>
      </c>
      <c r="AD775">
        <f t="shared" si="196"/>
        <v>0</v>
      </c>
      <c r="AE775">
        <f t="shared" si="197"/>
        <v>0</v>
      </c>
      <c r="AF775" s="37">
        <f t="shared" si="198"/>
        <v>0</v>
      </c>
      <c r="AG775" s="37">
        <f t="shared" si="199"/>
        <v>0</v>
      </c>
      <c r="AH775" s="37">
        <f t="shared" si="200"/>
        <v>0</v>
      </c>
      <c r="AI775">
        <f t="shared" si="201"/>
        <v>0</v>
      </c>
      <c r="AJ775">
        <f t="shared" si="202"/>
        <v>0</v>
      </c>
      <c r="AK775">
        <f t="shared" si="203"/>
        <v>0</v>
      </c>
      <c r="AL775">
        <f t="shared" si="204"/>
        <v>0</v>
      </c>
      <c r="AM775">
        <f t="shared" si="205"/>
        <v>0</v>
      </c>
      <c r="AN775">
        <f t="shared" si="206"/>
        <v>0</v>
      </c>
      <c r="AO775">
        <f t="shared" si="207"/>
        <v>0</v>
      </c>
    </row>
    <row r="776" spans="1:41" ht="12.75">
      <c r="A776">
        <v>3631500</v>
      </c>
      <c r="B776" s="2">
        <v>151701040000</v>
      </c>
      <c r="C776" t="s">
        <v>1657</v>
      </c>
      <c r="D776" t="s">
        <v>1658</v>
      </c>
      <c r="E776" t="s">
        <v>1659</v>
      </c>
      <c r="F776" s="34">
        <v>12996</v>
      </c>
      <c r="G776" s="3">
        <v>180</v>
      </c>
      <c r="H776">
        <v>5189634456</v>
      </c>
      <c r="I776" s="4">
        <v>7</v>
      </c>
      <c r="J776" s="4" t="s">
        <v>1813</v>
      </c>
      <c r="K776" t="s">
        <v>1814</v>
      </c>
      <c r="L776" s="35" t="s">
        <v>1822</v>
      </c>
      <c r="M776" s="35">
        <v>346</v>
      </c>
      <c r="N776" s="35" t="s">
        <v>1814</v>
      </c>
      <c r="O776" s="35" t="s">
        <v>1813</v>
      </c>
      <c r="P776" s="36">
        <v>10.933940774</v>
      </c>
      <c r="Q776" t="s">
        <v>1814</v>
      </c>
      <c r="R776" t="s">
        <v>1814</v>
      </c>
      <c r="S776" t="s">
        <v>1813</v>
      </c>
      <c r="T776" t="s">
        <v>1814</v>
      </c>
      <c r="U776" s="35" t="s">
        <v>1814</v>
      </c>
      <c r="V776" s="35">
        <v>14792</v>
      </c>
      <c r="W776" s="35">
        <v>1427</v>
      </c>
      <c r="X776" s="35">
        <v>2137</v>
      </c>
      <c r="Y776" s="35">
        <v>1089</v>
      </c>
      <c r="Z776">
        <f t="shared" si="192"/>
        <v>1</v>
      </c>
      <c r="AA776">
        <f t="shared" si="193"/>
        <v>1</v>
      </c>
      <c r="AB776">
        <f t="shared" si="194"/>
        <v>0</v>
      </c>
      <c r="AC776">
        <f t="shared" si="195"/>
        <v>0</v>
      </c>
      <c r="AD776">
        <f t="shared" si="196"/>
        <v>0</v>
      </c>
      <c r="AE776">
        <f t="shared" si="197"/>
        <v>0</v>
      </c>
      <c r="AF776" s="37" t="str">
        <f t="shared" si="198"/>
        <v>SRSA</v>
      </c>
      <c r="AG776" s="37">
        <f t="shared" si="199"/>
        <v>0</v>
      </c>
      <c r="AH776" s="37">
        <f t="shared" si="200"/>
        <v>0</v>
      </c>
      <c r="AI776">
        <f t="shared" si="201"/>
        <v>1</v>
      </c>
      <c r="AJ776">
        <f t="shared" si="202"/>
        <v>0</v>
      </c>
      <c r="AK776">
        <f t="shared" si="203"/>
        <v>0</v>
      </c>
      <c r="AL776">
        <f t="shared" si="204"/>
        <v>0</v>
      </c>
      <c r="AM776">
        <f t="shared" si="205"/>
        <v>0</v>
      </c>
      <c r="AN776">
        <f t="shared" si="206"/>
        <v>0</v>
      </c>
      <c r="AO776">
        <f t="shared" si="207"/>
        <v>0</v>
      </c>
    </row>
    <row r="777" spans="1:41" ht="12.75">
      <c r="A777">
        <v>3631560</v>
      </c>
      <c r="B777" s="2">
        <v>401501060000</v>
      </c>
      <c r="C777" t="s">
        <v>1660</v>
      </c>
      <c r="D777" t="s">
        <v>1661</v>
      </c>
      <c r="E777" t="s">
        <v>1662</v>
      </c>
      <c r="F777" s="34">
        <v>14172</v>
      </c>
      <c r="G777" s="3">
        <v>9799</v>
      </c>
      <c r="H777">
        <v>7167519341</v>
      </c>
      <c r="I777" s="4">
        <v>8</v>
      </c>
      <c r="J777" s="4" t="s">
        <v>1813</v>
      </c>
      <c r="K777" t="s">
        <v>1814</v>
      </c>
      <c r="L777" s="35" t="s">
        <v>1815</v>
      </c>
      <c r="M777" s="35">
        <v>1453</v>
      </c>
      <c r="N777" s="35" t="s">
        <v>1814</v>
      </c>
      <c r="O777" s="35" t="s">
        <v>1814</v>
      </c>
      <c r="P777" s="36">
        <v>6.5335753176</v>
      </c>
      <c r="Q777" t="s">
        <v>1814</v>
      </c>
      <c r="R777" t="s">
        <v>1814</v>
      </c>
      <c r="S777" t="s">
        <v>1813</v>
      </c>
      <c r="T777" t="s">
        <v>1814</v>
      </c>
      <c r="U777" s="35" t="s">
        <v>1814</v>
      </c>
      <c r="V777" s="35"/>
      <c r="W777" s="35"/>
      <c r="X777" s="35"/>
      <c r="Y777" s="35"/>
      <c r="Z777">
        <f t="shared" si="192"/>
        <v>1</v>
      </c>
      <c r="AA777">
        <f t="shared" si="193"/>
        <v>0</v>
      </c>
      <c r="AB777">
        <f t="shared" si="194"/>
        <v>0</v>
      </c>
      <c r="AC777">
        <f t="shared" si="195"/>
        <v>0</v>
      </c>
      <c r="AD777">
        <f t="shared" si="196"/>
        <v>0</v>
      </c>
      <c r="AE777">
        <f t="shared" si="197"/>
        <v>0</v>
      </c>
      <c r="AF777" s="37">
        <f t="shared" si="198"/>
        <v>0</v>
      </c>
      <c r="AG777" s="37">
        <f t="shared" si="199"/>
        <v>0</v>
      </c>
      <c r="AH777" s="37">
        <f t="shared" si="200"/>
        <v>0</v>
      </c>
      <c r="AI777">
        <f t="shared" si="201"/>
        <v>1</v>
      </c>
      <c r="AJ777">
        <f t="shared" si="202"/>
        <v>0</v>
      </c>
      <c r="AK777">
        <f t="shared" si="203"/>
        <v>0</v>
      </c>
      <c r="AL777">
        <f t="shared" si="204"/>
        <v>0</v>
      </c>
      <c r="AM777">
        <f t="shared" si="205"/>
        <v>0</v>
      </c>
      <c r="AN777">
        <f t="shared" si="206"/>
        <v>0</v>
      </c>
      <c r="AO777">
        <f t="shared" si="207"/>
        <v>0</v>
      </c>
    </row>
    <row r="778" spans="1:41" ht="12.75">
      <c r="A778">
        <v>3631590</v>
      </c>
      <c r="B778" s="2">
        <v>191401040000</v>
      </c>
      <c r="C778" t="s">
        <v>1663</v>
      </c>
      <c r="D778" t="s">
        <v>401</v>
      </c>
      <c r="E778" t="s">
        <v>1664</v>
      </c>
      <c r="F778" s="34">
        <v>12496</v>
      </c>
      <c r="G778" s="3">
        <v>429</v>
      </c>
      <c r="H778">
        <v>5187343400</v>
      </c>
      <c r="I778" s="4">
        <v>7</v>
      </c>
      <c r="J778" s="4" t="s">
        <v>1813</v>
      </c>
      <c r="K778" t="s">
        <v>1814</v>
      </c>
      <c r="L778" s="35" t="s">
        <v>1822</v>
      </c>
      <c r="M778" s="35">
        <v>529</v>
      </c>
      <c r="N778" s="35" t="s">
        <v>1814</v>
      </c>
      <c r="O778" s="35" t="s">
        <v>1813</v>
      </c>
      <c r="P778" s="36">
        <v>16.415410385</v>
      </c>
      <c r="Q778" t="s">
        <v>1814</v>
      </c>
      <c r="R778" t="s">
        <v>1813</v>
      </c>
      <c r="S778" t="s">
        <v>1813</v>
      </c>
      <c r="T778" t="s">
        <v>1814</v>
      </c>
      <c r="U778" s="35" t="s">
        <v>1814</v>
      </c>
      <c r="V778" s="35">
        <v>32205</v>
      </c>
      <c r="W778" s="35">
        <v>5338</v>
      </c>
      <c r="X778" s="35">
        <v>5205</v>
      </c>
      <c r="Y778" s="35">
        <v>1892</v>
      </c>
      <c r="Z778">
        <f t="shared" si="192"/>
        <v>1</v>
      </c>
      <c r="AA778">
        <f t="shared" si="193"/>
        <v>1</v>
      </c>
      <c r="AB778">
        <f t="shared" si="194"/>
        <v>0</v>
      </c>
      <c r="AC778">
        <f t="shared" si="195"/>
        <v>0</v>
      </c>
      <c r="AD778">
        <f t="shared" si="196"/>
        <v>0</v>
      </c>
      <c r="AE778">
        <f t="shared" si="197"/>
        <v>0</v>
      </c>
      <c r="AF778" s="37" t="str">
        <f t="shared" si="198"/>
        <v>SRSA</v>
      </c>
      <c r="AG778" s="37">
        <f t="shared" si="199"/>
        <v>0</v>
      </c>
      <c r="AH778" s="37">
        <f t="shared" si="200"/>
        <v>0</v>
      </c>
      <c r="AI778">
        <f t="shared" si="201"/>
        <v>1</v>
      </c>
      <c r="AJ778">
        <f t="shared" si="202"/>
        <v>0</v>
      </c>
      <c r="AK778">
        <f t="shared" si="203"/>
        <v>0</v>
      </c>
      <c r="AL778">
        <f t="shared" si="204"/>
        <v>0</v>
      </c>
      <c r="AM778">
        <f t="shared" si="205"/>
        <v>0</v>
      </c>
      <c r="AN778">
        <f t="shared" si="206"/>
        <v>0</v>
      </c>
      <c r="AO778">
        <f t="shared" si="207"/>
        <v>0</v>
      </c>
    </row>
    <row r="779" spans="1:41" ht="12.75">
      <c r="A779">
        <v>3602730</v>
      </c>
      <c r="B779" s="2">
        <v>31701060000</v>
      </c>
      <c r="C779" t="s">
        <v>2035</v>
      </c>
      <c r="D779" t="s">
        <v>2036</v>
      </c>
      <c r="E779" t="s">
        <v>2037</v>
      </c>
      <c r="F779" s="34">
        <v>13865</v>
      </c>
      <c r="G779" s="3">
        <v>4134</v>
      </c>
      <c r="H779">
        <v>6076558216</v>
      </c>
      <c r="I779" s="4" t="s">
        <v>1847</v>
      </c>
      <c r="J779" s="4" t="s">
        <v>1814</v>
      </c>
      <c r="K779" t="s">
        <v>1814</v>
      </c>
      <c r="L779" s="35" t="s">
        <v>1815</v>
      </c>
      <c r="M779" s="35">
        <v>2001</v>
      </c>
      <c r="N779" s="35" t="s">
        <v>1814</v>
      </c>
      <c r="O779" s="35" t="s">
        <v>1814</v>
      </c>
      <c r="P779" s="36">
        <v>12.186379928</v>
      </c>
      <c r="Q779" t="s">
        <v>1814</v>
      </c>
      <c r="R779" t="s">
        <v>1814</v>
      </c>
      <c r="S779" t="s">
        <v>1814</v>
      </c>
      <c r="T779" t="s">
        <v>1814</v>
      </c>
      <c r="U779" s="35" t="s">
        <v>1814</v>
      </c>
      <c r="V779" s="35"/>
      <c r="W779" s="35"/>
      <c r="X779" s="35"/>
      <c r="Y779" s="35"/>
      <c r="Z779">
        <f t="shared" si="192"/>
        <v>0</v>
      </c>
      <c r="AA779">
        <f t="shared" si="193"/>
        <v>0</v>
      </c>
      <c r="AB779">
        <f t="shared" si="194"/>
        <v>0</v>
      </c>
      <c r="AC779">
        <f t="shared" si="195"/>
        <v>0</v>
      </c>
      <c r="AD779">
        <f t="shared" si="196"/>
        <v>0</v>
      </c>
      <c r="AE779">
        <f t="shared" si="197"/>
        <v>0</v>
      </c>
      <c r="AF779" s="37">
        <f t="shared" si="198"/>
        <v>0</v>
      </c>
      <c r="AG779" s="37">
        <f t="shared" si="199"/>
        <v>0</v>
      </c>
      <c r="AH779" s="37">
        <f t="shared" si="200"/>
        <v>0</v>
      </c>
      <c r="AI779">
        <f t="shared" si="201"/>
        <v>0</v>
      </c>
      <c r="AJ779">
        <f t="shared" si="202"/>
        <v>0</v>
      </c>
      <c r="AK779">
        <f t="shared" si="203"/>
        <v>0</v>
      </c>
      <c r="AL779">
        <f t="shared" si="204"/>
        <v>0</v>
      </c>
      <c r="AM779">
        <f t="shared" si="205"/>
        <v>0</v>
      </c>
      <c r="AN779">
        <f t="shared" si="206"/>
        <v>0</v>
      </c>
      <c r="AO779">
        <f t="shared" si="207"/>
        <v>0</v>
      </c>
    </row>
    <row r="780" spans="1:41" ht="12.75">
      <c r="A780">
        <v>3631740</v>
      </c>
      <c r="B780" s="2">
        <v>472506040000</v>
      </c>
      <c r="C780" t="s">
        <v>1668</v>
      </c>
      <c r="D780" t="s">
        <v>1669</v>
      </c>
      <c r="E780" t="s">
        <v>1670</v>
      </c>
      <c r="F780" s="34">
        <v>12197</v>
      </c>
      <c r="G780" s="3" t="s">
        <v>1842</v>
      </c>
      <c r="H780">
        <v>6073978785</v>
      </c>
      <c r="I780" s="4">
        <v>7</v>
      </c>
      <c r="J780" s="4" t="s">
        <v>1813</v>
      </c>
      <c r="K780" t="s">
        <v>1814</v>
      </c>
      <c r="L780" s="35" t="s">
        <v>1822</v>
      </c>
      <c r="M780" s="35">
        <v>435</v>
      </c>
      <c r="N780" s="35" t="s">
        <v>1814</v>
      </c>
      <c r="O780" s="35" t="s">
        <v>1813</v>
      </c>
      <c r="P780" s="36">
        <v>17.221135029</v>
      </c>
      <c r="Q780" t="s">
        <v>1814</v>
      </c>
      <c r="R780" t="s">
        <v>1813</v>
      </c>
      <c r="S780" t="s">
        <v>1813</v>
      </c>
      <c r="T780" t="s">
        <v>1814</v>
      </c>
      <c r="U780" s="35" t="s">
        <v>1814</v>
      </c>
      <c r="V780" s="35">
        <v>24583</v>
      </c>
      <c r="W780" s="35">
        <v>3697</v>
      </c>
      <c r="X780" s="35">
        <v>4010</v>
      </c>
      <c r="Y780" s="35">
        <v>1529</v>
      </c>
      <c r="Z780">
        <f t="shared" si="192"/>
        <v>1</v>
      </c>
      <c r="AA780">
        <f t="shared" si="193"/>
        <v>1</v>
      </c>
      <c r="AB780">
        <f t="shared" si="194"/>
        <v>0</v>
      </c>
      <c r="AC780">
        <f t="shared" si="195"/>
        <v>0</v>
      </c>
      <c r="AD780">
        <f t="shared" si="196"/>
        <v>0</v>
      </c>
      <c r="AE780">
        <f t="shared" si="197"/>
        <v>0</v>
      </c>
      <c r="AF780" s="37" t="str">
        <f t="shared" si="198"/>
        <v>SRSA</v>
      </c>
      <c r="AG780" s="37">
        <f t="shared" si="199"/>
        <v>0</v>
      </c>
      <c r="AH780" s="37">
        <f t="shared" si="200"/>
        <v>0</v>
      </c>
      <c r="AI780">
        <f t="shared" si="201"/>
        <v>1</v>
      </c>
      <c r="AJ780">
        <f t="shared" si="202"/>
        <v>0</v>
      </c>
      <c r="AK780">
        <f t="shared" si="203"/>
        <v>0</v>
      </c>
      <c r="AL780">
        <f t="shared" si="204"/>
        <v>0</v>
      </c>
      <c r="AM780">
        <f t="shared" si="205"/>
        <v>0</v>
      </c>
      <c r="AN780">
        <f t="shared" si="206"/>
        <v>0</v>
      </c>
      <c r="AO780">
        <f t="shared" si="207"/>
        <v>0</v>
      </c>
    </row>
    <row r="781" spans="1:41" ht="12.75">
      <c r="A781">
        <v>3631800</v>
      </c>
      <c r="B781" s="2">
        <v>580109020000</v>
      </c>
      <c r="C781" t="s">
        <v>1671</v>
      </c>
      <c r="D781" t="s">
        <v>1672</v>
      </c>
      <c r="E781" t="s">
        <v>1980</v>
      </c>
      <c r="F781" s="34">
        <v>11798</v>
      </c>
      <c r="G781" s="3">
        <v>3997</v>
      </c>
      <c r="H781">
        <v>6314911013</v>
      </c>
      <c r="I781" s="4">
        <v>3</v>
      </c>
      <c r="J781" s="4" t="s">
        <v>1814</v>
      </c>
      <c r="K781" t="s">
        <v>1814</v>
      </c>
      <c r="L781" s="35" t="s">
        <v>1815</v>
      </c>
      <c r="M781" s="35">
        <v>2209</v>
      </c>
      <c r="N781" s="35" t="s">
        <v>1814</v>
      </c>
      <c r="O781" s="35" t="s">
        <v>1814</v>
      </c>
      <c r="P781" s="36">
        <v>20.447396015</v>
      </c>
      <c r="Q781" t="s">
        <v>1813</v>
      </c>
      <c r="R781" t="s">
        <v>1814</v>
      </c>
      <c r="S781" t="s">
        <v>1814</v>
      </c>
      <c r="T781" t="s">
        <v>1814</v>
      </c>
      <c r="U781" s="35" t="s">
        <v>1814</v>
      </c>
      <c r="V781" s="35"/>
      <c r="W781" s="35"/>
      <c r="X781" s="35"/>
      <c r="Y781" s="35"/>
      <c r="Z781">
        <f t="shared" si="192"/>
        <v>0</v>
      </c>
      <c r="AA781">
        <f t="shared" si="193"/>
        <v>0</v>
      </c>
      <c r="AB781">
        <f t="shared" si="194"/>
        <v>0</v>
      </c>
      <c r="AC781">
        <f t="shared" si="195"/>
        <v>0</v>
      </c>
      <c r="AD781">
        <f t="shared" si="196"/>
        <v>0</v>
      </c>
      <c r="AE781">
        <f t="shared" si="197"/>
        <v>0</v>
      </c>
      <c r="AF781" s="37">
        <f t="shared" si="198"/>
        <v>0</v>
      </c>
      <c r="AG781" s="37">
        <f t="shared" si="199"/>
        <v>0</v>
      </c>
      <c r="AH781" s="37">
        <f t="shared" si="200"/>
        <v>0</v>
      </c>
      <c r="AI781">
        <f t="shared" si="201"/>
        <v>0</v>
      </c>
      <c r="AJ781">
        <f t="shared" si="202"/>
        <v>1</v>
      </c>
      <c r="AK781">
        <f t="shared" si="203"/>
        <v>0</v>
      </c>
      <c r="AL781">
        <f t="shared" si="204"/>
        <v>0</v>
      </c>
      <c r="AM781">
        <f t="shared" si="205"/>
        <v>0</v>
      </c>
      <c r="AN781">
        <f t="shared" si="206"/>
        <v>0</v>
      </c>
      <c r="AO781">
        <f t="shared" si="207"/>
        <v>0</v>
      </c>
    </row>
    <row r="782" spans="1:41" ht="12.75">
      <c r="A782">
        <v>3631830</v>
      </c>
      <c r="B782" s="2">
        <v>490804020000</v>
      </c>
      <c r="C782" t="s">
        <v>1673</v>
      </c>
      <c r="D782" t="s">
        <v>1674</v>
      </c>
      <c r="E782" t="s">
        <v>1675</v>
      </c>
      <c r="F782" s="34">
        <v>12198</v>
      </c>
      <c r="G782" s="3">
        <v>345</v>
      </c>
      <c r="H782">
        <v>5182834679</v>
      </c>
      <c r="I782" s="4">
        <v>4</v>
      </c>
      <c r="J782" s="4" t="s">
        <v>1814</v>
      </c>
      <c r="K782" t="s">
        <v>1814</v>
      </c>
      <c r="L782" s="35" t="s">
        <v>1815</v>
      </c>
      <c r="M782" s="35">
        <v>360</v>
      </c>
      <c r="N782" s="35" t="s">
        <v>1814</v>
      </c>
      <c r="O782" s="35" t="s">
        <v>1814</v>
      </c>
      <c r="P782" s="36">
        <v>3.6390101892</v>
      </c>
      <c r="Q782" t="s">
        <v>1814</v>
      </c>
      <c r="R782" t="s">
        <v>1814</v>
      </c>
      <c r="S782" t="s">
        <v>1814</v>
      </c>
      <c r="T782" t="s">
        <v>1814</v>
      </c>
      <c r="U782" s="35" t="s">
        <v>1814</v>
      </c>
      <c r="V782" s="35"/>
      <c r="W782" s="35"/>
      <c r="X782" s="35"/>
      <c r="Y782" s="35"/>
      <c r="Z782">
        <f t="shared" si="192"/>
        <v>0</v>
      </c>
      <c r="AA782">
        <f t="shared" si="193"/>
        <v>1</v>
      </c>
      <c r="AB782">
        <f t="shared" si="194"/>
        <v>0</v>
      </c>
      <c r="AC782">
        <f t="shared" si="195"/>
        <v>0</v>
      </c>
      <c r="AD782">
        <f t="shared" si="196"/>
        <v>0</v>
      </c>
      <c r="AE782">
        <f t="shared" si="197"/>
        <v>0</v>
      </c>
      <c r="AF782" s="37">
        <f t="shared" si="198"/>
        <v>0</v>
      </c>
      <c r="AG782" s="37">
        <f t="shared" si="199"/>
        <v>0</v>
      </c>
      <c r="AH782" s="37">
        <f t="shared" si="200"/>
        <v>0</v>
      </c>
      <c r="AI782">
        <f t="shared" si="201"/>
        <v>0</v>
      </c>
      <c r="AJ782">
        <f t="shared" si="202"/>
        <v>0</v>
      </c>
      <c r="AK782">
        <f t="shared" si="203"/>
        <v>0</v>
      </c>
      <c r="AL782">
        <f t="shared" si="204"/>
        <v>0</v>
      </c>
      <c r="AM782">
        <f t="shared" si="205"/>
        <v>0</v>
      </c>
      <c r="AN782">
        <f t="shared" si="206"/>
        <v>0</v>
      </c>
      <c r="AO782">
        <f t="shared" si="207"/>
        <v>0</v>
      </c>
    </row>
    <row r="783" spans="1:41" ht="12.75">
      <c r="A783">
        <v>3631860</v>
      </c>
      <c r="B783" s="2">
        <v>671002040000</v>
      </c>
      <c r="C783" t="s">
        <v>1676</v>
      </c>
      <c r="D783" t="s">
        <v>1677</v>
      </c>
      <c r="E783" t="s">
        <v>1678</v>
      </c>
      <c r="F783" s="34">
        <v>14591</v>
      </c>
      <c r="G783" s="3">
        <v>244</v>
      </c>
      <c r="H783">
        <v>5854956222</v>
      </c>
      <c r="I783" s="4">
        <v>7</v>
      </c>
      <c r="J783" s="4" t="s">
        <v>1813</v>
      </c>
      <c r="K783" t="s">
        <v>1814</v>
      </c>
      <c r="L783" s="35" t="s">
        <v>1822</v>
      </c>
      <c r="M783" s="35">
        <v>243</v>
      </c>
      <c r="N783" s="35" t="s">
        <v>1814</v>
      </c>
      <c r="O783" s="35" t="s">
        <v>1813</v>
      </c>
      <c r="P783" s="36">
        <v>3.75</v>
      </c>
      <c r="Q783" t="s">
        <v>1814</v>
      </c>
      <c r="R783" t="s">
        <v>1813</v>
      </c>
      <c r="S783" t="s">
        <v>1813</v>
      </c>
      <c r="T783" t="s">
        <v>1814</v>
      </c>
      <c r="U783" s="35" t="s">
        <v>1814</v>
      </c>
      <c r="V783" s="35">
        <v>18616</v>
      </c>
      <c r="W783" s="35">
        <v>2817</v>
      </c>
      <c r="X783" s="35">
        <v>2702</v>
      </c>
      <c r="Y783" s="35">
        <v>2500</v>
      </c>
      <c r="Z783">
        <f t="shared" si="192"/>
        <v>1</v>
      </c>
      <c r="AA783">
        <f t="shared" si="193"/>
        <v>1</v>
      </c>
      <c r="AB783">
        <f t="shared" si="194"/>
        <v>0</v>
      </c>
      <c r="AC783">
        <f t="shared" si="195"/>
        <v>0</v>
      </c>
      <c r="AD783">
        <f t="shared" si="196"/>
        <v>0</v>
      </c>
      <c r="AE783">
        <f t="shared" si="197"/>
        <v>0</v>
      </c>
      <c r="AF783" s="37" t="str">
        <f t="shared" si="198"/>
        <v>SRSA</v>
      </c>
      <c r="AG783" s="37">
        <f t="shared" si="199"/>
        <v>0</v>
      </c>
      <c r="AH783" s="37">
        <f t="shared" si="200"/>
        <v>0</v>
      </c>
      <c r="AI783">
        <f t="shared" si="201"/>
        <v>1</v>
      </c>
      <c r="AJ783">
        <f t="shared" si="202"/>
        <v>0</v>
      </c>
      <c r="AK783">
        <f t="shared" si="203"/>
        <v>0</v>
      </c>
      <c r="AL783">
        <f t="shared" si="204"/>
        <v>0</v>
      </c>
      <c r="AM783">
        <f t="shared" si="205"/>
        <v>0</v>
      </c>
      <c r="AN783">
        <f t="shared" si="206"/>
        <v>0</v>
      </c>
      <c r="AO783">
        <f t="shared" si="207"/>
        <v>0</v>
      </c>
    </row>
    <row r="784" spans="1:41" ht="12.75">
      <c r="A784">
        <v>3631920</v>
      </c>
      <c r="B784" s="2">
        <v>662300010000</v>
      </c>
      <c r="C784" t="s">
        <v>1679</v>
      </c>
      <c r="D784" t="s">
        <v>1680</v>
      </c>
      <c r="E784" t="s">
        <v>1681</v>
      </c>
      <c r="F784" s="34">
        <v>10701</v>
      </c>
      <c r="G784" s="3">
        <v>2756</v>
      </c>
      <c r="H784">
        <v>9143768100</v>
      </c>
      <c r="I784" s="4" t="s">
        <v>205</v>
      </c>
      <c r="J784" s="4" t="s">
        <v>1814</v>
      </c>
      <c r="K784" t="s">
        <v>1814</v>
      </c>
      <c r="L784" s="35" t="s">
        <v>1815</v>
      </c>
      <c r="M784" s="35">
        <v>21973</v>
      </c>
      <c r="N784" s="35" t="s">
        <v>1814</v>
      </c>
      <c r="O784" s="35" t="s">
        <v>1814</v>
      </c>
      <c r="P784" s="36">
        <v>27.152181583</v>
      </c>
      <c r="Q784" t="s">
        <v>1813</v>
      </c>
      <c r="R784" t="s">
        <v>1814</v>
      </c>
      <c r="S784" t="s">
        <v>1814</v>
      </c>
      <c r="T784" t="s">
        <v>1814</v>
      </c>
      <c r="U784" s="35" t="s">
        <v>1814</v>
      </c>
      <c r="V784" s="35"/>
      <c r="W784" s="35"/>
      <c r="X784" s="35"/>
      <c r="Y784" s="35"/>
      <c r="Z784">
        <f t="shared" si="192"/>
        <v>0</v>
      </c>
      <c r="AA784">
        <f t="shared" si="193"/>
        <v>0</v>
      </c>
      <c r="AB784">
        <f t="shared" si="194"/>
        <v>0</v>
      </c>
      <c r="AC784">
        <f t="shared" si="195"/>
        <v>0</v>
      </c>
      <c r="AD784">
        <f t="shared" si="196"/>
        <v>0</v>
      </c>
      <c r="AE784">
        <f t="shared" si="197"/>
        <v>0</v>
      </c>
      <c r="AF784" s="37">
        <f t="shared" si="198"/>
        <v>0</v>
      </c>
      <c r="AG784" s="37">
        <f t="shared" si="199"/>
        <v>0</v>
      </c>
      <c r="AH784" s="37">
        <f t="shared" si="200"/>
        <v>0</v>
      </c>
      <c r="AI784">
        <f t="shared" si="201"/>
        <v>0</v>
      </c>
      <c r="AJ784">
        <f t="shared" si="202"/>
        <v>1</v>
      </c>
      <c r="AK784">
        <f t="shared" si="203"/>
        <v>0</v>
      </c>
      <c r="AL784">
        <f t="shared" si="204"/>
        <v>0</v>
      </c>
      <c r="AM784">
        <f t="shared" si="205"/>
        <v>0</v>
      </c>
      <c r="AN784">
        <f t="shared" si="206"/>
        <v>0</v>
      </c>
      <c r="AO784">
        <f t="shared" si="207"/>
        <v>0</v>
      </c>
    </row>
    <row r="785" spans="1:41" ht="12.75">
      <c r="A785">
        <v>3631950</v>
      </c>
      <c r="B785" s="2">
        <v>241701040000</v>
      </c>
      <c r="C785" t="s">
        <v>1682</v>
      </c>
      <c r="D785" t="s">
        <v>1683</v>
      </c>
      <c r="E785" t="s">
        <v>1684</v>
      </c>
      <c r="F785" s="34">
        <v>14539</v>
      </c>
      <c r="G785" s="3">
        <v>102</v>
      </c>
      <c r="H785">
        <v>5852431730</v>
      </c>
      <c r="I785" s="4">
        <v>8</v>
      </c>
      <c r="J785" s="4" t="s">
        <v>1813</v>
      </c>
      <c r="K785" t="s">
        <v>1814</v>
      </c>
      <c r="L785" s="35" t="s">
        <v>1815</v>
      </c>
      <c r="M785" s="35">
        <v>1008</v>
      </c>
      <c r="N785" s="35" t="s">
        <v>1814</v>
      </c>
      <c r="O785" s="35" t="s">
        <v>1814</v>
      </c>
      <c r="P785" s="36">
        <v>3.7320574163</v>
      </c>
      <c r="Q785" t="s">
        <v>1814</v>
      </c>
      <c r="R785" t="s">
        <v>1814</v>
      </c>
      <c r="S785" t="s">
        <v>1813</v>
      </c>
      <c r="T785" t="s">
        <v>1814</v>
      </c>
      <c r="U785" s="35" t="s">
        <v>1814</v>
      </c>
      <c r="V785" s="35"/>
      <c r="W785" s="35"/>
      <c r="X785" s="35"/>
      <c r="Y785" s="35"/>
      <c r="Z785">
        <f t="shared" si="192"/>
        <v>1</v>
      </c>
      <c r="AA785">
        <f t="shared" si="193"/>
        <v>0</v>
      </c>
      <c r="AB785">
        <f t="shared" si="194"/>
        <v>0</v>
      </c>
      <c r="AC785">
        <f t="shared" si="195"/>
        <v>0</v>
      </c>
      <c r="AD785">
        <f t="shared" si="196"/>
        <v>0</v>
      </c>
      <c r="AE785">
        <f t="shared" si="197"/>
        <v>0</v>
      </c>
      <c r="AF785" s="37">
        <f t="shared" si="198"/>
        <v>0</v>
      </c>
      <c r="AG785" s="37">
        <f t="shared" si="199"/>
        <v>0</v>
      </c>
      <c r="AH785" s="37">
        <f t="shared" si="200"/>
        <v>0</v>
      </c>
      <c r="AI785">
        <f t="shared" si="201"/>
        <v>1</v>
      </c>
      <c r="AJ785">
        <f t="shared" si="202"/>
        <v>0</v>
      </c>
      <c r="AK785">
        <f t="shared" si="203"/>
        <v>0</v>
      </c>
      <c r="AL785">
        <f t="shared" si="204"/>
        <v>0</v>
      </c>
      <c r="AM785">
        <f t="shared" si="205"/>
        <v>0</v>
      </c>
      <c r="AN785">
        <f t="shared" si="206"/>
        <v>0</v>
      </c>
      <c r="AO785">
        <f t="shared" si="207"/>
        <v>0</v>
      </c>
    </row>
    <row r="786" spans="1:41" ht="12.75">
      <c r="A786">
        <v>3608970</v>
      </c>
      <c r="B786" s="2">
        <v>43501060000</v>
      </c>
      <c r="C786" t="s">
        <v>131</v>
      </c>
      <c r="D786" t="s">
        <v>132</v>
      </c>
      <c r="E786" t="s">
        <v>133</v>
      </c>
      <c r="F786" s="34">
        <v>14173</v>
      </c>
      <c r="G786" s="3">
        <v>579</v>
      </c>
      <c r="H786">
        <v>7164929304</v>
      </c>
      <c r="I786" s="4" t="s">
        <v>1843</v>
      </c>
      <c r="J786" s="4" t="s">
        <v>1814</v>
      </c>
      <c r="K786" t="s">
        <v>1814</v>
      </c>
      <c r="L786" s="35" t="s">
        <v>1822</v>
      </c>
      <c r="M786" s="35">
        <v>2932</v>
      </c>
      <c r="N786" s="35" t="s">
        <v>1814</v>
      </c>
      <c r="O786" s="35" t="s">
        <v>1814</v>
      </c>
      <c r="P786" s="36">
        <v>12.087599545</v>
      </c>
      <c r="Q786" t="s">
        <v>1814</v>
      </c>
      <c r="R786" t="s">
        <v>1814</v>
      </c>
      <c r="S786" t="s">
        <v>1813</v>
      </c>
      <c r="T786" t="s">
        <v>1814</v>
      </c>
      <c r="U786" s="35" t="s">
        <v>1814</v>
      </c>
      <c r="V786" s="35"/>
      <c r="W786" s="35"/>
      <c r="X786" s="35"/>
      <c r="Y786" s="35"/>
      <c r="Z786">
        <f t="shared" si="192"/>
        <v>0</v>
      </c>
      <c r="AA786">
        <f t="shared" si="193"/>
        <v>0</v>
      </c>
      <c r="AB786">
        <f t="shared" si="194"/>
        <v>0</v>
      </c>
      <c r="AC786">
        <f t="shared" si="195"/>
        <v>0</v>
      </c>
      <c r="AD786">
        <f t="shared" si="196"/>
        <v>0</v>
      </c>
      <c r="AE786">
        <f t="shared" si="197"/>
        <v>0</v>
      </c>
      <c r="AF786" s="37">
        <f t="shared" si="198"/>
        <v>0</v>
      </c>
      <c r="AG786" s="37">
        <f t="shared" si="199"/>
        <v>0</v>
      </c>
      <c r="AH786" s="37">
        <f t="shared" si="200"/>
        <v>0</v>
      </c>
      <c r="AI786">
        <f t="shared" si="201"/>
        <v>1</v>
      </c>
      <c r="AJ786">
        <f t="shared" si="202"/>
        <v>0</v>
      </c>
      <c r="AK786">
        <f t="shared" si="203"/>
        <v>0</v>
      </c>
      <c r="AL786">
        <f t="shared" si="204"/>
        <v>0</v>
      </c>
      <c r="AM786">
        <f t="shared" si="205"/>
        <v>0</v>
      </c>
      <c r="AN786">
        <f t="shared" si="206"/>
        <v>0</v>
      </c>
      <c r="AO786">
        <f t="shared" si="207"/>
        <v>0</v>
      </c>
    </row>
    <row r="787" spans="1:41" ht="12.75">
      <c r="A787">
        <v>3631980</v>
      </c>
      <c r="B787" s="2">
        <v>662402060000</v>
      </c>
      <c r="C787" t="s">
        <v>1685</v>
      </c>
      <c r="D787" t="s">
        <v>1686</v>
      </c>
      <c r="E787" t="s">
        <v>1687</v>
      </c>
      <c r="F787" s="34">
        <v>10598</v>
      </c>
      <c r="G787" s="3">
        <v>3197</v>
      </c>
      <c r="H787">
        <v>9142438000</v>
      </c>
      <c r="I787" s="4">
        <v>3</v>
      </c>
      <c r="J787" s="4" t="s">
        <v>1814</v>
      </c>
      <c r="K787" t="s">
        <v>1814</v>
      </c>
      <c r="L787" s="35" t="s">
        <v>1815</v>
      </c>
      <c r="M787" s="35">
        <v>3839</v>
      </c>
      <c r="N787" s="35" t="s">
        <v>1814</v>
      </c>
      <c r="O787" s="35" t="s">
        <v>1814</v>
      </c>
      <c r="P787" s="36">
        <v>4.8849945235</v>
      </c>
      <c r="Q787" t="s">
        <v>1814</v>
      </c>
      <c r="R787" t="s">
        <v>1814</v>
      </c>
      <c r="S787" t="s">
        <v>1814</v>
      </c>
      <c r="T787" t="s">
        <v>1814</v>
      </c>
      <c r="U787" s="35" t="s">
        <v>1814</v>
      </c>
      <c r="V787" s="35"/>
      <c r="W787" s="35"/>
      <c r="X787" s="35"/>
      <c r="Y787" s="35"/>
      <c r="Z787">
        <f t="shared" si="192"/>
        <v>0</v>
      </c>
      <c r="AA787">
        <f t="shared" si="193"/>
        <v>0</v>
      </c>
      <c r="AB787">
        <f t="shared" si="194"/>
        <v>0</v>
      </c>
      <c r="AC787">
        <f t="shared" si="195"/>
        <v>0</v>
      </c>
      <c r="AD787">
        <f t="shared" si="196"/>
        <v>0</v>
      </c>
      <c r="AE787">
        <f t="shared" si="197"/>
        <v>0</v>
      </c>
      <c r="AF787" s="37">
        <f t="shared" si="198"/>
        <v>0</v>
      </c>
      <c r="AG787" s="37">
        <f t="shared" si="199"/>
        <v>0</v>
      </c>
      <c r="AH787" s="37">
        <f t="shared" si="200"/>
        <v>0</v>
      </c>
      <c r="AI787">
        <f t="shared" si="201"/>
        <v>0</v>
      </c>
      <c r="AJ787">
        <f t="shared" si="202"/>
        <v>0</v>
      </c>
      <c r="AK787">
        <f t="shared" si="203"/>
        <v>0</v>
      </c>
      <c r="AL787">
        <f t="shared" si="204"/>
        <v>0</v>
      </c>
      <c r="AM787">
        <f t="shared" si="205"/>
        <v>0</v>
      </c>
      <c r="AN787">
        <f t="shared" si="206"/>
        <v>0</v>
      </c>
      <c r="AO787">
        <f t="shared" si="207"/>
        <v>0</v>
      </c>
    </row>
    <row r="788" spans="1:21" ht="12.75">
      <c r="A788"/>
      <c r="F788" s="34"/>
      <c r="J788" s="4"/>
      <c r="O788"/>
      <c r="P788" s="36"/>
      <c r="U788"/>
    </row>
    <row r="789" spans="1:21" ht="12.75">
      <c r="A789"/>
      <c r="F789" s="34"/>
      <c r="J789" s="4"/>
      <c r="O789"/>
      <c r="P789" s="36"/>
      <c r="U789"/>
    </row>
    <row r="790" spans="1:21" ht="12.75">
      <c r="A790"/>
      <c r="F790" s="34"/>
      <c r="J790" s="4"/>
      <c r="O790"/>
      <c r="P790" s="36"/>
      <c r="U790"/>
    </row>
    <row r="791" spans="1:21" ht="12.75">
      <c r="A791"/>
      <c r="F791" s="34"/>
      <c r="J791" s="4"/>
      <c r="O791"/>
      <c r="P791" s="36"/>
      <c r="U791"/>
    </row>
    <row r="792" spans="1:21" ht="12.75">
      <c r="A792"/>
      <c r="F792" s="34"/>
      <c r="J792" s="4"/>
      <c r="O792"/>
      <c r="P792" s="36"/>
      <c r="U792"/>
    </row>
    <row r="793" spans="1:21" ht="12.75">
      <c r="A793"/>
      <c r="F793" s="34"/>
      <c r="J793" s="4"/>
      <c r="O793"/>
      <c r="P793" s="36"/>
      <c r="U793"/>
    </row>
    <row r="794" spans="1:21" ht="12.75">
      <c r="A794"/>
      <c r="F794" s="34"/>
      <c r="J794" s="4"/>
      <c r="O794"/>
      <c r="P794" s="36"/>
      <c r="U794"/>
    </row>
    <row r="795" spans="1:21" ht="12.75">
      <c r="A795"/>
      <c r="F795" s="34"/>
      <c r="J795" s="4"/>
      <c r="O795"/>
      <c r="P795" s="36"/>
      <c r="U795"/>
    </row>
    <row r="796" spans="1:21" ht="12.75">
      <c r="A796"/>
      <c r="F796" s="34"/>
      <c r="J796" s="4"/>
      <c r="O796"/>
      <c r="P796" s="36"/>
      <c r="U796"/>
    </row>
    <row r="797" spans="1:21" ht="12.75">
      <c r="A797"/>
      <c r="F797" s="34"/>
      <c r="J797" s="4"/>
      <c r="O797"/>
      <c r="P797" s="36"/>
      <c r="U797"/>
    </row>
    <row r="798" spans="1:21" ht="12.75">
      <c r="A798"/>
      <c r="F798" s="34"/>
      <c r="J798" s="4"/>
      <c r="O798"/>
      <c r="P798" s="36"/>
      <c r="U798"/>
    </row>
    <row r="799" spans="1:21" ht="12.75">
      <c r="A799"/>
      <c r="F799" s="34"/>
      <c r="J799" s="4"/>
      <c r="O799"/>
      <c r="P799" s="36"/>
      <c r="U799"/>
    </row>
    <row r="800" spans="1:21" ht="12.75">
      <c r="A800"/>
      <c r="F800" s="34"/>
      <c r="J800" s="4"/>
      <c r="O800"/>
      <c r="P800" s="36"/>
      <c r="U800"/>
    </row>
    <row r="801" spans="1:21" ht="12.75">
      <c r="A801"/>
      <c r="F801" s="34"/>
      <c r="J801" s="4"/>
      <c r="O801"/>
      <c r="P801" s="36"/>
      <c r="U801"/>
    </row>
    <row r="802" spans="1:21" ht="12.75">
      <c r="A802"/>
      <c r="F802" s="34"/>
      <c r="J802" s="4"/>
      <c r="O802"/>
      <c r="P802" s="36"/>
      <c r="U802"/>
    </row>
    <row r="803" spans="1:21" ht="12.75">
      <c r="A803"/>
      <c r="F803" s="34"/>
      <c r="J803" s="4"/>
      <c r="O803"/>
      <c r="P803" s="36"/>
      <c r="U803"/>
    </row>
    <row r="804" spans="1:21" ht="12.75">
      <c r="A804"/>
      <c r="F804" s="34"/>
      <c r="J804" s="4"/>
      <c r="O804"/>
      <c r="P804" s="36"/>
      <c r="U804"/>
    </row>
    <row r="805" spans="1:21" ht="12.75">
      <c r="A805"/>
      <c r="F805" s="34"/>
      <c r="J805" s="4"/>
      <c r="O805"/>
      <c r="P805" s="36"/>
      <c r="U805"/>
    </row>
    <row r="806" spans="1:21" ht="12.75">
      <c r="A806"/>
      <c r="F806" s="34"/>
      <c r="J806" s="4"/>
      <c r="O806"/>
      <c r="P806" s="36"/>
      <c r="U806"/>
    </row>
    <row r="807" spans="1:21" ht="12.75">
      <c r="A807"/>
      <c r="F807" s="34"/>
      <c r="J807" s="4"/>
      <c r="O807"/>
      <c r="P807" s="36"/>
      <c r="U807"/>
    </row>
    <row r="808" spans="1:21" ht="12.75">
      <c r="A808"/>
      <c r="F808" s="34"/>
      <c r="J808" s="4"/>
      <c r="O808"/>
      <c r="P808" s="36"/>
      <c r="U808"/>
    </row>
    <row r="809" spans="1:21" ht="12.75">
      <c r="A809"/>
      <c r="F809" s="34"/>
      <c r="J809" s="4"/>
      <c r="O809"/>
      <c r="P809" s="36"/>
      <c r="U809"/>
    </row>
    <row r="810" spans="1:21" ht="12.75">
      <c r="A810"/>
      <c r="F810" s="34"/>
      <c r="J810" s="4"/>
      <c r="O810"/>
      <c r="P810" s="36"/>
      <c r="U810"/>
    </row>
    <row r="811" spans="1:21" ht="12.75">
      <c r="A811"/>
      <c r="F811" s="34"/>
      <c r="J811" s="4"/>
      <c r="O811"/>
      <c r="P811" s="36"/>
      <c r="U811"/>
    </row>
    <row r="812" spans="1:21" ht="12.75">
      <c r="A812"/>
      <c r="F812" s="34"/>
      <c r="J812" s="4"/>
      <c r="O812"/>
      <c r="P812" s="36"/>
      <c r="U812"/>
    </row>
    <row r="813" spans="1:21" ht="12.75">
      <c r="A813"/>
      <c r="F813" s="34"/>
      <c r="J813" s="4"/>
      <c r="O813"/>
      <c r="P813" s="36"/>
      <c r="U813"/>
    </row>
    <row r="814" spans="1:21" ht="12.75">
      <c r="A814"/>
      <c r="F814" s="34"/>
      <c r="J814" s="4"/>
      <c r="O814"/>
      <c r="P814" s="36"/>
      <c r="U814"/>
    </row>
    <row r="815" spans="1:21" ht="12.75">
      <c r="A815"/>
      <c r="F815" s="34"/>
      <c r="J815" s="4"/>
      <c r="O815"/>
      <c r="P815" s="36"/>
      <c r="U815"/>
    </row>
    <row r="816" spans="1:21" ht="12.75">
      <c r="A816"/>
      <c r="F816" s="34"/>
      <c r="J816" s="4"/>
      <c r="O816"/>
      <c r="P816" s="36"/>
      <c r="U816"/>
    </row>
    <row r="817" spans="1:21" ht="12.75">
      <c r="A817"/>
      <c r="F817" s="34"/>
      <c r="J817" s="4"/>
      <c r="O817"/>
      <c r="P817" s="36"/>
      <c r="U817"/>
    </row>
    <row r="818" spans="1:21" ht="12.75">
      <c r="A818"/>
      <c r="F818" s="34"/>
      <c r="J818" s="4"/>
      <c r="O818"/>
      <c r="P818" s="36"/>
      <c r="U818"/>
    </row>
    <row r="819" spans="1:21" ht="12.75">
      <c r="A819"/>
      <c r="F819" s="34"/>
      <c r="J819" s="4"/>
      <c r="O819"/>
      <c r="P819" s="36"/>
      <c r="U819"/>
    </row>
    <row r="820" spans="1:21" ht="12.75">
      <c r="A820"/>
      <c r="F820" s="34"/>
      <c r="J820" s="4"/>
      <c r="O820"/>
      <c r="P820" s="36"/>
      <c r="U820"/>
    </row>
    <row r="821" spans="1:21" ht="12.75">
      <c r="A821"/>
      <c r="F821" s="34"/>
      <c r="J821" s="4"/>
      <c r="O821"/>
      <c r="P821" s="36"/>
      <c r="U821"/>
    </row>
    <row r="822" spans="1:21" ht="12.75">
      <c r="A822"/>
      <c r="F822" s="34"/>
      <c r="J822" s="4"/>
      <c r="O822"/>
      <c r="P822" s="36"/>
      <c r="U822"/>
    </row>
    <row r="823" spans="1:21" ht="12.75">
      <c r="A823"/>
      <c r="F823" s="34"/>
      <c r="J823" s="4"/>
      <c r="O823"/>
      <c r="P823" s="36"/>
      <c r="U823"/>
    </row>
    <row r="824" spans="1:21" ht="12.75">
      <c r="A824"/>
      <c r="F824" s="34"/>
      <c r="J824" s="4"/>
      <c r="O824"/>
      <c r="P824" s="36"/>
      <c r="U824"/>
    </row>
    <row r="825" spans="1:21" ht="12.75">
      <c r="A825"/>
      <c r="F825" s="34"/>
      <c r="J825" s="4"/>
      <c r="O825"/>
      <c r="P825" s="36"/>
      <c r="U825"/>
    </row>
    <row r="826" spans="1:21" ht="12.75">
      <c r="A826"/>
      <c r="F826" s="34"/>
      <c r="J826" s="4"/>
      <c r="O826"/>
      <c r="P826" s="36"/>
      <c r="U826"/>
    </row>
    <row r="827" spans="1:21" ht="12.75">
      <c r="A827"/>
      <c r="F827" s="34"/>
      <c r="J827" s="4"/>
      <c r="O827"/>
      <c r="P827" s="36"/>
      <c r="U827"/>
    </row>
    <row r="828" spans="1:21" ht="12.75">
      <c r="A828"/>
      <c r="F828" s="34"/>
      <c r="J828" s="4"/>
      <c r="O828"/>
      <c r="P828" s="36"/>
      <c r="U828"/>
    </row>
    <row r="829" spans="1:21" ht="12.75">
      <c r="A829"/>
      <c r="F829" s="34"/>
      <c r="J829" s="4"/>
      <c r="O829"/>
      <c r="P829" s="36"/>
      <c r="U829"/>
    </row>
    <row r="830" spans="1:21" ht="12.75">
      <c r="A830"/>
      <c r="F830" s="34"/>
      <c r="J830" s="4"/>
      <c r="O830"/>
      <c r="P830" s="36"/>
      <c r="U830"/>
    </row>
    <row r="831" spans="1:21" ht="12.75">
      <c r="A831"/>
      <c r="F831" s="34"/>
      <c r="J831" s="4"/>
      <c r="O831"/>
      <c r="P831" s="36"/>
      <c r="U831"/>
    </row>
    <row r="832" spans="1:21" ht="12.75">
      <c r="A832"/>
      <c r="F832" s="34"/>
      <c r="J832" s="4"/>
      <c r="O832"/>
      <c r="P832" s="36"/>
      <c r="U832"/>
    </row>
    <row r="833" spans="1:21" ht="12.75">
      <c r="A833"/>
      <c r="F833" s="34"/>
      <c r="J833" s="4"/>
      <c r="O833"/>
      <c r="P833" s="36"/>
      <c r="U833"/>
    </row>
    <row r="834" spans="1:21" ht="12.75">
      <c r="A834"/>
      <c r="F834" s="34"/>
      <c r="J834" s="4"/>
      <c r="O834"/>
      <c r="P834" s="36"/>
      <c r="U834"/>
    </row>
    <row r="835" spans="1:21" ht="12.75">
      <c r="A835"/>
      <c r="F835" s="34"/>
      <c r="J835" s="4"/>
      <c r="O835"/>
      <c r="P835" s="36"/>
      <c r="U835"/>
    </row>
    <row r="836" spans="1:21" ht="12.75">
      <c r="A836"/>
      <c r="F836" s="34"/>
      <c r="J836" s="4"/>
      <c r="O836"/>
      <c r="P836" s="36"/>
      <c r="U836"/>
    </row>
    <row r="837" spans="1:21" ht="12.75">
      <c r="A837"/>
      <c r="F837" s="34"/>
      <c r="J837" s="4"/>
      <c r="O837"/>
      <c r="P837" s="36"/>
      <c r="U837"/>
    </row>
    <row r="838" spans="1:21" ht="12.75">
      <c r="A838"/>
      <c r="F838" s="34"/>
      <c r="J838" s="4"/>
      <c r="O838"/>
      <c r="P838" s="36"/>
      <c r="U838"/>
    </row>
    <row r="839" spans="1:21" ht="12.75">
      <c r="A839"/>
      <c r="F839" s="34"/>
      <c r="J839" s="4"/>
      <c r="O839"/>
      <c r="P839" s="36"/>
      <c r="U839"/>
    </row>
    <row r="840" spans="1:21" ht="12.75">
      <c r="A840"/>
      <c r="F840" s="34"/>
      <c r="J840" s="4"/>
      <c r="O840"/>
      <c r="P840" s="36"/>
      <c r="U840"/>
    </row>
    <row r="841" spans="1:21" ht="12.75">
      <c r="A841"/>
      <c r="F841" s="34"/>
      <c r="J841" s="4"/>
      <c r="O841"/>
      <c r="P841" s="36"/>
      <c r="U841"/>
    </row>
    <row r="842" spans="1:21" ht="12.75">
      <c r="A842"/>
      <c r="F842" s="34"/>
      <c r="J842" s="4"/>
      <c r="O842"/>
      <c r="P842" s="36"/>
      <c r="U842"/>
    </row>
    <row r="843" spans="1:21" ht="12.75">
      <c r="A843"/>
      <c r="F843" s="34"/>
      <c r="J843" s="4"/>
      <c r="O843"/>
      <c r="P843" s="36"/>
      <c r="U843"/>
    </row>
    <row r="844" spans="1:21" ht="12.75">
      <c r="A844"/>
      <c r="F844" s="34"/>
      <c r="J844" s="4"/>
      <c r="O844"/>
      <c r="P844" s="36"/>
      <c r="U844"/>
    </row>
    <row r="845" spans="1:21" ht="12.75">
      <c r="A845"/>
      <c r="F845" s="34"/>
      <c r="J845" s="4"/>
      <c r="O845"/>
      <c r="P845" s="36"/>
      <c r="U845"/>
    </row>
    <row r="846" spans="1:21" ht="12.75">
      <c r="A846"/>
      <c r="F846" s="34"/>
      <c r="J846" s="4"/>
      <c r="O846"/>
      <c r="P846" s="36"/>
      <c r="U846"/>
    </row>
    <row r="847" spans="1:21" ht="12.75">
      <c r="A847"/>
      <c r="F847" s="34"/>
      <c r="J847" s="4"/>
      <c r="O847"/>
      <c r="P847" s="36"/>
      <c r="U847"/>
    </row>
    <row r="848" spans="1:21" ht="12.75">
      <c r="A848"/>
      <c r="F848" s="34"/>
      <c r="J848" s="4"/>
      <c r="O848"/>
      <c r="P848" s="36"/>
      <c r="U848"/>
    </row>
    <row r="849" spans="1:21" ht="12.75">
      <c r="A849"/>
      <c r="F849" s="34"/>
      <c r="J849" s="4"/>
      <c r="O849"/>
      <c r="P849" s="36"/>
      <c r="U849"/>
    </row>
    <row r="850" spans="1:21" ht="12.75">
      <c r="A850"/>
      <c r="F850" s="34"/>
      <c r="J850" s="4"/>
      <c r="O850"/>
      <c r="P850" s="36"/>
      <c r="U850"/>
    </row>
    <row r="851" spans="1:21" ht="12.75">
      <c r="A851"/>
      <c r="F851" s="34"/>
      <c r="J851" s="4"/>
      <c r="O851"/>
      <c r="P851" s="36"/>
      <c r="U851"/>
    </row>
    <row r="852" spans="1:21" ht="12.75">
      <c r="A852"/>
      <c r="F852" s="34"/>
      <c r="J852" s="4"/>
      <c r="O852"/>
      <c r="P852" s="36"/>
      <c r="U852"/>
    </row>
    <row r="853" spans="1:21" ht="12.75">
      <c r="A853"/>
      <c r="F853" s="34"/>
      <c r="J853" s="4"/>
      <c r="O853"/>
      <c r="P853" s="36"/>
      <c r="U853"/>
    </row>
    <row r="854" spans="1:21" ht="12.75">
      <c r="A854"/>
      <c r="F854" s="34"/>
      <c r="J854" s="4"/>
      <c r="O854"/>
      <c r="P854" s="36"/>
      <c r="U854"/>
    </row>
    <row r="855" spans="1:21" ht="12.75">
      <c r="A855"/>
      <c r="F855" s="34"/>
      <c r="J855" s="4"/>
      <c r="O855"/>
      <c r="P855" s="36"/>
      <c r="U855"/>
    </row>
    <row r="856" spans="1:21" ht="12.75">
      <c r="A856"/>
      <c r="F856" s="34"/>
      <c r="J856" s="4"/>
      <c r="O856"/>
      <c r="P856" s="36"/>
      <c r="U856"/>
    </row>
    <row r="857" spans="1:21" ht="12.75">
      <c r="A857"/>
      <c r="F857" s="34"/>
      <c r="J857" s="4"/>
      <c r="O857"/>
      <c r="P857" s="36"/>
      <c r="U857"/>
    </row>
    <row r="858" spans="1:21" ht="12.75">
      <c r="A858"/>
      <c r="F858" s="34"/>
      <c r="J858" s="4"/>
      <c r="O858"/>
      <c r="P858" s="36"/>
      <c r="U858"/>
    </row>
    <row r="859" spans="1:21" ht="12.75">
      <c r="A859"/>
      <c r="F859" s="34"/>
      <c r="J859" s="4"/>
      <c r="O859"/>
      <c r="P859" s="36"/>
      <c r="U859"/>
    </row>
    <row r="860" spans="1:21" ht="12.75">
      <c r="A860"/>
      <c r="F860" s="34"/>
      <c r="J860" s="4"/>
      <c r="O860"/>
      <c r="P860" s="36"/>
      <c r="U860"/>
    </row>
    <row r="861" spans="1:21" ht="12.75">
      <c r="A861"/>
      <c r="F861" s="34"/>
      <c r="J861" s="4"/>
      <c r="O861"/>
      <c r="P861" s="36"/>
      <c r="U861"/>
    </row>
    <row r="862" spans="1:21" ht="12.75">
      <c r="A862"/>
      <c r="F862" s="34"/>
      <c r="J862" s="4"/>
      <c r="O862"/>
      <c r="P862" s="36"/>
      <c r="U862"/>
    </row>
    <row r="863" spans="1:21" ht="12.75">
      <c r="A863"/>
      <c r="F863" s="34"/>
      <c r="J863" s="4"/>
      <c r="O863"/>
      <c r="P863" s="36"/>
      <c r="U863"/>
    </row>
    <row r="864" spans="1:21" ht="12.75">
      <c r="A864"/>
      <c r="F864" s="34"/>
      <c r="J864" s="4"/>
      <c r="O864"/>
      <c r="P864" s="36"/>
      <c r="U864"/>
    </row>
    <row r="865" spans="1:21" ht="12.75">
      <c r="A865"/>
      <c r="F865" s="34"/>
      <c r="J865" s="4"/>
      <c r="O865"/>
      <c r="P865" s="36"/>
      <c r="U865"/>
    </row>
    <row r="866" spans="1:21" ht="12.75">
      <c r="A866"/>
      <c r="F866" s="34"/>
      <c r="J866" s="4"/>
      <c r="O866"/>
      <c r="P866" s="36"/>
      <c r="U866"/>
    </row>
    <row r="867" spans="1:21" ht="12.75">
      <c r="A867"/>
      <c r="F867" s="34"/>
      <c r="J867" s="4"/>
      <c r="O867"/>
      <c r="P867" s="36"/>
      <c r="U867"/>
    </row>
    <row r="868" spans="1:21" ht="12.75">
      <c r="A868"/>
      <c r="F868" s="34"/>
      <c r="J868" s="4"/>
      <c r="O868"/>
      <c r="P868" s="36"/>
      <c r="U868"/>
    </row>
    <row r="869" spans="1:21" ht="12.75">
      <c r="A869"/>
      <c r="F869" s="34"/>
      <c r="J869" s="4"/>
      <c r="O869"/>
      <c r="P869" s="36"/>
      <c r="U869"/>
    </row>
    <row r="870" spans="1:21" ht="12.75">
      <c r="A870"/>
      <c r="F870" s="34"/>
      <c r="J870" s="4"/>
      <c r="O870"/>
      <c r="P870" s="36"/>
      <c r="U870"/>
    </row>
    <row r="871" spans="1:21" ht="12.75">
      <c r="A871"/>
      <c r="F871" s="34"/>
      <c r="J871" s="4"/>
      <c r="O871"/>
      <c r="P871" s="36"/>
      <c r="U871"/>
    </row>
    <row r="872" spans="1:21" ht="12.75">
      <c r="A872"/>
      <c r="F872" s="34"/>
      <c r="J872" s="4"/>
      <c r="O872"/>
      <c r="P872" s="36"/>
      <c r="U872"/>
    </row>
    <row r="873" spans="1:21" ht="12.75">
      <c r="A873"/>
      <c r="F873" s="34"/>
      <c r="J873" s="4"/>
      <c r="O873"/>
      <c r="P873" s="36"/>
      <c r="U873"/>
    </row>
    <row r="874" spans="1:21" ht="12.75">
      <c r="A874"/>
      <c r="F874" s="34"/>
      <c r="J874" s="4"/>
      <c r="O874"/>
      <c r="P874" s="36"/>
      <c r="U874"/>
    </row>
    <row r="875" spans="1:21" ht="12.75">
      <c r="A875"/>
      <c r="F875" s="34"/>
      <c r="J875" s="4"/>
      <c r="O875"/>
      <c r="P875" s="36"/>
      <c r="U875"/>
    </row>
    <row r="876" spans="1:21" ht="12.75">
      <c r="A876"/>
      <c r="F876" s="34"/>
      <c r="J876" s="4"/>
      <c r="O876"/>
      <c r="P876" s="36"/>
      <c r="U876"/>
    </row>
    <row r="877" spans="1:21" ht="12.75">
      <c r="A877"/>
      <c r="F877" s="34"/>
      <c r="J877" s="4"/>
      <c r="O877"/>
      <c r="P877" s="36"/>
      <c r="U877"/>
    </row>
    <row r="878" spans="1:21" ht="12.75">
      <c r="A878"/>
      <c r="F878" s="34"/>
      <c r="J878" s="4"/>
      <c r="O878"/>
      <c r="P878" s="36"/>
      <c r="U878"/>
    </row>
    <row r="879" spans="1:21" ht="12.75">
      <c r="A879"/>
      <c r="F879" s="34"/>
      <c r="J879" s="4"/>
      <c r="O879"/>
      <c r="P879" s="36"/>
      <c r="U879"/>
    </row>
    <row r="880" spans="1:21" ht="12.75">
      <c r="A880"/>
      <c r="F880" s="34"/>
      <c r="J880" s="4"/>
      <c r="O880"/>
      <c r="P880" s="36"/>
      <c r="U880"/>
    </row>
    <row r="881" spans="1:21" ht="12.75">
      <c r="A881"/>
      <c r="F881" s="34"/>
      <c r="J881" s="4"/>
      <c r="O881"/>
      <c r="P881" s="36"/>
      <c r="U881"/>
    </row>
    <row r="882" spans="1:21" ht="12.75">
      <c r="A882"/>
      <c r="F882" s="34"/>
      <c r="J882" s="4"/>
      <c r="O882"/>
      <c r="P882" s="36"/>
      <c r="U882"/>
    </row>
    <row r="883" spans="1:21" ht="12.75">
      <c r="A883"/>
      <c r="F883" s="34"/>
      <c r="J883" s="4"/>
      <c r="O883"/>
      <c r="P883" s="36"/>
      <c r="U883"/>
    </row>
    <row r="884" spans="1:21" ht="12.75">
      <c r="A884"/>
      <c r="F884" s="34"/>
      <c r="J884" s="4"/>
      <c r="O884"/>
      <c r="P884" s="36"/>
      <c r="U884"/>
    </row>
    <row r="885" spans="1:21" ht="12.75">
      <c r="A885"/>
      <c r="F885" s="34"/>
      <c r="J885" s="4"/>
      <c r="O885"/>
      <c r="P885" s="36"/>
      <c r="U885"/>
    </row>
    <row r="886" spans="1:21" ht="12.75">
      <c r="A886"/>
      <c r="F886" s="34"/>
      <c r="J886" s="4"/>
      <c r="O886"/>
      <c r="P886" s="36"/>
      <c r="U886"/>
    </row>
    <row r="887" spans="1:21" ht="12.75">
      <c r="A887"/>
      <c r="F887" s="34"/>
      <c r="J887" s="4"/>
      <c r="O887"/>
      <c r="P887" s="36"/>
      <c r="U887"/>
    </row>
    <row r="888" spans="1:21" ht="12.75">
      <c r="A888"/>
      <c r="F888" s="34"/>
      <c r="J888" s="4"/>
      <c r="O888"/>
      <c r="P888" s="36"/>
      <c r="U888"/>
    </row>
    <row r="889" spans="1:21" ht="12.75">
      <c r="A889"/>
      <c r="F889" s="34"/>
      <c r="J889" s="4"/>
      <c r="O889"/>
      <c r="P889" s="36"/>
      <c r="U889"/>
    </row>
    <row r="890" spans="1:21" ht="12.75">
      <c r="A890"/>
      <c r="F890" s="34"/>
      <c r="J890" s="4"/>
      <c r="O890"/>
      <c r="P890" s="36"/>
      <c r="U890"/>
    </row>
    <row r="891" spans="1:21" ht="12.75">
      <c r="A891"/>
      <c r="F891" s="34"/>
      <c r="J891" s="4"/>
      <c r="O891"/>
      <c r="P891" s="36"/>
      <c r="U891"/>
    </row>
    <row r="892" spans="1:21" ht="12.75">
      <c r="A892"/>
      <c r="F892" s="34"/>
      <c r="J892" s="4"/>
      <c r="O892"/>
      <c r="P892" s="36"/>
      <c r="U892"/>
    </row>
    <row r="893" spans="1:21" ht="12.75">
      <c r="A893"/>
      <c r="F893" s="34"/>
      <c r="J893" s="4"/>
      <c r="O893"/>
      <c r="P893" s="36"/>
      <c r="U893"/>
    </row>
    <row r="894" spans="1:21" ht="12.75">
      <c r="A894"/>
      <c r="F894" s="34"/>
      <c r="J894" s="4"/>
      <c r="O894"/>
      <c r="P894" s="36"/>
      <c r="U894"/>
    </row>
    <row r="895" spans="1:21" ht="12.75">
      <c r="A895"/>
      <c r="F895" s="34"/>
      <c r="J895" s="4"/>
      <c r="O895"/>
      <c r="P895" s="36"/>
      <c r="U895"/>
    </row>
    <row r="896" spans="1:21" ht="12.75">
      <c r="A896"/>
      <c r="F896" s="34"/>
      <c r="J896" s="4"/>
      <c r="O896"/>
      <c r="P896" s="36"/>
      <c r="U896"/>
    </row>
    <row r="897" spans="1:21" ht="12.75">
      <c r="A897"/>
      <c r="F897" s="34"/>
      <c r="J897" s="4"/>
      <c r="O897"/>
      <c r="P897" s="36"/>
      <c r="U897"/>
    </row>
    <row r="898" spans="1:21" ht="12.75">
      <c r="A898"/>
      <c r="F898" s="34"/>
      <c r="J898" s="4"/>
      <c r="O898"/>
      <c r="P898" s="36"/>
      <c r="U898"/>
    </row>
    <row r="899" spans="1:21" ht="12.75">
      <c r="A899"/>
      <c r="F899" s="34"/>
      <c r="J899" s="4"/>
      <c r="O899"/>
      <c r="P899" s="36"/>
      <c r="U899"/>
    </row>
    <row r="900" spans="1:21" ht="12.75">
      <c r="A900"/>
      <c r="F900" s="34"/>
      <c r="J900" s="4"/>
      <c r="O900"/>
      <c r="P900" s="36"/>
      <c r="U900"/>
    </row>
    <row r="901" spans="1:21" ht="12.75">
      <c r="A901"/>
      <c r="F901" s="34"/>
      <c r="J901" s="4"/>
      <c r="O901"/>
      <c r="P901" s="36"/>
      <c r="U901"/>
    </row>
    <row r="902" spans="1:21" ht="12.75">
      <c r="A902"/>
      <c r="F902" s="34"/>
      <c r="J902" s="4"/>
      <c r="O902"/>
      <c r="P902" s="36"/>
      <c r="U902"/>
    </row>
    <row r="903" spans="1:21" ht="12.75">
      <c r="A903"/>
      <c r="F903" s="34"/>
      <c r="J903" s="4"/>
      <c r="O903"/>
      <c r="P903" s="36"/>
      <c r="U903"/>
    </row>
    <row r="904" spans="1:21" ht="12.75">
      <c r="A904"/>
      <c r="F904" s="34"/>
      <c r="J904" s="4"/>
      <c r="O904"/>
      <c r="P904" s="36"/>
      <c r="U904"/>
    </row>
    <row r="905" spans="1:21" ht="12.75">
      <c r="A905"/>
      <c r="F905" s="34"/>
      <c r="J905" s="4"/>
      <c r="O905"/>
      <c r="P905" s="36"/>
      <c r="U905"/>
    </row>
    <row r="906" spans="1:21" ht="12.75">
      <c r="A906"/>
      <c r="F906" s="34"/>
      <c r="J906" s="4"/>
      <c r="O906"/>
      <c r="P906" s="36"/>
      <c r="U906"/>
    </row>
    <row r="907" spans="1:21" ht="12.75">
      <c r="A907"/>
      <c r="F907" s="34"/>
      <c r="J907" s="4"/>
      <c r="O907"/>
      <c r="P907" s="36"/>
      <c r="U907"/>
    </row>
    <row r="908" spans="1:21" ht="12.75">
      <c r="A908"/>
      <c r="F908" s="34"/>
      <c r="J908" s="4"/>
      <c r="O908"/>
      <c r="P908" s="36"/>
      <c r="U908"/>
    </row>
    <row r="909" spans="1:21" ht="12.75">
      <c r="A909"/>
      <c r="F909" s="34"/>
      <c r="J909" s="4"/>
      <c r="O909"/>
      <c r="P909" s="36"/>
      <c r="U909"/>
    </row>
    <row r="910" spans="1:21" ht="12.75">
      <c r="A910"/>
      <c r="F910" s="34"/>
      <c r="J910" s="4"/>
      <c r="O910"/>
      <c r="P910" s="36"/>
      <c r="U910"/>
    </row>
    <row r="911" spans="1:21" ht="12.75">
      <c r="A911"/>
      <c r="F911" s="34"/>
      <c r="J911" s="4"/>
      <c r="O911"/>
      <c r="P911" s="36"/>
      <c r="U911"/>
    </row>
    <row r="912" spans="1:21" ht="12.75">
      <c r="A912"/>
      <c r="F912" s="34"/>
      <c r="J912" s="4"/>
      <c r="O912"/>
      <c r="P912" s="36"/>
      <c r="U912"/>
    </row>
    <row r="913" spans="1:21" ht="12.75">
      <c r="A913"/>
      <c r="F913" s="34"/>
      <c r="J913" s="4"/>
      <c r="O913"/>
      <c r="P913" s="36"/>
      <c r="U913"/>
    </row>
    <row r="914" spans="1:21" ht="12.75">
      <c r="A914"/>
      <c r="F914" s="34"/>
      <c r="J914" s="4"/>
      <c r="O914"/>
      <c r="P914" s="36"/>
      <c r="U914"/>
    </row>
    <row r="915" spans="1:21" ht="12.75">
      <c r="A915"/>
      <c r="F915" s="34"/>
      <c r="J915" s="4"/>
      <c r="O915"/>
      <c r="P915" s="36"/>
      <c r="U915"/>
    </row>
    <row r="916" spans="1:21" ht="12.75">
      <c r="A916"/>
      <c r="F916" s="34"/>
      <c r="J916" s="4"/>
      <c r="O916"/>
      <c r="P916" s="36"/>
      <c r="U916"/>
    </row>
    <row r="917" spans="1:21" ht="12.75">
      <c r="A917"/>
      <c r="F917" s="34"/>
      <c r="J917" s="4"/>
      <c r="O917"/>
      <c r="P917" s="36"/>
      <c r="U917"/>
    </row>
    <row r="918" spans="1:21" ht="12.75">
      <c r="A918"/>
      <c r="F918" s="34"/>
      <c r="J918" s="4"/>
      <c r="O918"/>
      <c r="P918" s="36"/>
      <c r="U918"/>
    </row>
    <row r="919" spans="1:21" ht="12.75">
      <c r="A919"/>
      <c r="F919" s="34"/>
      <c r="J919" s="4"/>
      <c r="O919"/>
      <c r="P919" s="36"/>
      <c r="U919"/>
    </row>
    <row r="920" spans="1:21" ht="12.75">
      <c r="A920"/>
      <c r="F920" s="34"/>
      <c r="J920" s="4"/>
      <c r="O920"/>
      <c r="P920" s="36"/>
      <c r="U920"/>
    </row>
    <row r="921" spans="1:21" ht="12.75">
      <c r="A921"/>
      <c r="F921" s="34"/>
      <c r="J921" s="4"/>
      <c r="O921"/>
      <c r="P921" s="36"/>
      <c r="U921"/>
    </row>
    <row r="922" spans="1:21" ht="12.75">
      <c r="A922"/>
      <c r="F922" s="34"/>
      <c r="J922" s="4"/>
      <c r="O922"/>
      <c r="P922" s="36"/>
      <c r="U922"/>
    </row>
    <row r="923" spans="1:21" ht="12.75">
      <c r="A923"/>
      <c r="F923" s="34"/>
      <c r="J923" s="4"/>
      <c r="O923"/>
      <c r="P923" s="36"/>
      <c r="U923"/>
    </row>
    <row r="924" spans="1:21" ht="12.75">
      <c r="A924"/>
      <c r="F924" s="34"/>
      <c r="J924" s="4"/>
      <c r="O924"/>
      <c r="P924" s="36"/>
      <c r="U924"/>
    </row>
    <row r="925" spans="1:21" ht="12.75">
      <c r="A925"/>
      <c r="F925" s="34"/>
      <c r="J925" s="4"/>
      <c r="O925"/>
      <c r="P925" s="36"/>
      <c r="U925"/>
    </row>
    <row r="926" spans="1:21" ht="12.75">
      <c r="A926"/>
      <c r="F926" s="34"/>
      <c r="J926" s="4"/>
      <c r="O926"/>
      <c r="P926" s="36"/>
      <c r="U926"/>
    </row>
    <row r="927" spans="1:21" ht="12.75">
      <c r="A927"/>
      <c r="F927" s="34"/>
      <c r="J927" s="4"/>
      <c r="O927"/>
      <c r="P927" s="36"/>
      <c r="U927"/>
    </row>
    <row r="928" spans="1:21" ht="12.75">
      <c r="A928"/>
      <c r="F928" s="34"/>
      <c r="J928" s="4"/>
      <c r="O928"/>
      <c r="P928" s="36"/>
      <c r="U928"/>
    </row>
    <row r="929" spans="1:21" ht="12.75">
      <c r="A929"/>
      <c r="F929" s="34"/>
      <c r="J929" s="4"/>
      <c r="O929"/>
      <c r="P929" s="36"/>
      <c r="U929"/>
    </row>
    <row r="930" spans="1:21" ht="12.75">
      <c r="A930"/>
      <c r="F930" s="34"/>
      <c r="J930" s="4"/>
      <c r="O930"/>
      <c r="P930" s="36"/>
      <c r="U930"/>
    </row>
    <row r="931" spans="1:21" ht="12.75">
      <c r="A931"/>
      <c r="F931" s="34"/>
      <c r="J931" s="4"/>
      <c r="O931"/>
      <c r="P931" s="36"/>
      <c r="U931"/>
    </row>
    <row r="932" spans="1:21" ht="12.75">
      <c r="A932"/>
      <c r="F932" s="34"/>
      <c r="J932" s="4"/>
      <c r="O932"/>
      <c r="P932" s="36"/>
      <c r="U932"/>
    </row>
    <row r="933" spans="1:21" ht="12.75">
      <c r="A933"/>
      <c r="F933" s="34"/>
      <c r="J933" s="4"/>
      <c r="O933"/>
      <c r="P933" s="36"/>
      <c r="U933"/>
    </row>
    <row r="934" spans="1:21" ht="12.75">
      <c r="A934"/>
      <c r="F934" s="34"/>
      <c r="J934" s="4"/>
      <c r="O934"/>
      <c r="P934" s="36"/>
      <c r="U934"/>
    </row>
    <row r="935" spans="1:21" ht="12.75">
      <c r="A935"/>
      <c r="F935" s="34"/>
      <c r="J935" s="4"/>
      <c r="O935"/>
      <c r="P935" s="36"/>
      <c r="U935"/>
    </row>
    <row r="936" spans="1:21" ht="12.75">
      <c r="A936"/>
      <c r="F936" s="34"/>
      <c r="J936" s="4"/>
      <c r="O936"/>
      <c r="P936" s="36"/>
      <c r="U936"/>
    </row>
    <row r="937" spans="1:21" ht="12.75">
      <c r="A937"/>
      <c r="F937" s="34"/>
      <c r="J937" s="4"/>
      <c r="O937"/>
      <c r="P937" s="36"/>
      <c r="U937"/>
    </row>
    <row r="938" spans="1:21" ht="12.75">
      <c r="A938"/>
      <c r="F938" s="34"/>
      <c r="J938" s="4"/>
      <c r="O938"/>
      <c r="P938" s="36"/>
      <c r="U938"/>
    </row>
    <row r="939" spans="1:21" ht="12.75">
      <c r="A939"/>
      <c r="F939" s="34"/>
      <c r="J939" s="4"/>
      <c r="O939"/>
      <c r="P939" s="36"/>
      <c r="U939"/>
    </row>
    <row r="940" spans="1:21" ht="12.75">
      <c r="A940"/>
      <c r="F940" s="34"/>
      <c r="J940" s="4"/>
      <c r="O940"/>
      <c r="P940" s="36"/>
      <c r="U940"/>
    </row>
    <row r="941" spans="1:21" ht="12.75">
      <c r="A941"/>
      <c r="F941" s="34"/>
      <c r="J941" s="4"/>
      <c r="O941"/>
      <c r="P941" s="36"/>
      <c r="U941"/>
    </row>
    <row r="942" spans="1:21" ht="12.75">
      <c r="A942"/>
      <c r="F942" s="34"/>
      <c r="J942" s="4"/>
      <c r="O942"/>
      <c r="P942" s="36"/>
      <c r="U942"/>
    </row>
    <row r="943" spans="1:21" ht="12.75">
      <c r="A943"/>
      <c r="F943" s="34"/>
      <c r="J943" s="4"/>
      <c r="O943"/>
      <c r="P943" s="36"/>
      <c r="U943"/>
    </row>
    <row r="944" spans="1:21" ht="12.75">
      <c r="A944"/>
      <c r="F944" s="34"/>
      <c r="J944" s="4"/>
      <c r="O944"/>
      <c r="P944" s="36"/>
      <c r="U944"/>
    </row>
    <row r="945" spans="1:21" ht="12.75">
      <c r="A945"/>
      <c r="F945" s="34"/>
      <c r="J945" s="4"/>
      <c r="O945"/>
      <c r="P945" s="36"/>
      <c r="U945"/>
    </row>
    <row r="946" spans="1:21" ht="12.75">
      <c r="A946"/>
      <c r="F946" s="34"/>
      <c r="J946" s="4"/>
      <c r="O946"/>
      <c r="P946" s="36"/>
      <c r="U946"/>
    </row>
    <row r="947" spans="1:21" ht="12.75">
      <c r="A947"/>
      <c r="F947" s="34"/>
      <c r="J947" s="4"/>
      <c r="O947"/>
      <c r="P947" s="36"/>
      <c r="U947"/>
    </row>
    <row r="948" spans="1:21" ht="12.75">
      <c r="A948"/>
      <c r="F948" s="34"/>
      <c r="J948" s="4"/>
      <c r="O948"/>
      <c r="P948" s="36"/>
      <c r="U948"/>
    </row>
    <row r="949" spans="1:21" ht="12.75">
      <c r="A949"/>
      <c r="F949" s="34"/>
      <c r="J949" s="4"/>
      <c r="O949"/>
      <c r="P949" s="36"/>
      <c r="U949"/>
    </row>
    <row r="950" spans="1:21" ht="12.75">
      <c r="A950"/>
      <c r="F950" s="34"/>
      <c r="J950" s="4"/>
      <c r="O950"/>
      <c r="P950" s="36"/>
      <c r="U950"/>
    </row>
    <row r="951" spans="1:21" ht="12.75">
      <c r="A951"/>
      <c r="F951" s="34"/>
      <c r="J951" s="4"/>
      <c r="O951"/>
      <c r="P951" s="36"/>
      <c r="U951"/>
    </row>
    <row r="952" spans="1:21" ht="12.75">
      <c r="A952"/>
      <c r="F952" s="34"/>
      <c r="J952" s="4"/>
      <c r="O952"/>
      <c r="P952" s="36"/>
      <c r="U952"/>
    </row>
    <row r="953" spans="1:21" ht="12.75">
      <c r="A953"/>
      <c r="F953" s="34"/>
      <c r="J953" s="4"/>
      <c r="O953"/>
      <c r="P953" s="36"/>
      <c r="U953"/>
    </row>
    <row r="954" spans="1:21" ht="12.75">
      <c r="A954"/>
      <c r="F954" s="34"/>
      <c r="J954" s="4"/>
      <c r="O954"/>
      <c r="P954" s="36"/>
      <c r="U954"/>
    </row>
    <row r="955" spans="1:21" ht="12.75">
      <c r="A955"/>
      <c r="F955" s="34"/>
      <c r="J955" s="4"/>
      <c r="O955"/>
      <c r="P955" s="36"/>
      <c r="U955"/>
    </row>
    <row r="956" spans="1:21" ht="12.75">
      <c r="A956"/>
      <c r="F956" s="34"/>
      <c r="J956" s="4"/>
      <c r="O956"/>
      <c r="P956" s="36"/>
      <c r="U956"/>
    </row>
    <row r="957" spans="1:21" ht="12.75">
      <c r="A957"/>
      <c r="F957" s="34"/>
      <c r="J957" s="4"/>
      <c r="O957"/>
      <c r="P957" s="36"/>
      <c r="U957"/>
    </row>
    <row r="958" spans="1:21" ht="12.75">
      <c r="A958"/>
      <c r="F958" s="34"/>
      <c r="J958" s="4"/>
      <c r="O958"/>
      <c r="P958" s="36"/>
      <c r="U958"/>
    </row>
    <row r="959" spans="1:21" ht="12.75">
      <c r="A959"/>
      <c r="F959" s="34"/>
      <c r="J959" s="4"/>
      <c r="O959"/>
      <c r="P959" s="36"/>
      <c r="U959"/>
    </row>
    <row r="960" spans="1:21" ht="12.75">
      <c r="A960"/>
      <c r="F960" s="34"/>
      <c r="J960" s="4"/>
      <c r="O960"/>
      <c r="P960" s="36"/>
      <c r="U960"/>
    </row>
    <row r="961" spans="1:21" ht="12.75">
      <c r="A961"/>
      <c r="F961" s="34"/>
      <c r="J961" s="4"/>
      <c r="O961"/>
      <c r="P961" s="36"/>
      <c r="U961"/>
    </row>
    <row r="962" spans="1:21" ht="12.75">
      <c r="A962"/>
      <c r="F962" s="34"/>
      <c r="J962" s="4"/>
      <c r="O962"/>
      <c r="P962" s="36"/>
      <c r="U962"/>
    </row>
    <row r="963" spans="1:21" ht="12.75">
      <c r="A963"/>
      <c r="F963" s="34"/>
      <c r="J963" s="4"/>
      <c r="O963"/>
      <c r="P963" s="36"/>
      <c r="U963"/>
    </row>
    <row r="964" spans="1:21" ht="12.75">
      <c r="A964"/>
      <c r="F964" s="34"/>
      <c r="J964" s="4"/>
      <c r="O964"/>
      <c r="P964" s="36"/>
      <c r="U964"/>
    </row>
    <row r="965" spans="1:21" ht="12.75">
      <c r="A965"/>
      <c r="F965" s="34"/>
      <c r="J965" s="4"/>
      <c r="O965"/>
      <c r="P965" s="36"/>
      <c r="U965"/>
    </row>
    <row r="966" spans="1:21" ht="12.75">
      <c r="A966"/>
      <c r="F966" s="34"/>
      <c r="J966" s="4"/>
      <c r="O966"/>
      <c r="P966" s="36"/>
      <c r="U966"/>
    </row>
    <row r="967" spans="1:21" ht="12.75">
      <c r="A967"/>
      <c r="F967" s="34"/>
      <c r="J967" s="4"/>
      <c r="O967"/>
      <c r="P967" s="36"/>
      <c r="U967"/>
    </row>
    <row r="968" spans="1:21" ht="12.75">
      <c r="A968"/>
      <c r="F968" s="34"/>
      <c r="J968" s="4"/>
      <c r="O968"/>
      <c r="P968" s="36"/>
      <c r="U968"/>
    </row>
    <row r="969" spans="1:21" ht="12.75">
      <c r="A969"/>
      <c r="F969" s="34"/>
      <c r="J969" s="4"/>
      <c r="O969"/>
      <c r="P969" s="36"/>
      <c r="U969"/>
    </row>
    <row r="970" spans="1:21" ht="12.75">
      <c r="A970"/>
      <c r="F970" s="34"/>
      <c r="J970" s="4"/>
      <c r="O970"/>
      <c r="P970" s="36"/>
      <c r="U970"/>
    </row>
    <row r="971" spans="1:21" ht="12.75">
      <c r="A971"/>
      <c r="F971" s="34"/>
      <c r="J971" s="4"/>
      <c r="O971"/>
      <c r="P971" s="36"/>
      <c r="U971"/>
    </row>
    <row r="972" spans="1:21" ht="12.75">
      <c r="A972"/>
      <c r="F972" s="34"/>
      <c r="J972" s="4"/>
      <c r="O972"/>
      <c r="P972" s="36"/>
      <c r="U972"/>
    </row>
    <row r="973" spans="1:21" ht="12.75">
      <c r="A973"/>
      <c r="F973" s="34"/>
      <c r="J973" s="4"/>
      <c r="O973"/>
      <c r="P973" s="36"/>
      <c r="U973"/>
    </row>
    <row r="974" spans="1:21" ht="12.75">
      <c r="A974"/>
      <c r="F974" s="34"/>
      <c r="J974" s="4"/>
      <c r="O974"/>
      <c r="P974" s="36"/>
      <c r="U974"/>
    </row>
    <row r="975" spans="1:21" ht="12.75">
      <c r="A975"/>
      <c r="F975" s="34"/>
      <c r="J975" s="4"/>
      <c r="O975"/>
      <c r="P975" s="36"/>
      <c r="U975"/>
    </row>
    <row r="976" spans="1:21" ht="12.75">
      <c r="A976"/>
      <c r="F976" s="34"/>
      <c r="J976" s="4"/>
      <c r="O976"/>
      <c r="P976" s="36"/>
      <c r="U976"/>
    </row>
    <row r="977" spans="1:21" ht="12.75">
      <c r="A977"/>
      <c r="F977" s="34"/>
      <c r="J977" s="4"/>
      <c r="O977"/>
      <c r="P977" s="36"/>
      <c r="U977"/>
    </row>
    <row r="978" spans="1:21" ht="12.75">
      <c r="A978"/>
      <c r="F978" s="34"/>
      <c r="J978" s="4"/>
      <c r="O978"/>
      <c r="P978" s="36"/>
      <c r="U978"/>
    </row>
    <row r="979" spans="1:21" ht="12.75">
      <c r="A979"/>
      <c r="F979" s="34"/>
      <c r="J979" s="4"/>
      <c r="O979"/>
      <c r="P979" s="36"/>
      <c r="U979"/>
    </row>
    <row r="980" spans="1:21" ht="12.75">
      <c r="A980"/>
      <c r="F980" s="34"/>
      <c r="J980" s="4"/>
      <c r="O980"/>
      <c r="P980" s="36"/>
      <c r="U980"/>
    </row>
    <row r="981" spans="1:21" ht="12.75">
      <c r="A981"/>
      <c r="F981" s="34"/>
      <c r="J981" s="4"/>
      <c r="O981"/>
      <c r="P981" s="36"/>
      <c r="U981"/>
    </row>
    <row r="982" spans="1:21" ht="12.75">
      <c r="A982"/>
      <c r="F982" s="34"/>
      <c r="J982" s="4"/>
      <c r="O982"/>
      <c r="P982" s="36"/>
      <c r="U982"/>
    </row>
    <row r="983" spans="1:21" ht="12.75">
      <c r="A983"/>
      <c r="F983" s="34"/>
      <c r="J983" s="4"/>
      <c r="O983"/>
      <c r="P983" s="36"/>
      <c r="U983"/>
    </row>
    <row r="984" spans="1:21" ht="12.75">
      <c r="A984"/>
      <c r="F984" s="34"/>
      <c r="J984" s="4"/>
      <c r="O984"/>
      <c r="P984" s="36"/>
      <c r="U984"/>
    </row>
    <row r="985" spans="1:21" ht="12.75">
      <c r="A985"/>
      <c r="F985" s="34"/>
      <c r="J985" s="4"/>
      <c r="O985"/>
      <c r="P985" s="36"/>
      <c r="U985"/>
    </row>
    <row r="986" spans="1:21" ht="12.75">
      <c r="A986"/>
      <c r="F986" s="34"/>
      <c r="J986" s="4"/>
      <c r="O986"/>
      <c r="P986" s="36"/>
      <c r="U986"/>
    </row>
    <row r="987" spans="1:21" ht="12.75">
      <c r="A987"/>
      <c r="F987" s="34"/>
      <c r="J987" s="4"/>
      <c r="O987"/>
      <c r="P987" s="36"/>
      <c r="U987"/>
    </row>
    <row r="988" spans="1:21" ht="12.75">
      <c r="A988"/>
      <c r="F988" s="34"/>
      <c r="J988" s="4"/>
      <c r="O988"/>
      <c r="P988" s="36"/>
      <c r="U988"/>
    </row>
    <row r="989" spans="1:21" ht="12.75">
      <c r="A989"/>
      <c r="F989" s="34"/>
      <c r="J989" s="4"/>
      <c r="O989"/>
      <c r="P989" s="36"/>
      <c r="U989"/>
    </row>
    <row r="990" spans="1:21" ht="12.75">
      <c r="A990"/>
      <c r="F990" s="34"/>
      <c r="J990" s="4"/>
      <c r="O990"/>
      <c r="P990" s="36"/>
      <c r="U990"/>
    </row>
    <row r="991" spans="1:21" ht="12.75">
      <c r="A991"/>
      <c r="F991" s="34"/>
      <c r="J991" s="4"/>
      <c r="O991"/>
      <c r="P991" s="36"/>
      <c r="U991"/>
    </row>
    <row r="992" spans="1:21" ht="12.75">
      <c r="A992"/>
      <c r="F992" s="34"/>
      <c r="J992" s="4"/>
      <c r="O992"/>
      <c r="P992" s="36"/>
      <c r="U992"/>
    </row>
    <row r="993" spans="1:21" ht="12.75">
      <c r="A993"/>
      <c r="F993" s="34"/>
      <c r="J993" s="4"/>
      <c r="O993"/>
      <c r="P993" s="36"/>
      <c r="U993"/>
    </row>
    <row r="994" spans="1:21" ht="12.75">
      <c r="A994"/>
      <c r="F994" s="34"/>
      <c r="J994" s="4"/>
      <c r="O994"/>
      <c r="P994" s="36"/>
      <c r="U994"/>
    </row>
    <row r="995" spans="1:21" ht="12.75">
      <c r="A995"/>
      <c r="F995" s="34"/>
      <c r="J995" s="4"/>
      <c r="O995"/>
      <c r="P995" s="36"/>
      <c r="U995"/>
    </row>
    <row r="996" spans="1:21" ht="12.75">
      <c r="A996"/>
      <c r="F996" s="34"/>
      <c r="J996" s="4"/>
      <c r="O996"/>
      <c r="P996" s="36"/>
      <c r="U996"/>
    </row>
    <row r="997" spans="1:21" ht="12.75">
      <c r="A997"/>
      <c r="F997" s="34"/>
      <c r="J997" s="4"/>
      <c r="O997"/>
      <c r="P997" s="36"/>
      <c r="U997"/>
    </row>
    <row r="998" spans="1:21" ht="12.75">
      <c r="A998"/>
      <c r="F998" s="34"/>
      <c r="J998" s="4"/>
      <c r="O998"/>
      <c r="P998" s="36"/>
      <c r="U998"/>
    </row>
    <row r="999" spans="1:21" ht="12.75">
      <c r="A999"/>
      <c r="F999" s="34"/>
      <c r="J999" s="4"/>
      <c r="O999"/>
      <c r="P999" s="36"/>
      <c r="U999"/>
    </row>
    <row r="1000" spans="1:21" ht="12.75">
      <c r="A1000"/>
      <c r="F1000" s="34"/>
      <c r="J1000" s="4"/>
      <c r="O1000"/>
      <c r="P1000" s="36"/>
      <c r="U1000"/>
    </row>
    <row r="1001" spans="1:21" ht="12.75">
      <c r="A1001"/>
      <c r="F1001" s="34"/>
      <c r="J1001" s="4"/>
      <c r="O1001"/>
      <c r="P1001" s="36"/>
      <c r="U1001"/>
    </row>
    <row r="1002" spans="1:21" ht="12.75">
      <c r="A1002"/>
      <c r="F1002" s="34"/>
      <c r="J1002" s="4"/>
      <c r="O1002"/>
      <c r="P1002" s="36"/>
      <c r="U1002"/>
    </row>
    <row r="1003" spans="1:21" ht="12.75">
      <c r="A1003"/>
      <c r="F1003" s="34"/>
      <c r="J1003" s="4"/>
      <c r="O1003"/>
      <c r="P1003" s="36"/>
      <c r="U1003"/>
    </row>
    <row r="1004" spans="1:21" ht="12.75">
      <c r="A1004"/>
      <c r="F1004" s="34"/>
      <c r="J1004" s="4"/>
      <c r="O1004"/>
      <c r="P1004" s="36"/>
      <c r="U1004"/>
    </row>
    <row r="1005" spans="1:21" ht="12.75">
      <c r="A1005"/>
      <c r="F1005" s="34"/>
      <c r="J1005" s="4"/>
      <c r="O1005"/>
      <c r="P1005" s="36"/>
      <c r="U1005"/>
    </row>
    <row r="1006" spans="1:21" ht="12.75">
      <c r="A1006"/>
      <c r="F1006" s="34"/>
      <c r="J1006" s="4"/>
      <c r="O1006"/>
      <c r="P1006" s="36"/>
      <c r="U1006"/>
    </row>
    <row r="1007" spans="1:21" ht="12.75">
      <c r="A1007"/>
      <c r="F1007" s="34"/>
      <c r="J1007" s="4"/>
      <c r="O1007"/>
      <c r="P1007" s="36"/>
      <c r="U1007"/>
    </row>
    <row r="1008" spans="1:21" ht="12.75">
      <c r="A1008"/>
      <c r="F1008" s="34"/>
      <c r="J1008" s="4"/>
      <c r="O1008"/>
      <c r="P1008" s="36"/>
      <c r="U1008"/>
    </row>
    <row r="1009" spans="1:21" ht="12.75">
      <c r="A1009"/>
      <c r="F1009" s="34"/>
      <c r="J1009" s="4"/>
      <c r="O1009"/>
      <c r="P1009" s="36"/>
      <c r="U1009"/>
    </row>
    <row r="1010" spans="1:21" ht="12.75">
      <c r="A1010"/>
      <c r="F1010" s="34"/>
      <c r="J1010" s="4"/>
      <c r="O1010"/>
      <c r="P1010" s="36"/>
      <c r="U1010"/>
    </row>
    <row r="1011" spans="1:21" ht="12.75">
      <c r="A1011"/>
      <c r="F1011" s="34"/>
      <c r="J1011" s="4"/>
      <c r="O1011"/>
      <c r="P1011" s="36"/>
      <c r="U1011"/>
    </row>
    <row r="1012" spans="1:21" ht="12.75">
      <c r="A1012"/>
      <c r="F1012" s="34"/>
      <c r="J1012" s="4"/>
      <c r="O1012"/>
      <c r="P1012" s="36"/>
      <c r="U1012"/>
    </row>
    <row r="1013" spans="1:21" ht="12.75">
      <c r="A1013"/>
      <c r="F1013" s="34"/>
      <c r="J1013" s="4"/>
      <c r="O1013"/>
      <c r="P1013" s="36"/>
      <c r="U1013"/>
    </row>
    <row r="1014" spans="1:21" ht="12.75">
      <c r="A1014"/>
      <c r="F1014" s="34"/>
      <c r="J1014" s="4"/>
      <c r="O1014"/>
      <c r="P1014" s="36"/>
      <c r="U1014"/>
    </row>
    <row r="1015" spans="1:21" ht="12.75">
      <c r="A1015"/>
      <c r="F1015" s="34"/>
      <c r="J1015" s="4"/>
      <c r="O1015"/>
      <c r="P1015" s="36"/>
      <c r="U1015"/>
    </row>
    <row r="1016" spans="1:21" ht="12.75">
      <c r="A1016"/>
      <c r="F1016" s="34"/>
      <c r="J1016" s="4"/>
      <c r="O1016"/>
      <c r="P1016" s="36"/>
      <c r="U1016"/>
    </row>
    <row r="1017" spans="1:21" ht="12.75">
      <c r="A1017"/>
      <c r="F1017" s="34"/>
      <c r="J1017" s="4"/>
      <c r="O1017"/>
      <c r="P1017" s="36"/>
      <c r="U1017"/>
    </row>
    <row r="1018" spans="1:21" ht="12.75">
      <c r="A1018"/>
      <c r="F1018" s="34"/>
      <c r="J1018" s="4"/>
      <c r="O1018"/>
      <c r="P1018" s="36"/>
      <c r="U1018"/>
    </row>
    <row r="1019" spans="1:21" ht="12.75">
      <c r="A1019"/>
      <c r="F1019" s="34"/>
      <c r="J1019" s="4"/>
      <c r="O1019"/>
      <c r="P1019" s="36"/>
      <c r="U1019"/>
    </row>
    <row r="1020" spans="1:21" ht="12.75">
      <c r="A1020"/>
      <c r="F1020" s="34"/>
      <c r="J1020" s="4"/>
      <c r="O1020"/>
      <c r="P1020" s="36"/>
      <c r="U1020"/>
    </row>
    <row r="1021" spans="1:21" ht="12.75">
      <c r="A1021"/>
      <c r="F1021" s="34"/>
      <c r="J1021" s="4"/>
      <c r="O1021"/>
      <c r="P1021" s="36"/>
      <c r="U1021"/>
    </row>
    <row r="1022" spans="1:21" ht="12.75">
      <c r="A1022"/>
      <c r="F1022" s="34"/>
      <c r="J1022" s="4"/>
      <c r="O1022"/>
      <c r="P1022" s="36"/>
      <c r="U1022"/>
    </row>
    <row r="1023" spans="1:21" ht="12.75">
      <c r="A1023"/>
      <c r="F1023" s="34"/>
      <c r="J1023" s="4"/>
      <c r="O1023"/>
      <c r="P1023" s="36"/>
      <c r="U1023"/>
    </row>
    <row r="1024" spans="1:21" ht="12.75">
      <c r="A1024"/>
      <c r="F1024" s="34"/>
      <c r="J1024" s="4"/>
      <c r="O1024"/>
      <c r="P1024" s="36"/>
      <c r="U1024"/>
    </row>
    <row r="1025" spans="1:21" ht="12.75">
      <c r="A1025"/>
      <c r="F1025" s="34"/>
      <c r="J1025" s="4"/>
      <c r="O1025"/>
      <c r="P1025" s="36"/>
      <c r="U1025"/>
    </row>
    <row r="1026" spans="1:21" ht="12.75">
      <c r="A1026"/>
      <c r="F1026" s="34"/>
      <c r="J1026" s="4"/>
      <c r="O1026"/>
      <c r="P1026" s="36"/>
      <c r="U1026"/>
    </row>
    <row r="1027" spans="1:21" ht="12.75">
      <c r="A1027"/>
      <c r="F1027" s="34"/>
      <c r="J1027" s="4"/>
      <c r="O1027"/>
      <c r="P1027" s="36"/>
      <c r="U1027"/>
    </row>
    <row r="1028" spans="1:21" ht="12.75">
      <c r="A1028"/>
      <c r="F1028" s="34"/>
      <c r="J1028" s="4"/>
      <c r="O1028"/>
      <c r="P1028" s="36"/>
      <c r="U1028"/>
    </row>
    <row r="1029" spans="1:21" ht="12.75">
      <c r="A1029"/>
      <c r="F1029" s="34"/>
      <c r="J1029" s="4"/>
      <c r="O1029"/>
      <c r="P1029" s="36"/>
      <c r="U1029"/>
    </row>
    <row r="1030" spans="1:21" ht="12.75">
      <c r="A1030"/>
      <c r="F1030" s="34"/>
      <c r="J1030" s="4"/>
      <c r="O1030"/>
      <c r="P1030" s="36"/>
      <c r="U1030"/>
    </row>
    <row r="1031" spans="1:21" ht="12.75">
      <c r="A1031"/>
      <c r="F1031" s="34"/>
      <c r="J1031" s="4"/>
      <c r="O1031"/>
      <c r="P1031" s="36"/>
      <c r="U1031"/>
    </row>
    <row r="1032" spans="1:21" ht="12.75">
      <c r="A1032"/>
      <c r="F1032" s="34"/>
      <c r="J1032" s="4"/>
      <c r="O1032"/>
      <c r="P1032" s="36"/>
      <c r="U1032"/>
    </row>
    <row r="1033" spans="1:21" ht="12.75">
      <c r="A1033"/>
      <c r="F1033" s="34"/>
      <c r="J1033" s="4"/>
      <c r="O1033"/>
      <c r="P1033" s="36"/>
      <c r="U1033"/>
    </row>
    <row r="1034" spans="1:21" ht="12.75">
      <c r="A1034"/>
      <c r="F1034" s="34"/>
      <c r="J1034" s="4"/>
      <c r="O1034"/>
      <c r="P1034" s="36"/>
      <c r="U1034"/>
    </row>
    <row r="1035" spans="1:21" ht="12.75">
      <c r="A1035"/>
      <c r="F1035" s="34"/>
      <c r="J1035" s="4"/>
      <c r="O1035"/>
      <c r="P1035" s="36"/>
      <c r="U1035"/>
    </row>
    <row r="1036" spans="1:21" ht="12.75">
      <c r="A1036"/>
      <c r="F1036" s="34"/>
      <c r="J1036" s="4"/>
      <c r="O1036"/>
      <c r="P1036" s="36"/>
      <c r="U1036"/>
    </row>
    <row r="1037" spans="1:21" ht="12.75">
      <c r="A1037"/>
      <c r="F1037" s="34"/>
      <c r="J1037" s="4"/>
      <c r="O1037"/>
      <c r="P1037" s="36"/>
      <c r="U1037"/>
    </row>
    <row r="1038" spans="1:21" ht="12.75">
      <c r="A1038"/>
      <c r="F1038" s="34"/>
      <c r="J1038" s="4"/>
      <c r="O1038"/>
      <c r="P1038" s="36"/>
      <c r="U1038"/>
    </row>
    <row r="1039" spans="1:21" ht="12.75">
      <c r="A1039"/>
      <c r="F1039" s="34"/>
      <c r="J1039" s="4"/>
      <c r="O1039"/>
      <c r="P1039" s="36"/>
      <c r="U1039"/>
    </row>
    <row r="1040" spans="1:21" ht="12.75">
      <c r="A1040"/>
      <c r="F1040" s="34"/>
      <c r="J1040" s="4"/>
      <c r="O1040"/>
      <c r="P1040" s="36"/>
      <c r="U1040"/>
    </row>
    <row r="1041" spans="1:21" ht="12.75">
      <c r="A1041"/>
      <c r="F1041" s="34"/>
      <c r="J1041" s="4"/>
      <c r="O1041"/>
      <c r="P1041" s="36"/>
      <c r="U1041"/>
    </row>
    <row r="1042" spans="1:21" ht="12.75">
      <c r="A1042"/>
      <c r="F1042" s="34"/>
      <c r="J1042" s="4"/>
      <c r="O1042"/>
      <c r="P1042" s="36"/>
      <c r="U1042"/>
    </row>
    <row r="1043" spans="1:21" ht="12.75">
      <c r="A1043"/>
      <c r="F1043" s="34"/>
      <c r="J1043" s="4"/>
      <c r="O1043"/>
      <c r="P1043" s="36"/>
      <c r="U1043"/>
    </row>
    <row r="1044" spans="1:21" ht="12.75">
      <c r="A1044"/>
      <c r="F1044" s="34"/>
      <c r="J1044" s="4"/>
      <c r="O1044"/>
      <c r="P1044" s="36"/>
      <c r="U1044"/>
    </row>
    <row r="1045" spans="1:21" ht="12.75">
      <c r="A1045"/>
      <c r="F1045" s="34"/>
      <c r="J1045" s="4"/>
      <c r="O1045"/>
      <c r="P1045" s="36"/>
      <c r="U1045"/>
    </row>
    <row r="1046" spans="1:21" ht="12.75">
      <c r="A1046"/>
      <c r="F1046" s="34"/>
      <c r="J1046" s="4"/>
      <c r="O1046"/>
      <c r="P1046" s="36"/>
      <c r="U1046"/>
    </row>
    <row r="1047" spans="1:21" ht="12.75">
      <c r="A1047"/>
      <c r="F1047" s="34"/>
      <c r="J1047" s="4"/>
      <c r="O1047"/>
      <c r="P1047" s="36"/>
      <c r="U1047"/>
    </row>
    <row r="1048" spans="1:21" ht="12.75">
      <c r="A1048"/>
      <c r="F1048" s="34"/>
      <c r="J1048" s="4"/>
      <c r="O1048"/>
      <c r="P1048" s="36"/>
      <c r="U1048"/>
    </row>
    <row r="1049" spans="1:21" ht="12.75">
      <c r="A1049"/>
      <c r="F1049" s="34"/>
      <c r="J1049" s="4"/>
      <c r="O1049"/>
      <c r="P1049" s="36"/>
      <c r="U1049"/>
    </row>
    <row r="1050" spans="1:21" ht="12.75">
      <c r="A1050"/>
      <c r="F1050" s="34"/>
      <c r="J1050" s="4"/>
      <c r="O1050"/>
      <c r="P1050" s="36"/>
      <c r="U1050"/>
    </row>
    <row r="1051" spans="1:21" ht="12.75">
      <c r="A1051"/>
      <c r="F1051" s="34"/>
      <c r="J1051" s="4"/>
      <c r="O1051"/>
      <c r="P1051" s="36"/>
      <c r="U1051"/>
    </row>
    <row r="1052" spans="1:21" ht="12.75">
      <c r="A1052"/>
      <c r="F1052" s="34"/>
      <c r="J1052" s="4"/>
      <c r="O1052"/>
      <c r="P1052" s="36"/>
      <c r="U1052"/>
    </row>
    <row r="1053" spans="1:21" ht="12.75">
      <c r="A1053"/>
      <c r="F1053" s="34"/>
      <c r="J1053" s="4"/>
      <c r="O1053"/>
      <c r="P1053" s="36"/>
      <c r="U1053"/>
    </row>
    <row r="1054" spans="1:21" ht="12.75">
      <c r="A1054"/>
      <c r="F1054" s="34"/>
      <c r="J1054" s="4"/>
      <c r="O1054"/>
      <c r="P1054" s="36"/>
      <c r="U1054"/>
    </row>
    <row r="1055" spans="1:21" ht="12.75">
      <c r="A1055"/>
      <c r="F1055" s="34"/>
      <c r="J1055" s="4"/>
      <c r="O1055"/>
      <c r="P1055" s="36"/>
      <c r="U1055"/>
    </row>
    <row r="1056" spans="1:21" ht="12.75">
      <c r="A1056"/>
      <c r="F1056" s="34"/>
      <c r="J1056" s="4"/>
      <c r="O1056"/>
      <c r="P1056" s="36"/>
      <c r="U1056"/>
    </row>
    <row r="1057" spans="1:21" ht="12.75">
      <c r="A1057"/>
      <c r="F1057" s="34"/>
      <c r="J1057" s="4"/>
      <c r="O1057"/>
      <c r="P1057" s="36"/>
      <c r="U1057"/>
    </row>
    <row r="1058" spans="1:21" ht="12.75">
      <c r="A1058"/>
      <c r="F1058" s="34"/>
      <c r="J1058" s="4"/>
      <c r="O1058"/>
      <c r="P1058" s="36"/>
      <c r="U1058"/>
    </row>
    <row r="1059" spans="1:21" ht="12.75">
      <c r="A1059"/>
      <c r="F1059" s="34"/>
      <c r="J1059" s="4"/>
      <c r="O1059"/>
      <c r="P1059" s="36"/>
      <c r="U1059"/>
    </row>
    <row r="1060" spans="1:21" ht="12.75">
      <c r="A1060"/>
      <c r="F1060" s="34"/>
      <c r="J1060" s="4"/>
      <c r="O1060"/>
      <c r="P1060" s="36"/>
      <c r="U1060"/>
    </row>
    <row r="1061" spans="1:21" ht="12.75">
      <c r="A1061"/>
      <c r="F1061" s="34"/>
      <c r="J1061" s="4"/>
      <c r="O1061"/>
      <c r="P1061" s="36"/>
      <c r="U1061"/>
    </row>
    <row r="1062" spans="1:21" ht="12.75">
      <c r="A1062"/>
      <c r="F1062" s="34"/>
      <c r="J1062" s="4"/>
      <c r="O1062"/>
      <c r="P1062" s="36"/>
      <c r="U1062"/>
    </row>
    <row r="1063" spans="1:21" ht="12.75">
      <c r="A1063"/>
      <c r="F1063" s="34"/>
      <c r="J1063" s="4"/>
      <c r="O1063"/>
      <c r="P1063" s="36"/>
      <c r="U1063"/>
    </row>
    <row r="1064" spans="1:21" ht="12.75">
      <c r="A1064"/>
      <c r="F1064" s="34"/>
      <c r="J1064" s="4"/>
      <c r="O1064"/>
      <c r="P1064" s="36"/>
      <c r="U1064"/>
    </row>
    <row r="1065" spans="1:21" ht="12.75">
      <c r="A1065"/>
      <c r="F1065" s="34"/>
      <c r="J1065" s="4"/>
      <c r="O1065"/>
      <c r="P1065" s="36"/>
      <c r="U1065"/>
    </row>
    <row r="1066" spans="1:21" ht="12.75">
      <c r="A1066"/>
      <c r="F1066" s="34"/>
      <c r="J1066" s="4"/>
      <c r="O1066"/>
      <c r="P1066" s="36"/>
      <c r="U1066"/>
    </row>
    <row r="1067" spans="1:21" ht="12.75">
      <c r="A1067"/>
      <c r="F1067" s="34"/>
      <c r="J1067" s="4"/>
      <c r="O1067"/>
      <c r="P1067" s="36"/>
      <c r="U1067"/>
    </row>
    <row r="1068" spans="1:21" ht="12.75">
      <c r="A1068"/>
      <c r="F1068" s="34"/>
      <c r="J1068" s="4"/>
      <c r="O1068"/>
      <c r="P1068" s="36"/>
      <c r="U1068"/>
    </row>
    <row r="1069" spans="1:21" ht="12.75">
      <c r="A1069"/>
      <c r="F1069" s="34"/>
      <c r="J1069" s="4"/>
      <c r="O1069"/>
      <c r="P1069" s="36"/>
      <c r="U1069"/>
    </row>
    <row r="1070" spans="1:21" ht="12.75">
      <c r="A1070"/>
      <c r="F1070" s="34"/>
      <c r="J1070" s="4"/>
      <c r="O1070"/>
      <c r="P1070" s="36"/>
      <c r="U1070"/>
    </row>
    <row r="1071" spans="1:21" ht="12.75">
      <c r="A1071"/>
      <c r="F1071" s="34"/>
      <c r="J1071" s="4"/>
      <c r="O1071"/>
      <c r="P1071" s="36"/>
      <c r="U1071"/>
    </row>
    <row r="1072" spans="1:21" ht="12.75">
      <c r="A1072"/>
      <c r="F1072" s="34"/>
      <c r="J1072" s="4"/>
      <c r="O1072"/>
      <c r="P1072" s="36"/>
      <c r="U1072"/>
    </row>
    <row r="1073" spans="1:21" ht="12.75">
      <c r="A1073"/>
      <c r="F1073" s="34"/>
      <c r="J1073" s="4"/>
      <c r="O1073"/>
      <c r="P1073" s="36"/>
      <c r="U1073"/>
    </row>
    <row r="1074" spans="1:21" ht="12.75">
      <c r="A1074"/>
      <c r="F1074" s="34"/>
      <c r="J1074" s="4"/>
      <c r="O1074"/>
      <c r="P1074" s="36"/>
      <c r="U1074"/>
    </row>
    <row r="1075" spans="1:21" ht="12.75">
      <c r="A1075"/>
      <c r="F1075" s="34"/>
      <c r="J1075" s="4"/>
      <c r="O1075"/>
      <c r="P1075" s="36"/>
      <c r="U1075"/>
    </row>
    <row r="1076" spans="1:21" ht="12.75">
      <c r="A1076"/>
      <c r="F1076" s="34"/>
      <c r="J1076" s="4"/>
      <c r="O1076"/>
      <c r="P1076" s="36"/>
      <c r="U1076"/>
    </row>
    <row r="1077" spans="1:21" ht="12.75">
      <c r="A1077"/>
      <c r="F1077" s="34"/>
      <c r="J1077" s="4"/>
      <c r="O1077"/>
      <c r="P1077" s="36"/>
      <c r="U1077"/>
    </row>
    <row r="1078" spans="1:21" ht="12.75">
      <c r="A1078"/>
      <c r="F1078" s="34"/>
      <c r="J1078" s="4"/>
      <c r="O1078"/>
      <c r="P1078" s="36"/>
      <c r="U1078"/>
    </row>
    <row r="1079" spans="1:21" ht="12.75">
      <c r="A1079"/>
      <c r="F1079" s="34"/>
      <c r="J1079" s="4"/>
      <c r="O1079"/>
      <c r="P1079" s="36"/>
      <c r="U1079"/>
    </row>
    <row r="1080" spans="1:21" ht="12.75">
      <c r="A1080"/>
      <c r="F1080" s="34"/>
      <c r="J1080" s="4"/>
      <c r="O1080"/>
      <c r="P1080" s="36"/>
      <c r="U1080"/>
    </row>
    <row r="1081" spans="1:21" ht="12.75">
      <c r="A1081"/>
      <c r="F1081" s="34"/>
      <c r="J1081" s="4"/>
      <c r="O1081"/>
      <c r="P1081" s="36"/>
      <c r="U1081"/>
    </row>
    <row r="1082" spans="1:21" ht="12.75">
      <c r="A1082"/>
      <c r="F1082" s="34"/>
      <c r="J1082" s="4"/>
      <c r="O1082"/>
      <c r="P1082" s="36"/>
      <c r="U1082"/>
    </row>
    <row r="1083" spans="1:21" ht="12.75">
      <c r="A1083"/>
      <c r="F1083" s="34"/>
      <c r="J1083" s="4"/>
      <c r="O1083"/>
      <c r="P1083" s="36"/>
      <c r="U1083"/>
    </row>
    <row r="1084" spans="1:21" ht="12.75">
      <c r="A1084"/>
      <c r="F1084" s="34"/>
      <c r="J1084" s="4"/>
      <c r="O1084"/>
      <c r="P1084" s="36"/>
      <c r="U1084"/>
    </row>
    <row r="1085" spans="1:21" ht="12.75">
      <c r="A1085"/>
      <c r="F1085" s="34"/>
      <c r="J1085" s="4"/>
      <c r="O1085"/>
      <c r="P1085" s="36"/>
      <c r="U1085"/>
    </row>
    <row r="1086" spans="1:21" ht="12.75">
      <c r="A1086"/>
      <c r="F1086" s="34"/>
      <c r="J1086" s="4"/>
      <c r="O1086"/>
      <c r="P1086" s="36"/>
      <c r="U1086"/>
    </row>
    <row r="1087" spans="1:21" ht="12.75">
      <c r="A1087"/>
      <c r="F1087" s="34"/>
      <c r="J1087" s="4"/>
      <c r="O1087"/>
      <c r="P1087" s="36"/>
      <c r="U1087"/>
    </row>
    <row r="1088" spans="1:21" ht="12.75">
      <c r="A1088"/>
      <c r="F1088" s="34"/>
      <c r="J1088" s="4"/>
      <c r="O1088"/>
      <c r="P1088" s="36"/>
      <c r="U1088"/>
    </row>
    <row r="1089" spans="1:21" ht="12.75">
      <c r="A1089"/>
      <c r="F1089" s="34"/>
      <c r="J1089" s="4"/>
      <c r="O1089"/>
      <c r="P1089" s="36"/>
      <c r="U1089"/>
    </row>
    <row r="1090" spans="1:21" ht="12.75">
      <c r="A1090"/>
      <c r="F1090" s="34"/>
      <c r="J1090" s="4"/>
      <c r="O1090"/>
      <c r="P1090" s="36"/>
      <c r="U1090"/>
    </row>
    <row r="1091" spans="1:21" ht="12.75">
      <c r="A1091"/>
      <c r="F1091" s="34"/>
      <c r="J1091" s="4"/>
      <c r="O1091"/>
      <c r="P1091" s="36"/>
      <c r="U1091"/>
    </row>
    <row r="1092" spans="1:21" ht="12.75">
      <c r="A1092"/>
      <c r="F1092" s="34"/>
      <c r="J1092" s="4"/>
      <c r="O1092"/>
      <c r="P1092" s="36"/>
      <c r="U1092"/>
    </row>
    <row r="1093" spans="1:21" ht="12.75">
      <c r="A1093"/>
      <c r="F1093" s="34"/>
      <c r="J1093" s="4"/>
      <c r="O1093"/>
      <c r="P1093" s="36"/>
      <c r="U1093"/>
    </row>
    <row r="1094" spans="1:21" ht="12.75">
      <c r="A1094"/>
      <c r="F1094" s="34"/>
      <c r="J1094" s="4"/>
      <c r="O1094"/>
      <c r="P1094" s="36"/>
      <c r="U1094"/>
    </row>
    <row r="1095" spans="1:21" ht="12.75">
      <c r="A1095"/>
      <c r="F1095" s="34"/>
      <c r="J1095" s="4"/>
      <c r="O1095"/>
      <c r="P1095" s="36"/>
      <c r="U1095"/>
    </row>
    <row r="1096" spans="1:21" ht="12.75">
      <c r="A1096"/>
      <c r="F1096" s="34"/>
      <c r="J1096" s="4"/>
      <c r="O1096"/>
      <c r="P1096" s="36"/>
      <c r="U1096"/>
    </row>
    <row r="1097" spans="1:21" ht="12.75">
      <c r="A1097"/>
      <c r="F1097" s="34"/>
      <c r="J1097" s="4"/>
      <c r="O1097"/>
      <c r="P1097" s="36"/>
      <c r="U1097"/>
    </row>
    <row r="1098" spans="1:21" ht="12.75">
      <c r="A1098"/>
      <c r="F1098" s="34"/>
      <c r="J1098" s="4"/>
      <c r="O1098"/>
      <c r="P1098" s="36"/>
      <c r="U1098"/>
    </row>
    <row r="1099" spans="1:21" ht="12.75">
      <c r="A1099"/>
      <c r="F1099" s="34"/>
      <c r="J1099" s="4"/>
      <c r="O1099"/>
      <c r="P1099" s="36"/>
      <c r="U1099"/>
    </row>
    <row r="1100" spans="1:21" ht="12.75">
      <c r="A1100"/>
      <c r="F1100" s="34"/>
      <c r="J1100" s="4"/>
      <c r="O1100"/>
      <c r="P1100" s="36"/>
      <c r="U1100"/>
    </row>
    <row r="1101" spans="1:21" ht="12.75">
      <c r="A1101"/>
      <c r="F1101" s="34"/>
      <c r="J1101" s="4"/>
      <c r="O1101"/>
      <c r="P1101" s="36"/>
      <c r="U1101"/>
    </row>
    <row r="1102" spans="1:21" ht="12.75">
      <c r="A1102"/>
      <c r="F1102" s="34"/>
      <c r="J1102" s="4"/>
      <c r="O1102"/>
      <c r="P1102" s="36"/>
      <c r="U1102"/>
    </row>
    <row r="1103" spans="1:21" ht="12.75">
      <c r="A1103"/>
      <c r="F1103" s="34"/>
      <c r="J1103" s="4"/>
      <c r="O1103"/>
      <c r="P1103" s="36"/>
      <c r="U1103"/>
    </row>
    <row r="1104" spans="1:21" ht="12.75">
      <c r="A1104"/>
      <c r="F1104" s="34"/>
      <c r="J1104" s="4"/>
      <c r="O1104"/>
      <c r="P1104" s="36"/>
      <c r="U1104"/>
    </row>
    <row r="1105" spans="1:21" ht="12.75">
      <c r="A1105"/>
      <c r="F1105" s="34"/>
      <c r="J1105" s="4"/>
      <c r="O1105"/>
      <c r="P1105" s="36"/>
      <c r="U1105"/>
    </row>
    <row r="1106" spans="1:21" ht="12.75">
      <c r="A1106"/>
      <c r="F1106" s="34"/>
      <c r="J1106" s="4"/>
      <c r="O1106"/>
      <c r="P1106" s="36"/>
      <c r="U1106"/>
    </row>
    <row r="1107" spans="1:21" ht="12.75">
      <c r="A1107"/>
      <c r="F1107" s="34"/>
      <c r="J1107" s="4"/>
      <c r="O1107"/>
      <c r="P1107" s="36"/>
      <c r="U1107"/>
    </row>
    <row r="1108" spans="1:21" ht="12.75">
      <c r="A1108"/>
      <c r="F1108" s="34"/>
      <c r="J1108" s="4"/>
      <c r="O1108"/>
      <c r="P1108" s="36"/>
      <c r="U1108"/>
    </row>
    <row r="1109" spans="1:21" ht="12.75">
      <c r="A1109"/>
      <c r="F1109" s="34"/>
      <c r="J1109" s="4"/>
      <c r="O1109"/>
      <c r="P1109" s="36"/>
      <c r="U1109"/>
    </row>
    <row r="1110" spans="1:21" ht="12.75">
      <c r="A1110"/>
      <c r="F1110" s="34"/>
      <c r="J1110" s="4"/>
      <c r="O1110"/>
      <c r="P1110" s="36"/>
      <c r="U1110"/>
    </row>
    <row r="1111" spans="1:21" ht="12.75">
      <c r="A1111"/>
      <c r="F1111" s="34"/>
      <c r="J1111" s="4"/>
      <c r="O1111"/>
      <c r="P1111" s="36"/>
      <c r="U1111"/>
    </row>
    <row r="1112" spans="1:21" ht="12.75">
      <c r="A1112"/>
      <c r="F1112" s="34"/>
      <c r="J1112" s="4"/>
      <c r="O1112"/>
      <c r="P1112" s="36"/>
      <c r="U1112"/>
    </row>
    <row r="1113" spans="1:21" ht="12.75">
      <c r="A1113"/>
      <c r="F1113" s="34"/>
      <c r="J1113" s="4"/>
      <c r="O1113"/>
      <c r="P1113" s="36"/>
      <c r="U1113"/>
    </row>
    <row r="1114" spans="1:21" ht="12.75">
      <c r="A1114"/>
      <c r="F1114" s="34"/>
      <c r="J1114" s="4"/>
      <c r="O1114"/>
      <c r="P1114" s="36"/>
      <c r="U1114"/>
    </row>
    <row r="1115" spans="1:21" ht="12.75">
      <c r="A1115"/>
      <c r="F1115" s="34"/>
      <c r="J1115" s="4"/>
      <c r="O1115"/>
      <c r="P1115" s="36"/>
      <c r="U1115"/>
    </row>
    <row r="1116" spans="1:21" ht="12.75">
      <c r="A1116"/>
      <c r="F1116" s="34"/>
      <c r="J1116" s="4"/>
      <c r="O1116"/>
      <c r="P1116" s="36"/>
      <c r="U1116"/>
    </row>
    <row r="1117" spans="1:21" ht="12.75">
      <c r="A1117"/>
      <c r="F1117" s="34"/>
      <c r="J1117" s="4"/>
      <c r="O1117"/>
      <c r="P1117" s="36"/>
      <c r="U1117"/>
    </row>
    <row r="1118" spans="1:21" ht="12.75">
      <c r="A1118"/>
      <c r="F1118" s="34"/>
      <c r="J1118" s="4"/>
      <c r="O1118"/>
      <c r="P1118" s="36"/>
      <c r="U1118"/>
    </row>
    <row r="1119" spans="1:21" ht="12.75">
      <c r="A1119"/>
      <c r="F1119" s="34"/>
      <c r="J1119" s="4"/>
      <c r="O1119"/>
      <c r="P1119" s="36"/>
      <c r="U1119"/>
    </row>
    <row r="1120" spans="1:21" ht="12.75">
      <c r="A1120"/>
      <c r="F1120" s="34"/>
      <c r="J1120" s="4"/>
      <c r="O1120"/>
      <c r="P1120" s="36"/>
      <c r="U1120"/>
    </row>
    <row r="1121" spans="1:21" ht="12.75">
      <c r="A1121"/>
      <c r="F1121" s="34"/>
      <c r="J1121" s="4"/>
      <c r="O1121"/>
      <c r="P1121" s="36"/>
      <c r="U1121"/>
    </row>
    <row r="1122" spans="1:21" ht="12.75">
      <c r="A1122"/>
      <c r="F1122" s="34"/>
      <c r="J1122" s="4"/>
      <c r="O1122"/>
      <c r="P1122" s="36"/>
      <c r="U1122"/>
    </row>
    <row r="1123" spans="1:21" ht="12.75">
      <c r="A1123"/>
      <c r="F1123" s="34"/>
      <c r="J1123" s="4"/>
      <c r="O1123"/>
      <c r="P1123" s="36"/>
      <c r="U1123"/>
    </row>
    <row r="1124" spans="1:21" ht="12.75">
      <c r="A1124"/>
      <c r="F1124" s="34"/>
      <c r="J1124" s="4"/>
      <c r="O1124"/>
      <c r="P1124" s="36"/>
      <c r="U1124"/>
    </row>
    <row r="1125" spans="1:21" ht="12.75">
      <c r="A1125"/>
      <c r="F1125" s="34"/>
      <c r="J1125" s="4"/>
      <c r="O1125"/>
      <c r="P1125" s="36"/>
      <c r="U1125"/>
    </row>
    <row r="1126" spans="1:21" ht="12.75">
      <c r="A1126"/>
      <c r="F1126" s="34"/>
      <c r="J1126" s="4"/>
      <c r="O1126"/>
      <c r="P1126" s="36"/>
      <c r="U1126"/>
    </row>
    <row r="1127" spans="1:21" ht="12.75">
      <c r="A1127"/>
      <c r="F1127" s="34"/>
      <c r="J1127" s="4"/>
      <c r="O1127"/>
      <c r="P1127" s="36"/>
      <c r="U1127"/>
    </row>
    <row r="1128" spans="1:21" ht="12.75">
      <c r="A1128"/>
      <c r="F1128" s="34"/>
      <c r="J1128" s="4"/>
      <c r="O1128"/>
      <c r="P1128" s="36"/>
      <c r="U1128"/>
    </row>
    <row r="1129" spans="1:21" ht="12.75">
      <c r="A1129"/>
      <c r="F1129" s="34"/>
      <c r="J1129" s="4"/>
      <c r="O1129"/>
      <c r="P1129" s="36"/>
      <c r="U1129"/>
    </row>
    <row r="1130" spans="1:21" ht="12.75">
      <c r="A1130"/>
      <c r="F1130" s="34"/>
      <c r="J1130" s="4"/>
      <c r="O1130"/>
      <c r="P1130" s="36"/>
      <c r="U1130"/>
    </row>
    <row r="1131" spans="1:21" ht="12.75">
      <c r="A1131"/>
      <c r="F1131" s="34"/>
      <c r="J1131" s="4"/>
      <c r="O1131"/>
      <c r="P1131" s="36"/>
      <c r="U1131"/>
    </row>
    <row r="1132" spans="1:21" ht="12.75">
      <c r="A1132"/>
      <c r="F1132" s="34"/>
      <c r="J1132" s="4"/>
      <c r="O1132"/>
      <c r="P1132" s="36"/>
      <c r="U1132"/>
    </row>
    <row r="1133" spans="1:21" ht="12.75">
      <c r="A1133"/>
      <c r="F1133" s="34"/>
      <c r="J1133" s="4"/>
      <c r="O1133"/>
      <c r="P1133" s="36"/>
      <c r="U1133"/>
    </row>
    <row r="1134" spans="1:21" ht="12.75">
      <c r="A1134"/>
      <c r="F1134" s="34"/>
      <c r="J1134" s="4"/>
      <c r="O1134"/>
      <c r="P1134" s="36"/>
      <c r="U1134"/>
    </row>
    <row r="1135" spans="1:21" ht="12.75">
      <c r="A1135"/>
      <c r="F1135" s="34"/>
      <c r="J1135" s="4"/>
      <c r="O1135"/>
      <c r="P1135" s="36"/>
      <c r="U1135"/>
    </row>
    <row r="1136" spans="1:21" ht="12.75">
      <c r="A1136"/>
      <c r="F1136" s="34"/>
      <c r="J1136" s="4"/>
      <c r="O1136"/>
      <c r="P1136" s="36"/>
      <c r="U1136"/>
    </row>
    <row r="1137" spans="1:21" ht="12.75">
      <c r="A1137"/>
      <c r="F1137" s="34"/>
      <c r="J1137" s="4"/>
      <c r="O1137"/>
      <c r="P1137" s="36"/>
      <c r="U1137"/>
    </row>
    <row r="1138" spans="1:21" ht="12.75">
      <c r="A1138"/>
      <c r="F1138" s="34"/>
      <c r="J1138" s="4"/>
      <c r="O1138"/>
      <c r="P1138" s="36"/>
      <c r="U1138"/>
    </row>
    <row r="1139" spans="1:21" ht="12.75">
      <c r="A1139"/>
      <c r="F1139" s="34"/>
      <c r="J1139" s="4"/>
      <c r="O1139"/>
      <c r="P1139" s="36"/>
      <c r="U1139"/>
    </row>
    <row r="1140" spans="1:21" ht="12.75">
      <c r="A1140"/>
      <c r="F1140" s="34"/>
      <c r="J1140" s="4"/>
      <c r="O1140"/>
      <c r="P1140" s="36"/>
      <c r="U1140"/>
    </row>
    <row r="1141" spans="1:21" ht="12.75">
      <c r="A1141"/>
      <c r="F1141" s="34"/>
      <c r="J1141" s="4"/>
      <c r="O1141"/>
      <c r="P1141" s="36"/>
      <c r="U1141"/>
    </row>
    <row r="1142" spans="1:21" ht="12.75">
      <c r="A1142"/>
      <c r="F1142" s="34"/>
      <c r="J1142" s="4"/>
      <c r="O1142"/>
      <c r="P1142" s="36"/>
      <c r="U1142"/>
    </row>
    <row r="1143" spans="1:21" ht="12.75">
      <c r="A1143"/>
      <c r="F1143" s="34"/>
      <c r="J1143" s="4"/>
      <c r="O1143"/>
      <c r="P1143" s="36"/>
      <c r="U1143"/>
    </row>
    <row r="1144" spans="1:21" ht="12.75">
      <c r="A1144"/>
      <c r="F1144" s="34"/>
      <c r="J1144" s="4"/>
      <c r="O1144"/>
      <c r="P1144" s="36"/>
      <c r="U1144"/>
    </row>
    <row r="1145" spans="1:21" ht="12.75">
      <c r="A1145"/>
      <c r="F1145" s="34"/>
      <c r="J1145" s="4"/>
      <c r="O1145"/>
      <c r="P1145" s="36"/>
      <c r="U1145"/>
    </row>
    <row r="1146" spans="1:21" ht="12.75">
      <c r="A1146"/>
      <c r="F1146" s="34"/>
      <c r="J1146" s="4"/>
      <c r="O1146"/>
      <c r="P1146" s="36"/>
      <c r="U1146"/>
    </row>
    <row r="1147" spans="1:21" ht="12.75">
      <c r="A1147"/>
      <c r="F1147" s="34"/>
      <c r="J1147" s="4"/>
      <c r="O1147"/>
      <c r="P1147" s="36"/>
      <c r="U1147"/>
    </row>
    <row r="1148" spans="1:21" ht="12.75">
      <c r="A1148"/>
      <c r="F1148" s="34"/>
      <c r="J1148" s="4"/>
      <c r="O1148"/>
      <c r="P1148" s="36"/>
      <c r="U1148"/>
    </row>
    <row r="1149" spans="1:21" ht="12.75">
      <c r="A1149"/>
      <c r="F1149" s="34"/>
      <c r="J1149" s="4"/>
      <c r="O1149"/>
      <c r="P1149" s="36"/>
      <c r="U1149"/>
    </row>
    <row r="1150" spans="1:21" ht="12.75">
      <c r="A1150"/>
      <c r="F1150" s="34"/>
      <c r="J1150" s="4"/>
      <c r="O1150"/>
      <c r="P1150" s="36"/>
      <c r="U1150"/>
    </row>
    <row r="1151" spans="1:21" ht="12.75">
      <c r="A1151"/>
      <c r="F1151" s="34"/>
      <c r="J1151" s="4"/>
      <c r="O1151"/>
      <c r="P1151" s="36"/>
      <c r="U1151"/>
    </row>
    <row r="1152" spans="1:21" ht="12.75">
      <c r="A1152"/>
      <c r="F1152" s="34"/>
      <c r="J1152" s="4"/>
      <c r="O1152"/>
      <c r="P1152" s="36"/>
      <c r="U1152"/>
    </row>
    <row r="1153" spans="1:21" ht="12.75">
      <c r="A1153"/>
      <c r="F1153" s="34"/>
      <c r="J1153" s="4"/>
      <c r="O1153"/>
      <c r="P1153" s="36"/>
      <c r="U1153"/>
    </row>
    <row r="1154" spans="1:21" ht="12.75">
      <c r="A1154"/>
      <c r="F1154" s="34"/>
      <c r="J1154" s="4"/>
      <c r="O1154"/>
      <c r="P1154" s="36"/>
      <c r="U1154"/>
    </row>
    <row r="1155" spans="1:21" ht="12.75">
      <c r="A1155"/>
      <c r="F1155" s="34"/>
      <c r="J1155" s="4"/>
      <c r="O1155"/>
      <c r="P1155" s="36"/>
      <c r="U1155"/>
    </row>
    <row r="1156" spans="1:21" ht="12.75">
      <c r="A1156"/>
      <c r="F1156" s="34"/>
      <c r="J1156" s="4"/>
      <c r="O1156"/>
      <c r="P1156" s="36"/>
      <c r="U1156"/>
    </row>
    <row r="1157" spans="1:21" ht="12.75">
      <c r="A1157"/>
      <c r="F1157" s="34"/>
      <c r="J1157" s="4"/>
      <c r="O1157"/>
      <c r="P1157" s="36"/>
      <c r="U1157"/>
    </row>
    <row r="1158" spans="1:21" ht="12.75">
      <c r="A1158"/>
      <c r="F1158" s="34"/>
      <c r="J1158" s="4"/>
      <c r="O1158"/>
      <c r="P1158" s="36"/>
      <c r="U1158"/>
    </row>
    <row r="1159" spans="1:21" ht="12.75">
      <c r="A1159"/>
      <c r="F1159" s="34"/>
      <c r="J1159" s="4"/>
      <c r="O1159"/>
      <c r="P1159" s="36"/>
      <c r="U1159"/>
    </row>
    <row r="1160" spans="1:21" ht="12.75">
      <c r="A1160"/>
      <c r="F1160" s="34"/>
      <c r="J1160" s="4"/>
      <c r="O1160"/>
      <c r="P1160" s="36"/>
      <c r="U1160"/>
    </row>
    <row r="1161" spans="1:21" ht="12.75">
      <c r="A1161"/>
      <c r="F1161" s="34"/>
      <c r="J1161" s="4"/>
      <c r="O1161"/>
      <c r="P1161" s="36"/>
      <c r="U1161"/>
    </row>
    <row r="1162" spans="1:21" ht="12.75">
      <c r="A1162"/>
      <c r="F1162" s="34"/>
      <c r="J1162" s="4"/>
      <c r="O1162"/>
      <c r="P1162" s="36"/>
      <c r="U1162"/>
    </row>
    <row r="1163" spans="1:21" ht="12.75">
      <c r="A1163"/>
      <c r="F1163" s="34"/>
      <c r="J1163" s="4"/>
      <c r="O1163"/>
      <c r="P1163" s="36"/>
      <c r="U1163"/>
    </row>
    <row r="1164" spans="1:21" ht="12.75">
      <c r="A1164"/>
      <c r="F1164" s="34"/>
      <c r="J1164" s="4"/>
      <c r="O1164"/>
      <c r="P1164" s="36"/>
      <c r="U1164"/>
    </row>
    <row r="1165" spans="1:21" ht="12.75">
      <c r="A1165"/>
      <c r="F1165" s="34"/>
      <c r="J1165" s="4"/>
      <c r="O1165"/>
      <c r="P1165" s="36"/>
      <c r="U1165"/>
    </row>
    <row r="1166" spans="1:21" ht="12.75">
      <c r="A1166"/>
      <c r="F1166" s="34"/>
      <c r="J1166" s="4"/>
      <c r="O1166"/>
      <c r="P1166" s="36"/>
      <c r="U1166"/>
    </row>
    <row r="1167" spans="1:21" ht="12.75">
      <c r="A1167"/>
      <c r="F1167" s="34"/>
      <c r="J1167" s="4"/>
      <c r="O1167"/>
      <c r="P1167" s="36"/>
      <c r="U1167"/>
    </row>
    <row r="1168" spans="1:21" ht="12.75">
      <c r="A1168"/>
      <c r="F1168" s="34"/>
      <c r="J1168" s="4"/>
      <c r="O1168"/>
      <c r="P1168" s="36"/>
      <c r="U1168"/>
    </row>
    <row r="1169" spans="1:21" ht="12.75">
      <c r="A1169"/>
      <c r="F1169" s="34"/>
      <c r="J1169" s="4"/>
      <c r="O1169"/>
      <c r="P1169" s="36"/>
      <c r="U1169"/>
    </row>
    <row r="1170" spans="1:21" ht="12.75">
      <c r="A1170"/>
      <c r="F1170" s="34"/>
      <c r="J1170" s="4"/>
      <c r="O1170"/>
      <c r="P1170" s="36"/>
      <c r="U1170"/>
    </row>
    <row r="1171" spans="1:21" ht="12.75">
      <c r="A1171"/>
      <c r="F1171" s="34"/>
      <c r="J1171" s="4"/>
      <c r="O1171"/>
      <c r="P1171" s="36"/>
      <c r="U1171"/>
    </row>
    <row r="1172" spans="1:21" ht="12.75">
      <c r="A1172"/>
      <c r="F1172" s="34"/>
      <c r="J1172" s="4"/>
      <c r="O1172"/>
      <c r="P1172" s="36"/>
      <c r="U1172"/>
    </row>
    <row r="1173" spans="1:21" ht="12.75">
      <c r="A1173"/>
      <c r="F1173" s="34"/>
      <c r="J1173" s="4"/>
      <c r="O1173"/>
      <c r="P1173" s="36"/>
      <c r="U1173"/>
    </row>
    <row r="1174" spans="1:21" ht="12.75">
      <c r="A1174"/>
      <c r="F1174" s="34"/>
      <c r="J1174" s="4"/>
      <c r="O1174"/>
      <c r="P1174" s="36"/>
      <c r="U1174"/>
    </row>
    <row r="1175" spans="1:21" ht="12.75">
      <c r="A1175"/>
      <c r="F1175" s="34"/>
      <c r="J1175" s="4"/>
      <c r="O1175"/>
      <c r="P1175" s="36"/>
      <c r="U1175"/>
    </row>
    <row r="1176" spans="1:21" ht="12.75">
      <c r="A1176"/>
      <c r="F1176" s="34"/>
      <c r="J1176" s="4"/>
      <c r="O1176"/>
      <c r="P1176" s="36"/>
      <c r="U1176"/>
    </row>
    <row r="1177" spans="1:21" ht="12.75">
      <c r="A1177"/>
      <c r="F1177" s="34"/>
      <c r="J1177" s="4"/>
      <c r="O1177"/>
      <c r="P1177" s="36"/>
      <c r="U1177"/>
    </row>
    <row r="1178" spans="1:21" ht="12.75">
      <c r="A1178"/>
      <c r="F1178" s="34"/>
      <c r="J1178" s="4"/>
      <c r="O1178"/>
      <c r="P1178" s="36"/>
      <c r="U1178"/>
    </row>
    <row r="1179" spans="1:21" ht="12.75">
      <c r="A1179"/>
      <c r="F1179" s="34"/>
      <c r="J1179" s="4"/>
      <c r="O1179"/>
      <c r="P1179" s="36"/>
      <c r="U1179"/>
    </row>
    <row r="1180" spans="1:21" ht="12.75">
      <c r="A1180"/>
      <c r="F1180" s="34"/>
      <c r="J1180" s="4"/>
      <c r="O1180"/>
      <c r="P1180" s="36"/>
      <c r="U1180"/>
    </row>
    <row r="1181" spans="1:21" ht="12.75">
      <c r="A1181"/>
      <c r="F1181" s="34"/>
      <c r="J1181" s="4"/>
      <c r="O1181"/>
      <c r="P1181" s="36"/>
      <c r="U1181"/>
    </row>
    <row r="1182" spans="1:21" ht="12.75">
      <c r="A1182"/>
      <c r="F1182" s="34"/>
      <c r="J1182" s="4"/>
      <c r="O1182"/>
      <c r="P1182" s="36"/>
      <c r="U1182"/>
    </row>
    <row r="1183" spans="1:21" ht="12.75">
      <c r="A1183"/>
      <c r="F1183" s="34"/>
      <c r="J1183" s="4"/>
      <c r="O1183"/>
      <c r="P1183" s="36"/>
      <c r="U1183"/>
    </row>
    <row r="1184" spans="1:21" ht="12.75">
      <c r="A1184"/>
      <c r="F1184" s="34"/>
      <c r="J1184" s="4"/>
      <c r="O1184"/>
      <c r="P1184" s="36"/>
      <c r="U1184"/>
    </row>
    <row r="1185" spans="1:21" ht="12.75">
      <c r="A1185"/>
      <c r="F1185" s="34"/>
      <c r="J1185" s="4"/>
      <c r="O1185"/>
      <c r="P1185" s="36"/>
      <c r="U1185"/>
    </row>
    <row r="1186" spans="1:21" ht="12.75">
      <c r="A1186"/>
      <c r="F1186" s="34"/>
      <c r="J1186" s="4"/>
      <c r="O1186"/>
      <c r="P1186" s="36"/>
      <c r="U1186"/>
    </row>
    <row r="1187" spans="1:21" ht="12.75">
      <c r="A1187"/>
      <c r="F1187" s="34"/>
      <c r="J1187" s="4"/>
      <c r="O1187"/>
      <c r="P1187" s="36"/>
      <c r="U1187"/>
    </row>
    <row r="1188" spans="1:21" ht="12.75">
      <c r="A1188"/>
      <c r="F1188" s="34"/>
      <c r="J1188" s="4"/>
      <c r="O1188"/>
      <c r="P1188" s="36"/>
      <c r="U1188"/>
    </row>
    <row r="1189" spans="1:21" ht="12.75">
      <c r="A1189"/>
      <c r="F1189" s="34"/>
      <c r="J1189" s="4"/>
      <c r="O1189"/>
      <c r="P1189" s="36"/>
      <c r="U1189"/>
    </row>
    <row r="1190" spans="1:21" ht="12.75">
      <c r="A1190"/>
      <c r="F1190" s="34"/>
      <c r="J1190" s="4"/>
      <c r="O1190"/>
      <c r="P1190" s="36"/>
      <c r="U1190"/>
    </row>
    <row r="1191" spans="1:21" ht="12.75">
      <c r="A1191"/>
      <c r="F1191" s="34"/>
      <c r="J1191" s="4"/>
      <c r="O1191"/>
      <c r="P1191" s="36"/>
      <c r="U1191"/>
    </row>
    <row r="1192" spans="1:21" ht="12.75">
      <c r="A1192"/>
      <c r="F1192" s="34"/>
      <c r="J1192" s="4"/>
      <c r="O1192"/>
      <c r="P1192" s="36"/>
      <c r="U1192"/>
    </row>
    <row r="1193" spans="1:21" ht="12.75">
      <c r="A1193"/>
      <c r="F1193" s="34"/>
      <c r="J1193" s="4"/>
      <c r="O1193"/>
      <c r="P1193" s="36"/>
      <c r="U1193"/>
    </row>
    <row r="1194" spans="1:21" ht="12.75">
      <c r="A1194"/>
      <c r="F1194" s="34"/>
      <c r="J1194" s="4"/>
      <c r="O1194"/>
      <c r="P1194" s="36"/>
      <c r="U1194"/>
    </row>
    <row r="1195" spans="1:21" ht="12.75">
      <c r="A1195"/>
      <c r="F1195" s="34"/>
      <c r="J1195" s="4"/>
      <c r="O1195"/>
      <c r="P1195" s="36"/>
      <c r="U1195"/>
    </row>
    <row r="1196" spans="1:21" ht="12.75">
      <c r="A1196"/>
      <c r="F1196" s="34"/>
      <c r="J1196" s="4"/>
      <c r="O1196"/>
      <c r="P1196" s="36"/>
      <c r="U1196"/>
    </row>
    <row r="1197" spans="1:21" ht="12.75">
      <c r="A1197"/>
      <c r="F1197" s="34"/>
      <c r="J1197" s="4"/>
      <c r="O1197"/>
      <c r="P1197" s="36"/>
      <c r="U1197"/>
    </row>
    <row r="1198" spans="1:21" ht="12.75">
      <c r="A1198"/>
      <c r="F1198" s="34"/>
      <c r="J1198" s="4"/>
      <c r="O1198"/>
      <c r="P1198" s="36"/>
      <c r="U1198"/>
    </row>
    <row r="1199" spans="1:21" ht="12.75">
      <c r="A1199"/>
      <c r="F1199" s="34"/>
      <c r="J1199" s="4"/>
      <c r="O1199"/>
      <c r="P1199" s="36"/>
      <c r="U1199"/>
    </row>
    <row r="1200" spans="1:21" ht="12.75">
      <c r="A1200"/>
      <c r="F1200" s="34"/>
      <c r="J1200" s="4"/>
      <c r="O1200"/>
      <c r="P1200" s="36"/>
      <c r="U1200"/>
    </row>
    <row r="1201" spans="1:21" ht="12.75">
      <c r="A1201"/>
      <c r="F1201" s="34"/>
      <c r="J1201" s="4"/>
      <c r="O1201"/>
      <c r="P1201" s="36"/>
      <c r="U1201"/>
    </row>
    <row r="1202" spans="1:21" ht="12.75">
      <c r="A1202"/>
      <c r="F1202" s="34"/>
      <c r="J1202" s="4"/>
      <c r="O1202"/>
      <c r="P1202" s="36"/>
      <c r="U1202"/>
    </row>
    <row r="1203" spans="1:21" ht="12.75">
      <c r="A1203"/>
      <c r="F1203" s="34"/>
      <c r="J1203" s="4"/>
      <c r="O1203"/>
      <c r="P1203" s="36"/>
      <c r="U1203"/>
    </row>
    <row r="1204" spans="1:21" ht="12.75">
      <c r="A1204"/>
      <c r="F1204" s="34"/>
      <c r="J1204" s="4"/>
      <c r="O1204"/>
      <c r="P1204" s="36"/>
      <c r="U1204"/>
    </row>
    <row r="1205" spans="1:21" ht="12.75">
      <c r="A1205"/>
      <c r="F1205" s="34"/>
      <c r="J1205" s="4"/>
      <c r="O1205"/>
      <c r="P1205" s="36"/>
      <c r="U1205"/>
    </row>
    <row r="1206" spans="1:21" ht="12.75">
      <c r="A1206"/>
      <c r="F1206" s="34"/>
      <c r="J1206" s="4"/>
      <c r="O1206"/>
      <c r="P1206" s="36"/>
      <c r="U1206"/>
    </row>
    <row r="1207" spans="1:21" ht="12.75">
      <c r="A1207"/>
      <c r="F1207" s="34"/>
      <c r="J1207" s="4"/>
      <c r="O1207"/>
      <c r="P1207" s="36"/>
      <c r="U1207"/>
    </row>
    <row r="1208" spans="1:21" ht="12.75">
      <c r="A1208"/>
      <c r="F1208" s="34"/>
      <c r="J1208" s="4"/>
      <c r="O1208"/>
      <c r="P1208" s="36"/>
      <c r="U1208"/>
    </row>
    <row r="1209" spans="1:21" ht="12.75">
      <c r="A1209"/>
      <c r="F1209" s="34"/>
      <c r="J1209" s="4"/>
      <c r="O1209"/>
      <c r="P1209" s="36"/>
      <c r="U1209"/>
    </row>
    <row r="1210" spans="1:21" ht="12.75">
      <c r="A1210"/>
      <c r="F1210" s="34"/>
      <c r="J1210" s="4"/>
      <c r="O1210"/>
      <c r="P1210" s="36"/>
      <c r="U1210"/>
    </row>
    <row r="1211" spans="1:21" ht="12.75">
      <c r="A1211"/>
      <c r="F1211" s="34"/>
      <c r="J1211" s="4"/>
      <c r="O1211"/>
      <c r="P1211" s="36"/>
      <c r="U1211"/>
    </row>
    <row r="1212" spans="1:21" ht="12.75">
      <c r="A1212"/>
      <c r="F1212" s="34"/>
      <c r="J1212" s="4"/>
      <c r="O1212"/>
      <c r="P1212" s="36"/>
      <c r="U1212"/>
    </row>
    <row r="1213" spans="1:21" ht="12.75">
      <c r="A1213"/>
      <c r="F1213" s="34"/>
      <c r="J1213" s="4"/>
      <c r="O1213"/>
      <c r="P1213" s="36"/>
      <c r="U1213"/>
    </row>
    <row r="1214" spans="1:21" ht="12.75">
      <c r="A1214"/>
      <c r="F1214" s="34"/>
      <c r="J1214" s="4"/>
      <c r="O1214"/>
      <c r="P1214" s="36"/>
      <c r="U1214"/>
    </row>
    <row r="1215" spans="1:21" ht="12.75">
      <c r="A1215"/>
      <c r="F1215" s="34"/>
      <c r="J1215" s="4"/>
      <c r="O1215"/>
      <c r="P1215" s="36"/>
      <c r="U1215"/>
    </row>
    <row r="1216" spans="1:21" ht="12.75">
      <c r="A1216"/>
      <c r="F1216" s="34"/>
      <c r="J1216" s="4"/>
      <c r="O1216"/>
      <c r="P1216" s="36"/>
      <c r="U1216"/>
    </row>
    <row r="1217" spans="1:21" ht="12.75">
      <c r="A1217"/>
      <c r="F1217" s="34"/>
      <c r="J1217" s="4"/>
      <c r="O1217"/>
      <c r="P1217" s="36"/>
      <c r="U1217"/>
    </row>
    <row r="1218" spans="1:21" ht="12.75">
      <c r="A1218"/>
      <c r="F1218" s="34"/>
      <c r="J1218" s="4"/>
      <c r="O1218"/>
      <c r="P1218" s="36"/>
      <c r="U1218"/>
    </row>
    <row r="1219" spans="1:21" ht="12.75">
      <c r="A1219"/>
      <c r="F1219" s="34"/>
      <c r="J1219" s="4"/>
      <c r="O1219"/>
      <c r="P1219" s="36"/>
      <c r="U1219"/>
    </row>
    <row r="1220" spans="1:21" ht="12.75">
      <c r="A1220"/>
      <c r="F1220" s="34"/>
      <c r="J1220" s="4"/>
      <c r="O1220"/>
      <c r="P1220" s="36"/>
      <c r="U1220"/>
    </row>
    <row r="1221" spans="1:21" ht="12.75">
      <c r="A1221"/>
      <c r="F1221" s="34"/>
      <c r="J1221" s="4"/>
      <c r="O1221"/>
      <c r="P1221" s="36"/>
      <c r="U1221"/>
    </row>
    <row r="1222" spans="1:21" ht="12.75">
      <c r="A1222"/>
      <c r="F1222" s="34"/>
      <c r="J1222" s="4"/>
      <c r="O1222"/>
      <c r="P1222" s="36"/>
      <c r="U1222"/>
    </row>
    <row r="1223" spans="1:21" ht="12.75">
      <c r="A1223"/>
      <c r="F1223" s="34"/>
      <c r="J1223" s="4"/>
      <c r="O1223"/>
      <c r="P1223" s="36"/>
      <c r="U1223"/>
    </row>
    <row r="1224" spans="1:21" ht="12.75">
      <c r="A1224"/>
      <c r="F1224" s="34"/>
      <c r="J1224" s="4"/>
      <c r="O1224"/>
      <c r="P1224" s="36"/>
      <c r="U1224"/>
    </row>
    <row r="1225" spans="1:21" ht="12.75">
      <c r="A1225"/>
      <c r="F1225" s="34"/>
      <c r="J1225" s="4"/>
      <c r="O1225"/>
      <c r="P1225" s="36"/>
      <c r="U1225"/>
    </row>
    <row r="1226" spans="1:21" ht="12.75">
      <c r="A1226"/>
      <c r="F1226" s="34"/>
      <c r="J1226" s="4"/>
      <c r="O1226"/>
      <c r="P1226" s="36"/>
      <c r="U1226"/>
    </row>
    <row r="1227" spans="1:21" ht="12.75">
      <c r="A1227"/>
      <c r="F1227" s="34"/>
      <c r="J1227" s="4"/>
      <c r="O1227"/>
      <c r="P1227" s="36"/>
      <c r="U1227"/>
    </row>
    <row r="1228" spans="1:21" ht="12.75">
      <c r="A1228"/>
      <c r="F1228" s="34"/>
      <c r="J1228" s="4"/>
      <c r="O1228"/>
      <c r="P1228" s="36"/>
      <c r="U1228"/>
    </row>
    <row r="1229" spans="1:21" ht="12.75">
      <c r="A1229"/>
      <c r="F1229" s="34"/>
      <c r="J1229" s="4"/>
      <c r="O1229"/>
      <c r="P1229" s="36"/>
      <c r="U1229"/>
    </row>
    <row r="1230" spans="1:21" ht="12.75">
      <c r="A1230"/>
      <c r="F1230" s="34"/>
      <c r="J1230" s="4"/>
      <c r="O1230"/>
      <c r="P1230" s="36"/>
      <c r="U1230"/>
    </row>
    <row r="1231" spans="1:21" ht="12.75">
      <c r="A1231"/>
      <c r="F1231" s="34"/>
      <c r="J1231" s="4"/>
      <c r="O1231"/>
      <c r="P1231" s="36"/>
      <c r="U1231"/>
    </row>
    <row r="1232" spans="1:21" ht="12.75">
      <c r="A1232"/>
      <c r="F1232" s="34"/>
      <c r="J1232" s="4"/>
      <c r="O1232"/>
      <c r="P1232" s="36"/>
      <c r="U1232"/>
    </row>
    <row r="1233" spans="1:21" ht="12.75">
      <c r="A1233"/>
      <c r="F1233" s="34"/>
      <c r="J1233" s="4"/>
      <c r="O1233"/>
      <c r="P1233" s="36"/>
      <c r="U1233"/>
    </row>
    <row r="1234" spans="1:21" ht="12.75">
      <c r="A1234"/>
      <c r="F1234" s="34"/>
      <c r="J1234" s="4"/>
      <c r="O1234"/>
      <c r="P1234" s="36"/>
      <c r="U1234"/>
    </row>
    <row r="1235" spans="1:21" ht="12.75">
      <c r="A1235"/>
      <c r="F1235" s="34"/>
      <c r="J1235" s="4"/>
      <c r="O1235"/>
      <c r="P1235" s="36"/>
      <c r="U1235"/>
    </row>
    <row r="1236" spans="1:21" ht="12.75">
      <c r="A1236"/>
      <c r="F1236" s="34"/>
      <c r="J1236" s="4"/>
      <c r="O1236"/>
      <c r="P1236" s="36"/>
      <c r="U1236"/>
    </row>
    <row r="1237" spans="1:21" ht="12.75">
      <c r="A1237"/>
      <c r="F1237" s="34"/>
      <c r="J1237" s="4"/>
      <c r="O1237"/>
      <c r="P1237" s="36"/>
      <c r="U1237"/>
    </row>
    <row r="1238" spans="1:21" ht="12.75">
      <c r="A1238"/>
      <c r="F1238" s="34"/>
      <c r="J1238" s="4"/>
      <c r="O1238"/>
      <c r="P1238" s="36"/>
      <c r="U1238"/>
    </row>
    <row r="1239" spans="1:21" ht="12.75">
      <c r="A1239"/>
      <c r="F1239" s="34"/>
      <c r="J1239" s="4"/>
      <c r="O1239"/>
      <c r="P1239" s="36"/>
      <c r="U1239"/>
    </row>
    <row r="1240" spans="1:21" ht="12.75">
      <c r="A1240"/>
      <c r="F1240" s="34"/>
      <c r="J1240" s="4"/>
      <c r="O1240"/>
      <c r="P1240" s="36"/>
      <c r="U1240"/>
    </row>
    <row r="1241" spans="1:21" ht="12.75">
      <c r="A1241"/>
      <c r="F1241" s="34"/>
      <c r="J1241" s="4"/>
      <c r="O1241"/>
      <c r="P1241" s="36"/>
      <c r="U1241"/>
    </row>
    <row r="1242" spans="1:21" ht="12.75">
      <c r="A1242"/>
      <c r="F1242" s="34"/>
      <c r="J1242" s="4"/>
      <c r="O1242"/>
      <c r="P1242" s="36"/>
      <c r="U1242"/>
    </row>
    <row r="1243" spans="1:21" ht="12.75">
      <c r="A1243"/>
      <c r="F1243" s="34"/>
      <c r="J1243" s="4"/>
      <c r="O1243"/>
      <c r="P1243" s="36"/>
      <c r="U1243"/>
    </row>
    <row r="1244" spans="1:21" ht="12.75">
      <c r="A1244"/>
      <c r="F1244" s="34"/>
      <c r="J1244" s="4"/>
      <c r="O1244"/>
      <c r="P1244" s="36"/>
      <c r="U1244"/>
    </row>
    <row r="1245" spans="1:21" ht="12.75">
      <c r="A1245"/>
      <c r="F1245" s="34"/>
      <c r="J1245" s="4"/>
      <c r="O1245"/>
      <c r="P1245" s="36"/>
      <c r="U1245"/>
    </row>
    <row r="1246" spans="1:21" ht="12.75">
      <c r="A1246"/>
      <c r="F1246" s="34"/>
      <c r="J1246" s="4"/>
      <c r="O1246"/>
      <c r="P1246" s="36"/>
      <c r="U1246"/>
    </row>
    <row r="1247" spans="1:21" ht="12.75">
      <c r="A1247"/>
      <c r="F1247" s="34"/>
      <c r="J1247" s="4"/>
      <c r="O1247"/>
      <c r="P1247" s="36"/>
      <c r="U1247"/>
    </row>
    <row r="1248" spans="1:21" ht="12.75">
      <c r="A1248"/>
      <c r="F1248" s="34"/>
      <c r="J1248" s="4"/>
      <c r="O1248"/>
      <c r="P1248" s="36"/>
      <c r="U1248"/>
    </row>
    <row r="1249" spans="1:21" ht="12.75">
      <c r="A1249"/>
      <c r="F1249" s="34"/>
      <c r="J1249" s="4"/>
      <c r="O1249"/>
      <c r="P1249" s="36"/>
      <c r="U1249"/>
    </row>
    <row r="1250" spans="1:21" ht="12.75">
      <c r="A1250"/>
      <c r="F1250" s="34"/>
      <c r="J1250" s="4"/>
      <c r="O1250"/>
      <c r="P1250" s="36"/>
      <c r="U1250"/>
    </row>
    <row r="1251" spans="1:21" ht="12.75">
      <c r="A1251"/>
      <c r="F1251" s="34"/>
      <c r="J1251" s="4"/>
      <c r="O1251"/>
      <c r="P1251" s="36"/>
      <c r="U1251"/>
    </row>
    <row r="1252" spans="1:21" ht="12.75">
      <c r="A1252"/>
      <c r="F1252" s="34"/>
      <c r="J1252" s="4"/>
      <c r="O1252"/>
      <c r="P1252" s="36"/>
      <c r="U1252"/>
    </row>
    <row r="1253" spans="1:21" ht="12.75">
      <c r="A1253"/>
      <c r="F1253" s="34"/>
      <c r="J1253" s="4"/>
      <c r="O1253"/>
      <c r="P1253" s="36"/>
      <c r="U1253"/>
    </row>
    <row r="1254" spans="1:21" ht="12.75">
      <c r="A1254"/>
      <c r="F1254" s="34"/>
      <c r="J1254" s="4"/>
      <c r="O1254"/>
      <c r="P1254" s="36"/>
      <c r="U1254"/>
    </row>
    <row r="1255" spans="1:21" ht="12.75">
      <c r="A1255"/>
      <c r="F1255" s="34"/>
      <c r="J1255" s="4"/>
      <c r="O1255"/>
      <c r="P1255" s="36"/>
      <c r="U1255"/>
    </row>
    <row r="1256" spans="1:21" ht="12.75">
      <c r="A1256"/>
      <c r="F1256" s="34"/>
      <c r="J1256" s="4"/>
      <c r="O1256"/>
      <c r="P1256" s="36"/>
      <c r="U1256"/>
    </row>
    <row r="1257" spans="1:21" ht="12.75">
      <c r="A1257"/>
      <c r="F1257" s="34"/>
      <c r="J1257" s="4"/>
      <c r="O1257"/>
      <c r="P1257" s="36"/>
      <c r="U1257"/>
    </row>
    <row r="1258" spans="1:21" ht="12.75">
      <c r="A1258"/>
      <c r="F1258" s="34"/>
      <c r="J1258" s="4"/>
      <c r="O1258"/>
      <c r="P1258" s="36"/>
      <c r="U1258"/>
    </row>
    <row r="1259" spans="1:21" ht="12.75">
      <c r="A1259"/>
      <c r="F1259" s="34"/>
      <c r="J1259" s="4"/>
      <c r="O1259"/>
      <c r="P1259" s="36"/>
      <c r="U1259"/>
    </row>
    <row r="1260" spans="1:21" ht="12.75">
      <c r="A1260"/>
      <c r="F1260" s="34"/>
      <c r="J1260" s="4"/>
      <c r="O1260"/>
      <c r="P1260" s="36"/>
      <c r="U1260"/>
    </row>
    <row r="1261" spans="1:21" ht="12.75">
      <c r="A1261"/>
      <c r="F1261" s="34"/>
      <c r="J1261" s="4"/>
      <c r="O1261"/>
      <c r="P1261" s="36"/>
      <c r="U1261"/>
    </row>
    <row r="1262" spans="1:21" ht="12.75">
      <c r="A1262"/>
      <c r="F1262" s="34"/>
      <c r="J1262" s="4"/>
      <c r="O1262"/>
      <c r="P1262" s="36"/>
      <c r="U1262"/>
    </row>
    <row r="1263" spans="1:21" ht="12.75">
      <c r="A1263"/>
      <c r="F1263" s="34"/>
      <c r="J1263" s="4"/>
      <c r="O1263"/>
      <c r="P1263" s="36"/>
      <c r="U1263"/>
    </row>
    <row r="1264" spans="1:21" ht="12.75">
      <c r="A1264"/>
      <c r="F1264" s="34"/>
      <c r="J1264" s="4"/>
      <c r="O1264"/>
      <c r="P1264" s="36"/>
      <c r="U1264"/>
    </row>
    <row r="1265" spans="1:21" ht="12.75">
      <c r="A1265"/>
      <c r="F1265" s="34"/>
      <c r="J1265" s="4"/>
      <c r="O1265"/>
      <c r="P1265" s="36"/>
      <c r="U1265"/>
    </row>
    <row r="1266" spans="1:21" ht="12.75">
      <c r="A1266"/>
      <c r="F1266" s="34"/>
      <c r="J1266" s="4"/>
      <c r="O1266"/>
      <c r="P1266" s="36"/>
      <c r="U1266"/>
    </row>
    <row r="1267" spans="1:21" ht="12.75">
      <c r="A1267"/>
      <c r="F1267" s="34"/>
      <c r="J1267" s="4"/>
      <c r="O1267"/>
      <c r="P1267" s="36"/>
      <c r="U1267"/>
    </row>
    <row r="1268" spans="1:21" ht="12.75">
      <c r="A1268"/>
      <c r="F1268" s="34"/>
      <c r="J1268" s="4"/>
      <c r="O1268"/>
      <c r="P1268" s="36"/>
      <c r="U1268"/>
    </row>
    <row r="1269" spans="1:21" ht="12.75">
      <c r="A1269"/>
      <c r="F1269" s="34"/>
      <c r="J1269" s="4"/>
      <c r="O1269"/>
      <c r="P1269" s="36"/>
      <c r="U1269"/>
    </row>
    <row r="1270" spans="1:21" ht="12.75">
      <c r="A1270"/>
      <c r="F1270" s="34"/>
      <c r="J1270" s="4"/>
      <c r="O1270"/>
      <c r="P1270" s="36"/>
      <c r="U1270"/>
    </row>
    <row r="1271" spans="1:21" ht="12.75">
      <c r="A1271"/>
      <c r="F1271" s="34"/>
      <c r="J1271" s="4"/>
      <c r="O1271"/>
      <c r="P1271" s="36"/>
      <c r="U1271"/>
    </row>
    <row r="1272" spans="1:21" ht="12.75">
      <c r="A1272"/>
      <c r="F1272" s="34"/>
      <c r="J1272" s="4"/>
      <c r="O1272"/>
      <c r="P1272" s="36"/>
      <c r="U1272"/>
    </row>
    <row r="1273" spans="1:21" ht="12.75">
      <c r="A1273"/>
      <c r="F1273" s="34"/>
      <c r="J1273" s="4"/>
      <c r="O1273"/>
      <c r="P1273" s="36"/>
      <c r="U1273"/>
    </row>
    <row r="1274" spans="1:21" ht="12.75">
      <c r="A1274"/>
      <c r="F1274" s="34"/>
      <c r="J1274" s="4"/>
      <c r="O1274"/>
      <c r="P1274" s="36"/>
      <c r="U1274"/>
    </row>
    <row r="1275" spans="1:21" ht="12.75">
      <c r="A1275"/>
      <c r="F1275" s="34"/>
      <c r="J1275" s="4"/>
      <c r="O1275"/>
      <c r="P1275" s="36"/>
      <c r="U1275"/>
    </row>
    <row r="1276" spans="1:21" ht="12.75">
      <c r="A1276"/>
      <c r="F1276" s="34"/>
      <c r="J1276" s="4"/>
      <c r="O1276"/>
      <c r="P1276" s="36"/>
      <c r="U1276"/>
    </row>
    <row r="1277" spans="1:21" ht="12.75">
      <c r="A1277"/>
      <c r="F1277" s="34"/>
      <c r="J1277" s="4"/>
      <c r="O1277"/>
      <c r="P1277" s="36"/>
      <c r="U1277"/>
    </row>
    <row r="1278" spans="1:21" ht="12.75">
      <c r="A1278"/>
      <c r="F1278" s="34"/>
      <c r="J1278" s="4"/>
      <c r="O1278"/>
      <c r="P1278" s="36"/>
      <c r="U1278"/>
    </row>
    <row r="1279" spans="1:21" ht="12.75">
      <c r="A1279"/>
      <c r="F1279" s="34"/>
      <c r="J1279" s="4"/>
      <c r="O1279"/>
      <c r="P1279" s="36"/>
      <c r="U1279"/>
    </row>
    <row r="1280" spans="1:21" ht="12.75">
      <c r="A1280"/>
      <c r="F1280" s="34"/>
      <c r="J1280" s="4"/>
      <c r="O1280"/>
      <c r="P1280" s="36"/>
      <c r="U1280"/>
    </row>
    <row r="1281" spans="1:21" ht="12.75">
      <c r="A1281"/>
      <c r="F1281" s="34"/>
      <c r="J1281" s="4"/>
      <c r="O1281"/>
      <c r="P1281" s="36"/>
      <c r="U1281"/>
    </row>
    <row r="1282" spans="1:21" ht="12.75">
      <c r="A1282"/>
      <c r="F1282" s="34"/>
      <c r="J1282" s="4"/>
      <c r="O1282"/>
      <c r="P1282" s="36"/>
      <c r="U1282"/>
    </row>
    <row r="1283" spans="1:21" ht="12.75">
      <c r="A1283"/>
      <c r="F1283" s="34"/>
      <c r="J1283" s="4"/>
      <c r="O1283"/>
      <c r="P1283" s="36"/>
      <c r="U1283"/>
    </row>
    <row r="1284" spans="1:21" ht="12.75">
      <c r="A1284"/>
      <c r="F1284" s="34"/>
      <c r="J1284" s="4"/>
      <c r="O1284"/>
      <c r="P1284" s="36"/>
      <c r="U1284"/>
    </row>
    <row r="1285" spans="1:21" ht="12.75">
      <c r="A1285"/>
      <c r="F1285" s="34"/>
      <c r="J1285" s="4"/>
      <c r="O1285"/>
      <c r="P1285" s="36"/>
      <c r="U1285"/>
    </row>
    <row r="1286" spans="1:21" ht="12.75">
      <c r="A1286"/>
      <c r="F1286" s="34"/>
      <c r="J1286" s="4"/>
      <c r="O1286"/>
      <c r="P1286" s="36"/>
      <c r="U1286"/>
    </row>
    <row r="1287" spans="1:21" ht="12.75">
      <c r="A1287"/>
      <c r="F1287" s="34"/>
      <c r="J1287" s="4"/>
      <c r="O1287"/>
      <c r="P1287" s="36"/>
      <c r="U1287"/>
    </row>
    <row r="1288" spans="1:21" ht="12.75">
      <c r="A1288"/>
      <c r="F1288" s="34"/>
      <c r="J1288" s="4"/>
      <c r="O1288"/>
      <c r="P1288" s="36"/>
      <c r="U1288"/>
    </row>
    <row r="1289" spans="1:21" ht="12.75">
      <c r="A1289"/>
      <c r="F1289" s="34"/>
      <c r="J1289" s="4"/>
      <c r="O1289"/>
      <c r="P1289" s="36"/>
      <c r="U1289"/>
    </row>
    <row r="1290" spans="1:21" ht="12.75">
      <c r="A1290"/>
      <c r="F1290" s="34"/>
      <c r="J1290" s="4"/>
      <c r="O1290"/>
      <c r="P1290" s="36"/>
      <c r="U1290"/>
    </row>
    <row r="1291" spans="1:21" ht="12.75">
      <c r="A1291"/>
      <c r="F1291" s="34"/>
      <c r="J1291" s="4"/>
      <c r="O1291"/>
      <c r="P1291" s="36"/>
      <c r="U1291"/>
    </row>
    <row r="1292" spans="1:21" ht="12.75">
      <c r="A1292"/>
      <c r="F1292" s="34"/>
      <c r="J1292" s="4"/>
      <c r="O1292"/>
      <c r="P1292" s="36"/>
      <c r="U1292"/>
    </row>
    <row r="1293" spans="1:21" ht="12.75">
      <c r="A1293"/>
      <c r="F1293" s="34"/>
      <c r="J1293" s="4"/>
      <c r="O1293"/>
      <c r="P1293" s="36"/>
      <c r="U1293"/>
    </row>
    <row r="1294" spans="1:21" ht="12.75">
      <c r="A1294"/>
      <c r="F1294" s="34"/>
      <c r="J1294" s="4"/>
      <c r="O1294"/>
      <c r="P1294" s="36"/>
      <c r="U1294"/>
    </row>
    <row r="1295" spans="1:21" ht="12.75">
      <c r="A1295"/>
      <c r="F1295" s="34"/>
      <c r="J1295" s="4"/>
      <c r="O1295"/>
      <c r="P1295" s="36"/>
      <c r="U1295"/>
    </row>
    <row r="1296" spans="1:21" ht="12.75">
      <c r="A1296"/>
      <c r="F1296" s="34"/>
      <c r="J1296" s="4"/>
      <c r="O1296"/>
      <c r="P1296" s="36"/>
      <c r="U1296"/>
    </row>
    <row r="1297" spans="1:21" ht="12.75">
      <c r="A1297"/>
      <c r="F1297" s="34"/>
      <c r="J1297" s="4"/>
      <c r="O1297"/>
      <c r="P1297" s="36"/>
      <c r="U1297"/>
    </row>
    <row r="1298" spans="1:21" ht="12.75">
      <c r="A1298"/>
      <c r="F1298" s="34"/>
      <c r="J1298" s="4"/>
      <c r="O1298"/>
      <c r="P1298" s="36"/>
      <c r="U1298"/>
    </row>
    <row r="1299" spans="1:21" ht="12.75">
      <c r="A1299"/>
      <c r="F1299" s="34"/>
      <c r="J1299" s="4"/>
      <c r="O1299"/>
      <c r="P1299" s="36"/>
      <c r="U1299"/>
    </row>
    <row r="1300" spans="1:21" ht="12.75">
      <c r="A1300"/>
      <c r="F1300" s="34"/>
      <c r="J1300" s="4"/>
      <c r="O1300"/>
      <c r="P1300" s="36"/>
      <c r="U1300"/>
    </row>
    <row r="1301" spans="1:21" ht="12.75">
      <c r="A1301"/>
      <c r="F1301" s="34"/>
      <c r="J1301" s="4"/>
      <c r="O1301"/>
      <c r="P1301" s="36"/>
      <c r="U1301"/>
    </row>
    <row r="1302" spans="1:21" ht="12.75">
      <c r="A1302"/>
      <c r="F1302" s="34"/>
      <c r="J1302" s="4"/>
      <c r="O1302"/>
      <c r="P1302" s="36"/>
      <c r="U1302"/>
    </row>
    <row r="1303" spans="1:21" ht="12.75">
      <c r="A1303"/>
      <c r="F1303" s="34"/>
      <c r="J1303" s="4"/>
      <c r="O1303"/>
      <c r="P1303" s="36"/>
      <c r="U1303"/>
    </row>
    <row r="1304" spans="1:21" ht="12.75">
      <c r="A1304"/>
      <c r="F1304" s="34"/>
      <c r="J1304" s="4"/>
      <c r="O1304"/>
      <c r="P1304" s="36"/>
      <c r="U1304"/>
    </row>
    <row r="1305" spans="1:21" ht="12.75">
      <c r="A1305"/>
      <c r="F1305" s="34"/>
      <c r="J1305" s="4"/>
      <c r="O1305"/>
      <c r="P1305" s="36"/>
      <c r="U1305"/>
    </row>
    <row r="1306" spans="1:21" ht="12.75">
      <c r="A1306"/>
      <c r="F1306" s="34"/>
      <c r="J1306" s="4"/>
      <c r="O1306"/>
      <c r="P1306" s="36"/>
      <c r="U1306"/>
    </row>
    <row r="1307" spans="1:21" ht="12.75">
      <c r="A1307"/>
      <c r="F1307" s="34"/>
      <c r="J1307" s="4"/>
      <c r="O1307"/>
      <c r="P1307" s="36"/>
      <c r="U1307"/>
    </row>
    <row r="1308" spans="1:21" ht="12.75">
      <c r="A1308"/>
      <c r="F1308" s="34"/>
      <c r="J1308" s="4"/>
      <c r="O1308"/>
      <c r="P1308" s="36"/>
      <c r="U1308"/>
    </row>
    <row r="1309" spans="1:21" ht="12.75">
      <c r="A1309"/>
      <c r="F1309" s="34"/>
      <c r="J1309" s="4"/>
      <c r="O1309"/>
      <c r="P1309" s="36"/>
      <c r="U1309"/>
    </row>
    <row r="1310" spans="1:21" ht="12.75">
      <c r="A1310"/>
      <c r="F1310" s="34"/>
      <c r="J1310" s="4"/>
      <c r="O1310"/>
      <c r="P1310" s="36"/>
      <c r="U1310"/>
    </row>
    <row r="1311" spans="1:21" ht="12.75">
      <c r="A1311"/>
      <c r="F1311" s="34"/>
      <c r="J1311" s="4"/>
      <c r="O1311"/>
      <c r="P1311" s="36"/>
      <c r="U1311"/>
    </row>
    <row r="1312" spans="1:21" ht="12.75">
      <c r="A1312"/>
      <c r="F1312" s="34"/>
      <c r="J1312" s="4"/>
      <c r="O1312"/>
      <c r="P1312" s="36"/>
      <c r="U1312"/>
    </row>
    <row r="1313" spans="1:21" ht="12.75">
      <c r="A1313"/>
      <c r="F1313" s="34"/>
      <c r="J1313" s="4"/>
      <c r="O1313"/>
      <c r="P1313" s="36"/>
      <c r="U1313"/>
    </row>
    <row r="1314" spans="1:21" ht="12.75">
      <c r="A1314"/>
      <c r="F1314" s="34"/>
      <c r="J1314" s="4"/>
      <c r="O1314"/>
      <c r="P1314" s="36"/>
      <c r="U1314"/>
    </row>
    <row r="1315" spans="1:21" ht="12.75">
      <c r="A1315"/>
      <c r="F1315" s="34"/>
      <c r="J1315" s="4"/>
      <c r="O1315"/>
      <c r="P1315" s="36"/>
      <c r="U1315"/>
    </row>
    <row r="1316" spans="1:21" ht="12.75">
      <c r="A1316"/>
      <c r="F1316" s="34"/>
      <c r="J1316" s="4"/>
      <c r="O1316"/>
      <c r="P1316" s="36"/>
      <c r="U1316"/>
    </row>
    <row r="1317" spans="1:21" ht="12.75">
      <c r="A1317"/>
      <c r="F1317" s="34"/>
      <c r="J1317" s="4"/>
      <c r="O1317"/>
      <c r="P1317" s="36"/>
      <c r="U1317"/>
    </row>
    <row r="1318" spans="1:21" ht="12.75">
      <c r="A1318"/>
      <c r="F1318" s="34"/>
      <c r="J1318" s="4"/>
      <c r="O1318"/>
      <c r="P1318" s="36"/>
      <c r="U1318"/>
    </row>
    <row r="1319" spans="1:21" ht="12.75">
      <c r="A1319"/>
      <c r="F1319" s="34"/>
      <c r="J1319" s="4"/>
      <c r="O1319"/>
      <c r="P1319" s="36"/>
      <c r="U1319"/>
    </row>
    <row r="1320" spans="1:21" ht="12.75">
      <c r="A1320"/>
      <c r="F1320" s="34"/>
      <c r="J1320" s="4"/>
      <c r="O1320"/>
      <c r="P1320" s="36"/>
      <c r="U1320"/>
    </row>
    <row r="1321" spans="1:21" ht="12.75">
      <c r="A1321"/>
      <c r="F1321" s="34"/>
      <c r="J1321" s="4"/>
      <c r="O1321"/>
      <c r="P1321" s="36"/>
      <c r="U1321"/>
    </row>
    <row r="1322" spans="1:21" ht="12.75">
      <c r="A1322"/>
      <c r="F1322" s="34"/>
      <c r="J1322" s="4"/>
      <c r="O1322"/>
      <c r="P1322" s="36"/>
      <c r="U1322"/>
    </row>
    <row r="1323" spans="1:21" ht="12.75">
      <c r="A1323"/>
      <c r="F1323" s="34"/>
      <c r="J1323" s="4"/>
      <c r="O1323"/>
      <c r="P1323" s="36"/>
      <c r="U1323"/>
    </row>
    <row r="1324" spans="1:21" ht="12.75">
      <c r="A1324"/>
      <c r="F1324" s="34"/>
      <c r="J1324" s="4"/>
      <c r="O1324"/>
      <c r="P1324" s="36"/>
      <c r="U1324"/>
    </row>
    <row r="1325" spans="1:21" ht="12.75">
      <c r="A1325"/>
      <c r="F1325" s="34"/>
      <c r="J1325" s="4"/>
      <c r="O1325"/>
      <c r="P1325" s="36"/>
      <c r="U1325"/>
    </row>
    <row r="1326" spans="1:21" ht="12.75">
      <c r="A1326"/>
      <c r="F1326" s="34"/>
      <c r="J1326" s="4"/>
      <c r="O1326"/>
      <c r="P1326" s="36"/>
      <c r="U1326"/>
    </row>
    <row r="1327" spans="1:21" ht="12.75">
      <c r="A1327"/>
      <c r="F1327" s="34"/>
      <c r="J1327" s="4"/>
      <c r="O1327"/>
      <c r="P1327" s="36"/>
      <c r="U1327"/>
    </row>
    <row r="1328" spans="1:21" ht="12.75">
      <c r="A1328"/>
      <c r="F1328" s="34"/>
      <c r="J1328" s="4"/>
      <c r="O1328"/>
      <c r="P1328" s="36"/>
      <c r="U1328"/>
    </row>
    <row r="1329" spans="1:21" ht="12.75">
      <c r="A1329"/>
      <c r="F1329" s="34"/>
      <c r="J1329" s="4"/>
      <c r="O1329"/>
      <c r="P1329" s="36"/>
      <c r="U1329"/>
    </row>
    <row r="1330" spans="1:21" ht="12.75">
      <c r="A1330"/>
      <c r="F1330" s="34"/>
      <c r="J1330" s="4"/>
      <c r="O1330"/>
      <c r="P1330" s="36"/>
      <c r="U1330"/>
    </row>
    <row r="1331" spans="1:21" ht="12.75">
      <c r="A1331"/>
      <c r="F1331" s="34"/>
      <c r="J1331" s="4"/>
      <c r="O1331"/>
      <c r="P1331" s="36"/>
      <c r="U1331"/>
    </row>
    <row r="1332" spans="1:21" ht="12.75">
      <c r="A1332"/>
      <c r="F1332" s="34"/>
      <c r="J1332" s="4"/>
      <c r="O1332"/>
      <c r="P1332" s="36"/>
      <c r="U1332"/>
    </row>
    <row r="1333" spans="1:21" ht="12.75">
      <c r="A1333"/>
      <c r="F1333" s="34"/>
      <c r="J1333" s="4"/>
      <c r="O1333"/>
      <c r="P1333" s="36"/>
      <c r="U1333"/>
    </row>
    <row r="1334" spans="1:21" ht="12.75">
      <c r="A1334"/>
      <c r="F1334" s="34"/>
      <c r="J1334" s="4"/>
      <c r="O1334"/>
      <c r="P1334" s="36"/>
      <c r="U1334"/>
    </row>
    <row r="1335" spans="1:21" ht="12.75">
      <c r="A1335"/>
      <c r="F1335" s="34"/>
      <c r="J1335" s="4"/>
      <c r="O1335"/>
      <c r="P1335" s="36"/>
      <c r="U1335"/>
    </row>
    <row r="1336" spans="1:21" ht="12.75">
      <c r="A1336"/>
      <c r="F1336" s="34"/>
      <c r="J1336" s="4"/>
      <c r="O1336"/>
      <c r="P1336" s="36"/>
      <c r="U1336"/>
    </row>
    <row r="1337" spans="1:21" ht="12.75">
      <c r="A1337"/>
      <c r="F1337" s="34"/>
      <c r="J1337" s="4"/>
      <c r="O1337"/>
      <c r="P1337" s="36"/>
      <c r="U1337"/>
    </row>
    <row r="1338" spans="1:21" ht="12.75">
      <c r="A1338"/>
      <c r="F1338" s="34"/>
      <c r="J1338" s="4"/>
      <c r="O1338"/>
      <c r="P1338" s="36"/>
      <c r="U1338"/>
    </row>
    <row r="1339" spans="1:21" ht="12.75">
      <c r="A1339"/>
      <c r="F1339" s="34"/>
      <c r="J1339" s="4"/>
      <c r="O1339"/>
      <c r="P1339" s="36"/>
      <c r="U1339"/>
    </row>
    <row r="1340" spans="1:21" ht="12.75">
      <c r="A1340"/>
      <c r="F1340" s="34"/>
      <c r="J1340" s="4"/>
      <c r="O1340"/>
      <c r="P1340" s="36"/>
      <c r="U1340"/>
    </row>
    <row r="1341" spans="1:21" ht="12.75">
      <c r="A1341"/>
      <c r="F1341" s="34"/>
      <c r="J1341" s="4"/>
      <c r="O1341"/>
      <c r="P1341" s="36"/>
      <c r="U1341"/>
    </row>
    <row r="1342" spans="1:21" ht="12.75">
      <c r="A1342"/>
      <c r="F1342" s="34"/>
      <c r="J1342" s="4"/>
      <c r="O1342"/>
      <c r="P1342" s="36"/>
      <c r="U1342"/>
    </row>
    <row r="1343" spans="1:21" ht="12.75">
      <c r="A1343"/>
      <c r="F1343" s="34"/>
      <c r="J1343" s="4"/>
      <c r="O1343"/>
      <c r="P1343" s="36"/>
      <c r="U1343"/>
    </row>
    <row r="1344" spans="1:21" ht="12.75">
      <c r="A1344"/>
      <c r="F1344" s="34"/>
      <c r="J1344" s="4"/>
      <c r="O1344"/>
      <c r="P1344" s="36"/>
      <c r="U1344"/>
    </row>
    <row r="1345" spans="1:21" ht="12.75">
      <c r="A1345"/>
      <c r="F1345" s="34"/>
      <c r="J1345" s="4"/>
      <c r="O1345"/>
      <c r="P1345" s="36"/>
      <c r="U1345"/>
    </row>
    <row r="1346" spans="1:21" ht="12.75">
      <c r="A1346"/>
      <c r="F1346" s="34"/>
      <c r="J1346" s="4"/>
      <c r="O1346"/>
      <c r="P1346" s="36"/>
      <c r="U1346"/>
    </row>
    <row r="1347" spans="1:21" ht="12.75">
      <c r="A1347"/>
      <c r="F1347" s="34"/>
      <c r="J1347" s="4"/>
      <c r="O1347"/>
      <c r="P1347" s="36"/>
      <c r="U1347"/>
    </row>
    <row r="1348" spans="1:21" ht="12.75">
      <c r="A1348"/>
      <c r="F1348" s="34"/>
      <c r="J1348" s="4"/>
      <c r="O1348"/>
      <c r="P1348" s="36"/>
      <c r="U1348"/>
    </row>
    <row r="1349" spans="1:21" ht="12.75">
      <c r="A1349"/>
      <c r="F1349" s="34"/>
      <c r="J1349" s="4"/>
      <c r="O1349"/>
      <c r="P1349" s="36"/>
      <c r="U1349"/>
    </row>
    <row r="1350" spans="1:21" ht="12.75">
      <c r="A1350"/>
      <c r="F1350" s="34"/>
      <c r="J1350" s="4"/>
      <c r="O1350"/>
      <c r="P1350" s="36"/>
      <c r="U1350"/>
    </row>
    <row r="1351" spans="1:21" ht="12.75">
      <c r="A1351"/>
      <c r="F1351" s="34"/>
      <c r="J1351" s="4"/>
      <c r="O1351"/>
      <c r="P1351" s="36"/>
      <c r="U1351"/>
    </row>
    <row r="1352" spans="1:21" ht="12.75">
      <c r="A1352"/>
      <c r="F1352" s="34"/>
      <c r="J1352" s="4"/>
      <c r="O1352"/>
      <c r="P1352" s="36"/>
      <c r="U1352"/>
    </row>
    <row r="1353" spans="1:21" ht="12.75">
      <c r="A1353"/>
      <c r="F1353" s="34"/>
      <c r="J1353" s="4"/>
      <c r="O1353"/>
      <c r="P1353" s="36"/>
      <c r="U1353"/>
    </row>
    <row r="1354" spans="1:21" ht="12.75">
      <c r="A1354"/>
      <c r="F1354" s="34"/>
      <c r="J1354" s="4"/>
      <c r="O1354"/>
      <c r="P1354" s="36"/>
      <c r="U1354"/>
    </row>
    <row r="1355" spans="1:21" ht="12.75">
      <c r="A1355"/>
      <c r="F1355" s="34"/>
      <c r="J1355" s="4"/>
      <c r="O1355"/>
      <c r="P1355" s="36"/>
      <c r="U1355"/>
    </row>
    <row r="1356" spans="1:21" ht="12.75">
      <c r="A1356"/>
      <c r="F1356" s="34"/>
      <c r="J1356" s="4"/>
      <c r="O1356"/>
      <c r="P1356" s="36"/>
      <c r="U1356"/>
    </row>
    <row r="1357" spans="1:21" ht="12.75">
      <c r="A1357"/>
      <c r="F1357" s="34"/>
      <c r="J1357" s="4"/>
      <c r="O1357"/>
      <c r="P1357" s="36"/>
      <c r="U1357"/>
    </row>
    <row r="1358" spans="1:21" ht="12.75">
      <c r="A1358"/>
      <c r="F1358" s="34"/>
      <c r="J1358" s="4"/>
      <c r="O1358"/>
      <c r="P1358" s="36"/>
      <c r="U1358"/>
    </row>
    <row r="1359" spans="1:21" ht="12.75">
      <c r="A1359"/>
      <c r="F1359" s="34"/>
      <c r="J1359" s="4"/>
      <c r="O1359"/>
      <c r="P1359" s="36"/>
      <c r="U1359"/>
    </row>
    <row r="1360" spans="1:21" ht="12.75">
      <c r="A1360"/>
      <c r="F1360" s="34"/>
      <c r="J1360" s="4"/>
      <c r="O1360"/>
      <c r="P1360" s="36"/>
      <c r="U1360"/>
    </row>
    <row r="1361" spans="1:21" ht="12.75">
      <c r="A1361"/>
      <c r="F1361" s="34"/>
      <c r="J1361" s="4"/>
      <c r="O1361"/>
      <c r="P1361" s="36"/>
      <c r="U1361"/>
    </row>
    <row r="1362" spans="1:21" ht="12.75">
      <c r="A1362"/>
      <c r="F1362" s="34"/>
      <c r="J1362" s="4"/>
      <c r="O1362"/>
      <c r="P1362" s="36"/>
      <c r="U1362"/>
    </row>
    <row r="1363" spans="1:21" ht="12.75">
      <c r="A1363"/>
      <c r="F1363" s="34"/>
      <c r="J1363" s="4"/>
      <c r="O1363"/>
      <c r="P1363" s="36"/>
      <c r="U1363"/>
    </row>
    <row r="1364" spans="1:21" ht="12.75">
      <c r="A1364"/>
      <c r="F1364" s="34"/>
      <c r="J1364" s="4"/>
      <c r="O1364"/>
      <c r="P1364" s="36"/>
      <c r="U1364"/>
    </row>
    <row r="1365" spans="1:21" ht="12.75">
      <c r="A1365"/>
      <c r="F1365" s="34"/>
      <c r="J1365" s="4"/>
      <c r="O1365"/>
      <c r="P1365" s="36"/>
      <c r="U1365"/>
    </row>
    <row r="1366" spans="1:21" ht="12.75">
      <c r="A1366"/>
      <c r="F1366" s="34"/>
      <c r="J1366" s="4"/>
      <c r="O1366"/>
      <c r="P1366" s="36"/>
      <c r="U1366"/>
    </row>
    <row r="1367" spans="1:21" ht="12.75">
      <c r="A1367"/>
      <c r="F1367" s="34"/>
      <c r="J1367" s="4"/>
      <c r="O1367"/>
      <c r="P1367" s="36"/>
      <c r="U1367"/>
    </row>
    <row r="1368" spans="1:21" ht="12.75">
      <c r="A1368"/>
      <c r="F1368" s="34"/>
      <c r="J1368" s="4"/>
      <c r="O1368"/>
      <c r="P1368" s="36"/>
      <c r="U1368"/>
    </row>
    <row r="1369" spans="1:21" ht="12.75">
      <c r="A1369"/>
      <c r="F1369" s="34"/>
      <c r="J1369" s="4"/>
      <c r="O1369"/>
      <c r="P1369" s="36"/>
      <c r="U1369"/>
    </row>
    <row r="1370" spans="1:21" ht="12.75">
      <c r="A1370"/>
      <c r="F1370" s="34"/>
      <c r="J1370" s="4"/>
      <c r="O1370"/>
      <c r="P1370" s="36"/>
      <c r="U1370"/>
    </row>
    <row r="1371" spans="1:21" ht="12.75">
      <c r="A1371"/>
      <c r="F1371" s="34"/>
      <c r="J1371" s="4"/>
      <c r="O1371"/>
      <c r="P1371" s="36"/>
      <c r="U1371"/>
    </row>
    <row r="1372" spans="1:21" ht="12.75">
      <c r="A1372"/>
      <c r="F1372" s="34"/>
      <c r="J1372" s="4"/>
      <c r="O1372"/>
      <c r="P1372" s="36"/>
      <c r="U1372"/>
    </row>
    <row r="1373" spans="1:21" ht="12.75">
      <c r="A1373"/>
      <c r="F1373" s="34"/>
      <c r="J1373" s="4"/>
      <c r="O1373"/>
      <c r="P1373" s="36"/>
      <c r="U1373"/>
    </row>
    <row r="1374" spans="1:21" ht="12.75">
      <c r="A1374"/>
      <c r="F1374" s="34"/>
      <c r="J1374" s="4"/>
      <c r="O1374"/>
      <c r="P1374" s="36"/>
      <c r="U1374"/>
    </row>
    <row r="1375" spans="1:21" ht="12.75">
      <c r="A1375"/>
      <c r="F1375" s="34"/>
      <c r="J1375" s="4"/>
      <c r="O1375"/>
      <c r="P1375" s="36"/>
      <c r="U1375"/>
    </row>
    <row r="1376" spans="1:21" ht="12.75">
      <c r="A1376"/>
      <c r="F1376" s="34"/>
      <c r="J1376" s="4"/>
      <c r="O1376"/>
      <c r="P1376" s="36"/>
      <c r="U1376"/>
    </row>
    <row r="1377" spans="1:21" ht="12.75">
      <c r="A1377"/>
      <c r="F1377" s="34"/>
      <c r="J1377" s="4"/>
      <c r="O1377"/>
      <c r="P1377" s="36"/>
      <c r="U1377"/>
    </row>
    <row r="1378" spans="1:21" ht="12.75">
      <c r="A1378"/>
      <c r="F1378" s="34"/>
      <c r="J1378" s="4"/>
      <c r="O1378"/>
      <c r="P1378" s="36"/>
      <c r="U1378"/>
    </row>
    <row r="1379" spans="1:21" ht="12.75">
      <c r="A1379"/>
      <c r="F1379" s="34"/>
      <c r="J1379" s="4"/>
      <c r="O1379"/>
      <c r="P1379" s="36"/>
      <c r="U1379"/>
    </row>
    <row r="1380" spans="1:21" ht="12.75">
      <c r="A1380"/>
      <c r="F1380" s="34"/>
      <c r="J1380" s="4"/>
      <c r="O1380"/>
      <c r="P1380" s="36"/>
      <c r="U1380"/>
    </row>
    <row r="1381" spans="1:21" ht="12.75">
      <c r="A1381"/>
      <c r="F1381" s="34"/>
      <c r="J1381" s="4"/>
      <c r="O1381"/>
      <c r="P1381" s="36"/>
      <c r="U1381"/>
    </row>
    <row r="1382" spans="1:21" ht="12.75">
      <c r="A1382"/>
      <c r="F1382" s="34"/>
      <c r="J1382" s="4"/>
      <c r="O1382"/>
      <c r="P1382" s="36"/>
      <c r="U1382"/>
    </row>
    <row r="1383" spans="1:21" ht="12.75">
      <c r="A1383"/>
      <c r="F1383" s="34"/>
      <c r="J1383" s="4"/>
      <c r="O1383"/>
      <c r="P1383" s="36"/>
      <c r="U1383"/>
    </row>
    <row r="1384" spans="1:21" ht="12.75">
      <c r="A1384"/>
      <c r="F1384" s="34"/>
      <c r="J1384" s="4"/>
      <c r="O1384"/>
      <c r="P1384" s="36"/>
      <c r="U1384"/>
    </row>
    <row r="1385" spans="1:21" ht="12.75">
      <c r="A1385"/>
      <c r="F1385" s="34"/>
      <c r="J1385" s="4"/>
      <c r="O1385"/>
      <c r="P1385" s="36"/>
      <c r="U1385"/>
    </row>
    <row r="1386" spans="1:21" ht="12.75">
      <c r="A1386"/>
      <c r="F1386" s="34"/>
      <c r="J1386" s="4"/>
      <c r="O1386"/>
      <c r="P1386" s="36"/>
      <c r="U1386"/>
    </row>
    <row r="1387" spans="1:21" ht="12.75">
      <c r="A1387"/>
      <c r="F1387" s="34"/>
      <c r="J1387" s="4"/>
      <c r="O1387"/>
      <c r="P1387" s="36"/>
      <c r="U1387"/>
    </row>
    <row r="1388" spans="1:21" ht="12.75">
      <c r="A1388"/>
      <c r="F1388" s="34"/>
      <c r="J1388" s="4"/>
      <c r="O1388"/>
      <c r="P1388" s="36"/>
      <c r="U1388"/>
    </row>
    <row r="1389" spans="1:21" ht="12.75">
      <c r="A1389"/>
      <c r="F1389" s="34"/>
      <c r="J1389" s="4"/>
      <c r="O1389"/>
      <c r="P1389" s="36"/>
      <c r="U1389"/>
    </row>
    <row r="1390" spans="1:21" ht="12.75">
      <c r="A1390"/>
      <c r="F1390" s="34"/>
      <c r="J1390" s="4"/>
      <c r="O1390"/>
      <c r="P1390" s="36"/>
      <c r="U1390"/>
    </row>
    <row r="1391" spans="1:21" ht="12.75">
      <c r="A1391"/>
      <c r="F1391" s="34"/>
      <c r="J1391" s="4"/>
      <c r="O1391"/>
      <c r="P1391" s="36"/>
      <c r="U1391"/>
    </row>
    <row r="1392" spans="1:21" ht="12.75">
      <c r="A1392"/>
      <c r="F1392" s="34"/>
      <c r="J1392" s="4"/>
      <c r="O1392"/>
      <c r="P1392" s="36"/>
      <c r="U1392"/>
    </row>
    <row r="1393" spans="1:21" ht="12.75">
      <c r="A1393"/>
      <c r="F1393" s="34"/>
      <c r="J1393" s="4"/>
      <c r="O1393"/>
      <c r="P1393" s="36"/>
      <c r="U1393"/>
    </row>
    <row r="1394" spans="1:21" ht="12.75">
      <c r="A1394"/>
      <c r="F1394" s="34"/>
      <c r="J1394" s="4"/>
      <c r="O1394"/>
      <c r="P1394" s="36"/>
      <c r="U1394"/>
    </row>
    <row r="1395" spans="1:21" ht="12.75">
      <c r="A1395"/>
      <c r="F1395" s="34"/>
      <c r="J1395" s="4"/>
      <c r="O1395"/>
      <c r="P1395" s="36"/>
      <c r="U1395"/>
    </row>
    <row r="1396" spans="1:21" ht="12.75">
      <c r="A1396"/>
      <c r="F1396" s="34"/>
      <c r="J1396" s="4"/>
      <c r="O1396"/>
      <c r="P1396" s="36"/>
      <c r="U1396"/>
    </row>
    <row r="1397" spans="1:21" ht="12.75">
      <c r="A1397"/>
      <c r="F1397" s="34"/>
      <c r="J1397" s="4"/>
      <c r="O1397"/>
      <c r="P1397" s="36"/>
      <c r="U1397"/>
    </row>
    <row r="1398" spans="1:21" ht="12.75">
      <c r="A1398"/>
      <c r="F1398" s="34"/>
      <c r="J1398" s="4"/>
      <c r="O1398"/>
      <c r="P1398" s="36"/>
      <c r="U1398"/>
    </row>
    <row r="1399" spans="1:21" ht="12.75">
      <c r="A1399"/>
      <c r="F1399" s="34"/>
      <c r="J1399" s="4"/>
      <c r="O1399"/>
      <c r="P1399" s="36"/>
      <c r="U1399"/>
    </row>
    <row r="1400" spans="1:21" ht="12.75">
      <c r="A1400"/>
      <c r="F1400" s="34"/>
      <c r="J1400" s="4"/>
      <c r="O1400"/>
      <c r="P1400" s="36"/>
      <c r="U1400"/>
    </row>
    <row r="1401" spans="1:21" ht="12.75">
      <c r="A1401"/>
      <c r="F1401" s="34"/>
      <c r="J1401" s="4"/>
      <c r="O1401"/>
      <c r="P1401" s="36"/>
      <c r="U1401"/>
    </row>
    <row r="1402" spans="1:21" ht="12.75">
      <c r="A1402"/>
      <c r="F1402" s="34"/>
      <c r="J1402" s="4"/>
      <c r="O1402"/>
      <c r="P1402" s="36"/>
      <c r="U1402"/>
    </row>
    <row r="1403" spans="1:21" ht="12.75">
      <c r="A1403"/>
      <c r="F1403" s="34"/>
      <c r="J1403" s="4"/>
      <c r="O1403"/>
      <c r="P1403" s="36"/>
      <c r="U1403"/>
    </row>
    <row r="1404" spans="1:21" ht="12.75">
      <c r="A1404"/>
      <c r="F1404" s="34"/>
      <c r="J1404" s="4"/>
      <c r="O1404"/>
      <c r="P1404" s="36"/>
      <c r="U1404"/>
    </row>
    <row r="1405" spans="1:21" ht="12.75">
      <c r="A1405"/>
      <c r="F1405" s="34"/>
      <c r="J1405" s="4"/>
      <c r="O1405"/>
      <c r="P1405" s="36"/>
      <c r="U1405"/>
    </row>
    <row r="1406" spans="1:21" ht="12.75">
      <c r="A1406"/>
      <c r="F1406" s="34"/>
      <c r="J1406" s="4"/>
      <c r="O1406"/>
      <c r="P1406" s="36"/>
      <c r="U1406"/>
    </row>
    <row r="1407" spans="1:21" ht="12.75">
      <c r="A1407"/>
      <c r="F1407" s="34"/>
      <c r="J1407" s="4"/>
      <c r="O1407"/>
      <c r="P1407" s="36"/>
      <c r="U1407"/>
    </row>
    <row r="1408" spans="1:21" ht="12.75">
      <c r="A1408"/>
      <c r="F1408" s="34"/>
      <c r="J1408" s="4"/>
      <c r="O1408"/>
      <c r="P1408" s="36"/>
      <c r="U1408"/>
    </row>
    <row r="1409" spans="1:21" ht="12.75">
      <c r="A1409"/>
      <c r="F1409" s="34"/>
      <c r="J1409" s="4"/>
      <c r="O1409"/>
      <c r="P1409" s="36"/>
      <c r="U1409"/>
    </row>
    <row r="1410" spans="1:21" ht="12.75">
      <c r="A1410"/>
      <c r="F1410" s="34"/>
      <c r="J1410" s="4"/>
      <c r="O1410"/>
      <c r="P1410" s="36"/>
      <c r="U1410"/>
    </row>
    <row r="1411" spans="1:21" ht="12.75">
      <c r="A1411"/>
      <c r="F1411" s="34"/>
      <c r="J1411" s="4"/>
      <c r="O1411"/>
      <c r="P1411" s="36"/>
      <c r="U1411"/>
    </row>
    <row r="1412" spans="1:21" ht="12.75">
      <c r="A1412"/>
      <c r="F1412" s="34"/>
      <c r="J1412" s="4"/>
      <c r="O1412"/>
      <c r="P1412" s="36"/>
      <c r="U1412"/>
    </row>
    <row r="1413" spans="1:21" ht="12.75">
      <c r="A1413"/>
      <c r="F1413" s="34"/>
      <c r="J1413" s="4"/>
      <c r="O1413"/>
      <c r="P1413" s="36"/>
      <c r="U1413"/>
    </row>
    <row r="1414" spans="1:21" ht="12.75">
      <c r="A1414"/>
      <c r="F1414" s="34"/>
      <c r="J1414" s="4"/>
      <c r="O1414"/>
      <c r="P1414" s="36"/>
      <c r="U1414"/>
    </row>
    <row r="1415" spans="1:21" ht="12.75">
      <c r="A1415"/>
      <c r="F1415" s="34"/>
      <c r="J1415" s="4"/>
      <c r="O1415"/>
      <c r="P1415" s="36"/>
      <c r="U1415"/>
    </row>
    <row r="1416" spans="1:21" ht="12.75">
      <c r="A1416"/>
      <c r="F1416" s="34"/>
      <c r="J1416" s="4"/>
      <c r="O1416"/>
      <c r="P1416" s="36"/>
      <c r="U1416"/>
    </row>
    <row r="1417" spans="1:21" ht="12.75">
      <c r="A1417"/>
      <c r="F1417" s="34"/>
      <c r="J1417" s="4"/>
      <c r="O1417"/>
      <c r="P1417" s="36"/>
      <c r="U1417"/>
    </row>
    <row r="1418" spans="1:21" ht="12.75">
      <c r="A1418"/>
      <c r="F1418" s="34"/>
      <c r="J1418" s="4"/>
      <c r="O1418"/>
      <c r="P1418" s="36"/>
      <c r="U1418"/>
    </row>
    <row r="1419" spans="1:21" ht="12.75">
      <c r="A1419"/>
      <c r="F1419" s="34"/>
      <c r="J1419" s="4"/>
      <c r="O1419"/>
      <c r="P1419" s="36"/>
      <c r="U1419"/>
    </row>
    <row r="1420" spans="1:21" ht="12.75">
      <c r="A1420"/>
      <c r="F1420" s="34"/>
      <c r="J1420" s="4"/>
      <c r="O1420"/>
      <c r="P1420" s="36"/>
      <c r="U1420"/>
    </row>
    <row r="1421" spans="1:21" ht="12.75">
      <c r="A1421"/>
      <c r="F1421" s="34"/>
      <c r="J1421" s="4"/>
      <c r="O1421"/>
      <c r="P1421" s="36"/>
      <c r="U1421"/>
    </row>
    <row r="1422" spans="1:21" ht="12.75">
      <c r="A1422"/>
      <c r="F1422" s="34"/>
      <c r="J1422" s="4"/>
      <c r="O1422"/>
      <c r="P1422" s="36"/>
      <c r="U1422"/>
    </row>
    <row r="1423" spans="1:21" ht="12.75">
      <c r="A1423"/>
      <c r="F1423" s="34"/>
      <c r="J1423" s="4"/>
      <c r="O1423"/>
      <c r="P1423" s="36"/>
      <c r="U1423"/>
    </row>
    <row r="1424" spans="1:21" ht="12.75">
      <c r="A1424"/>
      <c r="F1424" s="34"/>
      <c r="J1424" s="4"/>
      <c r="O1424"/>
      <c r="P1424" s="36"/>
      <c r="U1424"/>
    </row>
    <row r="1425" spans="1:21" ht="12.75">
      <c r="A1425"/>
      <c r="F1425" s="34"/>
      <c r="J1425" s="4"/>
      <c r="O1425"/>
      <c r="P1425" s="36"/>
      <c r="U1425"/>
    </row>
    <row r="1426" spans="1:21" ht="12.75">
      <c r="A1426"/>
      <c r="F1426" s="34"/>
      <c r="J1426" s="4"/>
      <c r="O1426"/>
      <c r="P1426" s="36"/>
      <c r="U1426"/>
    </row>
    <row r="1427" spans="1:21" ht="12.75">
      <c r="A1427"/>
      <c r="F1427" s="34"/>
      <c r="J1427" s="4"/>
      <c r="O1427"/>
      <c r="P1427" s="36"/>
      <c r="U1427"/>
    </row>
    <row r="1428" spans="1:21" ht="12.75">
      <c r="A1428"/>
      <c r="F1428" s="34"/>
      <c r="J1428" s="4"/>
      <c r="O1428"/>
      <c r="P1428" s="36"/>
      <c r="U1428"/>
    </row>
    <row r="1429" spans="1:21" ht="12.75">
      <c r="A1429"/>
      <c r="F1429" s="34"/>
      <c r="J1429" s="4"/>
      <c r="O1429"/>
      <c r="P1429" s="36"/>
      <c r="U1429"/>
    </row>
    <row r="1430" spans="1:21" ht="12.75">
      <c r="A1430"/>
      <c r="F1430" s="34"/>
      <c r="J1430" s="4"/>
      <c r="O1430"/>
      <c r="P1430" s="36"/>
      <c r="U1430"/>
    </row>
    <row r="1431" spans="1:21" ht="12.75">
      <c r="A1431"/>
      <c r="F1431" s="34"/>
      <c r="J1431" s="4"/>
      <c r="O1431"/>
      <c r="P1431" s="36"/>
      <c r="U1431"/>
    </row>
    <row r="1432" spans="1:21" ht="12.75">
      <c r="A1432"/>
      <c r="F1432" s="34"/>
      <c r="J1432" s="4"/>
      <c r="O1432"/>
      <c r="P1432" s="36"/>
      <c r="U1432"/>
    </row>
    <row r="1433" spans="1:21" ht="12.75">
      <c r="A1433"/>
      <c r="F1433" s="34"/>
      <c r="J1433" s="4"/>
      <c r="O1433"/>
      <c r="P1433" s="36"/>
      <c r="U1433"/>
    </row>
    <row r="1434" spans="1:21" ht="12.75">
      <c r="A1434"/>
      <c r="F1434" s="34"/>
      <c r="J1434" s="4"/>
      <c r="O1434"/>
      <c r="P1434" s="36"/>
      <c r="U1434"/>
    </row>
    <row r="1435" spans="1:21" ht="12.75">
      <c r="A1435"/>
      <c r="F1435" s="34"/>
      <c r="J1435" s="4"/>
      <c r="O1435"/>
      <c r="P1435" s="36"/>
      <c r="U1435"/>
    </row>
    <row r="1436" spans="1:21" ht="12.75">
      <c r="A1436"/>
      <c r="F1436" s="34"/>
      <c r="J1436" s="4"/>
      <c r="O1436"/>
      <c r="P1436" s="36"/>
      <c r="U1436"/>
    </row>
    <row r="1437" spans="1:21" ht="12.75">
      <c r="A1437"/>
      <c r="F1437" s="34"/>
      <c r="J1437" s="4"/>
      <c r="O1437"/>
      <c r="P1437" s="36"/>
      <c r="U1437"/>
    </row>
    <row r="1438" spans="1:21" ht="12.75">
      <c r="A1438"/>
      <c r="F1438" s="34"/>
      <c r="J1438" s="4"/>
      <c r="O1438"/>
      <c r="P1438" s="36"/>
      <c r="U1438"/>
    </row>
    <row r="1439" spans="1:21" ht="12.75">
      <c r="A1439"/>
      <c r="F1439" s="34"/>
      <c r="J1439" s="4"/>
      <c r="O1439"/>
      <c r="P1439" s="36"/>
      <c r="U1439"/>
    </row>
    <row r="1440" spans="1:21" ht="12.75">
      <c r="A1440"/>
      <c r="F1440" s="34"/>
      <c r="J1440" s="4"/>
      <c r="O1440"/>
      <c r="P1440" s="36"/>
      <c r="U1440"/>
    </row>
    <row r="1441" spans="1:21" ht="12.75">
      <c r="A1441"/>
      <c r="F1441" s="34"/>
      <c r="J1441" s="4"/>
      <c r="O1441"/>
      <c r="P1441" s="36"/>
      <c r="U1441"/>
    </row>
    <row r="1442" spans="1:21" ht="12.75">
      <c r="A1442"/>
      <c r="F1442" s="34"/>
      <c r="J1442" s="4"/>
      <c r="O1442"/>
      <c r="P1442" s="36"/>
      <c r="U1442"/>
    </row>
    <row r="1443" spans="1:21" ht="12.75">
      <c r="A1443"/>
      <c r="F1443" s="34"/>
      <c r="J1443" s="4"/>
      <c r="O1443"/>
      <c r="P1443" s="36"/>
      <c r="U1443"/>
    </row>
    <row r="1444" spans="1:21" ht="12.75">
      <c r="A1444"/>
      <c r="F1444" s="34"/>
      <c r="J1444" s="4"/>
      <c r="O1444"/>
      <c r="P1444" s="36"/>
      <c r="U1444"/>
    </row>
    <row r="1445" spans="1:21" ht="12.75">
      <c r="A1445"/>
      <c r="F1445" s="34"/>
      <c r="J1445" s="4"/>
      <c r="O1445"/>
      <c r="P1445" s="36"/>
      <c r="U1445"/>
    </row>
    <row r="1446" spans="1:21" ht="12.75">
      <c r="A1446"/>
      <c r="F1446" s="34"/>
      <c r="J1446" s="4"/>
      <c r="O1446"/>
      <c r="P1446" s="36"/>
      <c r="U1446"/>
    </row>
    <row r="1447" spans="1:21" ht="12.75">
      <c r="A1447"/>
      <c r="F1447" s="34"/>
      <c r="J1447" s="4"/>
      <c r="O1447"/>
      <c r="P1447" s="36"/>
      <c r="U1447"/>
    </row>
    <row r="1448" spans="1:21" ht="12.75">
      <c r="A1448"/>
      <c r="F1448" s="34"/>
      <c r="J1448" s="4"/>
      <c r="O1448"/>
      <c r="P1448" s="36"/>
      <c r="U1448"/>
    </row>
    <row r="1449" spans="1:21" ht="12.75">
      <c r="A1449"/>
      <c r="F1449" s="34"/>
      <c r="J1449" s="4"/>
      <c r="O1449"/>
      <c r="P1449" s="36"/>
      <c r="U1449"/>
    </row>
    <row r="1450" spans="1:21" ht="12.75">
      <c r="A1450"/>
      <c r="F1450" s="34"/>
      <c r="J1450" s="4"/>
      <c r="O1450"/>
      <c r="P1450" s="36"/>
      <c r="U1450"/>
    </row>
    <row r="1451" spans="1:21" ht="12.75">
      <c r="A1451"/>
      <c r="F1451" s="34"/>
      <c r="J1451" s="4"/>
      <c r="O1451"/>
      <c r="P1451" s="36"/>
      <c r="U1451"/>
    </row>
    <row r="1452" spans="1:21" ht="12.75">
      <c r="A1452"/>
      <c r="F1452" s="34"/>
      <c r="J1452" s="4"/>
      <c r="O1452"/>
      <c r="P1452" s="36"/>
      <c r="U1452"/>
    </row>
    <row r="1453" spans="1:21" ht="12.75">
      <c r="A1453"/>
      <c r="F1453" s="34"/>
      <c r="J1453" s="4"/>
      <c r="O1453"/>
      <c r="P1453" s="36"/>
      <c r="U1453"/>
    </row>
    <row r="1454" spans="1:21" ht="12.75">
      <c r="A1454"/>
      <c r="F1454" s="34"/>
      <c r="J1454" s="4"/>
      <c r="O1454"/>
      <c r="P1454" s="36"/>
      <c r="U1454"/>
    </row>
    <row r="1455" spans="1:21" ht="12.75">
      <c r="A1455"/>
      <c r="F1455" s="34"/>
      <c r="J1455" s="4"/>
      <c r="O1455"/>
      <c r="P1455" s="36"/>
      <c r="U1455"/>
    </row>
    <row r="1456" spans="1:21" ht="12.75">
      <c r="A1456"/>
      <c r="F1456" s="34"/>
      <c r="J1456" s="4"/>
      <c r="O1456"/>
      <c r="P1456" s="36"/>
      <c r="U1456"/>
    </row>
    <row r="1457" spans="1:21" ht="12.75">
      <c r="A1457"/>
      <c r="F1457" s="34"/>
      <c r="J1457" s="4"/>
      <c r="O1457"/>
      <c r="P1457" s="36"/>
      <c r="U1457"/>
    </row>
    <row r="1458" spans="1:21" ht="12.75">
      <c r="A1458"/>
      <c r="F1458" s="34"/>
      <c r="J1458" s="4"/>
      <c r="O1458"/>
      <c r="P1458" s="36"/>
      <c r="U1458"/>
    </row>
    <row r="1459" spans="1:21" ht="12.75">
      <c r="A1459"/>
      <c r="F1459" s="34"/>
      <c r="J1459" s="4"/>
      <c r="O1459"/>
      <c r="P1459" s="36"/>
      <c r="U1459"/>
    </row>
    <row r="1460" spans="1:21" ht="12.75">
      <c r="A1460"/>
      <c r="F1460" s="34"/>
      <c r="J1460" s="4"/>
      <c r="O1460"/>
      <c r="P1460" s="36"/>
      <c r="U1460"/>
    </row>
    <row r="1461" spans="1:21" ht="12.75">
      <c r="A1461"/>
      <c r="F1461" s="34"/>
      <c r="J1461" s="4"/>
      <c r="O1461"/>
      <c r="P1461" s="36"/>
      <c r="U1461"/>
    </row>
    <row r="1462" spans="1:21" ht="12.75">
      <c r="A1462"/>
      <c r="F1462" s="34"/>
      <c r="J1462" s="4"/>
      <c r="O1462"/>
      <c r="P1462" s="36"/>
      <c r="U1462"/>
    </row>
    <row r="1463" spans="1:21" ht="12.75">
      <c r="A1463"/>
      <c r="F1463" s="34"/>
      <c r="J1463" s="4"/>
      <c r="O1463"/>
      <c r="P1463" s="36"/>
      <c r="U1463"/>
    </row>
    <row r="1464" spans="1:21" ht="12.75">
      <c r="A1464"/>
      <c r="F1464" s="34"/>
      <c r="J1464" s="4"/>
      <c r="O1464"/>
      <c r="P1464" s="36"/>
      <c r="U1464"/>
    </row>
    <row r="1465" spans="1:21" ht="12.75">
      <c r="A1465"/>
      <c r="F1465" s="34"/>
      <c r="J1465" s="4"/>
      <c r="O1465"/>
      <c r="P1465" s="36"/>
      <c r="U1465"/>
    </row>
    <row r="1466" spans="1:21" ht="12.75">
      <c r="A1466"/>
      <c r="F1466" s="34"/>
      <c r="J1466" s="4"/>
      <c r="O1466"/>
      <c r="P1466" s="36"/>
      <c r="U1466"/>
    </row>
    <row r="1467" spans="1:21" ht="12.75">
      <c r="A1467"/>
      <c r="F1467" s="34"/>
      <c r="J1467" s="4"/>
      <c r="O1467"/>
      <c r="P1467" s="36"/>
      <c r="U1467"/>
    </row>
    <row r="1468" spans="1:21" ht="12.75">
      <c r="A1468"/>
      <c r="F1468" s="34"/>
      <c r="J1468" s="4"/>
      <c r="O1468"/>
      <c r="P1468" s="36"/>
      <c r="U1468"/>
    </row>
    <row r="1469" spans="1:21" ht="12.75">
      <c r="A1469"/>
      <c r="F1469" s="34"/>
      <c r="J1469" s="4"/>
      <c r="O1469"/>
      <c r="P1469" s="36"/>
      <c r="U1469"/>
    </row>
    <row r="1470" spans="1:21" ht="12.75">
      <c r="A1470"/>
      <c r="F1470" s="34"/>
      <c r="J1470" s="4"/>
      <c r="O1470"/>
      <c r="P1470" s="36"/>
      <c r="U1470"/>
    </row>
    <row r="1471" spans="1:21" ht="12.75">
      <c r="A1471"/>
      <c r="F1471" s="34"/>
      <c r="J1471" s="4"/>
      <c r="O1471"/>
      <c r="P1471" s="36"/>
      <c r="U1471"/>
    </row>
    <row r="1472" spans="1:21" ht="12.75">
      <c r="A1472"/>
      <c r="F1472" s="34"/>
      <c r="J1472" s="4"/>
      <c r="O1472"/>
      <c r="P1472" s="36"/>
      <c r="U1472"/>
    </row>
    <row r="1473" spans="1:21" ht="12.75">
      <c r="A1473"/>
      <c r="F1473" s="34"/>
      <c r="J1473" s="4"/>
      <c r="O1473"/>
      <c r="P1473" s="36"/>
      <c r="U1473"/>
    </row>
    <row r="1474" spans="1:21" ht="12.75">
      <c r="A1474"/>
      <c r="F1474" s="34"/>
      <c r="J1474" s="4"/>
      <c r="O1474"/>
      <c r="P1474" s="36"/>
      <c r="U1474"/>
    </row>
    <row r="1475" spans="1:21" ht="12.75">
      <c r="A1475"/>
      <c r="F1475" s="34"/>
      <c r="J1475" s="4"/>
      <c r="O1475"/>
      <c r="P1475" s="36"/>
      <c r="U1475"/>
    </row>
    <row r="1476" spans="1:21" ht="12.75">
      <c r="A1476"/>
      <c r="F1476" s="34"/>
      <c r="J1476" s="4"/>
      <c r="O1476"/>
      <c r="P1476" s="36"/>
      <c r="U1476"/>
    </row>
    <row r="1477" spans="1:21" ht="12.75">
      <c r="A1477"/>
      <c r="F1477" s="34"/>
      <c r="J1477" s="4"/>
      <c r="O1477"/>
      <c r="P1477" s="36"/>
      <c r="U1477"/>
    </row>
    <row r="1478" spans="1:21" ht="12.75">
      <c r="A1478"/>
      <c r="F1478" s="34"/>
      <c r="J1478" s="4"/>
      <c r="O1478"/>
      <c r="P1478" s="36"/>
      <c r="U1478"/>
    </row>
    <row r="1479" spans="1:21" ht="12.75">
      <c r="A1479"/>
      <c r="F1479" s="34"/>
      <c r="J1479" s="4"/>
      <c r="O1479"/>
      <c r="P1479" s="36"/>
      <c r="U1479"/>
    </row>
    <row r="1480" spans="1:21" ht="12.75">
      <c r="A1480"/>
      <c r="F1480" s="34"/>
      <c r="J1480" s="4"/>
      <c r="O1480"/>
      <c r="P1480" s="36"/>
      <c r="U1480"/>
    </row>
    <row r="1481" spans="1:21" ht="12.75">
      <c r="A1481"/>
      <c r="F1481" s="34"/>
      <c r="J1481" s="4"/>
      <c r="O1481"/>
      <c r="P1481" s="36"/>
      <c r="U1481"/>
    </row>
    <row r="1482" spans="1:21" ht="12.75">
      <c r="A1482"/>
      <c r="F1482" s="34"/>
      <c r="J1482" s="4"/>
      <c r="O1482"/>
      <c r="P1482" s="36"/>
      <c r="U1482"/>
    </row>
    <row r="1483" spans="1:21" ht="12.75">
      <c r="A1483"/>
      <c r="F1483" s="34"/>
      <c r="J1483" s="4"/>
      <c r="O1483"/>
      <c r="P1483" s="36"/>
      <c r="U1483"/>
    </row>
    <row r="1484" spans="1:21" ht="12.75">
      <c r="A1484"/>
      <c r="F1484" s="34"/>
      <c r="J1484" s="4"/>
      <c r="O1484"/>
      <c r="P1484" s="36"/>
      <c r="U1484"/>
    </row>
    <row r="1485" spans="1:21" ht="12.75">
      <c r="A1485"/>
      <c r="F1485" s="34"/>
      <c r="J1485" s="4"/>
      <c r="O1485"/>
      <c r="P1485" s="36"/>
      <c r="U1485"/>
    </row>
    <row r="1486" spans="1:21" ht="12.75">
      <c r="A1486"/>
      <c r="F1486" s="34"/>
      <c r="J1486" s="4"/>
      <c r="O1486"/>
      <c r="P1486" s="36"/>
      <c r="U1486"/>
    </row>
    <row r="1487" spans="1:21" ht="12.75">
      <c r="A1487"/>
      <c r="F1487" s="34"/>
      <c r="J1487" s="4"/>
      <c r="O1487"/>
      <c r="P1487" s="36"/>
      <c r="U1487"/>
    </row>
    <row r="1488" spans="1:21" ht="12.75">
      <c r="A1488"/>
      <c r="F1488" s="34"/>
      <c r="J1488" s="4"/>
      <c r="O1488"/>
      <c r="P1488" s="36"/>
      <c r="U1488"/>
    </row>
    <row r="1489" spans="1:21" ht="12.75">
      <c r="A1489"/>
      <c r="F1489" s="34"/>
      <c r="J1489" s="4"/>
      <c r="O1489"/>
      <c r="P1489" s="36"/>
      <c r="U1489"/>
    </row>
    <row r="1490" spans="1:21" ht="12.75">
      <c r="A1490"/>
      <c r="F1490" s="34"/>
      <c r="J1490" s="4"/>
      <c r="O1490"/>
      <c r="P1490" s="36"/>
      <c r="U1490"/>
    </row>
    <row r="1491" spans="1:21" ht="12.75">
      <c r="A1491"/>
      <c r="F1491" s="34"/>
      <c r="J1491" s="4"/>
      <c r="O1491"/>
      <c r="P1491" s="36"/>
      <c r="U1491"/>
    </row>
    <row r="1492" spans="1:21" ht="12.75">
      <c r="A1492"/>
      <c r="F1492" s="34"/>
      <c r="J1492" s="4"/>
      <c r="O1492"/>
      <c r="P1492" s="36"/>
      <c r="U1492"/>
    </row>
    <row r="1493" spans="1:21" ht="12.75">
      <c r="A1493"/>
      <c r="F1493" s="34"/>
      <c r="J1493" s="4"/>
      <c r="O1493"/>
      <c r="P1493" s="36"/>
      <c r="U1493"/>
    </row>
    <row r="1494" spans="1:21" ht="12.75">
      <c r="A1494"/>
      <c r="F1494" s="34"/>
      <c r="J1494" s="4"/>
      <c r="O1494"/>
      <c r="P1494" s="36"/>
      <c r="U1494"/>
    </row>
    <row r="1495" spans="1:21" ht="12.75">
      <c r="A1495"/>
      <c r="F1495" s="34"/>
      <c r="J1495" s="4"/>
      <c r="O1495"/>
      <c r="P1495" s="36"/>
      <c r="U1495"/>
    </row>
    <row r="1496" spans="1:21" ht="12.75">
      <c r="A1496"/>
      <c r="F1496" s="34"/>
      <c r="J1496" s="4"/>
      <c r="O1496"/>
      <c r="P1496" s="36"/>
      <c r="U1496"/>
    </row>
    <row r="1497" spans="1:21" ht="12.75">
      <c r="A1497"/>
      <c r="F1497" s="34"/>
      <c r="J1497" s="4"/>
      <c r="O1497"/>
      <c r="P1497" s="36"/>
      <c r="U1497"/>
    </row>
    <row r="1498" spans="1:21" ht="12.75">
      <c r="A1498"/>
      <c r="F1498" s="34"/>
      <c r="J1498" s="4"/>
      <c r="O1498"/>
      <c r="P1498" s="36"/>
      <c r="U1498"/>
    </row>
    <row r="1499" spans="1:21" ht="12.75">
      <c r="A1499"/>
      <c r="F1499" s="34"/>
      <c r="J1499" s="4"/>
      <c r="O1499"/>
      <c r="P1499" s="36"/>
      <c r="U1499"/>
    </row>
    <row r="1500" spans="1:21" ht="12.75">
      <c r="A1500"/>
      <c r="F1500" s="34"/>
      <c r="J1500" s="4"/>
      <c r="O1500"/>
      <c r="P1500" s="36"/>
      <c r="U1500"/>
    </row>
    <row r="1501" spans="1:21" ht="12.75">
      <c r="A1501"/>
      <c r="F1501" s="34"/>
      <c r="J1501" s="4"/>
      <c r="O1501"/>
      <c r="P1501" s="36"/>
      <c r="U1501"/>
    </row>
    <row r="1502" spans="1:21" ht="12.75">
      <c r="A1502"/>
      <c r="F1502" s="34"/>
      <c r="J1502" s="4"/>
      <c r="O1502"/>
      <c r="P1502" s="36"/>
      <c r="U1502"/>
    </row>
    <row r="1503" spans="1:21" ht="12.75">
      <c r="A1503"/>
      <c r="F1503" s="34"/>
      <c r="J1503" s="4"/>
      <c r="O1503"/>
      <c r="P1503" s="36"/>
      <c r="U1503"/>
    </row>
    <row r="1504" spans="1:21" ht="12.75">
      <c r="A1504"/>
      <c r="F1504" s="34"/>
      <c r="J1504" s="4"/>
      <c r="O1504"/>
      <c r="P1504" s="36"/>
      <c r="U1504"/>
    </row>
    <row r="1505" spans="1:21" ht="12.75">
      <c r="A1505"/>
      <c r="F1505" s="34"/>
      <c r="J1505" s="4"/>
      <c r="O1505"/>
      <c r="P1505" s="36"/>
      <c r="U1505"/>
    </row>
    <row r="1506" spans="1:21" ht="12.75">
      <c r="A1506"/>
      <c r="F1506" s="34"/>
      <c r="J1506" s="4"/>
      <c r="O1506"/>
      <c r="P1506" s="36"/>
      <c r="U1506"/>
    </row>
    <row r="1507" spans="1:21" ht="12.75">
      <c r="A1507"/>
      <c r="F1507" s="34"/>
      <c r="J1507" s="4"/>
      <c r="O1507"/>
      <c r="P1507" s="36"/>
      <c r="U1507"/>
    </row>
    <row r="1508" spans="1:21" ht="12.75">
      <c r="A1508"/>
      <c r="F1508" s="34"/>
      <c r="J1508" s="4"/>
      <c r="O1508"/>
      <c r="P1508" s="36"/>
      <c r="U1508"/>
    </row>
    <row r="1509" spans="1:21" ht="12.75">
      <c r="A1509"/>
      <c r="F1509" s="34"/>
      <c r="J1509" s="4"/>
      <c r="O1509"/>
      <c r="P1509" s="36"/>
      <c r="U1509"/>
    </row>
    <row r="1510" spans="1:21" ht="12.75">
      <c r="A1510"/>
      <c r="F1510" s="34"/>
      <c r="J1510" s="4"/>
      <c r="O1510"/>
      <c r="P1510" s="36"/>
      <c r="U1510"/>
    </row>
    <row r="1511" spans="1:21" ht="12.75">
      <c r="A1511"/>
      <c r="F1511" s="34"/>
      <c r="J1511" s="4"/>
      <c r="O1511"/>
      <c r="P1511" s="36"/>
      <c r="U1511"/>
    </row>
    <row r="1512" spans="1:21" ht="12.75">
      <c r="A1512"/>
      <c r="F1512" s="34"/>
      <c r="J1512" s="4"/>
      <c r="O1512"/>
      <c r="P1512" s="36"/>
      <c r="U1512"/>
    </row>
    <row r="1513" spans="1:21" ht="12.75">
      <c r="A1513"/>
      <c r="F1513" s="34"/>
      <c r="J1513" s="4"/>
      <c r="O1513"/>
      <c r="P1513" s="36"/>
      <c r="U1513"/>
    </row>
    <row r="1514" spans="1:21" ht="12.75">
      <c r="A1514"/>
      <c r="F1514" s="34"/>
      <c r="J1514" s="4"/>
      <c r="O1514"/>
      <c r="P1514" s="36"/>
      <c r="U1514"/>
    </row>
    <row r="1515" spans="1:21" ht="12.75">
      <c r="A1515"/>
      <c r="F1515" s="34"/>
      <c r="J1515" s="4"/>
      <c r="O1515"/>
      <c r="P1515" s="36"/>
      <c r="U1515"/>
    </row>
    <row r="1516" spans="1:21" ht="12.75">
      <c r="A1516"/>
      <c r="F1516" s="34"/>
      <c r="J1516" s="4"/>
      <c r="O1516"/>
      <c r="P1516" s="36"/>
      <c r="U1516"/>
    </row>
    <row r="1517" spans="1:21" ht="12.75">
      <c r="A1517"/>
      <c r="F1517" s="34"/>
      <c r="J1517" s="4"/>
      <c r="O1517"/>
      <c r="P1517" s="36"/>
      <c r="U1517"/>
    </row>
    <row r="1518" spans="1:21" ht="12.75">
      <c r="A1518"/>
      <c r="F1518" s="34"/>
      <c r="J1518" s="4"/>
      <c r="O1518"/>
      <c r="P1518" s="36"/>
      <c r="U1518"/>
    </row>
    <row r="1519" spans="1:21" ht="12.75">
      <c r="A1519"/>
      <c r="F1519" s="34"/>
      <c r="J1519" s="4"/>
      <c r="O1519"/>
      <c r="P1519" s="36"/>
      <c r="U1519"/>
    </row>
    <row r="1520" spans="1:21" ht="12.75">
      <c r="A1520"/>
      <c r="F1520" s="34"/>
      <c r="J1520" s="4"/>
      <c r="O1520"/>
      <c r="P1520" s="36"/>
      <c r="U1520"/>
    </row>
    <row r="1521" spans="1:21" ht="12.75">
      <c r="A1521"/>
      <c r="F1521" s="34"/>
      <c r="J1521" s="4"/>
      <c r="O1521"/>
      <c r="P1521" s="36"/>
      <c r="U1521"/>
    </row>
    <row r="1522" spans="1:21" ht="12.75">
      <c r="A1522"/>
      <c r="F1522" s="34"/>
      <c r="J1522" s="4"/>
      <c r="O1522"/>
      <c r="P1522" s="36"/>
      <c r="U1522"/>
    </row>
    <row r="1523" spans="1:21" ht="12.75">
      <c r="A1523"/>
      <c r="F1523" s="34"/>
      <c r="J1523" s="4"/>
      <c r="O1523"/>
      <c r="P1523" s="36"/>
      <c r="U1523"/>
    </row>
    <row r="1524" spans="1:21" ht="12.75">
      <c r="A1524"/>
      <c r="F1524" s="34"/>
      <c r="J1524" s="4"/>
      <c r="O1524"/>
      <c r="P1524" s="36"/>
      <c r="U1524"/>
    </row>
    <row r="1525" spans="1:21" ht="12.75">
      <c r="A1525"/>
      <c r="F1525" s="34"/>
      <c r="J1525" s="4"/>
      <c r="O1525"/>
      <c r="P1525" s="36"/>
      <c r="U1525"/>
    </row>
    <row r="1526" spans="1:21" ht="12.75">
      <c r="A1526"/>
      <c r="F1526" s="34"/>
      <c r="J1526" s="4"/>
      <c r="O1526"/>
      <c r="P1526" s="36"/>
      <c r="U1526"/>
    </row>
    <row r="1527" spans="1:21" ht="12.75">
      <c r="A1527"/>
      <c r="F1527" s="34"/>
      <c r="J1527" s="4"/>
      <c r="O1527"/>
      <c r="P1527" s="36"/>
      <c r="U1527"/>
    </row>
    <row r="1528" spans="1:21" ht="12.75">
      <c r="A1528"/>
      <c r="F1528" s="34"/>
      <c r="J1528" s="4"/>
      <c r="O1528"/>
      <c r="P1528" s="36"/>
      <c r="U1528"/>
    </row>
    <row r="1529" spans="1:21" ht="12.75">
      <c r="A1529"/>
      <c r="F1529" s="34"/>
      <c r="J1529" s="4"/>
      <c r="O1529"/>
      <c r="P1529" s="36"/>
      <c r="U1529"/>
    </row>
    <row r="1530" spans="1:21" ht="12.75">
      <c r="A1530"/>
      <c r="F1530" s="34"/>
      <c r="J1530" s="4"/>
      <c r="O1530"/>
      <c r="P1530" s="36"/>
      <c r="U1530"/>
    </row>
    <row r="1531" spans="1:21" ht="12.75">
      <c r="A1531"/>
      <c r="F1531" s="34"/>
      <c r="J1531" s="4"/>
      <c r="O1531"/>
      <c r="P1531" s="36"/>
      <c r="U1531"/>
    </row>
    <row r="1532" spans="1:21" ht="12.75">
      <c r="A1532"/>
      <c r="F1532" s="34"/>
      <c r="J1532" s="4"/>
      <c r="O1532"/>
      <c r="P1532" s="36"/>
      <c r="U1532"/>
    </row>
    <row r="1533" spans="1:21" ht="12.75">
      <c r="A1533"/>
      <c r="F1533" s="34"/>
      <c r="J1533" s="4"/>
      <c r="O1533"/>
      <c r="P1533" s="36"/>
      <c r="U1533"/>
    </row>
    <row r="1534" spans="1:21" ht="12.75">
      <c r="A1534"/>
      <c r="F1534" s="34"/>
      <c r="J1534" s="4"/>
      <c r="O1534"/>
      <c r="P1534" s="36"/>
      <c r="U1534"/>
    </row>
    <row r="1535" spans="1:21" ht="12.75">
      <c r="A1535"/>
      <c r="F1535" s="34"/>
      <c r="J1535" s="4"/>
      <c r="O1535"/>
      <c r="P1535" s="36"/>
      <c r="U1535"/>
    </row>
    <row r="1536" spans="1:21" ht="12.75">
      <c r="A1536"/>
      <c r="F1536" s="34"/>
      <c r="J1536" s="4"/>
      <c r="O1536"/>
      <c r="P1536" s="36"/>
      <c r="U1536"/>
    </row>
    <row r="1537" spans="1:21" ht="12.75">
      <c r="A1537"/>
      <c r="F1537" s="34"/>
      <c r="J1537" s="4"/>
      <c r="O1537"/>
      <c r="P1537" s="36"/>
      <c r="U1537"/>
    </row>
    <row r="1538" spans="1:21" ht="12.75">
      <c r="A1538"/>
      <c r="F1538" s="34"/>
      <c r="J1538" s="4"/>
      <c r="O1538"/>
      <c r="P1538" s="36"/>
      <c r="U1538"/>
    </row>
    <row r="1539" spans="1:21" ht="12.75">
      <c r="A1539"/>
      <c r="F1539" s="34"/>
      <c r="J1539" s="4"/>
      <c r="O1539"/>
      <c r="P1539" s="36"/>
      <c r="U1539"/>
    </row>
    <row r="1540" spans="1:21" ht="12.75">
      <c r="A1540"/>
      <c r="F1540" s="34"/>
      <c r="J1540" s="4"/>
      <c r="O1540"/>
      <c r="P1540" s="36"/>
      <c r="U1540"/>
    </row>
    <row r="1541" spans="1:21" ht="12.75">
      <c r="A1541"/>
      <c r="F1541" s="34"/>
      <c r="J1541" s="4"/>
      <c r="O1541"/>
      <c r="P1541" s="36"/>
      <c r="U1541"/>
    </row>
    <row r="1542" spans="1:21" ht="12.75">
      <c r="A1542"/>
      <c r="F1542" s="34"/>
      <c r="J1542" s="4"/>
      <c r="O1542"/>
      <c r="P1542" s="36"/>
      <c r="U1542"/>
    </row>
    <row r="1543" spans="1:21" ht="12.75">
      <c r="A1543"/>
      <c r="F1543" s="34"/>
      <c r="J1543" s="4"/>
      <c r="O1543"/>
      <c r="P1543" s="36"/>
      <c r="U1543"/>
    </row>
    <row r="1544" spans="1:21" ht="12.75">
      <c r="A1544"/>
      <c r="F1544" s="34"/>
      <c r="J1544" s="4"/>
      <c r="O1544"/>
      <c r="P1544" s="36"/>
      <c r="U1544"/>
    </row>
    <row r="1545" spans="1:21" ht="12.75">
      <c r="A1545"/>
      <c r="F1545" s="34"/>
      <c r="J1545" s="4"/>
      <c r="O1545"/>
      <c r="P1545" s="36"/>
      <c r="U1545"/>
    </row>
    <row r="1546" spans="1:21" ht="12.75">
      <c r="A1546"/>
      <c r="F1546" s="34"/>
      <c r="J1546" s="4"/>
      <c r="O1546"/>
      <c r="P1546" s="36"/>
      <c r="U1546"/>
    </row>
    <row r="1547" spans="1:21" ht="12.75">
      <c r="A1547"/>
      <c r="F1547" s="34"/>
      <c r="J1547" s="4"/>
      <c r="O1547"/>
      <c r="P1547" s="36"/>
      <c r="U1547"/>
    </row>
    <row r="1548" spans="1:21" ht="12.75">
      <c r="A1548"/>
      <c r="F1548" s="34"/>
      <c r="J1548" s="4"/>
      <c r="O1548"/>
      <c r="P1548" s="36"/>
      <c r="U1548"/>
    </row>
    <row r="1549" spans="1:21" ht="12.75">
      <c r="A1549"/>
      <c r="F1549" s="34"/>
      <c r="J1549" s="4"/>
      <c r="O1549"/>
      <c r="P1549" s="36"/>
      <c r="U1549"/>
    </row>
    <row r="1550" spans="1:21" ht="12.75">
      <c r="A1550"/>
      <c r="F1550" s="34"/>
      <c r="J1550" s="4"/>
      <c r="O1550"/>
      <c r="P1550" s="36"/>
      <c r="U1550"/>
    </row>
    <row r="1551" spans="1:21" ht="12.75">
      <c r="A1551"/>
      <c r="F1551" s="34"/>
      <c r="J1551" s="4"/>
      <c r="O1551"/>
      <c r="P1551" s="36"/>
      <c r="U1551"/>
    </row>
    <row r="1552" spans="1:21" ht="12.75">
      <c r="A1552"/>
      <c r="F1552" s="34"/>
      <c r="J1552" s="4"/>
      <c r="O1552"/>
      <c r="P1552" s="36"/>
      <c r="U1552"/>
    </row>
    <row r="1553" spans="1:21" ht="12.75">
      <c r="A1553"/>
      <c r="F1553" s="34"/>
      <c r="J1553" s="4"/>
      <c r="O1553"/>
      <c r="P1553" s="36"/>
      <c r="U1553"/>
    </row>
    <row r="1554" spans="1:21" ht="12.75">
      <c r="A1554"/>
      <c r="F1554" s="34"/>
      <c r="J1554" s="4"/>
      <c r="O1554"/>
      <c r="P1554" s="36"/>
      <c r="U1554"/>
    </row>
    <row r="1555" spans="1:21" ht="12.75">
      <c r="A1555"/>
      <c r="F1555" s="34"/>
      <c r="J1555" s="4"/>
      <c r="O1555"/>
      <c r="P1555" s="36"/>
      <c r="U1555"/>
    </row>
    <row r="1556" spans="1:21" ht="12.75">
      <c r="A1556"/>
      <c r="F1556" s="34"/>
      <c r="J1556" s="4"/>
      <c r="O1556"/>
      <c r="P1556" s="36"/>
      <c r="U1556"/>
    </row>
    <row r="1557" spans="1:21" ht="12.75">
      <c r="A1557"/>
      <c r="F1557" s="34"/>
      <c r="J1557" s="4"/>
      <c r="O1557"/>
      <c r="P1557" s="36"/>
      <c r="U1557"/>
    </row>
    <row r="1558" spans="1:21" ht="12.75">
      <c r="A1558"/>
      <c r="F1558" s="34"/>
      <c r="J1558" s="4"/>
      <c r="O1558"/>
      <c r="P1558" s="36"/>
      <c r="U1558"/>
    </row>
    <row r="1559" spans="1:21" ht="12.75">
      <c r="A1559"/>
      <c r="F1559" s="34"/>
      <c r="J1559" s="4"/>
      <c r="O1559"/>
      <c r="P1559" s="36"/>
      <c r="U1559"/>
    </row>
    <row r="1560" spans="1:21" ht="12.75">
      <c r="A1560"/>
      <c r="F1560" s="34"/>
      <c r="J1560" s="4"/>
      <c r="O1560"/>
      <c r="P1560" s="36"/>
      <c r="U1560"/>
    </row>
    <row r="1561" spans="1:21" ht="12.75">
      <c r="A1561"/>
      <c r="F1561" s="34"/>
      <c r="J1561" s="4"/>
      <c r="O1561"/>
      <c r="P1561" s="36"/>
      <c r="U1561"/>
    </row>
    <row r="1562" spans="1:21" ht="12.75">
      <c r="A1562"/>
      <c r="F1562" s="34"/>
      <c r="J1562" s="4"/>
      <c r="O1562"/>
      <c r="P1562" s="36"/>
      <c r="U1562"/>
    </row>
    <row r="1563" spans="1:21" ht="12.75">
      <c r="A1563"/>
      <c r="F1563" s="34"/>
      <c r="J1563" s="4"/>
      <c r="O1563"/>
      <c r="P1563" s="36"/>
      <c r="U1563"/>
    </row>
    <row r="1564" spans="1:21" ht="12.75">
      <c r="A1564"/>
      <c r="F1564" s="34"/>
      <c r="J1564" s="4"/>
      <c r="O1564"/>
      <c r="P1564" s="36"/>
      <c r="U1564"/>
    </row>
    <row r="1565" spans="1:21" ht="12.75">
      <c r="A1565"/>
      <c r="F1565" s="34"/>
      <c r="J1565" s="4"/>
      <c r="O1565"/>
      <c r="P1565" s="36"/>
      <c r="U1565"/>
    </row>
    <row r="1566" spans="1:21" ht="12.75">
      <c r="A1566"/>
      <c r="F1566" s="34"/>
      <c r="J1566" s="4"/>
      <c r="O1566"/>
      <c r="P1566" s="36"/>
      <c r="U1566"/>
    </row>
    <row r="1567" spans="1:21" ht="12.75">
      <c r="A1567"/>
      <c r="F1567" s="34"/>
      <c r="J1567" s="4"/>
      <c r="O1567"/>
      <c r="P1567" s="36"/>
      <c r="U1567"/>
    </row>
    <row r="1568" spans="1:21" ht="12.75">
      <c r="A1568"/>
      <c r="F1568" s="34"/>
      <c r="J1568" s="4"/>
      <c r="O1568"/>
      <c r="P1568" s="36"/>
      <c r="U1568"/>
    </row>
    <row r="1569" spans="1:21" ht="12.75">
      <c r="A1569"/>
      <c r="F1569" s="34"/>
      <c r="J1569" s="4"/>
      <c r="O1569"/>
      <c r="P1569" s="36"/>
      <c r="U1569"/>
    </row>
    <row r="1570" spans="1:21" ht="12.75">
      <c r="A1570"/>
      <c r="F1570" s="34"/>
      <c r="J1570" s="4"/>
      <c r="O1570"/>
      <c r="P1570" s="36"/>
      <c r="U1570"/>
    </row>
    <row r="1571" spans="1:21" ht="12.75">
      <c r="A1571"/>
      <c r="F1571" s="34"/>
      <c r="J1571" s="4"/>
      <c r="O1571"/>
      <c r="P1571" s="36"/>
      <c r="U1571"/>
    </row>
    <row r="1572" spans="1:21" ht="12.75">
      <c r="A1572"/>
      <c r="F1572" s="34"/>
      <c r="J1572" s="4"/>
      <c r="O1572"/>
      <c r="P1572" s="36"/>
      <c r="U1572"/>
    </row>
    <row r="1573" spans="1:21" ht="12.75">
      <c r="A1573"/>
      <c r="F1573" s="34"/>
      <c r="J1573" s="4"/>
      <c r="O1573"/>
      <c r="P1573" s="36"/>
      <c r="U1573"/>
    </row>
    <row r="1574" spans="1:21" ht="12.75">
      <c r="A1574"/>
      <c r="F1574" s="34"/>
      <c r="J1574" s="4"/>
      <c r="O1574"/>
      <c r="P1574" s="36"/>
      <c r="U1574"/>
    </row>
    <row r="1575" spans="1:21" ht="12.75">
      <c r="A1575"/>
      <c r="F1575" s="34"/>
      <c r="J1575" s="4"/>
      <c r="O1575"/>
      <c r="P1575" s="36"/>
      <c r="U1575"/>
    </row>
    <row r="1576" spans="1:21" ht="12.75">
      <c r="A1576"/>
      <c r="F1576" s="34"/>
      <c r="J1576" s="4"/>
      <c r="O1576"/>
      <c r="P1576" s="36"/>
      <c r="U1576"/>
    </row>
    <row r="1577" spans="1:21" ht="12.75">
      <c r="A1577"/>
      <c r="F1577" s="34"/>
      <c r="J1577" s="4"/>
      <c r="O1577"/>
      <c r="P1577" s="36"/>
      <c r="U1577"/>
    </row>
    <row r="1578" spans="1:21" ht="12.75">
      <c r="A1578"/>
      <c r="F1578" s="34"/>
      <c r="J1578" s="4"/>
      <c r="O1578"/>
      <c r="P1578" s="36"/>
      <c r="U1578"/>
    </row>
    <row r="1579" spans="1:21" ht="12.75">
      <c r="A1579"/>
      <c r="F1579" s="34"/>
      <c r="J1579" s="4"/>
      <c r="O1579"/>
      <c r="P1579" s="36"/>
      <c r="U1579"/>
    </row>
    <row r="1580" spans="1:21" ht="12.75">
      <c r="A1580"/>
      <c r="F1580" s="34"/>
      <c r="J1580" s="4"/>
      <c r="O1580"/>
      <c r="P1580" s="36"/>
      <c r="U1580"/>
    </row>
    <row r="1581" spans="1:21" ht="12.75">
      <c r="A1581"/>
      <c r="F1581" s="34"/>
      <c r="J1581" s="4"/>
      <c r="O1581"/>
      <c r="P1581" s="36"/>
      <c r="U1581"/>
    </row>
    <row r="1582" spans="1:21" ht="12.75">
      <c r="A1582"/>
      <c r="F1582" s="34"/>
      <c r="J1582" s="4"/>
      <c r="O1582"/>
      <c r="P1582" s="36"/>
      <c r="U1582"/>
    </row>
    <row r="1583" spans="1:21" ht="12.75">
      <c r="A1583"/>
      <c r="F1583" s="34"/>
      <c r="J1583" s="4"/>
      <c r="O1583"/>
      <c r="P1583" s="36"/>
      <c r="U1583"/>
    </row>
    <row r="1584" spans="1:21" ht="12.75">
      <c r="A1584"/>
      <c r="F1584" s="34"/>
      <c r="J1584" s="4"/>
      <c r="O1584"/>
      <c r="P1584" s="36"/>
      <c r="U1584"/>
    </row>
    <row r="1585" spans="1:21" ht="12.75">
      <c r="A1585"/>
      <c r="F1585" s="34"/>
      <c r="J1585" s="4"/>
      <c r="O1585"/>
      <c r="P1585" s="36"/>
      <c r="U1585"/>
    </row>
    <row r="1586" spans="1:21" ht="12.75">
      <c r="A1586"/>
      <c r="F1586" s="34"/>
      <c r="J1586" s="4"/>
      <c r="O1586"/>
      <c r="P1586" s="36"/>
      <c r="U1586"/>
    </row>
    <row r="1587" spans="1:21" ht="12.75">
      <c r="A1587"/>
      <c r="F1587" s="34"/>
      <c r="J1587" s="4"/>
      <c r="O1587"/>
      <c r="P1587" s="36"/>
      <c r="U1587"/>
    </row>
    <row r="1588" spans="1:21" ht="12.75">
      <c r="A1588"/>
      <c r="F1588" s="34"/>
      <c r="J1588" s="4"/>
      <c r="O1588"/>
      <c r="P1588" s="36"/>
      <c r="U1588"/>
    </row>
    <row r="1589" spans="1:21" ht="12.75">
      <c r="A1589"/>
      <c r="F1589" s="34"/>
      <c r="J1589" s="4"/>
      <c r="O1589"/>
      <c r="P1589" s="36"/>
      <c r="U1589"/>
    </row>
    <row r="1590" spans="1:21" ht="12.75">
      <c r="A1590"/>
      <c r="F1590" s="34"/>
      <c r="J1590" s="4"/>
      <c r="O1590"/>
      <c r="P1590" s="36"/>
      <c r="U1590"/>
    </row>
    <row r="1591" spans="1:21" ht="12.75">
      <c r="A1591"/>
      <c r="F1591" s="34"/>
      <c r="J1591" s="4"/>
      <c r="O1591"/>
      <c r="P1591" s="36"/>
      <c r="U1591"/>
    </row>
    <row r="1592" spans="1:21" ht="12.75">
      <c r="A1592"/>
      <c r="F1592" s="34"/>
      <c r="J1592" s="4"/>
      <c r="O1592"/>
      <c r="P1592" s="36"/>
      <c r="U1592"/>
    </row>
    <row r="1593" spans="1:21" ht="12.75">
      <c r="A1593"/>
      <c r="F1593" s="34"/>
      <c r="J1593" s="4"/>
      <c r="O1593"/>
      <c r="P1593" s="36"/>
      <c r="U1593"/>
    </row>
    <row r="1594" spans="1:21" ht="12.75">
      <c r="A1594"/>
      <c r="F1594" s="34"/>
      <c r="J1594" s="4"/>
      <c r="O1594"/>
      <c r="P1594" s="36"/>
      <c r="U1594"/>
    </row>
    <row r="1595" spans="1:21" ht="12.75">
      <c r="A1595"/>
      <c r="F1595" s="34"/>
      <c r="J1595" s="4"/>
      <c r="O1595"/>
      <c r="P1595" s="36"/>
      <c r="U1595"/>
    </row>
    <row r="1596" spans="1:21" ht="12.75">
      <c r="A1596"/>
      <c r="F1596" s="34"/>
      <c r="J1596" s="4"/>
      <c r="O1596"/>
      <c r="P1596" s="36"/>
      <c r="U1596"/>
    </row>
    <row r="1597" spans="1:21" ht="12.75">
      <c r="A1597"/>
      <c r="F1597" s="34"/>
      <c r="J1597" s="4"/>
      <c r="O1597"/>
      <c r="P1597" s="36"/>
      <c r="U1597"/>
    </row>
    <row r="1598" spans="1:21" ht="12.75">
      <c r="A1598"/>
      <c r="F1598" s="34"/>
      <c r="J1598" s="4"/>
      <c r="O1598"/>
      <c r="P1598" s="36"/>
      <c r="U1598"/>
    </row>
    <row r="1599" spans="1:21" ht="12.75">
      <c r="A1599"/>
      <c r="F1599" s="34"/>
      <c r="J1599" s="4"/>
      <c r="O1599"/>
      <c r="P1599" s="36"/>
      <c r="U1599"/>
    </row>
    <row r="1600" spans="1:21" ht="12.75">
      <c r="A1600"/>
      <c r="F1600" s="34"/>
      <c r="J1600" s="4"/>
      <c r="O1600"/>
      <c r="P1600" s="36"/>
      <c r="U1600"/>
    </row>
    <row r="1601" spans="1:21" ht="12.75">
      <c r="A1601"/>
      <c r="F1601" s="34"/>
      <c r="J1601" s="4"/>
      <c r="O1601"/>
      <c r="P1601" s="36"/>
      <c r="U1601"/>
    </row>
    <row r="1602" spans="1:21" ht="12.75">
      <c r="A1602"/>
      <c r="F1602" s="34"/>
      <c r="J1602" s="4"/>
      <c r="O1602"/>
      <c r="P1602" s="36"/>
      <c r="U1602"/>
    </row>
    <row r="1603" spans="1:21" ht="12.75">
      <c r="A1603"/>
      <c r="F1603" s="34"/>
      <c r="J1603" s="4"/>
      <c r="O1603"/>
      <c r="P1603" s="36"/>
      <c r="U1603"/>
    </row>
    <row r="1604" spans="1:21" ht="12.75">
      <c r="A1604"/>
      <c r="F1604" s="34"/>
      <c r="J1604" s="4"/>
      <c r="O1604"/>
      <c r="P1604" s="36"/>
      <c r="U1604"/>
    </row>
    <row r="1605" spans="1:21" ht="12.75">
      <c r="A1605"/>
      <c r="F1605" s="34"/>
      <c r="J1605" s="4"/>
      <c r="O1605"/>
      <c r="P1605" s="36"/>
      <c r="U1605"/>
    </row>
    <row r="1606" spans="1:21" ht="12.75">
      <c r="A1606"/>
      <c r="F1606" s="34"/>
      <c r="J1606" s="4"/>
      <c r="O1606"/>
      <c r="P1606" s="36"/>
      <c r="U1606"/>
    </row>
    <row r="1607" spans="1:21" ht="12.75">
      <c r="A1607"/>
      <c r="F1607" s="34"/>
      <c r="J1607" s="4"/>
      <c r="O1607"/>
      <c r="P1607" s="36"/>
      <c r="U1607"/>
    </row>
    <row r="1608" spans="1:21" ht="12.75">
      <c r="A1608"/>
      <c r="F1608" s="34"/>
      <c r="J1608" s="4"/>
      <c r="O1608"/>
      <c r="P1608" s="36"/>
      <c r="U1608"/>
    </row>
    <row r="1609" spans="1:21" ht="12.75">
      <c r="A1609"/>
      <c r="F1609" s="34"/>
      <c r="J1609" s="4"/>
      <c r="O1609"/>
      <c r="P1609" s="36"/>
      <c r="U1609"/>
    </row>
    <row r="1610" spans="1:21" ht="12.75">
      <c r="A1610"/>
      <c r="F1610" s="34"/>
      <c r="J1610" s="4"/>
      <c r="O1610"/>
      <c r="P1610" s="36"/>
      <c r="U1610"/>
    </row>
    <row r="1611" spans="1:21" ht="12.75">
      <c r="A1611"/>
      <c r="F1611" s="34"/>
      <c r="J1611" s="4"/>
      <c r="O1611"/>
      <c r="P1611" s="36"/>
      <c r="U1611"/>
    </row>
    <row r="1612" spans="1:21" ht="12.75">
      <c r="A1612"/>
      <c r="F1612" s="34"/>
      <c r="J1612" s="4"/>
      <c r="O1612"/>
      <c r="P1612" s="36"/>
      <c r="U1612"/>
    </row>
    <row r="1613" spans="1:21" ht="12.75">
      <c r="A1613"/>
      <c r="F1613" s="34"/>
      <c r="J1613" s="4"/>
      <c r="O1613"/>
      <c r="P1613" s="36"/>
      <c r="U1613"/>
    </row>
    <row r="1614" spans="1:21" ht="12.75">
      <c r="A1614"/>
      <c r="F1614" s="34"/>
      <c r="J1614" s="4"/>
      <c r="O1614"/>
      <c r="P1614" s="36"/>
      <c r="U1614"/>
    </row>
    <row r="1615" spans="1:21" ht="12.75">
      <c r="A1615"/>
      <c r="F1615" s="34"/>
      <c r="J1615" s="4"/>
      <c r="O1615"/>
      <c r="P1615" s="36"/>
      <c r="U1615"/>
    </row>
    <row r="1616" spans="1:21" ht="12.75">
      <c r="A1616"/>
      <c r="F1616" s="34"/>
      <c r="J1616" s="4"/>
      <c r="O1616"/>
      <c r="P1616" s="36"/>
      <c r="U1616"/>
    </row>
    <row r="1617" spans="1:21" ht="12.75">
      <c r="A1617"/>
      <c r="F1617" s="34"/>
      <c r="J1617" s="4"/>
      <c r="O1617"/>
      <c r="P1617" s="36"/>
      <c r="U1617"/>
    </row>
    <row r="1618" spans="1:21" ht="12.75">
      <c r="A1618"/>
      <c r="F1618" s="34"/>
      <c r="J1618" s="4"/>
      <c r="O1618"/>
      <c r="P1618" s="36"/>
      <c r="U1618"/>
    </row>
    <row r="1619" spans="1:21" ht="12.75">
      <c r="A1619"/>
      <c r="F1619" s="34"/>
      <c r="J1619" s="4"/>
      <c r="O1619"/>
      <c r="P1619" s="36"/>
      <c r="U1619"/>
    </row>
    <row r="1620" spans="1:21" ht="12.75">
      <c r="A1620"/>
      <c r="F1620" s="34"/>
      <c r="J1620" s="4"/>
      <c r="O1620"/>
      <c r="P1620" s="36"/>
      <c r="U1620"/>
    </row>
    <row r="1621" spans="1:21" ht="12.75">
      <c r="A1621"/>
      <c r="F1621" s="34"/>
      <c r="J1621" s="4"/>
      <c r="O1621"/>
      <c r="P1621" s="36"/>
      <c r="U1621"/>
    </row>
    <row r="1622" spans="1:21" ht="12.75">
      <c r="A1622"/>
      <c r="F1622" s="34"/>
      <c r="J1622" s="4"/>
      <c r="O1622"/>
      <c r="P1622" s="36"/>
      <c r="U1622"/>
    </row>
    <row r="1623" spans="1:21" ht="12.75">
      <c r="A1623"/>
      <c r="F1623" s="34"/>
      <c r="J1623" s="4"/>
      <c r="O1623"/>
      <c r="P1623" s="36"/>
      <c r="U1623"/>
    </row>
    <row r="1624" spans="1:21" ht="12.75">
      <c r="A1624"/>
      <c r="F1624" s="34"/>
      <c r="J1624" s="4"/>
      <c r="O1624"/>
      <c r="P1624" s="36"/>
      <c r="U1624"/>
    </row>
    <row r="1625" spans="1:21" ht="12.75">
      <c r="A1625"/>
      <c r="F1625" s="34"/>
      <c r="J1625" s="4"/>
      <c r="O1625"/>
      <c r="P1625" s="36"/>
      <c r="U1625"/>
    </row>
    <row r="1626" spans="1:21" ht="12.75">
      <c r="A1626"/>
      <c r="F1626" s="34"/>
      <c r="J1626" s="4"/>
      <c r="O1626"/>
      <c r="P1626" s="36"/>
      <c r="U1626"/>
    </row>
    <row r="1627" spans="1:21" ht="12.75">
      <c r="A1627"/>
      <c r="F1627" s="34"/>
      <c r="J1627" s="4"/>
      <c r="O1627"/>
      <c r="P1627" s="36"/>
      <c r="U1627"/>
    </row>
    <row r="1628" spans="1:21" ht="12.75">
      <c r="A1628"/>
      <c r="F1628" s="34"/>
      <c r="J1628" s="4"/>
      <c r="O1628"/>
      <c r="P1628" s="36"/>
      <c r="U1628"/>
    </row>
    <row r="1629" spans="1:21" ht="12.75">
      <c r="A1629"/>
      <c r="F1629" s="34"/>
      <c r="J1629" s="4"/>
      <c r="O1629"/>
      <c r="P1629" s="36"/>
      <c r="U1629"/>
    </row>
    <row r="1630" spans="1:21" ht="12.75">
      <c r="A1630"/>
      <c r="F1630" s="34"/>
      <c r="J1630" s="4"/>
      <c r="O1630"/>
      <c r="P1630" s="36"/>
      <c r="U1630"/>
    </row>
    <row r="1631" spans="1:21" ht="12.75">
      <c r="A1631"/>
      <c r="F1631" s="34"/>
      <c r="J1631" s="4"/>
      <c r="O1631"/>
      <c r="P1631" s="36"/>
      <c r="U1631"/>
    </row>
    <row r="1632" spans="1:21" ht="12.75">
      <c r="A1632"/>
      <c r="F1632" s="34"/>
      <c r="J1632" s="4"/>
      <c r="O1632"/>
      <c r="P1632" s="36"/>
      <c r="U1632"/>
    </row>
    <row r="1633" spans="1:21" ht="12.75">
      <c r="A1633"/>
      <c r="F1633" s="34"/>
      <c r="J1633" s="4"/>
      <c r="O1633"/>
      <c r="P1633" s="36"/>
      <c r="U1633"/>
    </row>
    <row r="1634" spans="1:21" ht="12.75">
      <c r="A1634"/>
      <c r="F1634" s="34"/>
      <c r="J1634" s="4"/>
      <c r="O1634"/>
      <c r="P1634" s="36"/>
      <c r="U1634"/>
    </row>
    <row r="1635" spans="1:21" ht="12.75">
      <c r="A1635"/>
      <c r="F1635" s="34"/>
      <c r="J1635" s="4"/>
      <c r="O1635"/>
      <c r="P1635" s="36"/>
      <c r="U1635"/>
    </row>
    <row r="1636" spans="1:21" ht="12.75">
      <c r="A1636"/>
      <c r="F1636" s="34"/>
      <c r="J1636" s="4"/>
      <c r="O1636"/>
      <c r="P1636" s="36"/>
      <c r="U1636"/>
    </row>
    <row r="1637" spans="1:21" ht="12.75">
      <c r="A1637"/>
      <c r="F1637" s="34"/>
      <c r="J1637" s="4"/>
      <c r="O1637"/>
      <c r="P1637" s="36"/>
      <c r="U1637"/>
    </row>
    <row r="1638" spans="1:21" ht="12.75">
      <c r="A1638"/>
      <c r="F1638" s="34"/>
      <c r="J1638" s="4"/>
      <c r="O1638"/>
      <c r="P1638" s="36"/>
      <c r="U1638"/>
    </row>
    <row r="1639" spans="1:21" ht="12.75">
      <c r="A1639"/>
      <c r="F1639" s="34"/>
      <c r="J1639" s="4"/>
      <c r="O1639"/>
      <c r="P1639" s="36"/>
      <c r="U1639"/>
    </row>
    <row r="1640" spans="1:21" ht="12.75">
      <c r="A1640"/>
      <c r="F1640" s="34"/>
      <c r="J1640" s="4"/>
      <c r="O1640"/>
      <c r="P1640" s="36"/>
      <c r="U1640"/>
    </row>
    <row r="1641" spans="1:21" ht="12.75">
      <c r="A1641"/>
      <c r="F1641" s="34"/>
      <c r="J1641" s="4"/>
      <c r="O1641"/>
      <c r="P1641" s="36"/>
      <c r="U1641"/>
    </row>
    <row r="1642" spans="1:21" ht="12.75">
      <c r="A1642"/>
      <c r="F1642" s="34"/>
      <c r="J1642" s="4"/>
      <c r="O1642"/>
      <c r="P1642" s="36"/>
      <c r="U1642"/>
    </row>
    <row r="1643" spans="1:21" ht="12.75">
      <c r="A1643"/>
      <c r="F1643" s="34"/>
      <c r="J1643" s="4"/>
      <c r="O1643"/>
      <c r="P1643" s="36"/>
      <c r="U1643"/>
    </row>
    <row r="1644" spans="1:21" ht="12.75">
      <c r="A1644"/>
      <c r="F1644" s="34"/>
      <c r="J1644" s="4"/>
      <c r="O1644"/>
      <c r="P1644" s="36"/>
      <c r="U1644"/>
    </row>
    <row r="1645" spans="1:21" ht="12.75">
      <c r="A1645"/>
      <c r="F1645" s="34"/>
      <c r="J1645" s="4"/>
      <c r="O1645"/>
      <c r="P1645" s="36"/>
      <c r="U1645"/>
    </row>
    <row r="1646" spans="1:21" ht="12.75">
      <c r="A1646"/>
      <c r="F1646" s="34"/>
      <c r="J1646" s="4"/>
      <c r="O1646"/>
      <c r="P1646" s="36"/>
      <c r="U1646"/>
    </row>
    <row r="1647" spans="1:21" ht="12.75">
      <c r="A1647"/>
      <c r="F1647" s="34"/>
      <c r="J1647" s="4"/>
      <c r="O1647"/>
      <c r="P1647" s="36"/>
      <c r="U1647"/>
    </row>
    <row r="1648" spans="1:21" ht="12.75">
      <c r="A1648"/>
      <c r="F1648" s="34"/>
      <c r="J1648" s="4"/>
      <c r="O1648"/>
      <c r="P1648" s="36"/>
      <c r="U1648"/>
    </row>
    <row r="1649" spans="1:21" ht="12.75">
      <c r="A1649"/>
      <c r="F1649" s="34"/>
      <c r="J1649" s="4"/>
      <c r="O1649"/>
      <c r="P1649" s="36"/>
      <c r="U1649"/>
    </row>
    <row r="1650" spans="1:21" ht="12.75">
      <c r="A1650"/>
      <c r="F1650" s="34"/>
      <c r="J1650" s="4"/>
      <c r="O1650"/>
      <c r="P1650" s="36"/>
      <c r="U1650"/>
    </row>
    <row r="1651" spans="1:21" ht="12.75">
      <c r="A1651"/>
      <c r="F1651" s="34"/>
      <c r="J1651" s="4"/>
      <c r="O1651"/>
      <c r="P1651" s="36"/>
      <c r="U1651"/>
    </row>
    <row r="1652" spans="1:21" ht="12.75">
      <c r="A1652"/>
      <c r="F1652" s="34"/>
      <c r="J1652" s="4"/>
      <c r="O1652"/>
      <c r="P1652" s="36"/>
      <c r="U1652"/>
    </row>
    <row r="1653" spans="1:21" ht="12.75">
      <c r="A1653"/>
      <c r="F1653" s="34"/>
      <c r="J1653" s="4"/>
      <c r="O1653"/>
      <c r="P1653" s="36"/>
      <c r="U1653"/>
    </row>
    <row r="1654" spans="1:21" ht="12.75">
      <c r="A1654"/>
      <c r="F1654" s="34"/>
      <c r="J1654" s="4"/>
      <c r="O1654"/>
      <c r="P1654" s="36"/>
      <c r="U1654"/>
    </row>
    <row r="1655" spans="1:21" ht="12.75">
      <c r="A1655"/>
      <c r="F1655" s="34"/>
      <c r="J1655" s="4"/>
      <c r="O1655"/>
      <c r="P1655" s="36"/>
      <c r="U1655"/>
    </row>
    <row r="1656" spans="1:21" ht="12.75">
      <c r="A1656"/>
      <c r="F1656" s="34"/>
      <c r="J1656" s="4"/>
      <c r="O1656"/>
      <c r="P1656" s="36"/>
      <c r="U1656"/>
    </row>
    <row r="1657" spans="1:21" ht="12.75">
      <c r="A1657"/>
      <c r="F1657" s="34"/>
      <c r="J1657" s="4"/>
      <c r="O1657"/>
      <c r="P1657" s="36"/>
      <c r="U1657"/>
    </row>
    <row r="1658" spans="1:21" ht="12.75">
      <c r="A1658"/>
      <c r="F1658" s="34"/>
      <c r="J1658" s="4"/>
      <c r="O1658"/>
      <c r="P1658" s="36"/>
      <c r="U1658"/>
    </row>
    <row r="1659" spans="1:21" ht="12.75">
      <c r="A1659"/>
      <c r="F1659" s="34"/>
      <c r="J1659" s="4"/>
      <c r="O1659"/>
      <c r="P1659" s="36"/>
      <c r="U1659"/>
    </row>
    <row r="1660" spans="1:21" ht="12.75">
      <c r="A1660"/>
      <c r="F1660" s="34"/>
      <c r="J1660" s="4"/>
      <c r="O1660"/>
      <c r="P1660" s="36"/>
      <c r="U1660"/>
    </row>
    <row r="1661" spans="1:21" ht="12.75">
      <c r="A1661"/>
      <c r="F1661" s="34"/>
      <c r="J1661" s="4"/>
      <c r="O1661"/>
      <c r="P1661" s="36"/>
      <c r="U1661"/>
    </row>
    <row r="1662" spans="1:21" ht="12.75">
      <c r="A1662"/>
      <c r="F1662" s="34"/>
      <c r="J1662" s="4"/>
      <c r="O1662"/>
      <c r="P1662" s="36"/>
      <c r="U1662"/>
    </row>
    <row r="1663" spans="1:21" ht="12.75">
      <c r="A1663"/>
      <c r="F1663" s="34"/>
      <c r="J1663" s="4"/>
      <c r="O1663"/>
      <c r="P1663" s="36"/>
      <c r="U1663"/>
    </row>
    <row r="1664" spans="1:21" ht="12.75">
      <c r="A1664"/>
      <c r="F1664" s="34"/>
      <c r="J1664" s="4"/>
      <c r="O1664"/>
      <c r="P1664" s="36"/>
      <c r="U1664"/>
    </row>
    <row r="1665" spans="1:21" ht="12.75">
      <c r="A1665"/>
      <c r="F1665" s="34"/>
      <c r="J1665" s="4"/>
      <c r="O1665"/>
      <c r="P1665" s="36"/>
      <c r="U1665"/>
    </row>
    <row r="1666" spans="1:21" ht="12.75">
      <c r="A1666"/>
      <c r="F1666" s="34"/>
      <c r="J1666" s="4"/>
      <c r="O1666"/>
      <c r="P1666" s="36"/>
      <c r="U1666"/>
    </row>
    <row r="1667" spans="1:21" ht="12.75">
      <c r="A1667"/>
      <c r="F1667" s="34"/>
      <c r="J1667" s="4"/>
      <c r="O1667"/>
      <c r="P1667" s="36"/>
      <c r="U1667"/>
    </row>
    <row r="1668" spans="1:21" ht="12.75">
      <c r="A1668"/>
      <c r="F1668" s="34"/>
      <c r="J1668" s="4"/>
      <c r="O1668"/>
      <c r="P1668" s="36"/>
      <c r="U1668"/>
    </row>
    <row r="1669" spans="1:21" ht="12.75">
      <c r="A1669"/>
      <c r="F1669" s="34"/>
      <c r="J1669" s="4"/>
      <c r="O1669"/>
      <c r="P1669" s="36"/>
      <c r="U1669"/>
    </row>
    <row r="1670" spans="1:21" ht="12.75">
      <c r="A1670"/>
      <c r="F1670" s="34"/>
      <c r="J1670" s="4"/>
      <c r="O1670"/>
      <c r="P1670" s="36"/>
      <c r="U1670"/>
    </row>
    <row r="1671" spans="1:21" ht="12.75">
      <c r="A1671"/>
      <c r="F1671" s="34"/>
      <c r="J1671" s="4"/>
      <c r="O1671"/>
      <c r="P1671" s="36"/>
      <c r="U1671"/>
    </row>
    <row r="1672" spans="1:21" ht="12.75">
      <c r="A1672"/>
      <c r="F1672" s="34"/>
      <c r="J1672" s="4"/>
      <c r="O1672"/>
      <c r="P1672" s="36"/>
      <c r="U1672"/>
    </row>
    <row r="1673" spans="1:21" ht="12.75">
      <c r="A1673"/>
      <c r="F1673" s="34"/>
      <c r="J1673" s="4"/>
      <c r="O1673"/>
      <c r="P1673" s="36"/>
      <c r="U1673"/>
    </row>
    <row r="1674" spans="1:21" ht="12.75">
      <c r="A1674"/>
      <c r="F1674" s="34"/>
      <c r="J1674" s="4"/>
      <c r="O1674"/>
      <c r="P1674" s="36"/>
      <c r="U1674"/>
    </row>
    <row r="1675" spans="1:21" ht="12.75">
      <c r="A1675"/>
      <c r="F1675" s="34"/>
      <c r="J1675" s="4"/>
      <c r="O1675"/>
      <c r="P1675" s="36"/>
      <c r="U1675"/>
    </row>
    <row r="1676" spans="1:21" ht="12.75">
      <c r="A1676"/>
      <c r="F1676" s="34"/>
      <c r="J1676" s="4"/>
      <c r="O1676"/>
      <c r="P1676" s="36"/>
      <c r="U1676"/>
    </row>
    <row r="1677" spans="1:21" ht="12.75">
      <c r="A1677"/>
      <c r="F1677" s="34"/>
      <c r="J1677" s="4"/>
      <c r="O1677"/>
      <c r="P1677" s="36"/>
      <c r="U1677"/>
    </row>
    <row r="1678" spans="1:21" ht="12.75">
      <c r="A1678"/>
      <c r="F1678" s="34"/>
      <c r="J1678" s="4"/>
      <c r="O1678"/>
      <c r="P1678" s="36"/>
      <c r="U1678"/>
    </row>
    <row r="1679" spans="1:21" ht="12.75">
      <c r="A1679"/>
      <c r="F1679" s="34"/>
      <c r="J1679" s="4"/>
      <c r="O1679"/>
      <c r="P1679" s="36"/>
      <c r="U1679"/>
    </row>
    <row r="1680" spans="1:21" ht="12.75">
      <c r="A1680"/>
      <c r="F1680" s="34"/>
      <c r="J1680" s="4"/>
      <c r="O1680"/>
      <c r="P1680" s="36"/>
      <c r="U1680"/>
    </row>
    <row r="1681" spans="1:21" ht="12.75">
      <c r="A1681"/>
      <c r="F1681" s="34"/>
      <c r="J1681" s="4"/>
      <c r="O1681"/>
      <c r="P1681" s="36"/>
      <c r="U1681"/>
    </row>
    <row r="1682" spans="1:21" ht="12.75">
      <c r="A1682"/>
      <c r="F1682" s="34"/>
      <c r="J1682" s="4"/>
      <c r="O1682"/>
      <c r="P1682" s="36"/>
      <c r="U1682"/>
    </row>
    <row r="1683" spans="1:21" ht="12.75">
      <c r="A1683"/>
      <c r="F1683" s="34"/>
      <c r="J1683" s="4"/>
      <c r="O1683"/>
      <c r="P1683" s="36"/>
      <c r="U1683"/>
    </row>
    <row r="1684" spans="1:21" ht="12.75">
      <c r="A1684"/>
      <c r="F1684" s="34"/>
      <c r="J1684" s="4"/>
      <c r="O1684"/>
      <c r="P1684" s="36"/>
      <c r="U1684"/>
    </row>
    <row r="1685" spans="1:21" ht="12.75">
      <c r="A1685"/>
      <c r="F1685" s="34"/>
      <c r="J1685" s="4"/>
      <c r="O1685"/>
      <c r="P1685" s="36"/>
      <c r="U1685"/>
    </row>
    <row r="1686" spans="1:21" ht="12.75">
      <c r="A1686"/>
      <c r="F1686" s="34"/>
      <c r="J1686" s="4"/>
      <c r="O1686"/>
      <c r="P1686" s="36"/>
      <c r="U1686"/>
    </row>
    <row r="1687" spans="1:21" ht="12.75">
      <c r="A1687"/>
      <c r="F1687" s="34"/>
      <c r="J1687" s="4"/>
      <c r="O1687"/>
      <c r="P1687" s="36"/>
      <c r="U1687"/>
    </row>
    <row r="1688" spans="1:21" ht="12.75">
      <c r="A1688"/>
      <c r="F1688" s="34"/>
      <c r="J1688" s="4"/>
      <c r="O1688"/>
      <c r="P1688" s="36"/>
      <c r="U1688"/>
    </row>
    <row r="1689" spans="1:21" ht="12.75">
      <c r="A1689"/>
      <c r="F1689" s="34"/>
      <c r="J1689" s="4"/>
      <c r="O1689"/>
      <c r="P1689" s="36"/>
      <c r="U1689"/>
    </row>
    <row r="1690" spans="1:21" ht="12.75">
      <c r="A1690"/>
      <c r="F1690" s="34"/>
      <c r="J1690" s="4"/>
      <c r="O1690"/>
      <c r="P1690" s="36"/>
      <c r="U1690"/>
    </row>
    <row r="1691" spans="1:21" ht="12.75">
      <c r="A1691"/>
      <c r="F1691" s="34"/>
      <c r="J1691" s="4"/>
      <c r="O1691"/>
      <c r="P1691" s="36"/>
      <c r="U1691"/>
    </row>
    <row r="1692" spans="1:21" ht="12.75">
      <c r="A1692"/>
      <c r="F1692" s="34"/>
      <c r="J1692" s="4"/>
      <c r="O1692"/>
      <c r="P1692" s="36"/>
      <c r="U1692"/>
    </row>
    <row r="1693" spans="1:21" ht="12.75">
      <c r="A1693"/>
      <c r="F1693" s="34"/>
      <c r="J1693" s="4"/>
      <c r="O1693"/>
      <c r="P1693" s="36"/>
      <c r="U1693"/>
    </row>
    <row r="1694" spans="1:21" ht="12.75">
      <c r="A1694"/>
      <c r="F1694" s="34"/>
      <c r="J1694" s="4"/>
      <c r="O1694"/>
      <c r="P1694" s="36"/>
      <c r="U1694"/>
    </row>
    <row r="1695" spans="1:21" ht="12.75">
      <c r="A1695"/>
      <c r="F1695" s="34"/>
      <c r="J1695" s="4"/>
      <c r="O1695"/>
      <c r="P1695" s="36"/>
      <c r="U1695"/>
    </row>
    <row r="1696" spans="1:21" ht="12.75">
      <c r="A1696"/>
      <c r="F1696" s="34"/>
      <c r="J1696" s="4"/>
      <c r="O1696"/>
      <c r="P1696" s="36"/>
      <c r="U1696"/>
    </row>
    <row r="1697" spans="1:21" ht="12.75">
      <c r="A1697"/>
      <c r="F1697" s="34"/>
      <c r="J1697" s="4"/>
      <c r="O1697"/>
      <c r="P1697" s="36"/>
      <c r="U1697"/>
    </row>
    <row r="1698" spans="1:21" ht="12.75">
      <c r="A1698"/>
      <c r="F1698" s="34"/>
      <c r="J1698" s="4"/>
      <c r="O1698"/>
      <c r="P1698" s="36"/>
      <c r="U1698"/>
    </row>
    <row r="1699" spans="1:21" ht="12.75">
      <c r="A1699"/>
      <c r="F1699" s="34"/>
      <c r="J1699" s="4"/>
      <c r="O1699"/>
      <c r="P1699" s="36"/>
      <c r="U1699"/>
    </row>
    <row r="1700" spans="1:21" ht="12.75">
      <c r="A1700"/>
      <c r="F1700" s="34"/>
      <c r="J1700" s="4"/>
      <c r="O1700"/>
      <c r="P1700" s="36"/>
      <c r="U1700"/>
    </row>
    <row r="1701" spans="1:21" ht="12.75">
      <c r="A1701"/>
      <c r="F1701" s="34"/>
      <c r="J1701" s="4"/>
      <c r="O1701"/>
      <c r="P1701" s="36"/>
      <c r="U1701"/>
    </row>
    <row r="1702" spans="1:21" ht="12.75">
      <c r="A1702"/>
      <c r="F1702" s="34"/>
      <c r="J1702" s="4"/>
      <c r="O1702"/>
      <c r="P1702" s="36"/>
      <c r="U1702"/>
    </row>
    <row r="1703" spans="1:21" ht="12.75">
      <c r="A1703"/>
      <c r="F1703" s="34"/>
      <c r="J1703" s="4"/>
      <c r="O1703"/>
      <c r="P1703" s="36"/>
      <c r="U1703"/>
    </row>
    <row r="1704" spans="1:21" ht="12.75">
      <c r="A1704"/>
      <c r="F1704" s="34"/>
      <c r="J1704" s="4"/>
      <c r="O1704"/>
      <c r="P1704" s="36"/>
      <c r="U1704"/>
    </row>
    <row r="1705" spans="1:21" ht="12.75">
      <c r="A1705"/>
      <c r="F1705" s="34"/>
      <c r="J1705" s="4"/>
      <c r="O1705"/>
      <c r="P1705" s="36"/>
      <c r="U1705"/>
    </row>
    <row r="1706" spans="1:21" ht="12.75">
      <c r="A1706"/>
      <c r="F1706" s="34"/>
      <c r="J1706" s="4"/>
      <c r="O1706"/>
      <c r="P1706" s="36"/>
      <c r="U1706"/>
    </row>
    <row r="1707" spans="1:21" ht="12.75">
      <c r="A1707"/>
      <c r="F1707" s="34"/>
      <c r="J1707" s="4"/>
      <c r="O1707"/>
      <c r="P1707" s="36"/>
      <c r="U1707"/>
    </row>
    <row r="1708" spans="1:21" ht="12.75">
      <c r="A1708"/>
      <c r="F1708" s="34"/>
      <c r="J1708" s="4"/>
      <c r="O1708"/>
      <c r="P1708" s="36"/>
      <c r="U1708"/>
    </row>
    <row r="1709" spans="1:21" ht="12.75">
      <c r="A1709"/>
      <c r="F1709" s="34"/>
      <c r="J1709" s="4"/>
      <c r="O1709"/>
      <c r="P1709" s="36"/>
      <c r="U1709"/>
    </row>
    <row r="1710" spans="1:21" ht="12.75">
      <c r="A1710"/>
      <c r="F1710" s="34"/>
      <c r="J1710" s="4"/>
      <c r="O1710"/>
      <c r="P1710" s="36"/>
      <c r="U1710"/>
    </row>
    <row r="1711" spans="1:21" ht="12.75">
      <c r="A1711"/>
      <c r="F1711" s="34"/>
      <c r="J1711" s="4"/>
      <c r="O1711"/>
      <c r="P1711" s="36"/>
      <c r="U1711"/>
    </row>
    <row r="1712" spans="1:21" ht="12.75">
      <c r="A1712"/>
      <c r="F1712" s="34"/>
      <c r="J1712" s="4"/>
      <c r="O1712"/>
      <c r="P1712" s="36"/>
      <c r="U1712"/>
    </row>
    <row r="1713" spans="1:21" ht="12.75">
      <c r="A1713"/>
      <c r="F1713" s="34"/>
      <c r="J1713" s="4"/>
      <c r="O1713"/>
      <c r="P1713" s="36"/>
      <c r="U1713"/>
    </row>
    <row r="1714" spans="1:21" ht="12.75">
      <c r="A1714"/>
      <c r="F1714" s="34"/>
      <c r="J1714" s="4"/>
      <c r="O1714"/>
      <c r="P1714" s="36"/>
      <c r="U1714"/>
    </row>
    <row r="1715" spans="1:21" ht="12.75">
      <c r="A1715"/>
      <c r="F1715" s="34"/>
      <c r="J1715" s="4"/>
      <c r="O1715"/>
      <c r="P1715" s="36"/>
      <c r="U1715"/>
    </row>
    <row r="1716" spans="1:21" ht="12.75">
      <c r="A1716"/>
      <c r="F1716" s="34"/>
      <c r="J1716" s="4"/>
      <c r="O1716"/>
      <c r="P1716" s="36"/>
      <c r="U1716"/>
    </row>
    <row r="1717" spans="1:21" ht="12.75">
      <c r="A1717"/>
      <c r="F1717" s="34"/>
      <c r="J1717" s="4"/>
      <c r="O1717"/>
      <c r="P1717" s="36"/>
      <c r="U1717"/>
    </row>
    <row r="1718" spans="1:21" ht="12.75">
      <c r="A1718"/>
      <c r="F1718" s="34"/>
      <c r="J1718" s="4"/>
      <c r="O1718"/>
      <c r="P1718" s="36"/>
      <c r="U1718"/>
    </row>
    <row r="1719" spans="1:21" ht="12.75">
      <c r="A1719"/>
      <c r="F1719" s="34"/>
      <c r="J1719" s="4"/>
      <c r="O1719"/>
      <c r="P1719" s="36"/>
      <c r="U1719"/>
    </row>
    <row r="1720" spans="1:21" ht="12.75">
      <c r="A1720"/>
      <c r="F1720" s="34"/>
      <c r="J1720" s="4"/>
      <c r="O1720"/>
      <c r="P1720" s="36"/>
      <c r="U1720"/>
    </row>
    <row r="1721" spans="1:21" ht="12.75">
      <c r="A1721"/>
      <c r="F1721" s="34"/>
      <c r="J1721" s="4"/>
      <c r="O1721"/>
      <c r="P1721" s="36"/>
      <c r="U1721"/>
    </row>
    <row r="1722" spans="1:21" ht="12.75">
      <c r="A1722"/>
      <c r="F1722" s="34"/>
      <c r="J1722" s="4"/>
      <c r="O1722"/>
      <c r="P1722" s="36"/>
      <c r="U1722"/>
    </row>
    <row r="1723" spans="1:21" ht="12.75">
      <c r="A1723"/>
      <c r="F1723" s="34"/>
      <c r="J1723" s="4"/>
      <c r="O1723"/>
      <c r="P1723" s="36"/>
      <c r="U1723"/>
    </row>
    <row r="1724" spans="1:21" ht="12.75">
      <c r="A1724"/>
      <c r="F1724" s="34"/>
      <c r="J1724" s="4"/>
      <c r="O1724"/>
      <c r="P1724" s="36"/>
      <c r="U1724"/>
    </row>
    <row r="1725" spans="1:21" ht="12.75">
      <c r="A1725"/>
      <c r="F1725" s="34"/>
      <c r="J1725" s="4"/>
      <c r="O1725"/>
      <c r="P1725" s="36"/>
      <c r="U1725"/>
    </row>
    <row r="1726" spans="1:21" ht="12.75">
      <c r="A1726"/>
      <c r="F1726" s="34"/>
      <c r="J1726" s="4"/>
      <c r="O1726"/>
      <c r="P1726" s="36"/>
      <c r="U1726"/>
    </row>
    <row r="1727" spans="1:21" ht="12.75">
      <c r="A1727"/>
      <c r="F1727" s="34"/>
      <c r="J1727" s="4"/>
      <c r="O1727"/>
      <c r="P1727" s="36"/>
      <c r="U1727"/>
    </row>
    <row r="1728" spans="1:21" ht="12.75">
      <c r="A1728"/>
      <c r="F1728" s="34"/>
      <c r="J1728" s="4"/>
      <c r="O1728"/>
      <c r="P1728" s="36"/>
      <c r="U1728"/>
    </row>
    <row r="1729" spans="1:21" ht="12.75">
      <c r="A1729"/>
      <c r="F1729" s="34"/>
      <c r="J1729" s="4"/>
      <c r="O1729"/>
      <c r="P1729" s="36"/>
      <c r="U1729"/>
    </row>
    <row r="1730" spans="1:21" ht="12.75">
      <c r="A1730"/>
      <c r="F1730" s="34"/>
      <c r="J1730" s="4"/>
      <c r="O1730"/>
      <c r="P1730" s="36"/>
      <c r="U1730"/>
    </row>
    <row r="1731" spans="1:21" ht="12.75">
      <c r="A1731"/>
      <c r="F1731" s="34"/>
      <c r="J1731" s="4"/>
      <c r="O1731"/>
      <c r="P1731" s="36"/>
      <c r="U1731"/>
    </row>
    <row r="1732" spans="1:21" ht="12.75">
      <c r="A1732"/>
      <c r="F1732" s="34"/>
      <c r="J1732" s="4"/>
      <c r="O1732"/>
      <c r="P1732" s="36"/>
      <c r="U1732"/>
    </row>
    <row r="1733" spans="1:21" ht="12.75">
      <c r="A1733"/>
      <c r="F1733" s="34"/>
      <c r="J1733" s="4"/>
      <c r="O1733"/>
      <c r="P1733" s="36"/>
      <c r="U1733"/>
    </row>
    <row r="1734" spans="1:21" ht="12.75">
      <c r="A1734"/>
      <c r="F1734" s="34"/>
      <c r="J1734" s="4"/>
      <c r="O1734"/>
      <c r="P1734" s="36"/>
      <c r="U1734"/>
    </row>
    <row r="1735" spans="1:21" ht="12.75">
      <c r="A1735"/>
      <c r="F1735" s="34"/>
      <c r="J1735" s="4"/>
      <c r="O1735"/>
      <c r="P1735" s="36"/>
      <c r="U1735"/>
    </row>
    <row r="1736" spans="1:21" ht="12.75">
      <c r="A1736"/>
      <c r="F1736" s="34"/>
      <c r="J1736" s="4"/>
      <c r="O1736"/>
      <c r="P1736" s="36"/>
      <c r="U1736"/>
    </row>
    <row r="1737" spans="1:21" ht="12.75">
      <c r="A1737"/>
      <c r="F1737" s="34"/>
      <c r="J1737" s="4"/>
      <c r="O1737"/>
      <c r="P1737" s="36"/>
      <c r="U1737"/>
    </row>
    <row r="1738" spans="1:21" ht="12.75">
      <c r="A1738"/>
      <c r="F1738" s="34"/>
      <c r="J1738" s="4"/>
      <c r="O1738"/>
      <c r="P1738" s="36"/>
      <c r="U1738"/>
    </row>
    <row r="1739" spans="1:21" ht="12.75">
      <c r="A1739"/>
      <c r="F1739" s="34"/>
      <c r="J1739" s="4"/>
      <c r="O1739"/>
      <c r="P1739" s="36"/>
      <c r="U1739"/>
    </row>
    <row r="1740" spans="1:21" ht="12.75">
      <c r="A1740"/>
      <c r="F1740" s="34"/>
      <c r="J1740" s="4"/>
      <c r="O1740"/>
      <c r="P1740" s="36"/>
      <c r="U1740"/>
    </row>
    <row r="1741" spans="1:21" ht="12.75">
      <c r="A1741"/>
      <c r="F1741" s="34"/>
      <c r="J1741" s="4"/>
      <c r="O1741"/>
      <c r="P1741" s="36"/>
      <c r="U1741"/>
    </row>
    <row r="1742" spans="1:21" ht="12.75">
      <c r="A1742"/>
      <c r="F1742" s="34"/>
      <c r="J1742" s="4"/>
      <c r="O1742"/>
      <c r="P1742" s="36"/>
      <c r="U1742"/>
    </row>
    <row r="1743" spans="1:21" ht="12.75">
      <c r="A1743"/>
      <c r="F1743" s="34"/>
      <c r="J1743" s="4"/>
      <c r="O1743"/>
      <c r="P1743" s="36"/>
      <c r="U1743"/>
    </row>
    <row r="1744" spans="1:21" ht="12.75">
      <c r="A1744"/>
      <c r="F1744" s="34"/>
      <c r="J1744" s="4"/>
      <c r="O1744"/>
      <c r="P1744" s="36"/>
      <c r="U1744"/>
    </row>
    <row r="1745" spans="1:21" ht="12.75">
      <c r="A1745"/>
      <c r="F1745" s="34"/>
      <c r="J1745" s="4"/>
      <c r="O1745"/>
      <c r="P1745" s="36"/>
      <c r="U1745"/>
    </row>
    <row r="1746" spans="1:21" ht="12.75">
      <c r="A1746"/>
      <c r="F1746" s="34"/>
      <c r="J1746" s="4"/>
      <c r="O1746"/>
      <c r="P1746" s="36"/>
      <c r="U1746"/>
    </row>
    <row r="1747" spans="1:21" ht="12.75">
      <c r="A1747"/>
      <c r="F1747" s="34"/>
      <c r="J1747" s="4"/>
      <c r="O1747"/>
      <c r="P1747" s="36"/>
      <c r="U1747"/>
    </row>
    <row r="1748" spans="1:21" ht="12.75">
      <c r="A1748"/>
      <c r="F1748" s="34"/>
      <c r="J1748" s="4"/>
      <c r="O1748"/>
      <c r="P1748" s="36"/>
      <c r="U1748"/>
    </row>
    <row r="1749" spans="1:21" ht="12.75">
      <c r="A1749"/>
      <c r="F1749" s="34"/>
      <c r="J1749" s="4"/>
      <c r="O1749"/>
      <c r="P1749" s="36"/>
      <c r="U1749"/>
    </row>
    <row r="1750" spans="1:21" ht="12.75">
      <c r="A1750"/>
      <c r="F1750" s="34"/>
      <c r="J1750" s="4"/>
      <c r="O1750"/>
      <c r="P1750" s="36"/>
      <c r="U1750"/>
    </row>
    <row r="1751" spans="1:21" ht="12.75">
      <c r="A1751"/>
      <c r="F1751" s="34"/>
      <c r="J1751" s="4"/>
      <c r="O1751"/>
      <c r="P1751" s="36"/>
      <c r="U1751"/>
    </row>
    <row r="1752" spans="1:21" ht="12.75">
      <c r="A1752"/>
      <c r="F1752" s="34"/>
      <c r="J1752" s="4"/>
      <c r="O1752"/>
      <c r="P1752" s="36"/>
      <c r="U1752"/>
    </row>
    <row r="1753" spans="1:21" ht="12.75">
      <c r="A1753"/>
      <c r="F1753" s="34"/>
      <c r="J1753" s="4"/>
      <c r="O1753"/>
      <c r="P1753" s="36"/>
      <c r="U1753"/>
    </row>
    <row r="1754" spans="1:21" ht="12.75">
      <c r="A1754"/>
      <c r="F1754" s="34"/>
      <c r="J1754" s="4"/>
      <c r="O1754"/>
      <c r="P1754" s="36"/>
      <c r="U1754"/>
    </row>
    <row r="1755" spans="1:21" ht="12.75">
      <c r="A1755"/>
      <c r="F1755" s="34"/>
      <c r="J1755" s="4"/>
      <c r="O1755"/>
      <c r="P1755" s="36"/>
      <c r="U1755"/>
    </row>
    <row r="1756" spans="1:21" ht="12.75">
      <c r="A1756"/>
      <c r="F1756" s="34"/>
      <c r="J1756" s="4"/>
      <c r="O1756"/>
      <c r="P1756" s="36"/>
      <c r="U1756"/>
    </row>
    <row r="1757" spans="1:21" ht="12.75">
      <c r="A1757"/>
      <c r="F1757" s="34"/>
      <c r="J1757" s="4"/>
      <c r="O1757"/>
      <c r="P1757" s="36"/>
      <c r="U1757"/>
    </row>
    <row r="1758" spans="1:21" ht="12.75">
      <c r="A1758"/>
      <c r="F1758" s="34"/>
      <c r="J1758" s="4"/>
      <c r="O1758"/>
      <c r="P1758" s="36"/>
      <c r="U1758"/>
    </row>
    <row r="1759" spans="1:21" ht="12.75">
      <c r="A1759"/>
      <c r="F1759" s="34"/>
      <c r="J1759" s="4"/>
      <c r="O1759"/>
      <c r="P1759" s="36"/>
      <c r="U1759"/>
    </row>
    <row r="1760" spans="1:21" ht="12.75">
      <c r="A1760"/>
      <c r="F1760" s="34"/>
      <c r="J1760" s="4"/>
      <c r="O1760"/>
      <c r="P1760" s="36"/>
      <c r="U1760"/>
    </row>
    <row r="1761" spans="1:21" ht="12.75">
      <c r="A1761"/>
      <c r="F1761" s="34"/>
      <c r="J1761" s="4"/>
      <c r="O1761"/>
      <c r="P1761" s="36"/>
      <c r="U1761"/>
    </row>
    <row r="1762" spans="1:21" ht="12.75">
      <c r="A1762"/>
      <c r="F1762" s="34"/>
      <c r="J1762" s="4"/>
      <c r="O1762"/>
      <c r="P1762" s="36"/>
      <c r="U1762"/>
    </row>
    <row r="1763" spans="1:21" ht="12.75">
      <c r="A1763"/>
      <c r="F1763" s="34"/>
      <c r="J1763" s="4"/>
      <c r="O1763"/>
      <c r="P1763" s="36"/>
      <c r="U1763"/>
    </row>
    <row r="1764" spans="1:21" ht="12.75">
      <c r="A1764"/>
      <c r="F1764" s="34"/>
      <c r="J1764" s="4"/>
      <c r="O1764"/>
      <c r="P1764" s="36"/>
      <c r="U1764"/>
    </row>
    <row r="1765" spans="1:21" ht="12.75">
      <c r="A1765"/>
      <c r="F1765" s="34"/>
      <c r="J1765" s="4"/>
      <c r="O1765"/>
      <c r="P1765" s="36"/>
      <c r="U1765"/>
    </row>
    <row r="1766" spans="1:21" ht="12.75">
      <c r="A1766"/>
      <c r="F1766" s="34"/>
      <c r="J1766" s="4"/>
      <c r="O1766"/>
      <c r="P1766" s="36"/>
      <c r="U1766"/>
    </row>
    <row r="1767" spans="1:21" ht="12.75">
      <c r="A1767"/>
      <c r="F1767" s="34"/>
      <c r="J1767" s="4"/>
      <c r="O1767"/>
      <c r="P1767" s="36"/>
      <c r="U1767"/>
    </row>
    <row r="1768" spans="1:21" ht="12.75">
      <c r="A1768"/>
      <c r="F1768" s="34"/>
      <c r="J1768" s="4"/>
      <c r="O1768"/>
      <c r="P1768" s="36"/>
      <c r="U1768"/>
    </row>
    <row r="1769" spans="1:21" ht="12.75">
      <c r="A1769"/>
      <c r="F1769" s="34"/>
      <c r="J1769" s="4"/>
      <c r="O1769"/>
      <c r="P1769" s="36"/>
      <c r="U1769"/>
    </row>
    <row r="1770" spans="1:21" ht="12.75">
      <c r="A1770"/>
      <c r="F1770" s="34"/>
      <c r="J1770" s="4"/>
      <c r="O1770"/>
      <c r="P1770" s="36"/>
      <c r="U1770"/>
    </row>
    <row r="1771" spans="1:21" ht="12.75">
      <c r="A1771"/>
      <c r="F1771" s="34"/>
      <c r="J1771" s="4"/>
      <c r="O1771"/>
      <c r="P1771" s="36"/>
      <c r="U1771"/>
    </row>
    <row r="1772" spans="1:21" ht="12.75">
      <c r="A1772"/>
      <c r="F1772" s="34"/>
      <c r="J1772" s="4"/>
      <c r="O1772"/>
      <c r="P1772" s="36"/>
      <c r="U1772"/>
    </row>
    <row r="1773" spans="1:21" ht="12.75">
      <c r="A1773"/>
      <c r="F1773" s="34"/>
      <c r="J1773" s="4"/>
      <c r="O1773"/>
      <c r="P1773" s="36"/>
      <c r="U1773"/>
    </row>
    <row r="1774" spans="1:21" ht="12.75">
      <c r="A1774"/>
      <c r="F1774" s="34"/>
      <c r="J1774" s="4"/>
      <c r="O1774"/>
      <c r="P1774" s="36"/>
      <c r="U1774"/>
    </row>
    <row r="1775" spans="1:21" ht="12.75">
      <c r="A1775"/>
      <c r="F1775" s="34"/>
      <c r="J1775" s="4"/>
      <c r="O1775"/>
      <c r="P1775" s="36"/>
      <c r="U1775"/>
    </row>
    <row r="1776" spans="1:21" ht="12.75">
      <c r="A1776"/>
      <c r="F1776" s="34"/>
      <c r="J1776" s="4"/>
      <c r="O1776"/>
      <c r="P1776" s="36"/>
      <c r="U1776"/>
    </row>
    <row r="1777" spans="1:21" ht="12.75">
      <c r="A1777"/>
      <c r="F1777" s="34"/>
      <c r="J1777" s="4"/>
      <c r="O1777"/>
      <c r="P1777" s="36"/>
      <c r="U1777"/>
    </row>
    <row r="1778" spans="1:21" ht="12.75">
      <c r="A1778"/>
      <c r="F1778" s="34"/>
      <c r="J1778" s="4"/>
      <c r="O1778"/>
      <c r="P1778" s="36"/>
      <c r="U1778"/>
    </row>
    <row r="1779" spans="1:21" ht="12.75">
      <c r="A1779"/>
      <c r="F1779" s="34"/>
      <c r="J1779" s="4"/>
      <c r="O1779"/>
      <c r="P1779" s="36"/>
      <c r="U1779"/>
    </row>
    <row r="1780" spans="1:21" ht="12.75">
      <c r="A1780"/>
      <c r="F1780" s="34"/>
      <c r="J1780" s="4"/>
      <c r="O1780"/>
      <c r="P1780" s="36"/>
      <c r="U1780"/>
    </row>
    <row r="1781" spans="1:21" ht="12.75">
      <c r="A1781"/>
      <c r="F1781" s="34"/>
      <c r="J1781" s="4"/>
      <c r="O1781"/>
      <c r="P1781" s="36"/>
      <c r="U1781"/>
    </row>
    <row r="1782" spans="1:21" ht="12.75">
      <c r="A1782"/>
      <c r="F1782" s="34"/>
      <c r="J1782" s="4"/>
      <c r="O1782"/>
      <c r="P1782" s="36"/>
      <c r="U1782"/>
    </row>
    <row r="1783" spans="1:21" ht="12.75">
      <c r="A1783"/>
      <c r="F1783" s="34"/>
      <c r="J1783" s="4"/>
      <c r="O1783"/>
      <c r="P1783" s="36"/>
      <c r="U1783"/>
    </row>
    <row r="1784" spans="1:21" ht="12.75">
      <c r="A1784"/>
      <c r="F1784" s="34"/>
      <c r="J1784" s="4"/>
      <c r="O1784"/>
      <c r="P1784" s="36"/>
      <c r="U1784"/>
    </row>
    <row r="1785" spans="1:21" ht="12.75">
      <c r="A1785"/>
      <c r="F1785" s="34"/>
      <c r="J1785" s="4"/>
      <c r="O1785"/>
      <c r="P1785" s="36"/>
      <c r="U1785"/>
    </row>
    <row r="1786" spans="1:21" ht="12.75">
      <c r="A1786"/>
      <c r="F1786" s="34"/>
      <c r="J1786" s="4"/>
      <c r="O1786"/>
      <c r="P1786" s="36"/>
      <c r="U1786"/>
    </row>
    <row r="1787" spans="1:21" ht="12.75">
      <c r="A1787"/>
      <c r="F1787" s="34"/>
      <c r="J1787" s="4"/>
      <c r="O1787"/>
      <c r="P1787" s="36"/>
      <c r="U1787"/>
    </row>
    <row r="1788" spans="1:21" ht="12.75">
      <c r="A1788"/>
      <c r="F1788" s="34"/>
      <c r="J1788" s="4"/>
      <c r="O1788"/>
      <c r="P1788" s="36"/>
      <c r="U1788"/>
    </row>
    <row r="1789" spans="1:21" ht="12.75">
      <c r="A1789"/>
      <c r="F1789" s="34"/>
      <c r="J1789" s="4"/>
      <c r="O1789"/>
      <c r="P1789" s="36"/>
      <c r="U1789"/>
    </row>
    <row r="1790" spans="1:21" ht="12.75">
      <c r="A1790"/>
      <c r="F1790" s="34"/>
      <c r="J1790" s="4"/>
      <c r="O1790"/>
      <c r="P1790" s="36"/>
      <c r="U1790"/>
    </row>
    <row r="1791" spans="1:21" ht="12.75">
      <c r="A1791"/>
      <c r="F1791" s="34"/>
      <c r="J1791" s="4"/>
      <c r="O1791"/>
      <c r="P1791" s="36"/>
      <c r="U1791"/>
    </row>
    <row r="1792" spans="1:21" ht="12.75">
      <c r="A1792"/>
      <c r="F1792" s="34"/>
      <c r="J1792" s="4"/>
      <c r="O1792"/>
      <c r="P1792" s="36"/>
      <c r="U1792"/>
    </row>
    <row r="1793" spans="1:21" ht="12.75">
      <c r="A1793"/>
      <c r="F1793" s="34"/>
      <c r="J1793" s="4"/>
      <c r="O1793"/>
      <c r="P1793" s="36"/>
      <c r="U1793"/>
    </row>
    <row r="1794" spans="1:21" ht="12.75">
      <c r="A1794"/>
      <c r="F1794" s="34"/>
      <c r="J1794" s="4"/>
      <c r="O1794"/>
      <c r="P1794" s="36"/>
      <c r="U1794"/>
    </row>
    <row r="1795" spans="1:21" ht="12.75">
      <c r="A1795"/>
      <c r="F1795" s="34"/>
      <c r="J1795" s="4"/>
      <c r="O1795"/>
      <c r="P1795" s="36"/>
      <c r="U1795"/>
    </row>
    <row r="1796" spans="1:21" ht="12.75">
      <c r="A1796"/>
      <c r="F1796" s="34"/>
      <c r="J1796" s="4"/>
      <c r="O1796"/>
      <c r="P1796" s="36"/>
      <c r="U1796"/>
    </row>
    <row r="1797" spans="1:21" ht="12.75">
      <c r="A1797"/>
      <c r="F1797" s="34"/>
      <c r="J1797" s="4"/>
      <c r="O1797"/>
      <c r="P1797" s="36"/>
      <c r="U1797"/>
    </row>
    <row r="1798" spans="1:21" ht="12.75">
      <c r="A1798"/>
      <c r="F1798" s="34"/>
      <c r="J1798" s="4"/>
      <c r="O1798"/>
      <c r="P1798" s="36"/>
      <c r="U1798"/>
    </row>
    <row r="1799" spans="1:21" ht="12.75">
      <c r="A1799"/>
      <c r="F1799" s="34"/>
      <c r="J1799" s="4"/>
      <c r="O1799"/>
      <c r="P1799" s="36"/>
      <c r="U1799"/>
    </row>
    <row r="1800" spans="1:21" ht="12.75">
      <c r="A1800"/>
      <c r="F1800" s="34"/>
      <c r="J1800" s="4"/>
      <c r="O1800"/>
      <c r="P1800" s="36"/>
      <c r="U1800"/>
    </row>
    <row r="1801" spans="1:21" ht="12.75">
      <c r="A1801"/>
      <c r="F1801" s="34"/>
      <c r="J1801" s="4"/>
      <c r="O1801"/>
      <c r="P1801" s="36"/>
      <c r="U1801"/>
    </row>
    <row r="1802" spans="1:21" ht="12.75">
      <c r="A1802"/>
      <c r="F1802" s="34"/>
      <c r="J1802" s="4"/>
      <c r="O1802"/>
      <c r="P1802" s="36"/>
      <c r="U1802"/>
    </row>
    <row r="1803" spans="1:21" ht="12.75">
      <c r="A1803"/>
      <c r="F1803" s="34"/>
      <c r="J1803" s="4"/>
      <c r="O1803"/>
      <c r="P1803" s="36"/>
      <c r="U1803"/>
    </row>
    <row r="1804" spans="1:21" ht="12.75">
      <c r="A1804"/>
      <c r="F1804" s="34"/>
      <c r="J1804" s="4"/>
      <c r="O1804"/>
      <c r="P1804" s="36"/>
      <c r="U1804"/>
    </row>
    <row r="1805" spans="1:21" ht="12.75">
      <c r="A1805"/>
      <c r="F1805" s="34"/>
      <c r="J1805" s="4"/>
      <c r="O1805"/>
      <c r="P1805" s="36"/>
      <c r="U1805"/>
    </row>
    <row r="1806" spans="1:21" ht="12.75">
      <c r="A1806"/>
      <c r="F1806" s="34"/>
      <c r="J1806" s="4"/>
      <c r="O1806"/>
      <c r="P1806" s="36"/>
      <c r="U1806"/>
    </row>
    <row r="1807" spans="1:21" ht="12.75">
      <c r="A1807"/>
      <c r="F1807" s="34"/>
      <c r="J1807" s="4"/>
      <c r="O1807"/>
      <c r="P1807" s="36"/>
      <c r="U1807"/>
    </row>
    <row r="1808" spans="1:21" ht="12.75">
      <c r="A1808"/>
      <c r="F1808" s="34"/>
      <c r="J1808" s="4"/>
      <c r="O1808"/>
      <c r="P1808" s="36"/>
      <c r="U1808"/>
    </row>
    <row r="1809" spans="1:21" ht="12.75">
      <c r="A1809"/>
      <c r="F1809" s="34"/>
      <c r="J1809" s="4"/>
      <c r="O1809"/>
      <c r="P1809" s="36"/>
      <c r="U1809"/>
    </row>
    <row r="1810" spans="1:21" ht="12.75">
      <c r="A1810"/>
      <c r="F1810" s="34"/>
      <c r="J1810" s="4"/>
      <c r="O1810"/>
      <c r="P1810" s="36"/>
      <c r="U1810"/>
    </row>
    <row r="1811" spans="1:21" ht="12.75">
      <c r="A1811"/>
      <c r="F1811" s="34"/>
      <c r="J1811" s="4"/>
      <c r="O1811"/>
      <c r="P1811" s="36"/>
      <c r="U1811"/>
    </row>
    <row r="1812" spans="1:21" ht="12.75">
      <c r="A1812"/>
      <c r="F1812" s="34"/>
      <c r="J1812" s="4"/>
      <c r="O1812"/>
      <c r="P1812" s="36"/>
      <c r="U1812"/>
    </row>
    <row r="1813" spans="1:21" ht="12.75">
      <c r="A1813"/>
      <c r="F1813" s="34"/>
      <c r="J1813" s="4"/>
      <c r="O1813"/>
      <c r="P1813" s="36"/>
      <c r="U1813"/>
    </row>
    <row r="1814" spans="1:21" ht="12.75">
      <c r="A1814"/>
      <c r="F1814" s="34"/>
      <c r="J1814" s="4"/>
      <c r="O1814"/>
      <c r="P1814" s="36"/>
      <c r="U1814"/>
    </row>
    <row r="1815" spans="1:21" ht="12.75">
      <c r="A1815"/>
      <c r="F1815" s="34"/>
      <c r="J1815" s="4"/>
      <c r="O1815"/>
      <c r="P1815" s="36"/>
      <c r="U1815"/>
    </row>
    <row r="1816" spans="1:21" ht="12.75">
      <c r="A1816"/>
      <c r="F1816" s="34"/>
      <c r="J1816" s="4"/>
      <c r="O1816"/>
      <c r="P1816" s="36"/>
      <c r="U1816"/>
    </row>
    <row r="1817" spans="1:21" ht="12.75">
      <c r="A1817"/>
      <c r="F1817" s="34"/>
      <c r="J1817" s="4"/>
      <c r="O1817"/>
      <c r="P1817" s="36"/>
      <c r="U1817"/>
    </row>
    <row r="1818" spans="1:21" ht="12.75">
      <c r="A1818"/>
      <c r="F1818" s="34"/>
      <c r="J1818" s="4"/>
      <c r="O1818"/>
      <c r="P1818" s="36"/>
      <c r="U1818"/>
    </row>
    <row r="1819" spans="1:21" ht="12.75">
      <c r="A1819"/>
      <c r="F1819" s="34"/>
      <c r="J1819" s="4"/>
      <c r="O1819"/>
      <c r="P1819" s="36"/>
      <c r="U1819"/>
    </row>
    <row r="1820" spans="1:21" ht="12.75">
      <c r="A1820"/>
      <c r="F1820" s="34"/>
      <c r="J1820" s="4"/>
      <c r="O1820"/>
      <c r="P1820" s="36"/>
      <c r="U1820"/>
    </row>
    <row r="1821" spans="1:21" ht="12.75">
      <c r="A1821"/>
      <c r="F1821" s="34"/>
      <c r="J1821" s="4"/>
      <c r="O1821"/>
      <c r="P1821" s="36"/>
      <c r="U1821"/>
    </row>
    <row r="1822" spans="1:21" ht="12.75">
      <c r="A1822"/>
      <c r="F1822" s="34"/>
      <c r="J1822" s="4"/>
      <c r="O1822"/>
      <c r="P1822" s="36"/>
      <c r="U1822"/>
    </row>
    <row r="1823" spans="1:21" ht="12.75">
      <c r="A1823"/>
      <c r="F1823" s="34"/>
      <c r="J1823" s="4"/>
      <c r="O1823"/>
      <c r="P1823" s="36"/>
      <c r="U1823"/>
    </row>
    <row r="1824" spans="1:21" ht="12.75">
      <c r="A1824"/>
      <c r="F1824" s="34"/>
      <c r="J1824" s="4"/>
      <c r="O1824"/>
      <c r="P1824" s="36"/>
      <c r="U1824"/>
    </row>
    <row r="1825" spans="1:21" ht="12.75">
      <c r="A1825"/>
      <c r="F1825" s="34"/>
      <c r="J1825" s="4"/>
      <c r="O1825"/>
      <c r="P1825" s="36"/>
      <c r="U1825"/>
    </row>
    <row r="1826" spans="1:21" ht="12.75">
      <c r="A1826"/>
      <c r="F1826" s="34"/>
      <c r="J1826" s="4"/>
      <c r="O1826"/>
      <c r="P1826" s="36"/>
      <c r="U1826"/>
    </row>
    <row r="1827" spans="1:21" ht="12.75">
      <c r="A1827"/>
      <c r="F1827" s="34"/>
      <c r="J1827" s="4"/>
      <c r="O1827"/>
      <c r="P1827" s="36"/>
      <c r="U1827"/>
    </row>
    <row r="1828" spans="1:21" ht="12.75">
      <c r="A1828"/>
      <c r="F1828" s="34"/>
      <c r="J1828" s="4"/>
      <c r="O1828"/>
      <c r="P1828" s="36"/>
      <c r="U1828"/>
    </row>
    <row r="1829" spans="1:21" ht="12.75">
      <c r="A1829"/>
      <c r="F1829" s="34"/>
      <c r="J1829" s="4"/>
      <c r="O1829"/>
      <c r="P1829" s="36"/>
      <c r="U1829"/>
    </row>
    <row r="1830" spans="1:21" ht="12.75">
      <c r="A1830"/>
      <c r="F1830" s="34"/>
      <c r="J1830" s="4"/>
      <c r="O1830"/>
      <c r="P1830" s="36"/>
      <c r="U1830"/>
    </row>
    <row r="1831" spans="1:21" ht="12.75">
      <c r="A1831"/>
      <c r="F1831" s="34"/>
      <c r="J1831" s="4"/>
      <c r="O1831"/>
      <c r="P1831" s="36"/>
      <c r="U1831"/>
    </row>
    <row r="1832" spans="1:21" ht="12.75">
      <c r="A1832"/>
      <c r="F1832" s="34"/>
      <c r="J1832" s="4"/>
      <c r="O1832"/>
      <c r="P1832" s="36"/>
      <c r="U1832"/>
    </row>
    <row r="1833" spans="1:21" ht="12.75">
      <c r="A1833"/>
      <c r="F1833" s="34"/>
      <c r="J1833" s="4"/>
      <c r="O1833"/>
      <c r="P1833" s="36"/>
      <c r="U1833"/>
    </row>
    <row r="1834" spans="1:21" ht="12.75">
      <c r="A1834"/>
      <c r="F1834" s="34"/>
      <c r="J1834" s="4"/>
      <c r="O1834"/>
      <c r="P1834" s="36"/>
      <c r="U1834"/>
    </row>
    <row r="1835" spans="1:21" ht="12.75">
      <c r="A1835"/>
      <c r="F1835" s="34"/>
      <c r="J1835" s="4"/>
      <c r="O1835"/>
      <c r="P1835" s="36"/>
      <c r="U1835"/>
    </row>
    <row r="1836" spans="1:21" ht="12.75">
      <c r="A1836"/>
      <c r="F1836" s="34"/>
      <c r="J1836" s="4"/>
      <c r="O1836"/>
      <c r="P1836" s="36"/>
      <c r="U1836"/>
    </row>
    <row r="1837" spans="1:21" ht="12.75">
      <c r="A1837"/>
      <c r="F1837" s="34"/>
      <c r="J1837" s="4"/>
      <c r="O1837"/>
      <c r="P1837" s="36"/>
      <c r="U1837"/>
    </row>
    <row r="1838" spans="1:21" ht="12.75">
      <c r="A1838"/>
      <c r="F1838" s="34"/>
      <c r="J1838" s="4"/>
      <c r="O1838"/>
      <c r="P1838" s="36"/>
      <c r="U1838"/>
    </row>
    <row r="1839" spans="1:21" ht="12.75">
      <c r="A1839"/>
      <c r="F1839" s="34"/>
      <c r="J1839" s="4"/>
      <c r="O1839"/>
      <c r="P1839" s="36"/>
      <c r="U1839"/>
    </row>
    <row r="1840" spans="1:21" ht="12.75">
      <c r="A1840"/>
      <c r="F1840" s="34"/>
      <c r="J1840" s="4"/>
      <c r="O1840"/>
      <c r="P1840" s="36"/>
      <c r="U1840"/>
    </row>
    <row r="1841" spans="1:21" ht="12.75">
      <c r="A1841"/>
      <c r="F1841" s="34"/>
      <c r="J1841" s="4"/>
      <c r="O1841"/>
      <c r="P1841" s="36"/>
      <c r="U1841"/>
    </row>
    <row r="1842" spans="1:21" ht="12.75">
      <c r="A1842"/>
      <c r="F1842" s="34"/>
      <c r="J1842" s="4"/>
      <c r="O1842"/>
      <c r="P1842" s="36"/>
      <c r="U1842"/>
    </row>
    <row r="1843" spans="1:21" ht="12.75">
      <c r="A1843"/>
      <c r="F1843" s="34"/>
      <c r="J1843" s="4"/>
      <c r="O1843"/>
      <c r="P1843" s="36"/>
      <c r="U1843"/>
    </row>
    <row r="1844" spans="1:21" ht="12.75">
      <c r="A1844"/>
      <c r="F1844" s="34"/>
      <c r="J1844" s="4"/>
      <c r="O1844"/>
      <c r="P1844" s="36"/>
      <c r="U1844"/>
    </row>
    <row r="1845" spans="1:21" ht="12.75">
      <c r="A1845"/>
      <c r="F1845" s="34"/>
      <c r="J1845" s="4"/>
      <c r="O1845"/>
      <c r="P1845" s="36"/>
      <c r="U1845"/>
    </row>
    <row r="1846" spans="1:21" ht="12.75">
      <c r="A1846"/>
      <c r="F1846" s="34"/>
      <c r="J1846" s="4"/>
      <c r="O1846"/>
      <c r="P1846" s="36"/>
      <c r="U1846"/>
    </row>
    <row r="1847" spans="1:21" ht="12.75">
      <c r="A1847"/>
      <c r="F1847" s="34"/>
      <c r="J1847" s="4"/>
      <c r="O1847"/>
      <c r="P1847" s="36"/>
      <c r="U1847"/>
    </row>
    <row r="1848" spans="1:21" ht="12.75">
      <c r="A1848"/>
      <c r="F1848" s="34"/>
      <c r="J1848" s="4"/>
      <c r="O1848"/>
      <c r="P1848" s="36"/>
      <c r="U1848"/>
    </row>
    <row r="1849" spans="1:21" ht="12.75">
      <c r="A1849"/>
      <c r="F1849" s="34"/>
      <c r="J1849" s="4"/>
      <c r="O1849"/>
      <c r="P1849" s="36"/>
      <c r="U1849"/>
    </row>
    <row r="1850" spans="1:21" ht="12.75">
      <c r="A1850"/>
      <c r="F1850" s="34"/>
      <c r="J1850" s="4"/>
      <c r="O1850"/>
      <c r="P1850" s="36"/>
      <c r="U1850"/>
    </row>
    <row r="1851" spans="1:21" ht="12.75">
      <c r="A1851"/>
      <c r="F1851" s="34"/>
      <c r="J1851" s="4"/>
      <c r="O1851"/>
      <c r="P1851" s="36"/>
      <c r="U1851"/>
    </row>
    <row r="1852" spans="1:21" ht="12.75">
      <c r="A1852"/>
      <c r="F1852" s="34"/>
      <c r="J1852" s="4"/>
      <c r="O1852"/>
      <c r="P1852" s="36"/>
      <c r="U1852"/>
    </row>
    <row r="1853" spans="1:21" ht="12.75">
      <c r="A1853"/>
      <c r="F1853" s="34"/>
      <c r="J1853" s="4"/>
      <c r="O1853"/>
      <c r="P1853" s="36"/>
      <c r="U1853"/>
    </row>
    <row r="1854" spans="1:21" ht="12.75">
      <c r="A1854"/>
      <c r="F1854" s="34"/>
      <c r="J1854" s="4"/>
      <c r="O1854"/>
      <c r="P1854" s="36"/>
      <c r="U1854"/>
    </row>
    <row r="1855" spans="1:21" ht="12.75">
      <c r="A1855"/>
      <c r="F1855" s="34"/>
      <c r="J1855" s="4"/>
      <c r="O1855"/>
      <c r="P1855" s="36"/>
      <c r="U1855"/>
    </row>
    <row r="1856" spans="1:21" ht="12.75">
      <c r="A1856"/>
      <c r="F1856" s="34"/>
      <c r="J1856" s="4"/>
      <c r="O1856"/>
      <c r="P1856" s="36"/>
      <c r="U1856"/>
    </row>
    <row r="1857" spans="1:21" ht="12.75">
      <c r="A1857"/>
      <c r="F1857" s="34"/>
      <c r="J1857" s="4"/>
      <c r="O1857"/>
      <c r="P1857" s="36"/>
      <c r="U1857"/>
    </row>
    <row r="1858" spans="1:21" ht="12.75">
      <c r="A1858"/>
      <c r="F1858" s="34"/>
      <c r="J1858" s="4"/>
      <c r="O1858"/>
      <c r="P1858" s="36"/>
      <c r="U1858"/>
    </row>
    <row r="1859" spans="1:21" ht="12.75">
      <c r="A1859"/>
      <c r="F1859" s="34"/>
      <c r="J1859" s="4"/>
      <c r="O1859"/>
      <c r="P1859" s="36"/>
      <c r="U1859"/>
    </row>
    <row r="1860" spans="1:21" ht="12.75">
      <c r="A1860"/>
      <c r="F1860" s="34"/>
      <c r="J1860" s="4"/>
      <c r="O1860"/>
      <c r="P1860" s="36"/>
      <c r="U1860"/>
    </row>
    <row r="1861" spans="1:21" ht="12.75">
      <c r="A1861"/>
      <c r="F1861" s="34"/>
      <c r="J1861" s="4"/>
      <c r="O1861"/>
      <c r="P1861" s="36"/>
      <c r="U1861"/>
    </row>
    <row r="1862" spans="1:21" ht="12.75">
      <c r="A1862"/>
      <c r="F1862" s="34"/>
      <c r="J1862" s="4"/>
      <c r="O1862"/>
      <c r="P1862" s="36"/>
      <c r="U1862"/>
    </row>
    <row r="1863" spans="1:21" ht="12.75">
      <c r="A1863"/>
      <c r="F1863" s="34"/>
      <c r="J1863" s="4"/>
      <c r="O1863"/>
      <c r="P1863" s="36"/>
      <c r="U1863"/>
    </row>
    <row r="1864" spans="1:21" ht="12.75">
      <c r="A1864"/>
      <c r="F1864" s="34"/>
      <c r="J1864" s="4"/>
      <c r="O1864"/>
      <c r="P1864" s="36"/>
      <c r="U1864"/>
    </row>
    <row r="1865" spans="1:21" ht="12.75">
      <c r="A1865"/>
      <c r="F1865" s="34"/>
      <c r="J1865" s="4"/>
      <c r="O1865"/>
      <c r="P1865" s="36"/>
      <c r="U1865"/>
    </row>
    <row r="1866" spans="1:21" ht="12.75">
      <c r="A1866"/>
      <c r="F1866" s="34"/>
      <c r="J1866" s="4"/>
      <c r="O1866"/>
      <c r="P1866" s="36"/>
      <c r="U1866"/>
    </row>
    <row r="1867" spans="1:21" ht="12.75">
      <c r="A1867"/>
      <c r="F1867" s="34"/>
      <c r="J1867" s="4"/>
      <c r="O1867"/>
      <c r="P1867" s="36"/>
      <c r="U1867"/>
    </row>
    <row r="1868" spans="1:21" ht="12.75">
      <c r="A1868"/>
      <c r="F1868" s="34"/>
      <c r="J1868" s="4"/>
      <c r="O1868"/>
      <c r="P1868" s="36"/>
      <c r="U1868"/>
    </row>
    <row r="1869" spans="1:21" ht="12.75">
      <c r="A1869"/>
      <c r="F1869" s="34"/>
      <c r="J1869" s="4"/>
      <c r="O1869"/>
      <c r="P1869" s="36"/>
      <c r="U1869"/>
    </row>
    <row r="1870" spans="1:21" ht="12.75">
      <c r="A1870"/>
      <c r="F1870" s="34"/>
      <c r="J1870" s="4"/>
      <c r="O1870"/>
      <c r="P1870" s="36"/>
      <c r="U1870"/>
    </row>
    <row r="1871" spans="1:21" ht="12.75">
      <c r="A1871"/>
      <c r="F1871" s="34"/>
      <c r="J1871" s="4"/>
      <c r="O1871"/>
      <c r="P1871" s="36"/>
      <c r="U1871"/>
    </row>
    <row r="1872" spans="1:21" ht="12.75">
      <c r="A1872"/>
      <c r="F1872" s="34"/>
      <c r="J1872" s="4"/>
      <c r="O1872"/>
      <c r="P1872" s="36"/>
      <c r="U1872"/>
    </row>
    <row r="1873" spans="1:21" ht="12.75">
      <c r="A1873"/>
      <c r="F1873" s="34"/>
      <c r="J1873" s="4"/>
      <c r="O1873"/>
      <c r="P1873" s="36"/>
      <c r="U1873"/>
    </row>
    <row r="1874" spans="1:21" ht="12.75">
      <c r="A1874"/>
      <c r="F1874" s="34"/>
      <c r="J1874" s="4"/>
      <c r="O1874"/>
      <c r="P1874" s="36"/>
      <c r="U1874"/>
    </row>
    <row r="1875" spans="1:21" ht="12.75">
      <c r="A1875"/>
      <c r="F1875" s="34"/>
      <c r="J1875" s="4"/>
      <c r="O1875"/>
      <c r="P1875" s="36"/>
      <c r="U1875"/>
    </row>
    <row r="1876" spans="1:21" ht="12.75">
      <c r="A1876"/>
      <c r="F1876" s="34"/>
      <c r="J1876" s="4"/>
      <c r="O1876"/>
      <c r="P1876" s="36"/>
      <c r="U1876"/>
    </row>
    <row r="1877" spans="1:21" ht="12.75">
      <c r="A1877"/>
      <c r="F1877" s="34"/>
      <c r="J1877" s="4"/>
      <c r="O1877"/>
      <c r="P1877" s="36"/>
      <c r="U1877"/>
    </row>
    <row r="1878" spans="1:21" ht="12.75">
      <c r="A1878"/>
      <c r="F1878" s="34"/>
      <c r="J1878" s="4"/>
      <c r="O1878"/>
      <c r="P1878" s="36"/>
      <c r="U1878"/>
    </row>
    <row r="1879" spans="1:21" ht="12.75">
      <c r="A1879"/>
      <c r="F1879" s="34"/>
      <c r="J1879" s="4"/>
      <c r="O1879"/>
      <c r="P1879" s="36"/>
      <c r="U1879"/>
    </row>
    <row r="1880" spans="1:21" ht="12.75">
      <c r="A1880"/>
      <c r="F1880" s="34"/>
      <c r="J1880" s="4"/>
      <c r="O1880"/>
      <c r="P1880" s="36"/>
      <c r="U1880"/>
    </row>
    <row r="1881" spans="1:21" ht="12.75">
      <c r="A1881"/>
      <c r="F1881" s="34"/>
      <c r="J1881" s="4"/>
      <c r="O1881"/>
      <c r="P1881" s="36"/>
      <c r="U1881"/>
    </row>
    <row r="1882" spans="1:21" ht="12.75">
      <c r="A1882"/>
      <c r="F1882" s="34"/>
      <c r="J1882" s="4"/>
      <c r="O1882"/>
      <c r="P1882" s="36"/>
      <c r="U1882"/>
    </row>
    <row r="1883" spans="1:21" ht="12.75">
      <c r="A1883"/>
      <c r="F1883" s="34"/>
      <c r="J1883" s="4"/>
      <c r="O1883"/>
      <c r="P1883" s="36"/>
      <c r="U1883"/>
    </row>
    <row r="1884" spans="1:21" ht="12.75">
      <c r="A1884"/>
      <c r="F1884" s="34"/>
      <c r="J1884" s="4"/>
      <c r="O1884"/>
      <c r="P1884" s="36"/>
      <c r="U1884"/>
    </row>
    <row r="1885" spans="1:21" ht="12.75">
      <c r="A1885"/>
      <c r="F1885" s="34"/>
      <c r="J1885" s="4"/>
      <c r="O1885"/>
      <c r="P1885" s="36"/>
      <c r="U1885"/>
    </row>
    <row r="1886" spans="1:21" ht="12.75">
      <c r="A1886"/>
      <c r="F1886" s="34"/>
      <c r="J1886" s="4"/>
      <c r="O1886"/>
      <c r="P1886" s="36"/>
      <c r="U1886"/>
    </row>
    <row r="1887" spans="1:21" ht="12.75">
      <c r="A1887"/>
      <c r="F1887" s="34"/>
      <c r="J1887" s="4"/>
      <c r="O1887"/>
      <c r="P1887" s="36"/>
      <c r="U1887"/>
    </row>
    <row r="1888" spans="1:21" ht="12.75">
      <c r="A1888"/>
      <c r="F1888" s="34"/>
      <c r="J1888" s="4"/>
      <c r="O1888"/>
      <c r="P1888" s="36"/>
      <c r="U1888"/>
    </row>
    <row r="1889" spans="1:21" ht="12.75">
      <c r="A1889"/>
      <c r="F1889" s="34"/>
      <c r="J1889" s="4"/>
      <c r="O1889"/>
      <c r="P1889" s="36"/>
      <c r="U1889"/>
    </row>
    <row r="1890" spans="1:21" ht="12.75">
      <c r="A1890"/>
      <c r="F1890" s="34"/>
      <c r="J1890" s="4"/>
      <c r="O1890"/>
      <c r="P1890" s="36"/>
      <c r="U1890"/>
    </row>
    <row r="1891" spans="1:21" ht="12.75">
      <c r="A1891"/>
      <c r="F1891" s="34"/>
      <c r="J1891" s="4"/>
      <c r="O1891"/>
      <c r="P1891" s="36"/>
      <c r="U1891"/>
    </row>
    <row r="1892" spans="1:21" ht="12.75">
      <c r="A1892"/>
      <c r="F1892" s="34"/>
      <c r="J1892" s="4"/>
      <c r="O1892"/>
      <c r="P1892" s="36"/>
      <c r="U1892"/>
    </row>
    <row r="1893" spans="1:21" ht="12.75">
      <c r="A1893"/>
      <c r="F1893" s="34"/>
      <c r="J1893" s="4"/>
      <c r="O1893"/>
      <c r="P1893" s="36"/>
      <c r="U1893"/>
    </row>
    <row r="1894" spans="1:21" ht="12.75">
      <c r="A1894"/>
      <c r="F1894" s="34"/>
      <c r="J1894" s="4"/>
      <c r="O1894"/>
      <c r="P1894" s="36"/>
      <c r="U1894"/>
    </row>
    <row r="1895" spans="1:21" ht="12.75">
      <c r="A1895"/>
      <c r="F1895" s="34"/>
      <c r="J1895" s="4"/>
      <c r="O1895"/>
      <c r="P1895" s="36"/>
      <c r="U1895"/>
    </row>
    <row r="1896" spans="1:21" ht="12.75">
      <c r="A1896"/>
      <c r="F1896" s="34"/>
      <c r="J1896" s="4"/>
      <c r="O1896"/>
      <c r="P1896" s="36"/>
      <c r="U1896"/>
    </row>
    <row r="1897" spans="1:21" ht="12.75">
      <c r="A1897"/>
      <c r="F1897" s="34"/>
      <c r="J1897" s="4"/>
      <c r="O1897"/>
      <c r="P1897" s="36"/>
      <c r="U1897"/>
    </row>
    <row r="1898" spans="1:21" ht="12.75">
      <c r="A1898"/>
      <c r="F1898" s="34"/>
      <c r="J1898" s="4"/>
      <c r="O1898"/>
      <c r="P1898" s="36"/>
      <c r="U1898"/>
    </row>
    <row r="1899" spans="1:21" ht="12.75">
      <c r="A1899"/>
      <c r="F1899" s="34"/>
      <c r="J1899" s="4"/>
      <c r="O1899"/>
      <c r="P1899" s="36"/>
      <c r="U1899"/>
    </row>
    <row r="1900" spans="1:21" ht="12.75">
      <c r="A1900"/>
      <c r="F1900" s="34"/>
      <c r="J1900" s="4"/>
      <c r="O1900"/>
      <c r="P1900" s="36"/>
      <c r="U1900"/>
    </row>
    <row r="1901" spans="1:21" ht="12.75">
      <c r="A1901"/>
      <c r="F1901" s="34"/>
      <c r="J1901" s="4"/>
      <c r="O1901"/>
      <c r="P1901" s="36"/>
      <c r="U1901"/>
    </row>
    <row r="1902" spans="1:21" ht="12.75">
      <c r="A1902"/>
      <c r="F1902" s="34"/>
      <c r="J1902" s="4"/>
      <c r="O1902"/>
      <c r="P1902" s="36"/>
      <c r="U1902"/>
    </row>
    <row r="1903" spans="1:21" ht="12.75">
      <c r="A1903"/>
      <c r="F1903" s="34"/>
      <c r="J1903" s="4"/>
      <c r="O1903"/>
      <c r="P1903" s="36"/>
      <c r="U1903"/>
    </row>
    <row r="1904" spans="1:21" ht="12.75">
      <c r="A1904"/>
      <c r="F1904" s="34"/>
      <c r="J1904" s="4"/>
      <c r="O1904"/>
      <c r="P1904" s="36"/>
      <c r="U1904"/>
    </row>
    <row r="1905" spans="1:21" ht="12.75">
      <c r="A1905"/>
      <c r="F1905" s="34"/>
      <c r="J1905" s="4"/>
      <c r="O1905"/>
      <c r="P1905" s="36"/>
      <c r="U1905"/>
    </row>
    <row r="1906" spans="1:21" ht="12.75">
      <c r="A1906"/>
      <c r="F1906" s="34"/>
      <c r="J1906" s="4"/>
      <c r="O1906"/>
      <c r="P1906" s="36"/>
      <c r="U1906"/>
    </row>
    <row r="1907" spans="1:21" ht="12.75">
      <c r="A1907"/>
      <c r="F1907" s="34"/>
      <c r="J1907" s="4"/>
      <c r="O1907"/>
      <c r="P1907" s="36"/>
      <c r="U1907"/>
    </row>
    <row r="1908" spans="1:21" ht="12.75">
      <c r="A1908"/>
      <c r="F1908" s="34"/>
      <c r="J1908" s="4"/>
      <c r="O1908"/>
      <c r="P1908" s="36"/>
      <c r="U1908"/>
    </row>
    <row r="1909" spans="1:21" ht="12.75">
      <c r="A1909"/>
      <c r="F1909" s="34"/>
      <c r="J1909" s="4"/>
      <c r="O1909"/>
      <c r="P1909" s="36"/>
      <c r="U1909"/>
    </row>
    <row r="1910" spans="1:21" ht="12.75">
      <c r="A1910"/>
      <c r="F1910" s="34"/>
      <c r="J1910" s="4"/>
      <c r="O1910"/>
      <c r="P1910" s="36"/>
      <c r="U1910"/>
    </row>
    <row r="1911" spans="1:21" ht="12.75">
      <c r="A1911"/>
      <c r="F1911" s="34"/>
      <c r="J1911" s="4"/>
      <c r="O1911"/>
      <c r="P1911" s="36"/>
      <c r="U1911"/>
    </row>
    <row r="1912" spans="1:21" ht="12.75">
      <c r="A1912"/>
      <c r="F1912" s="34"/>
      <c r="J1912" s="4"/>
      <c r="O1912"/>
      <c r="P1912" s="36"/>
      <c r="U1912"/>
    </row>
    <row r="1913" spans="1:21" ht="12.75">
      <c r="A1913"/>
      <c r="F1913" s="34"/>
      <c r="J1913" s="4"/>
      <c r="O1913"/>
      <c r="P1913" s="36"/>
      <c r="U1913"/>
    </row>
    <row r="1914" spans="1:21" ht="12.75">
      <c r="A1914"/>
      <c r="F1914" s="34"/>
      <c r="J1914" s="4"/>
      <c r="O1914"/>
      <c r="P1914" s="36"/>
      <c r="U1914"/>
    </row>
    <row r="1915" spans="1:21" ht="12.75">
      <c r="A1915"/>
      <c r="F1915" s="34"/>
      <c r="J1915" s="4"/>
      <c r="O1915"/>
      <c r="P1915" s="36"/>
      <c r="U1915"/>
    </row>
    <row r="1916" spans="1:21" ht="12.75">
      <c r="A1916"/>
      <c r="F1916" s="34"/>
      <c r="J1916" s="4"/>
      <c r="O1916"/>
      <c r="P1916" s="36"/>
      <c r="U1916"/>
    </row>
    <row r="1917" spans="1:21" ht="12.75">
      <c r="A1917"/>
      <c r="F1917" s="34"/>
      <c r="J1917" s="4"/>
      <c r="O1917"/>
      <c r="P1917" s="36"/>
      <c r="U1917"/>
    </row>
    <row r="1918" spans="1:21" ht="12.75">
      <c r="A1918"/>
      <c r="F1918" s="34"/>
      <c r="J1918" s="4"/>
      <c r="O1918"/>
      <c r="P1918" s="36"/>
      <c r="U1918"/>
    </row>
    <row r="1919" spans="1:21" ht="12.75">
      <c r="A1919"/>
      <c r="F1919" s="34"/>
      <c r="J1919" s="4"/>
      <c r="O1919"/>
      <c r="P1919" s="36"/>
      <c r="U1919"/>
    </row>
    <row r="1920" spans="1:21" ht="12.75">
      <c r="A1920"/>
      <c r="F1920" s="34"/>
      <c r="J1920" s="4"/>
      <c r="O1920"/>
      <c r="P1920" s="36"/>
      <c r="U1920"/>
    </row>
    <row r="1921" spans="1:21" ht="12.75">
      <c r="A1921"/>
      <c r="F1921" s="34"/>
      <c r="J1921" s="4"/>
      <c r="O1921"/>
      <c r="P1921" s="36"/>
      <c r="U1921"/>
    </row>
    <row r="1922" spans="1:21" ht="12.75">
      <c r="A1922"/>
      <c r="F1922" s="34"/>
      <c r="J1922" s="4"/>
      <c r="O1922"/>
      <c r="P1922" s="36"/>
      <c r="U1922"/>
    </row>
    <row r="1923" spans="1:21" ht="12.75">
      <c r="A1923"/>
      <c r="F1923" s="34"/>
      <c r="J1923" s="4"/>
      <c r="O1923"/>
      <c r="P1923" s="36"/>
      <c r="U1923"/>
    </row>
    <row r="1924" spans="1:21" ht="12.75">
      <c r="A1924"/>
      <c r="F1924" s="34"/>
      <c r="J1924" s="4"/>
      <c r="O1924"/>
      <c r="P1924" s="36"/>
      <c r="U1924"/>
    </row>
    <row r="1925" spans="1:21" ht="12.75">
      <c r="A1925"/>
      <c r="F1925" s="34"/>
      <c r="J1925" s="4"/>
      <c r="O1925"/>
      <c r="P1925" s="36"/>
      <c r="U1925"/>
    </row>
    <row r="1926" spans="1:21" ht="12.75">
      <c r="A1926"/>
      <c r="F1926" s="34"/>
      <c r="J1926" s="4"/>
      <c r="O1926"/>
      <c r="P1926" s="36"/>
      <c r="U1926"/>
    </row>
    <row r="1927" spans="1:21" ht="12.75">
      <c r="A1927"/>
      <c r="F1927" s="34"/>
      <c r="J1927" s="4"/>
      <c r="O1927"/>
      <c r="P1927" s="36"/>
      <c r="U1927"/>
    </row>
    <row r="1928" spans="1:21" ht="12.75">
      <c r="A1928"/>
      <c r="F1928" s="34"/>
      <c r="J1928" s="4"/>
      <c r="O1928"/>
      <c r="P1928" s="36"/>
      <c r="U1928"/>
    </row>
    <row r="1929" spans="1:21" ht="12.75">
      <c r="A1929"/>
      <c r="F1929" s="34"/>
      <c r="J1929" s="4"/>
      <c r="O1929"/>
      <c r="P1929" s="36"/>
      <c r="U1929"/>
    </row>
    <row r="1930" spans="1:21" ht="12.75">
      <c r="A1930"/>
      <c r="F1930" s="34"/>
      <c r="J1930" s="4"/>
      <c r="O1930"/>
      <c r="P1930" s="36"/>
      <c r="U1930"/>
    </row>
    <row r="1931" spans="1:21" ht="12.75">
      <c r="A1931"/>
      <c r="F1931" s="34"/>
      <c r="J1931" s="4"/>
      <c r="O1931"/>
      <c r="P1931" s="36"/>
      <c r="U1931"/>
    </row>
    <row r="1932" spans="1:21" ht="12.75">
      <c r="A1932"/>
      <c r="F1932" s="34"/>
      <c r="J1932" s="4"/>
      <c r="O1932"/>
      <c r="P1932" s="36"/>
      <c r="U1932"/>
    </row>
    <row r="1933" spans="1:21" ht="12.75">
      <c r="A1933"/>
      <c r="F1933" s="34"/>
      <c r="J1933" s="4"/>
      <c r="O1933"/>
      <c r="P1933" s="36"/>
      <c r="U1933"/>
    </row>
    <row r="1934" spans="1:21" ht="12.75">
      <c r="A1934"/>
      <c r="F1934" s="34"/>
      <c r="J1934" s="4"/>
      <c r="O1934"/>
      <c r="P1934" s="36"/>
      <c r="U1934"/>
    </row>
    <row r="1935" spans="1:21" ht="12.75">
      <c r="A1935"/>
      <c r="F1935" s="34"/>
      <c r="J1935" s="4"/>
      <c r="O1935"/>
      <c r="P1935" s="36"/>
      <c r="U1935"/>
    </row>
    <row r="1936" spans="1:21" ht="12.75">
      <c r="A1936"/>
      <c r="F1936" s="34"/>
      <c r="J1936" s="4"/>
      <c r="O1936"/>
      <c r="P1936" s="36"/>
      <c r="U1936"/>
    </row>
    <row r="1937" spans="1:21" ht="12.75">
      <c r="A1937"/>
      <c r="F1937" s="34"/>
      <c r="J1937" s="4"/>
      <c r="O1937"/>
      <c r="P1937" s="36"/>
      <c r="U1937"/>
    </row>
    <row r="1938" spans="1:21" ht="12.75">
      <c r="A1938"/>
      <c r="F1938" s="34"/>
      <c r="J1938" s="4"/>
      <c r="O1938"/>
      <c r="P1938" s="36"/>
      <c r="U1938"/>
    </row>
    <row r="1939" spans="1:21" ht="12.75">
      <c r="A1939"/>
      <c r="F1939" s="34"/>
      <c r="J1939" s="4"/>
      <c r="O1939"/>
      <c r="P1939" s="36"/>
      <c r="U1939"/>
    </row>
    <row r="1940" spans="1:21" ht="12.75">
      <c r="A1940"/>
      <c r="F1940" s="34"/>
      <c r="J1940" s="4"/>
      <c r="O1940"/>
      <c r="P1940" s="36"/>
      <c r="U1940"/>
    </row>
    <row r="1941" spans="1:21" ht="12.75">
      <c r="A1941"/>
      <c r="F1941" s="34"/>
      <c r="J1941" s="4"/>
      <c r="O1941"/>
      <c r="P1941" s="36"/>
      <c r="U1941"/>
    </row>
    <row r="1942" spans="1:21" ht="12.75">
      <c r="A1942"/>
      <c r="F1942" s="34"/>
      <c r="J1942" s="4"/>
      <c r="O1942"/>
      <c r="P1942" s="36"/>
      <c r="U1942"/>
    </row>
    <row r="1943" spans="1:21" ht="12.75">
      <c r="A1943"/>
      <c r="F1943" s="34"/>
      <c r="J1943" s="4"/>
      <c r="O1943"/>
      <c r="P1943" s="36"/>
      <c r="U1943"/>
    </row>
    <row r="1944" spans="1:21" ht="12.75">
      <c r="A1944"/>
      <c r="F1944" s="34"/>
      <c r="J1944" s="4"/>
      <c r="O1944"/>
      <c r="P1944" s="36"/>
      <c r="U1944"/>
    </row>
    <row r="1945" spans="1:21" ht="12.75">
      <c r="A1945"/>
      <c r="F1945" s="34"/>
      <c r="J1945" s="4"/>
      <c r="O1945"/>
      <c r="P1945" s="36"/>
      <c r="U1945"/>
    </row>
    <row r="1946" spans="1:21" ht="12.75">
      <c r="A1946"/>
      <c r="F1946" s="34"/>
      <c r="J1946" s="4"/>
      <c r="O1946"/>
      <c r="P1946" s="36"/>
      <c r="U1946"/>
    </row>
    <row r="1947" spans="1:21" ht="12.75">
      <c r="A1947"/>
      <c r="F1947" s="34"/>
      <c r="J1947" s="4"/>
      <c r="O1947"/>
      <c r="P1947" s="36"/>
      <c r="U1947"/>
    </row>
    <row r="1948" spans="1:21" ht="12.75">
      <c r="A1948"/>
      <c r="F1948" s="34"/>
      <c r="J1948" s="4"/>
      <c r="O1948"/>
      <c r="P1948" s="36"/>
      <c r="U1948"/>
    </row>
    <row r="1949" spans="1:21" ht="12.75">
      <c r="A1949"/>
      <c r="F1949" s="34"/>
      <c r="J1949" s="4"/>
      <c r="O1949"/>
      <c r="P1949" s="36"/>
      <c r="U1949"/>
    </row>
    <row r="1950" spans="1:21" ht="12.75">
      <c r="A1950"/>
      <c r="F1950" s="34"/>
      <c r="J1950" s="4"/>
      <c r="O1950"/>
      <c r="P1950" s="36"/>
      <c r="U1950"/>
    </row>
    <row r="1951" spans="1:21" ht="12.75">
      <c r="A1951"/>
      <c r="F1951" s="34"/>
      <c r="J1951" s="4"/>
      <c r="O1951"/>
      <c r="P1951" s="36"/>
      <c r="U1951"/>
    </row>
    <row r="1952" spans="1:21" ht="12.75">
      <c r="A1952"/>
      <c r="F1952" s="34"/>
      <c r="J1952" s="4"/>
      <c r="O1952"/>
      <c r="P1952" s="36"/>
      <c r="U1952"/>
    </row>
    <row r="1953" spans="1:21" ht="12.75">
      <c r="A1953"/>
      <c r="F1953" s="34"/>
      <c r="J1953" s="4"/>
      <c r="O1953"/>
      <c r="P1953" s="36"/>
      <c r="U1953"/>
    </row>
    <row r="1954" spans="1:21" ht="12.75">
      <c r="A1954"/>
      <c r="F1954" s="34"/>
      <c r="J1954" s="4"/>
      <c r="O1954"/>
      <c r="P1954" s="36"/>
      <c r="U1954"/>
    </row>
    <row r="1955" spans="1:21" ht="12.75">
      <c r="A1955"/>
      <c r="F1955" s="34"/>
      <c r="J1955" s="4"/>
      <c r="O1955"/>
      <c r="P1955" s="36"/>
      <c r="U1955"/>
    </row>
    <row r="1956" spans="1:21" ht="12.75">
      <c r="A1956"/>
      <c r="F1956" s="34"/>
      <c r="J1956" s="4"/>
      <c r="O1956"/>
      <c r="P1956" s="36"/>
      <c r="U1956"/>
    </row>
    <row r="1957" spans="1:21" ht="12.75">
      <c r="A1957"/>
      <c r="F1957" s="34"/>
      <c r="J1957" s="4"/>
      <c r="O1957"/>
      <c r="P1957" s="36"/>
      <c r="U1957"/>
    </row>
    <row r="1958" spans="1:21" ht="12.75">
      <c r="A1958"/>
      <c r="F1958" s="34"/>
      <c r="J1958" s="4"/>
      <c r="O1958"/>
      <c r="P1958" s="36"/>
      <c r="U1958"/>
    </row>
    <row r="1959" spans="1:21" ht="12.75">
      <c r="A1959"/>
      <c r="F1959" s="34"/>
      <c r="J1959" s="4"/>
      <c r="O1959"/>
      <c r="P1959" s="36"/>
      <c r="U1959"/>
    </row>
    <row r="1960" spans="1:21" ht="12.75">
      <c r="A1960"/>
      <c r="F1960" s="34"/>
      <c r="J1960" s="4"/>
      <c r="O1960"/>
      <c r="P1960" s="36"/>
      <c r="U1960"/>
    </row>
    <row r="1961" spans="1:21" ht="12.75">
      <c r="A1961"/>
      <c r="F1961" s="34"/>
      <c r="J1961" s="4"/>
      <c r="O1961"/>
      <c r="P1961" s="36"/>
      <c r="U1961"/>
    </row>
    <row r="1962" spans="1:21" ht="12.75">
      <c r="A1962"/>
      <c r="F1962" s="34"/>
      <c r="J1962" s="4"/>
      <c r="O1962"/>
      <c r="P1962" s="36"/>
      <c r="U1962"/>
    </row>
    <row r="1963" spans="1:21" ht="12.75">
      <c r="A1963"/>
      <c r="F1963" s="34"/>
      <c r="J1963" s="4"/>
      <c r="O1963"/>
      <c r="P1963" s="36"/>
      <c r="U1963"/>
    </row>
    <row r="1964" spans="1:21" ht="12.75">
      <c r="A1964"/>
      <c r="F1964" s="34"/>
      <c r="J1964" s="4"/>
      <c r="O1964"/>
      <c r="P1964" s="36"/>
      <c r="U1964"/>
    </row>
    <row r="1965" spans="1:21" ht="12.75">
      <c r="A1965"/>
      <c r="F1965" s="34"/>
      <c r="J1965" s="4"/>
      <c r="O1965"/>
      <c r="P1965" s="36"/>
      <c r="U1965"/>
    </row>
    <row r="1966" spans="1:21" ht="12.75">
      <c r="A1966"/>
      <c r="F1966" s="34"/>
      <c r="J1966" s="4"/>
      <c r="O1966"/>
      <c r="P1966" s="36"/>
      <c r="U1966"/>
    </row>
    <row r="1967" spans="1:21" ht="12.75">
      <c r="A1967"/>
      <c r="F1967" s="34"/>
      <c r="J1967" s="4"/>
      <c r="O1967"/>
      <c r="P1967" s="36"/>
      <c r="U1967"/>
    </row>
    <row r="1968" spans="1:21" ht="12.75">
      <c r="A1968"/>
      <c r="F1968" s="34"/>
      <c r="J1968" s="4"/>
      <c r="O1968"/>
      <c r="P1968" s="36"/>
      <c r="U1968"/>
    </row>
    <row r="1969" spans="1:21" ht="12.75">
      <c r="A1969"/>
      <c r="F1969" s="34"/>
      <c r="J1969" s="4"/>
      <c r="O1969"/>
      <c r="P1969" s="36"/>
      <c r="U1969"/>
    </row>
    <row r="1970" spans="1:21" ht="12.75">
      <c r="A1970"/>
      <c r="F1970" s="34"/>
      <c r="J1970" s="4"/>
      <c r="O1970"/>
      <c r="P1970" s="36"/>
      <c r="U1970"/>
    </row>
    <row r="1971" spans="1:21" ht="12.75">
      <c r="A1971"/>
      <c r="F1971" s="34"/>
      <c r="J1971" s="4"/>
      <c r="O1971"/>
      <c r="P1971" s="36"/>
      <c r="U1971"/>
    </row>
    <row r="1972" spans="1:21" ht="12.75">
      <c r="A1972"/>
      <c r="F1972" s="34"/>
      <c r="J1972" s="4"/>
      <c r="O1972"/>
      <c r="P1972" s="36"/>
      <c r="U1972"/>
    </row>
    <row r="1973" spans="1:21" ht="12.75">
      <c r="A1973"/>
      <c r="F1973" s="34"/>
      <c r="J1973" s="4"/>
      <c r="O1973"/>
      <c r="P1973" s="36"/>
      <c r="U1973"/>
    </row>
    <row r="1974" spans="1:21" ht="12.75">
      <c r="A1974"/>
      <c r="F1974" s="34"/>
      <c r="J1974" s="4"/>
      <c r="O1974"/>
      <c r="P1974" s="36"/>
      <c r="U1974"/>
    </row>
    <row r="1975" spans="1:21" ht="12.75">
      <c r="A1975"/>
      <c r="F1975" s="34"/>
      <c r="J1975" s="4"/>
      <c r="O1975"/>
      <c r="P1975" s="36"/>
      <c r="U1975"/>
    </row>
    <row r="1976" spans="1:21" ht="12.75">
      <c r="A1976"/>
      <c r="F1976" s="34"/>
      <c r="J1976" s="4"/>
      <c r="O1976"/>
      <c r="P1976" s="36"/>
      <c r="U1976"/>
    </row>
    <row r="1977" spans="1:21" ht="12.75">
      <c r="A1977"/>
      <c r="F1977" s="34"/>
      <c r="J1977" s="4"/>
      <c r="O1977"/>
      <c r="P1977" s="36"/>
      <c r="U1977"/>
    </row>
    <row r="1978" spans="1:21" ht="12.75">
      <c r="A1978"/>
      <c r="F1978" s="34"/>
      <c r="J1978" s="4"/>
      <c r="O1978"/>
      <c r="P1978" s="36"/>
      <c r="U1978"/>
    </row>
    <row r="1979" spans="1:21" ht="12.75">
      <c r="A1979"/>
      <c r="F1979" s="34"/>
      <c r="J1979" s="4"/>
      <c r="O1979"/>
      <c r="P1979" s="36"/>
      <c r="U1979"/>
    </row>
    <row r="1980" spans="1:21" ht="12.75">
      <c r="A1980"/>
      <c r="F1980" s="34"/>
      <c r="J1980" s="4"/>
      <c r="O1980"/>
      <c r="P1980" s="36"/>
      <c r="U1980"/>
    </row>
    <row r="1981" spans="1:21" ht="12.75">
      <c r="A1981"/>
      <c r="F1981" s="34"/>
      <c r="J1981" s="4"/>
      <c r="O1981"/>
      <c r="P1981" s="36"/>
      <c r="U1981"/>
    </row>
    <row r="1982" spans="1:21" ht="12.75">
      <c r="A1982"/>
      <c r="F1982" s="34"/>
      <c r="J1982" s="4"/>
      <c r="O1982"/>
      <c r="P1982" s="36"/>
      <c r="U1982"/>
    </row>
    <row r="1983" spans="1:21" ht="12.75">
      <c r="A1983"/>
      <c r="F1983" s="34"/>
      <c r="J1983" s="4"/>
      <c r="O1983"/>
      <c r="P1983" s="36"/>
      <c r="U1983"/>
    </row>
    <row r="1984" spans="1:21" ht="12.75">
      <c r="A1984"/>
      <c r="F1984" s="34"/>
      <c r="J1984" s="4"/>
      <c r="O1984"/>
      <c r="P1984" s="36"/>
      <c r="U1984"/>
    </row>
    <row r="1985" spans="1:21" ht="12.75">
      <c r="A1985"/>
      <c r="F1985" s="34"/>
      <c r="J1985" s="4"/>
      <c r="O1985"/>
      <c r="P1985" s="36"/>
      <c r="U1985"/>
    </row>
    <row r="1986" spans="1:21" ht="12.75">
      <c r="A1986"/>
      <c r="F1986" s="34"/>
      <c r="J1986" s="4"/>
      <c r="O1986"/>
      <c r="P1986" s="36"/>
      <c r="U1986"/>
    </row>
    <row r="1987" spans="1:21" ht="12.75">
      <c r="A1987"/>
      <c r="F1987" s="34"/>
      <c r="J1987" s="4"/>
      <c r="O1987"/>
      <c r="P1987" s="36"/>
      <c r="U1987"/>
    </row>
    <row r="1988" spans="1:21" ht="12.75">
      <c r="A1988"/>
      <c r="F1988" s="34"/>
      <c r="J1988" s="4"/>
      <c r="O1988"/>
      <c r="P1988" s="36"/>
      <c r="U1988"/>
    </row>
    <row r="1989" spans="1:21" ht="12.75">
      <c r="A1989"/>
      <c r="F1989" s="34"/>
      <c r="J1989" s="4"/>
      <c r="O1989"/>
      <c r="P1989" s="36"/>
      <c r="U1989"/>
    </row>
    <row r="1990" spans="1:21" ht="12.75">
      <c r="A1990"/>
      <c r="F1990" s="34"/>
      <c r="J1990" s="4"/>
      <c r="O1990"/>
      <c r="P1990" s="36"/>
      <c r="U1990"/>
    </row>
    <row r="1991" spans="1:21" ht="12.75">
      <c r="A1991"/>
      <c r="F1991" s="34"/>
      <c r="J1991" s="4"/>
      <c r="O1991"/>
      <c r="P1991" s="36"/>
      <c r="U1991"/>
    </row>
    <row r="1992" spans="1:21" ht="12.75">
      <c r="A1992"/>
      <c r="F1992" s="34"/>
      <c r="J1992" s="4"/>
      <c r="O1992"/>
      <c r="P1992" s="36"/>
      <c r="U1992"/>
    </row>
    <row r="1993" spans="1:21" ht="12.75">
      <c r="A1993"/>
      <c r="F1993" s="34"/>
      <c r="J1993" s="4"/>
      <c r="O1993"/>
      <c r="P1993" s="36"/>
      <c r="U1993"/>
    </row>
    <row r="1994" spans="1:21" ht="12.75">
      <c r="A1994"/>
      <c r="F1994" s="34"/>
      <c r="J1994" s="4"/>
      <c r="O1994"/>
      <c r="P1994" s="36"/>
      <c r="U1994"/>
    </row>
    <row r="1995" spans="1:21" ht="12.75">
      <c r="A1995"/>
      <c r="F1995" s="34"/>
      <c r="J1995" s="4"/>
      <c r="O1995"/>
      <c r="P1995" s="36"/>
      <c r="U1995"/>
    </row>
    <row r="1996" spans="1:21" ht="12.75">
      <c r="A1996"/>
      <c r="F1996" s="34"/>
      <c r="J1996" s="4"/>
      <c r="O1996"/>
      <c r="P1996" s="36"/>
      <c r="U1996"/>
    </row>
    <row r="1997" spans="1:21" ht="12.75">
      <c r="A1997"/>
      <c r="F1997" s="34"/>
      <c r="J1997" s="4"/>
      <c r="O1997"/>
      <c r="P1997" s="36"/>
      <c r="U1997"/>
    </row>
    <row r="1998" spans="1:21" ht="12.75">
      <c r="A1998"/>
      <c r="F1998" s="34"/>
      <c r="J1998" s="4"/>
      <c r="O1998"/>
      <c r="P1998" s="36"/>
      <c r="U1998"/>
    </row>
    <row r="1999" spans="1:21" ht="12.75">
      <c r="A1999"/>
      <c r="F1999" s="34"/>
      <c r="J1999" s="4"/>
      <c r="O1999"/>
      <c r="P1999" s="36"/>
      <c r="U1999"/>
    </row>
    <row r="2000" spans="1:21" ht="12.75">
      <c r="A2000"/>
      <c r="F2000" s="34"/>
      <c r="J2000" s="4"/>
      <c r="O2000"/>
      <c r="P2000" s="36"/>
      <c r="U2000"/>
    </row>
    <row r="2001" spans="1:21" ht="12.75">
      <c r="A2001"/>
      <c r="F2001" s="34"/>
      <c r="J2001" s="4"/>
      <c r="O2001"/>
      <c r="P2001" s="36"/>
      <c r="U2001"/>
    </row>
    <row r="2002" spans="1:21" ht="12.75">
      <c r="A2002"/>
      <c r="F2002" s="34"/>
      <c r="J2002" s="4"/>
      <c r="O2002"/>
      <c r="P2002" s="36"/>
      <c r="U2002"/>
    </row>
    <row r="2003" spans="1:21" ht="12.75">
      <c r="A2003"/>
      <c r="F2003" s="34"/>
      <c r="J2003" s="4"/>
      <c r="O2003"/>
      <c r="P2003" s="36"/>
      <c r="U2003"/>
    </row>
    <row r="2004" spans="1:21" ht="12.75">
      <c r="A2004"/>
      <c r="F2004" s="34"/>
      <c r="J2004" s="4"/>
      <c r="O2004"/>
      <c r="P2004" s="36"/>
      <c r="U2004"/>
    </row>
    <row r="2005" spans="1:21" ht="12.75">
      <c r="A2005"/>
      <c r="F2005" s="34"/>
      <c r="J2005" s="4"/>
      <c r="O2005"/>
      <c r="P2005" s="36"/>
      <c r="U2005"/>
    </row>
    <row r="2006" spans="1:21" ht="12.75">
      <c r="A2006"/>
      <c r="F2006" s="34"/>
      <c r="J2006" s="4"/>
      <c r="O2006"/>
      <c r="P2006" s="36"/>
      <c r="U2006"/>
    </row>
    <row r="2007" spans="1:21" ht="12.75">
      <c r="A2007"/>
      <c r="F2007" s="34"/>
      <c r="J2007" s="4"/>
      <c r="O2007"/>
      <c r="P2007" s="36"/>
      <c r="U2007"/>
    </row>
    <row r="2008" spans="1:21" ht="12.75">
      <c r="A2008"/>
      <c r="F2008" s="34"/>
      <c r="J2008" s="4"/>
      <c r="O2008"/>
      <c r="P2008" s="36"/>
      <c r="U2008"/>
    </row>
    <row r="2009" spans="1:21" ht="12.75">
      <c r="A2009"/>
      <c r="F2009" s="34"/>
      <c r="J2009" s="4"/>
      <c r="O2009"/>
      <c r="P2009" s="36"/>
      <c r="U2009"/>
    </row>
    <row r="2010" spans="1:21" ht="12.75">
      <c r="A2010"/>
      <c r="F2010" s="34"/>
      <c r="J2010" s="4"/>
      <c r="O2010"/>
      <c r="P2010" s="36"/>
      <c r="U2010"/>
    </row>
    <row r="2011" spans="1:21" ht="12.75">
      <c r="A2011"/>
      <c r="F2011" s="34"/>
      <c r="J2011" s="4"/>
      <c r="O2011"/>
      <c r="P2011" s="36"/>
      <c r="U2011"/>
    </row>
    <row r="2012" spans="1:21" ht="12.75">
      <c r="A2012"/>
      <c r="F2012" s="34"/>
      <c r="J2012" s="4"/>
      <c r="O2012"/>
      <c r="P2012" s="36"/>
      <c r="U2012"/>
    </row>
    <row r="2013" spans="1:21" ht="12.75">
      <c r="A2013"/>
      <c r="F2013" s="34"/>
      <c r="J2013" s="4"/>
      <c r="O2013"/>
      <c r="P2013" s="36"/>
      <c r="U2013"/>
    </row>
    <row r="2014" spans="1:21" ht="12.75">
      <c r="A2014"/>
      <c r="F2014" s="34"/>
      <c r="J2014" s="4"/>
      <c r="O2014"/>
      <c r="P2014" s="36"/>
      <c r="U2014"/>
    </row>
    <row r="2015" spans="1:21" ht="12.75">
      <c r="A2015"/>
      <c r="F2015" s="34"/>
      <c r="J2015" s="4"/>
      <c r="O2015"/>
      <c r="P2015" s="36"/>
      <c r="U2015"/>
    </row>
    <row r="2016" spans="1:21" ht="12.75">
      <c r="A2016"/>
      <c r="F2016" s="34"/>
      <c r="J2016" s="4"/>
      <c r="O2016"/>
      <c r="P2016" s="36"/>
      <c r="U2016"/>
    </row>
    <row r="2017" spans="1:21" ht="12.75">
      <c r="A2017"/>
      <c r="F2017" s="34"/>
      <c r="J2017" s="4"/>
      <c r="O2017"/>
      <c r="P2017" s="36"/>
      <c r="U2017"/>
    </row>
    <row r="2018" spans="1:21" ht="12.75">
      <c r="A2018"/>
      <c r="F2018" s="34"/>
      <c r="J2018" s="4"/>
      <c r="O2018"/>
      <c r="P2018" s="36"/>
      <c r="U2018"/>
    </row>
    <row r="2019" spans="1:21" ht="12.75">
      <c r="A2019"/>
      <c r="F2019" s="34"/>
      <c r="J2019" s="4"/>
      <c r="O2019"/>
      <c r="P2019" s="36"/>
      <c r="U2019"/>
    </row>
    <row r="2020" spans="1:21" ht="12.75">
      <c r="A2020"/>
      <c r="F2020" s="34"/>
      <c r="J2020" s="4"/>
      <c r="O2020"/>
      <c r="P2020" s="36"/>
      <c r="U2020"/>
    </row>
    <row r="2021" spans="1:21" ht="12.75">
      <c r="A2021"/>
      <c r="F2021" s="34"/>
      <c r="J2021" s="4"/>
      <c r="O2021"/>
      <c r="P2021" s="36"/>
      <c r="U2021"/>
    </row>
    <row r="2022" spans="1:21" ht="12.75">
      <c r="A2022"/>
      <c r="F2022" s="34"/>
      <c r="J2022" s="4"/>
      <c r="O2022"/>
      <c r="P2022" s="36"/>
      <c r="U2022"/>
    </row>
    <row r="2023" spans="1:21" ht="12.75">
      <c r="A2023"/>
      <c r="F2023" s="34"/>
      <c r="J2023" s="4"/>
      <c r="O2023"/>
      <c r="P2023" s="36"/>
      <c r="U2023"/>
    </row>
    <row r="2024" spans="1:21" ht="12.75">
      <c r="A2024"/>
      <c r="F2024" s="34"/>
      <c r="J2024" s="4"/>
      <c r="O2024"/>
      <c r="P2024" s="36"/>
      <c r="U2024"/>
    </row>
    <row r="2025" spans="1:21" ht="12.75">
      <c r="A2025"/>
      <c r="F2025" s="34"/>
      <c r="J2025" s="4"/>
      <c r="O2025"/>
      <c r="P2025" s="36"/>
      <c r="U2025"/>
    </row>
    <row r="2026" spans="1:21" ht="12.75">
      <c r="A2026"/>
      <c r="F2026" s="34"/>
      <c r="J2026" s="4"/>
      <c r="O2026"/>
      <c r="P2026" s="36"/>
      <c r="U2026"/>
    </row>
    <row r="2027" spans="1:21" ht="12.75">
      <c r="A2027"/>
      <c r="F2027" s="34"/>
      <c r="J2027" s="4"/>
      <c r="O2027"/>
      <c r="P2027" s="36"/>
      <c r="U2027"/>
    </row>
    <row r="2028" spans="1:21" ht="12.75">
      <c r="A2028"/>
      <c r="F2028" s="34"/>
      <c r="J2028" s="4"/>
      <c r="O2028"/>
      <c r="P2028" s="36"/>
      <c r="U2028"/>
    </row>
    <row r="2029" spans="1:21" ht="12.75">
      <c r="A2029"/>
      <c r="F2029" s="34"/>
      <c r="J2029" s="4"/>
      <c r="O2029"/>
      <c r="P2029" s="36"/>
      <c r="U2029"/>
    </row>
    <row r="2030" spans="1:21" ht="12.75">
      <c r="A2030"/>
      <c r="F2030" s="34"/>
      <c r="J2030" s="4"/>
      <c r="O2030"/>
      <c r="P2030" s="36"/>
      <c r="U2030"/>
    </row>
    <row r="2031" spans="1:21" ht="12.75">
      <c r="A2031"/>
      <c r="F2031" s="34"/>
      <c r="J2031" s="4"/>
      <c r="O2031"/>
      <c r="P2031" s="36"/>
      <c r="U2031"/>
    </row>
    <row r="2032" spans="1:21" ht="12.75">
      <c r="A2032"/>
      <c r="F2032" s="34"/>
      <c r="J2032" s="4"/>
      <c r="O2032"/>
      <c r="P2032" s="36"/>
      <c r="U2032"/>
    </row>
    <row r="2033" spans="1:21" ht="12.75">
      <c r="A2033"/>
      <c r="F2033" s="34"/>
      <c r="J2033" s="4"/>
      <c r="O2033"/>
      <c r="P2033" s="36"/>
      <c r="U2033"/>
    </row>
    <row r="2034" spans="1:21" ht="12.75">
      <c r="A2034"/>
      <c r="F2034" s="34"/>
      <c r="J2034" s="4"/>
      <c r="O2034"/>
      <c r="P2034" s="36"/>
      <c r="U2034"/>
    </row>
    <row r="2035" spans="1:21" ht="12.75">
      <c r="A2035"/>
      <c r="F2035" s="34"/>
      <c r="J2035" s="4"/>
      <c r="O2035"/>
      <c r="P2035" s="36"/>
      <c r="U2035"/>
    </row>
    <row r="2036" spans="1:21" ht="12.75">
      <c r="A2036"/>
      <c r="F2036" s="34"/>
      <c r="J2036" s="4"/>
      <c r="O2036"/>
      <c r="P2036" s="36"/>
      <c r="U2036"/>
    </row>
    <row r="2037" spans="1:21" ht="12.75">
      <c r="A2037"/>
      <c r="F2037" s="34"/>
      <c r="J2037" s="4"/>
      <c r="O2037"/>
      <c r="P2037" s="36"/>
      <c r="U2037"/>
    </row>
    <row r="2038" spans="1:21" ht="12.75">
      <c r="A2038"/>
      <c r="F2038" s="34"/>
      <c r="J2038" s="4"/>
      <c r="O2038"/>
      <c r="P2038" s="36"/>
      <c r="U2038"/>
    </row>
    <row r="2039" spans="1:21" ht="12.75">
      <c r="A2039"/>
      <c r="F2039" s="34"/>
      <c r="J2039" s="4"/>
      <c r="O2039"/>
      <c r="P2039" s="36"/>
      <c r="U2039"/>
    </row>
    <row r="2040" spans="1:21" ht="12.75">
      <c r="A2040"/>
      <c r="F2040" s="34"/>
      <c r="J2040" s="4"/>
      <c r="O2040"/>
      <c r="P2040" s="36"/>
      <c r="U2040"/>
    </row>
    <row r="2041" spans="1:21" ht="12.75">
      <c r="A2041"/>
      <c r="F2041" s="34"/>
      <c r="J2041" s="4"/>
      <c r="O2041"/>
      <c r="P2041" s="36"/>
      <c r="U2041"/>
    </row>
    <row r="2042" spans="1:21" ht="12.75">
      <c r="A2042"/>
      <c r="F2042" s="34"/>
      <c r="J2042" s="4"/>
      <c r="O2042"/>
      <c r="P2042" s="36"/>
      <c r="U2042"/>
    </row>
    <row r="2043" spans="1:21" ht="12.75">
      <c r="A2043"/>
      <c r="F2043" s="34"/>
      <c r="J2043" s="4"/>
      <c r="O2043"/>
      <c r="P2043" s="36"/>
      <c r="U2043"/>
    </row>
    <row r="2044" spans="1:21" ht="12.75">
      <c r="A2044"/>
      <c r="F2044" s="34"/>
      <c r="J2044" s="4"/>
      <c r="O2044"/>
      <c r="P2044" s="36"/>
      <c r="U2044"/>
    </row>
    <row r="2045" spans="1:21" ht="12.75">
      <c r="A2045"/>
      <c r="F2045" s="34"/>
      <c r="J2045" s="4"/>
      <c r="O2045"/>
      <c r="P2045" s="36"/>
      <c r="U2045"/>
    </row>
    <row r="2046" spans="1:21" ht="12.75">
      <c r="A2046"/>
      <c r="F2046" s="34"/>
      <c r="J2046" s="4"/>
      <c r="O2046"/>
      <c r="P2046" s="36"/>
      <c r="U2046"/>
    </row>
    <row r="2047" spans="1:21" ht="12.75">
      <c r="A2047"/>
      <c r="F2047" s="34"/>
      <c r="J2047" s="4"/>
      <c r="O2047"/>
      <c r="P2047" s="36"/>
      <c r="U2047"/>
    </row>
    <row r="2048" spans="1:21" ht="12.75">
      <c r="A2048"/>
      <c r="F2048" s="34"/>
      <c r="J2048" s="4"/>
      <c r="O2048"/>
      <c r="P2048" s="36"/>
      <c r="U2048"/>
    </row>
    <row r="2049" spans="1:21" ht="12.75">
      <c r="A2049"/>
      <c r="F2049" s="34"/>
      <c r="J2049" s="4"/>
      <c r="O2049"/>
      <c r="P2049" s="36"/>
      <c r="U2049"/>
    </row>
    <row r="2050" spans="1:21" ht="12.75">
      <c r="A2050"/>
      <c r="F2050" s="34"/>
      <c r="J2050" s="4"/>
      <c r="O2050"/>
      <c r="P2050" s="36"/>
      <c r="U2050"/>
    </row>
    <row r="2051" spans="1:21" ht="12.75">
      <c r="A2051"/>
      <c r="F2051" s="34"/>
      <c r="J2051" s="4"/>
      <c r="O2051"/>
      <c r="P2051" s="36"/>
      <c r="U2051"/>
    </row>
    <row r="2052" spans="1:21" ht="12.75">
      <c r="A2052"/>
      <c r="F2052" s="34"/>
      <c r="J2052" s="4"/>
      <c r="O2052"/>
      <c r="P2052" s="36"/>
      <c r="U2052"/>
    </row>
    <row r="2053" spans="1:21" ht="12.75">
      <c r="A2053"/>
      <c r="F2053" s="34"/>
      <c r="J2053" s="4"/>
      <c r="O2053"/>
      <c r="P2053" s="36"/>
      <c r="U2053"/>
    </row>
    <row r="2054" spans="1:21" ht="12.75">
      <c r="A2054"/>
      <c r="F2054" s="34"/>
      <c r="J2054" s="4"/>
      <c r="O2054"/>
      <c r="P2054" s="36"/>
      <c r="U2054"/>
    </row>
    <row r="2055" spans="1:21" ht="12.75">
      <c r="A2055"/>
      <c r="F2055" s="34"/>
      <c r="J2055" s="4"/>
      <c r="O2055"/>
      <c r="P2055" s="36"/>
      <c r="U2055"/>
    </row>
    <row r="2056" spans="1:21" ht="12.75">
      <c r="A2056"/>
      <c r="F2056" s="34"/>
      <c r="J2056" s="4"/>
      <c r="O2056"/>
      <c r="P2056" s="36"/>
      <c r="U2056"/>
    </row>
    <row r="2057" spans="1:21" ht="12.75">
      <c r="A2057"/>
      <c r="F2057" s="34"/>
      <c r="J2057" s="4"/>
      <c r="O2057"/>
      <c r="P2057" s="36"/>
      <c r="U2057"/>
    </row>
    <row r="2058" spans="1:21" ht="12.75">
      <c r="A2058"/>
      <c r="F2058" s="34"/>
      <c r="J2058" s="4"/>
      <c r="O2058"/>
      <c r="P2058" s="36"/>
      <c r="U2058"/>
    </row>
    <row r="2059" spans="1:21" ht="12.75">
      <c r="A2059"/>
      <c r="F2059" s="34"/>
      <c r="J2059" s="4"/>
      <c r="O2059"/>
      <c r="P2059" s="36"/>
      <c r="U2059"/>
    </row>
    <row r="2060" spans="1:21" ht="12.75">
      <c r="A2060"/>
      <c r="F2060" s="34"/>
      <c r="J2060" s="4"/>
      <c r="O2060"/>
      <c r="P2060" s="36"/>
      <c r="U2060"/>
    </row>
    <row r="2061" spans="1:21" ht="12.75">
      <c r="A2061"/>
      <c r="F2061" s="34"/>
      <c r="J2061" s="4"/>
      <c r="O2061"/>
      <c r="P2061" s="36"/>
      <c r="U2061"/>
    </row>
    <row r="2062" spans="1:21" ht="12.75">
      <c r="A2062"/>
      <c r="F2062" s="34"/>
      <c r="J2062" s="4"/>
      <c r="O2062"/>
      <c r="P2062" s="36"/>
      <c r="U2062"/>
    </row>
    <row r="2063" spans="1:21" ht="12.75">
      <c r="A2063"/>
      <c r="F2063" s="34"/>
      <c r="J2063" s="4"/>
      <c r="O2063"/>
      <c r="P2063" s="36"/>
      <c r="U2063"/>
    </row>
    <row r="2064" spans="1:21" ht="12.75">
      <c r="A2064"/>
      <c r="F2064" s="34"/>
      <c r="J2064" s="4"/>
      <c r="O2064"/>
      <c r="P2064" s="36"/>
      <c r="U2064"/>
    </row>
    <row r="2065" spans="1:21" ht="12.75">
      <c r="A2065"/>
      <c r="F2065" s="34"/>
      <c r="J2065" s="4"/>
      <c r="O2065"/>
      <c r="P2065" s="36"/>
      <c r="U2065"/>
    </row>
    <row r="2066" spans="1:21" ht="12.75">
      <c r="A2066"/>
      <c r="F2066" s="34"/>
      <c r="J2066" s="4"/>
      <c r="O2066"/>
      <c r="P2066" s="36"/>
      <c r="U2066"/>
    </row>
    <row r="2067" spans="1:21" ht="12.75">
      <c r="A2067"/>
      <c r="F2067" s="34"/>
      <c r="J2067" s="4"/>
      <c r="O2067"/>
      <c r="P2067" s="36"/>
      <c r="U2067"/>
    </row>
    <row r="2068" spans="1:21" ht="12.75">
      <c r="A2068"/>
      <c r="F2068" s="34"/>
      <c r="J2068" s="4"/>
      <c r="O2068"/>
      <c r="P2068" s="36"/>
      <c r="U2068"/>
    </row>
    <row r="2069" spans="1:21" ht="12.75">
      <c r="A2069"/>
      <c r="F2069" s="34"/>
      <c r="J2069" s="4"/>
      <c r="O2069"/>
      <c r="P2069" s="36"/>
      <c r="U2069"/>
    </row>
    <row r="2070" spans="1:21" ht="12.75">
      <c r="A2070"/>
      <c r="F2070" s="34"/>
      <c r="J2070" s="4"/>
      <c r="O2070"/>
      <c r="P2070" s="36"/>
      <c r="U2070"/>
    </row>
    <row r="2071" spans="1:21" ht="12.75">
      <c r="A2071"/>
      <c r="F2071" s="34"/>
      <c r="J2071" s="4"/>
      <c r="O2071"/>
      <c r="P2071" s="36"/>
      <c r="U2071"/>
    </row>
    <row r="2072" spans="1:21" ht="12.75">
      <c r="A2072"/>
      <c r="F2072" s="34"/>
      <c r="J2072" s="4"/>
      <c r="O2072"/>
      <c r="P2072" s="36"/>
      <c r="U2072"/>
    </row>
    <row r="2073" spans="1:21" ht="12.75">
      <c r="A2073"/>
      <c r="F2073" s="34"/>
      <c r="J2073" s="4"/>
      <c r="O2073"/>
      <c r="P2073" s="36"/>
      <c r="U2073"/>
    </row>
    <row r="2074" spans="1:21" ht="12.75">
      <c r="A2074"/>
      <c r="F2074" s="34"/>
      <c r="J2074" s="4"/>
      <c r="O2074"/>
      <c r="P2074" s="36"/>
      <c r="U2074"/>
    </row>
    <row r="2075" spans="1:21" ht="12.75">
      <c r="A2075"/>
      <c r="F2075" s="34"/>
      <c r="J2075" s="4"/>
      <c r="O2075"/>
      <c r="P2075" s="36"/>
      <c r="U2075"/>
    </row>
    <row r="2076" spans="1:21" ht="12.75">
      <c r="A2076"/>
      <c r="F2076" s="34"/>
      <c r="J2076" s="4"/>
      <c r="O2076"/>
      <c r="P2076" s="36"/>
      <c r="U2076"/>
    </row>
    <row r="2077" spans="1:21" ht="12.75">
      <c r="A2077"/>
      <c r="F2077" s="34"/>
      <c r="J2077" s="4"/>
      <c r="O2077"/>
      <c r="P2077" s="36"/>
      <c r="U2077"/>
    </row>
    <row r="2078" spans="1:21" ht="12.75">
      <c r="A2078"/>
      <c r="F2078" s="34"/>
      <c r="J2078" s="4"/>
      <c r="O2078"/>
      <c r="P2078" s="36"/>
      <c r="U2078"/>
    </row>
    <row r="2079" spans="1:21" ht="12.75">
      <c r="A2079"/>
      <c r="F2079" s="34"/>
      <c r="J2079" s="4"/>
      <c r="O2079"/>
      <c r="P2079" s="36"/>
      <c r="U2079"/>
    </row>
    <row r="2080" spans="1:21" ht="12.75">
      <c r="A2080"/>
      <c r="F2080" s="34"/>
      <c r="J2080" s="4"/>
      <c r="O2080"/>
      <c r="P2080" s="36"/>
      <c r="U2080"/>
    </row>
    <row r="2081" spans="1:21" ht="12.75">
      <c r="A2081"/>
      <c r="F2081" s="34"/>
      <c r="J2081" s="4"/>
      <c r="O2081"/>
      <c r="P2081" s="36"/>
      <c r="U2081"/>
    </row>
    <row r="2082" spans="1:21" ht="12.75">
      <c r="A2082"/>
      <c r="F2082" s="34"/>
      <c r="J2082" s="4"/>
      <c r="O2082"/>
      <c r="P2082" s="36"/>
      <c r="U2082"/>
    </row>
    <row r="2083" spans="1:21" ht="12.75">
      <c r="A2083"/>
      <c r="F2083" s="34"/>
      <c r="J2083" s="4"/>
      <c r="O2083"/>
      <c r="P2083" s="36"/>
      <c r="U2083"/>
    </row>
    <row r="2084" spans="1:21" ht="12.75">
      <c r="A2084"/>
      <c r="F2084" s="34"/>
      <c r="J2084" s="4"/>
      <c r="O2084"/>
      <c r="P2084" s="36"/>
      <c r="U2084"/>
    </row>
    <row r="2085" spans="1:21" ht="12.75">
      <c r="A2085"/>
      <c r="F2085" s="34"/>
      <c r="J2085" s="4"/>
      <c r="O2085"/>
      <c r="P2085" s="36"/>
      <c r="U2085"/>
    </row>
    <row r="2086" spans="1:21" ht="12.75">
      <c r="A2086"/>
      <c r="F2086" s="34"/>
      <c r="J2086" s="4"/>
      <c r="O2086"/>
      <c r="P2086" s="36"/>
      <c r="U2086"/>
    </row>
    <row r="2087" spans="1:21" ht="12.75">
      <c r="A2087"/>
      <c r="F2087" s="34"/>
      <c r="J2087" s="4"/>
      <c r="O2087"/>
      <c r="P2087" s="36"/>
      <c r="U2087"/>
    </row>
    <row r="2088" spans="1:21" ht="12.75">
      <c r="A2088"/>
      <c r="F2088" s="34"/>
      <c r="J2088" s="4"/>
      <c r="O2088"/>
      <c r="P2088" s="36"/>
      <c r="U2088"/>
    </row>
    <row r="2089" spans="1:21" ht="12.75">
      <c r="A2089"/>
      <c r="F2089" s="34"/>
      <c r="J2089" s="4"/>
      <c r="O2089"/>
      <c r="P2089" s="36"/>
      <c r="U2089"/>
    </row>
    <row r="2090" spans="1:21" ht="12.75">
      <c r="A2090"/>
      <c r="F2090" s="34"/>
      <c r="J2090" s="4"/>
      <c r="O2090"/>
      <c r="P2090" s="36"/>
      <c r="U2090"/>
    </row>
    <row r="2091" spans="1:21" ht="12.75">
      <c r="A2091"/>
      <c r="F2091" s="34"/>
      <c r="J2091" s="4"/>
      <c r="O2091"/>
      <c r="P2091" s="36"/>
      <c r="U2091"/>
    </row>
    <row r="2092" spans="1:21" ht="12.75">
      <c r="A2092"/>
      <c r="F2092" s="34"/>
      <c r="J2092" s="4"/>
      <c r="O2092"/>
      <c r="P2092" s="36"/>
      <c r="U2092"/>
    </row>
    <row r="2093" spans="1:21" ht="12.75">
      <c r="A2093"/>
      <c r="F2093" s="34"/>
      <c r="J2093" s="4"/>
      <c r="O2093"/>
      <c r="P2093" s="36"/>
      <c r="U2093"/>
    </row>
    <row r="2094" spans="1:21" ht="12.75">
      <c r="A2094"/>
      <c r="F2094" s="34"/>
      <c r="J2094" s="4"/>
      <c r="O2094"/>
      <c r="P2094" s="36"/>
      <c r="U2094"/>
    </row>
    <row r="2095" spans="1:21" ht="12.75">
      <c r="A2095"/>
      <c r="F2095" s="34"/>
      <c r="J2095" s="4"/>
      <c r="O2095"/>
      <c r="P2095" s="36"/>
      <c r="U2095"/>
    </row>
    <row r="2096" spans="1:21" ht="12.75">
      <c r="A2096"/>
      <c r="F2096" s="34"/>
      <c r="J2096" s="4"/>
      <c r="O2096"/>
      <c r="P2096" s="36"/>
      <c r="U2096"/>
    </row>
    <row r="2097" spans="1:21" ht="12.75">
      <c r="A2097"/>
      <c r="F2097" s="34"/>
      <c r="J2097" s="4"/>
      <c r="O2097"/>
      <c r="P2097" s="36"/>
      <c r="U2097"/>
    </row>
    <row r="2098" spans="1:21" ht="12.75">
      <c r="A2098"/>
      <c r="F2098" s="34"/>
      <c r="J2098" s="4"/>
      <c r="O2098"/>
      <c r="P2098" s="36"/>
      <c r="U2098"/>
    </row>
    <row r="2099" spans="1:21" ht="12.75">
      <c r="A2099"/>
      <c r="F2099" s="34"/>
      <c r="J2099" s="4"/>
      <c r="O2099"/>
      <c r="P2099" s="36"/>
      <c r="U2099"/>
    </row>
    <row r="2100" spans="1:21" ht="12.75">
      <c r="A2100"/>
      <c r="F2100" s="34"/>
      <c r="J2100" s="4"/>
      <c r="O2100"/>
      <c r="P2100" s="36"/>
      <c r="U2100"/>
    </row>
    <row r="2101" spans="1:21" ht="12.75">
      <c r="A2101"/>
      <c r="F2101" s="34"/>
      <c r="J2101" s="4"/>
      <c r="O2101"/>
      <c r="P2101" s="36"/>
      <c r="U2101"/>
    </row>
    <row r="2102" spans="1:21" ht="12.75">
      <c r="A2102"/>
      <c r="F2102" s="34"/>
      <c r="J2102" s="4"/>
      <c r="O2102"/>
      <c r="P2102" s="36"/>
      <c r="U2102"/>
    </row>
    <row r="2103" spans="1:21" ht="12.75">
      <c r="A2103"/>
      <c r="F2103" s="34"/>
      <c r="J2103" s="4"/>
      <c r="O2103"/>
      <c r="P2103" s="36"/>
      <c r="U2103"/>
    </row>
    <row r="2104" spans="1:21" ht="12.75">
      <c r="A2104"/>
      <c r="F2104" s="34"/>
      <c r="J2104" s="4"/>
      <c r="O2104"/>
      <c r="P2104" s="36"/>
      <c r="U2104"/>
    </row>
    <row r="2105" spans="1:21" ht="12.75">
      <c r="A2105"/>
      <c r="F2105" s="34"/>
      <c r="J2105" s="4"/>
      <c r="O2105"/>
      <c r="P2105" s="36"/>
      <c r="U2105"/>
    </row>
    <row r="2106" spans="1:21" ht="12.75">
      <c r="A2106"/>
      <c r="F2106" s="34"/>
      <c r="J2106" s="4"/>
      <c r="O2106"/>
      <c r="P2106" s="36"/>
      <c r="U2106"/>
    </row>
    <row r="2107" spans="1:21" ht="12.75">
      <c r="A2107"/>
      <c r="F2107" s="34"/>
      <c r="J2107" s="4"/>
      <c r="O2107"/>
      <c r="P2107" s="36"/>
      <c r="U2107"/>
    </row>
    <row r="2108" spans="1:21" ht="12.75">
      <c r="A2108"/>
      <c r="F2108" s="34"/>
      <c r="J2108" s="4"/>
      <c r="O2108"/>
      <c r="P2108" s="36"/>
      <c r="U2108"/>
    </row>
    <row r="2109" spans="1:21" ht="12.75">
      <c r="A2109"/>
      <c r="F2109" s="34"/>
      <c r="J2109" s="4"/>
      <c r="O2109"/>
      <c r="P2109" s="36"/>
      <c r="U2109"/>
    </row>
    <row r="2110" spans="1:21" ht="12.75">
      <c r="A2110"/>
      <c r="F2110" s="34"/>
      <c r="J2110" s="4"/>
      <c r="O2110"/>
      <c r="P2110" s="36"/>
      <c r="U2110"/>
    </row>
    <row r="2111" spans="1:21" ht="12.75">
      <c r="A2111"/>
      <c r="F2111" s="34"/>
      <c r="J2111" s="4"/>
      <c r="O2111"/>
      <c r="P2111" s="36"/>
      <c r="U2111"/>
    </row>
    <row r="2112" spans="1:21" ht="12.75">
      <c r="A2112"/>
      <c r="F2112" s="34"/>
      <c r="J2112" s="4"/>
      <c r="O2112"/>
      <c r="P2112" s="36"/>
      <c r="U2112"/>
    </row>
    <row r="2113" spans="1:21" ht="12.75">
      <c r="A2113"/>
      <c r="F2113" s="34"/>
      <c r="J2113" s="4"/>
      <c r="O2113"/>
      <c r="P2113" s="36"/>
      <c r="U2113"/>
    </row>
    <row r="2114" spans="1:21" ht="12.75">
      <c r="A2114"/>
      <c r="F2114" s="34"/>
      <c r="J2114" s="4"/>
      <c r="O2114"/>
      <c r="P2114" s="36"/>
      <c r="U2114"/>
    </row>
    <row r="2115" spans="1:21" ht="12.75">
      <c r="A2115"/>
      <c r="F2115" s="34"/>
      <c r="J2115" s="4"/>
      <c r="O2115"/>
      <c r="P2115" s="36"/>
      <c r="U2115"/>
    </row>
    <row r="2116" spans="1:21" ht="12.75">
      <c r="A2116"/>
      <c r="F2116" s="34"/>
      <c r="J2116" s="4"/>
      <c r="O2116"/>
      <c r="P2116" s="36"/>
      <c r="U2116"/>
    </row>
    <row r="2117" spans="1:21" ht="12.75">
      <c r="A2117"/>
      <c r="F2117" s="34"/>
      <c r="J2117" s="4"/>
      <c r="O2117"/>
      <c r="P2117" s="36"/>
      <c r="U2117"/>
    </row>
    <row r="2118" spans="1:21" ht="12.75">
      <c r="A2118"/>
      <c r="F2118" s="34"/>
      <c r="J2118" s="4"/>
      <c r="O2118"/>
      <c r="P2118" s="36"/>
      <c r="U2118"/>
    </row>
    <row r="2119" spans="1:21" ht="12.75">
      <c r="A2119"/>
      <c r="F2119" s="34"/>
      <c r="J2119" s="4"/>
      <c r="O2119"/>
      <c r="P2119" s="36"/>
      <c r="U2119"/>
    </row>
    <row r="2120" spans="1:21" ht="12.75">
      <c r="A2120"/>
      <c r="F2120" s="34"/>
      <c r="J2120" s="4"/>
      <c r="O2120"/>
      <c r="P2120" s="36"/>
      <c r="U2120"/>
    </row>
    <row r="2121" spans="1:21" ht="12.75">
      <c r="A2121"/>
      <c r="F2121" s="34"/>
      <c r="J2121" s="4"/>
      <c r="O2121"/>
      <c r="P2121" s="36"/>
      <c r="U2121"/>
    </row>
    <row r="2122" spans="1:21" ht="12.75">
      <c r="A2122"/>
      <c r="F2122" s="34"/>
      <c r="J2122" s="4"/>
      <c r="O2122"/>
      <c r="P2122" s="36"/>
      <c r="U2122"/>
    </row>
    <row r="2123" spans="1:21" ht="12.75">
      <c r="A2123"/>
      <c r="F2123" s="34"/>
      <c r="J2123" s="4"/>
      <c r="O2123"/>
      <c r="P2123" s="36"/>
      <c r="U2123"/>
    </row>
    <row r="2124" spans="1:21" ht="12.75">
      <c r="A2124"/>
      <c r="F2124" s="34"/>
      <c r="J2124" s="4"/>
      <c r="O2124"/>
      <c r="P2124" s="36"/>
      <c r="U2124"/>
    </row>
    <row r="2125" spans="1:21" ht="12.75">
      <c r="A2125"/>
      <c r="F2125" s="34"/>
      <c r="J2125" s="4"/>
      <c r="O2125"/>
      <c r="P2125" s="36"/>
      <c r="U2125"/>
    </row>
    <row r="2126" spans="1:21" ht="12.75">
      <c r="A2126"/>
      <c r="F2126" s="34"/>
      <c r="J2126" s="4"/>
      <c r="O2126"/>
      <c r="P2126" s="36"/>
      <c r="U2126"/>
    </row>
    <row r="2127" spans="1:21" ht="12.75">
      <c r="A2127"/>
      <c r="F2127" s="34"/>
      <c r="J2127" s="4"/>
      <c r="O2127"/>
      <c r="P2127" s="36"/>
      <c r="U2127"/>
    </row>
    <row r="2128" spans="1:21" ht="12.75">
      <c r="A2128"/>
      <c r="F2128" s="34"/>
      <c r="J2128" s="4"/>
      <c r="O2128"/>
      <c r="P2128" s="36"/>
      <c r="U2128"/>
    </row>
    <row r="2129" spans="1:21" ht="12.75">
      <c r="A2129"/>
      <c r="F2129" s="34"/>
      <c r="J2129" s="4"/>
      <c r="O2129"/>
      <c r="P2129" s="36"/>
      <c r="U2129"/>
    </row>
    <row r="2130" spans="1:21" ht="12.75">
      <c r="A2130"/>
      <c r="F2130" s="34"/>
      <c r="J2130" s="4"/>
      <c r="O2130"/>
      <c r="P2130" s="36"/>
      <c r="U2130"/>
    </row>
    <row r="2131" spans="1:21" ht="12.75">
      <c r="A2131"/>
      <c r="F2131" s="34"/>
      <c r="J2131" s="4"/>
      <c r="O2131"/>
      <c r="P2131" s="36"/>
      <c r="U2131"/>
    </row>
    <row r="2132" spans="1:21" ht="12.75">
      <c r="A2132"/>
      <c r="F2132" s="34"/>
      <c r="J2132" s="4"/>
      <c r="O2132"/>
      <c r="P2132" s="36"/>
      <c r="U2132"/>
    </row>
    <row r="2133" spans="1:21" ht="12.75">
      <c r="A2133"/>
      <c r="F2133" s="34"/>
      <c r="J2133" s="4"/>
      <c r="O2133"/>
      <c r="P2133" s="36"/>
      <c r="U2133"/>
    </row>
    <row r="2134" spans="1:21" ht="12.75">
      <c r="A2134"/>
      <c r="F2134" s="34"/>
      <c r="J2134" s="4"/>
      <c r="O2134"/>
      <c r="P2134" s="36"/>
      <c r="U2134"/>
    </row>
    <row r="2135" spans="1:21" ht="12.75">
      <c r="A2135"/>
      <c r="F2135" s="34"/>
      <c r="J2135" s="4"/>
      <c r="O2135"/>
      <c r="P2135" s="36"/>
      <c r="U2135"/>
    </row>
    <row r="2136" spans="1:21" ht="12.75">
      <c r="A2136"/>
      <c r="F2136" s="34"/>
      <c r="J2136" s="4"/>
      <c r="O2136"/>
      <c r="P2136" s="36"/>
      <c r="U2136"/>
    </row>
    <row r="2137" spans="1:21" ht="12.75">
      <c r="A2137"/>
      <c r="F2137" s="34"/>
      <c r="J2137" s="4"/>
      <c r="O2137"/>
      <c r="P2137" s="36"/>
      <c r="U2137"/>
    </row>
    <row r="2138" spans="1:21" ht="12.75">
      <c r="A2138"/>
      <c r="F2138" s="34"/>
      <c r="J2138" s="4"/>
      <c r="O2138"/>
      <c r="P2138" s="36"/>
      <c r="U2138"/>
    </row>
    <row r="2139" spans="1:21" ht="12.75">
      <c r="A2139"/>
      <c r="F2139" s="34"/>
      <c r="J2139" s="4"/>
      <c r="O2139"/>
      <c r="P2139" s="36"/>
      <c r="U2139"/>
    </row>
    <row r="2140" spans="1:21" ht="12.75">
      <c r="A2140"/>
      <c r="F2140" s="34"/>
      <c r="J2140" s="4"/>
      <c r="O2140"/>
      <c r="P2140" s="36"/>
      <c r="U2140"/>
    </row>
    <row r="2141" spans="1:21" ht="12.75">
      <c r="A2141"/>
      <c r="F2141" s="34"/>
      <c r="J2141" s="4"/>
      <c r="O2141"/>
      <c r="P2141" s="36"/>
      <c r="U2141"/>
    </row>
    <row r="2142" spans="1:21" ht="12.75">
      <c r="A2142"/>
      <c r="F2142" s="34"/>
      <c r="J2142" s="4"/>
      <c r="O2142"/>
      <c r="P2142" s="36"/>
      <c r="U2142"/>
    </row>
    <row r="2143" spans="1:21" ht="12.75">
      <c r="A2143"/>
      <c r="F2143" s="34"/>
      <c r="J2143" s="4"/>
      <c r="O2143"/>
      <c r="P2143" s="36"/>
      <c r="U2143"/>
    </row>
    <row r="2144" spans="1:21" ht="12.75">
      <c r="A2144"/>
      <c r="F2144" s="34"/>
      <c r="J2144" s="4"/>
      <c r="O2144"/>
      <c r="P2144" s="36"/>
      <c r="U2144"/>
    </row>
    <row r="2145" spans="1:21" ht="12.75">
      <c r="A2145"/>
      <c r="F2145" s="34"/>
      <c r="J2145" s="4"/>
      <c r="O2145"/>
      <c r="P2145" s="36"/>
      <c r="U2145"/>
    </row>
    <row r="2146" spans="1:21" ht="12.75">
      <c r="A2146"/>
      <c r="F2146" s="34"/>
      <c r="J2146" s="4"/>
      <c r="O2146"/>
      <c r="P2146" s="36"/>
      <c r="U2146"/>
    </row>
    <row r="2147" spans="1:21" ht="12.75">
      <c r="A2147"/>
      <c r="F2147" s="34"/>
      <c r="J2147" s="4"/>
      <c r="O2147"/>
      <c r="P2147" s="36"/>
      <c r="U2147"/>
    </row>
    <row r="2148" spans="1:21" ht="12.75">
      <c r="A2148"/>
      <c r="F2148" s="34"/>
      <c r="J2148" s="4"/>
      <c r="O2148"/>
      <c r="P2148" s="36"/>
      <c r="U2148"/>
    </row>
    <row r="2149" spans="1:21" ht="12.75">
      <c r="A2149"/>
      <c r="F2149" s="34"/>
      <c r="J2149" s="4"/>
      <c r="O2149"/>
      <c r="P2149" s="36"/>
      <c r="U2149"/>
    </row>
    <row r="2150" spans="1:21" ht="12.75">
      <c r="A2150"/>
      <c r="F2150" s="34"/>
      <c r="J2150" s="4"/>
      <c r="O2150"/>
      <c r="P2150" s="36"/>
      <c r="U2150"/>
    </row>
    <row r="2151" spans="1:21" ht="12.75">
      <c r="A2151"/>
      <c r="F2151" s="34"/>
      <c r="J2151" s="4"/>
      <c r="O2151"/>
      <c r="P2151" s="36"/>
      <c r="U2151"/>
    </row>
    <row r="2152" spans="1:21" ht="12.75">
      <c r="A2152"/>
      <c r="F2152" s="34"/>
      <c r="J2152" s="4"/>
      <c r="O2152"/>
      <c r="P2152" s="36"/>
      <c r="U2152"/>
    </row>
    <row r="2153" spans="1:21" ht="12.75">
      <c r="A2153"/>
      <c r="F2153" s="34"/>
      <c r="J2153" s="4"/>
      <c r="O2153"/>
      <c r="P2153" s="36"/>
      <c r="U2153"/>
    </row>
    <row r="2154" spans="1:21" ht="12.75">
      <c r="A2154"/>
      <c r="F2154" s="34"/>
      <c r="J2154" s="4"/>
      <c r="O2154"/>
      <c r="P2154" s="36"/>
      <c r="U2154"/>
    </row>
    <row r="2155" spans="1:21" ht="12.75">
      <c r="A2155"/>
      <c r="F2155" s="34"/>
      <c r="J2155" s="4"/>
      <c r="O2155"/>
      <c r="P2155" s="36"/>
      <c r="U2155"/>
    </row>
    <row r="2156" spans="1:21" ht="12.75">
      <c r="A2156"/>
      <c r="F2156" s="34"/>
      <c r="J2156" s="4"/>
      <c r="O2156"/>
      <c r="P2156" s="36"/>
      <c r="U2156"/>
    </row>
    <row r="2157" spans="1:21" ht="12.75">
      <c r="A2157"/>
      <c r="F2157" s="34"/>
      <c r="J2157" s="4"/>
      <c r="O2157"/>
      <c r="P2157" s="36"/>
      <c r="U2157"/>
    </row>
    <row r="2158" spans="1:21" ht="12.75">
      <c r="A2158"/>
      <c r="F2158" s="34"/>
      <c r="J2158" s="4"/>
      <c r="O2158"/>
      <c r="P2158" s="36"/>
      <c r="U2158"/>
    </row>
    <row r="2159" spans="1:21" ht="12.75">
      <c r="A2159"/>
      <c r="F2159" s="34"/>
      <c r="J2159" s="4"/>
      <c r="O2159"/>
      <c r="P2159" s="36"/>
      <c r="U2159"/>
    </row>
    <row r="2160" spans="1:21" ht="12.75">
      <c r="A2160"/>
      <c r="F2160" s="34"/>
      <c r="J2160" s="4"/>
      <c r="O2160"/>
      <c r="P2160" s="36"/>
      <c r="U2160"/>
    </row>
    <row r="2161" spans="1:21" ht="12.75">
      <c r="A2161"/>
      <c r="F2161" s="34"/>
      <c r="J2161" s="4"/>
      <c r="O2161"/>
      <c r="P2161" s="36"/>
      <c r="U2161"/>
    </row>
    <row r="2162" spans="1:21" ht="12.75">
      <c r="A2162"/>
      <c r="F2162" s="34"/>
      <c r="J2162" s="4"/>
      <c r="O2162"/>
      <c r="P2162" s="36"/>
      <c r="U2162"/>
    </row>
    <row r="2163" spans="1:21" ht="12.75">
      <c r="A2163"/>
      <c r="F2163" s="34"/>
      <c r="J2163" s="4"/>
      <c r="O2163"/>
      <c r="P2163" s="36"/>
      <c r="U2163"/>
    </row>
    <row r="2164" spans="1:21" ht="12.75">
      <c r="A2164"/>
      <c r="F2164" s="34"/>
      <c r="J2164" s="4"/>
      <c r="O2164"/>
      <c r="P2164" s="36"/>
      <c r="U2164"/>
    </row>
    <row r="2165" spans="1:21" ht="12.75">
      <c r="A2165"/>
      <c r="F2165" s="34"/>
      <c r="J2165" s="4"/>
      <c r="O2165"/>
      <c r="P2165" s="36"/>
      <c r="U2165"/>
    </row>
    <row r="2166" spans="1:21" ht="12.75">
      <c r="A2166"/>
      <c r="F2166" s="34"/>
      <c r="J2166" s="4"/>
      <c r="O2166"/>
      <c r="P2166" s="36"/>
      <c r="U2166"/>
    </row>
    <row r="2167" spans="1:21" ht="12.75">
      <c r="A2167"/>
      <c r="F2167" s="34"/>
      <c r="J2167" s="4"/>
      <c r="O2167"/>
      <c r="P2167" s="36"/>
      <c r="U2167"/>
    </row>
    <row r="2168" spans="1:21" ht="12.75">
      <c r="A2168"/>
      <c r="F2168" s="34"/>
      <c r="J2168" s="4"/>
      <c r="O2168"/>
      <c r="P2168" s="36"/>
      <c r="U2168"/>
    </row>
    <row r="2169" spans="1:21" ht="12.75">
      <c r="A2169"/>
      <c r="F2169" s="34"/>
      <c r="J2169" s="4"/>
      <c r="O2169"/>
      <c r="P2169" s="36"/>
      <c r="U2169"/>
    </row>
    <row r="2170" spans="1:21" ht="12.75">
      <c r="A2170"/>
      <c r="F2170" s="34"/>
      <c r="J2170" s="4"/>
      <c r="O2170"/>
      <c r="P2170" s="36"/>
      <c r="U2170"/>
    </row>
    <row r="2171" spans="1:21" ht="12.75">
      <c r="A2171"/>
      <c r="F2171" s="34"/>
      <c r="J2171" s="4"/>
      <c r="O2171"/>
      <c r="P2171" s="36"/>
      <c r="U2171"/>
    </row>
    <row r="2172" spans="1:21" ht="12.75">
      <c r="A2172"/>
      <c r="F2172" s="34"/>
      <c r="J2172" s="4"/>
      <c r="O2172"/>
      <c r="P2172" s="36"/>
      <c r="U2172"/>
    </row>
    <row r="2173" spans="1:21" ht="12.75">
      <c r="A2173"/>
      <c r="F2173" s="34"/>
      <c r="J2173" s="4"/>
      <c r="O2173"/>
      <c r="P2173" s="36"/>
      <c r="U2173"/>
    </row>
    <row r="2174" spans="1:21" ht="12.75">
      <c r="A2174"/>
      <c r="F2174" s="34"/>
      <c r="J2174" s="4"/>
      <c r="O2174"/>
      <c r="P2174" s="36"/>
      <c r="U2174"/>
    </row>
    <row r="2175" spans="1:21" ht="12.75">
      <c r="A2175"/>
      <c r="F2175" s="34"/>
      <c r="J2175" s="4"/>
      <c r="O2175"/>
      <c r="P2175" s="36"/>
      <c r="U2175"/>
    </row>
    <row r="2176" spans="1:21" ht="12.75">
      <c r="A2176"/>
      <c r="F2176" s="34"/>
      <c r="J2176" s="4"/>
      <c r="O2176"/>
      <c r="P2176" s="36"/>
      <c r="U2176"/>
    </row>
    <row r="2177" spans="1:21" ht="12.75">
      <c r="A2177"/>
      <c r="F2177" s="34"/>
      <c r="J2177" s="4"/>
      <c r="O2177"/>
      <c r="P2177" s="36"/>
      <c r="U2177"/>
    </row>
    <row r="2178" spans="1:21" ht="12.75">
      <c r="A2178"/>
      <c r="F2178" s="34"/>
      <c r="J2178" s="4"/>
      <c r="O2178"/>
      <c r="P2178" s="36"/>
      <c r="U2178"/>
    </row>
    <row r="2179" spans="1:21" ht="12.75">
      <c r="A2179"/>
      <c r="F2179" s="34"/>
      <c r="J2179" s="4"/>
      <c r="O2179"/>
      <c r="P2179" s="36"/>
      <c r="U2179"/>
    </row>
    <row r="2180" spans="1:21" ht="12.75">
      <c r="A2180"/>
      <c r="F2180" s="34"/>
      <c r="J2180" s="4"/>
      <c r="O2180"/>
      <c r="P2180" s="36"/>
      <c r="U2180"/>
    </row>
    <row r="2181" spans="1:21" ht="12.75">
      <c r="A2181"/>
      <c r="F2181" s="34"/>
      <c r="J2181" s="4"/>
      <c r="O2181"/>
      <c r="P2181" s="36"/>
      <c r="U2181"/>
    </row>
    <row r="2182" spans="1:21" ht="12.75">
      <c r="A2182"/>
      <c r="F2182" s="34"/>
      <c r="J2182" s="4"/>
      <c r="O2182"/>
      <c r="P2182" s="36"/>
      <c r="U2182"/>
    </row>
    <row r="2183" spans="1:21" ht="12.75">
      <c r="A2183"/>
      <c r="F2183" s="34"/>
      <c r="J2183" s="4"/>
      <c r="O2183"/>
      <c r="P2183" s="36"/>
      <c r="U2183"/>
    </row>
    <row r="2184" spans="1:21" ht="12.75">
      <c r="A2184"/>
      <c r="F2184" s="34"/>
      <c r="J2184" s="4"/>
      <c r="O2184"/>
      <c r="P2184" s="36"/>
      <c r="U2184"/>
    </row>
    <row r="2185" spans="1:21" ht="12.75">
      <c r="A2185"/>
      <c r="F2185" s="34"/>
      <c r="J2185" s="4"/>
      <c r="O2185"/>
      <c r="P2185" s="36"/>
      <c r="U2185"/>
    </row>
    <row r="2186" spans="1:21" ht="12.75">
      <c r="A2186"/>
      <c r="F2186" s="34"/>
      <c r="J2186" s="4"/>
      <c r="O2186"/>
      <c r="P2186" s="36"/>
      <c r="U2186"/>
    </row>
    <row r="2187" spans="1:21" ht="12.75">
      <c r="A2187"/>
      <c r="F2187" s="34"/>
      <c r="J2187" s="4"/>
      <c r="O2187"/>
      <c r="P2187" s="36"/>
      <c r="U2187"/>
    </row>
    <row r="2188" spans="1:21" ht="12.75">
      <c r="A2188"/>
      <c r="F2188" s="34"/>
      <c r="J2188" s="4"/>
      <c r="O2188"/>
      <c r="P2188" s="36"/>
      <c r="U2188"/>
    </row>
    <row r="2189" spans="1:21" ht="12.75">
      <c r="A2189"/>
      <c r="F2189" s="34"/>
      <c r="J2189" s="4"/>
      <c r="O2189"/>
      <c r="P2189" s="36"/>
      <c r="U2189"/>
    </row>
    <row r="2190" spans="1:21" ht="12.75">
      <c r="A2190"/>
      <c r="F2190" s="34"/>
      <c r="J2190" s="4"/>
      <c r="O2190"/>
      <c r="P2190" s="36"/>
      <c r="U2190"/>
    </row>
    <row r="2191" spans="1:21" ht="12.75">
      <c r="A2191"/>
      <c r="F2191" s="34"/>
      <c r="J2191" s="4"/>
      <c r="O2191"/>
      <c r="P2191" s="36"/>
      <c r="U2191"/>
    </row>
    <row r="2192" spans="1:21" ht="12.75">
      <c r="A2192"/>
      <c r="F2192" s="34"/>
      <c r="J2192" s="4"/>
      <c r="O2192"/>
      <c r="P2192" s="36"/>
      <c r="U2192"/>
    </row>
    <row r="2193" spans="1:21" ht="12.75">
      <c r="A2193"/>
      <c r="F2193" s="34"/>
      <c r="J2193" s="4"/>
      <c r="O2193"/>
      <c r="P2193" s="36"/>
      <c r="U2193"/>
    </row>
    <row r="2194" spans="1:21" ht="12.75">
      <c r="A2194"/>
      <c r="F2194" s="34"/>
      <c r="J2194" s="4"/>
      <c r="O2194"/>
      <c r="P2194" s="36"/>
      <c r="U2194"/>
    </row>
    <row r="2195" spans="1:21" ht="12.75">
      <c r="A2195"/>
      <c r="F2195" s="34"/>
      <c r="J2195" s="4"/>
      <c r="O2195"/>
      <c r="P2195" s="36"/>
      <c r="U2195"/>
    </row>
    <row r="2196" spans="1:21" ht="12.75">
      <c r="A2196"/>
      <c r="F2196" s="34"/>
      <c r="J2196" s="4"/>
      <c r="O2196"/>
      <c r="P2196" s="36"/>
      <c r="U2196"/>
    </row>
    <row r="2197" spans="1:21" ht="12.75">
      <c r="A2197"/>
      <c r="F2197" s="34"/>
      <c r="J2197" s="4"/>
      <c r="O2197"/>
      <c r="P2197" s="36"/>
      <c r="U2197"/>
    </row>
    <row r="2198" spans="1:21" ht="12.75">
      <c r="A2198"/>
      <c r="F2198" s="34"/>
      <c r="J2198" s="4"/>
      <c r="O2198"/>
      <c r="P2198" s="36"/>
      <c r="U2198"/>
    </row>
    <row r="2199" spans="1:21" ht="12.75">
      <c r="A2199"/>
      <c r="F2199" s="34"/>
      <c r="J2199" s="4"/>
      <c r="O2199"/>
      <c r="P2199" s="36"/>
      <c r="U2199"/>
    </row>
    <row r="2200" spans="1:21" ht="12.75">
      <c r="A2200"/>
      <c r="F2200" s="34"/>
      <c r="J2200" s="4"/>
      <c r="O2200"/>
      <c r="P2200" s="36"/>
      <c r="U2200"/>
    </row>
    <row r="2201" spans="1:21" ht="12.75">
      <c r="A2201"/>
      <c r="F2201" s="34"/>
      <c r="J2201" s="4"/>
      <c r="O2201"/>
      <c r="P2201" s="36"/>
      <c r="U2201"/>
    </row>
    <row r="2202" spans="1:21" ht="12.75">
      <c r="A2202"/>
      <c r="F2202" s="34"/>
      <c r="J2202" s="4"/>
      <c r="O2202"/>
      <c r="P2202" s="36"/>
      <c r="U2202"/>
    </row>
    <row r="2203" spans="1:21" ht="12.75">
      <c r="A2203"/>
      <c r="F2203" s="34"/>
      <c r="J2203" s="4"/>
      <c r="O2203"/>
      <c r="P2203" s="36"/>
      <c r="U2203"/>
    </row>
    <row r="2204" spans="1:21" ht="12.75">
      <c r="A2204"/>
      <c r="F2204" s="34"/>
      <c r="J2204" s="4"/>
      <c r="O2204"/>
      <c r="P2204" s="36"/>
      <c r="U2204"/>
    </row>
    <row r="2205" spans="1:21" ht="12.75">
      <c r="A2205"/>
      <c r="F2205" s="34"/>
      <c r="J2205" s="4"/>
      <c r="O2205"/>
      <c r="P2205" s="36"/>
      <c r="U2205"/>
    </row>
    <row r="2206" spans="1:21" ht="12.75">
      <c r="A2206"/>
      <c r="F2206" s="34"/>
      <c r="J2206" s="4"/>
      <c r="O2206"/>
      <c r="P2206" s="36"/>
      <c r="U2206"/>
    </row>
    <row r="2207" spans="1:21" ht="12.75">
      <c r="A2207"/>
      <c r="F2207" s="34"/>
      <c r="J2207" s="4"/>
      <c r="O2207"/>
      <c r="P2207" s="36"/>
      <c r="U2207"/>
    </row>
    <row r="2208" spans="1:21" ht="12.75">
      <c r="A2208"/>
      <c r="F2208" s="34"/>
      <c r="J2208" s="4"/>
      <c r="O2208"/>
      <c r="P2208" s="36"/>
      <c r="U2208"/>
    </row>
    <row r="2209" spans="1:21" ht="12.75">
      <c r="A2209"/>
      <c r="F2209" s="34"/>
      <c r="J2209" s="4"/>
      <c r="O2209"/>
      <c r="P2209" s="36"/>
      <c r="U2209"/>
    </row>
    <row r="2210" spans="1:21" ht="12.75">
      <c r="A2210"/>
      <c r="F2210" s="34"/>
      <c r="J2210" s="4"/>
      <c r="O2210"/>
      <c r="P2210" s="36"/>
      <c r="U2210"/>
    </row>
    <row r="2211" spans="1:21" ht="12.75">
      <c r="A2211"/>
      <c r="F2211" s="34"/>
      <c r="J2211" s="4"/>
      <c r="O2211"/>
      <c r="P2211" s="36"/>
      <c r="U2211"/>
    </row>
    <row r="2212" spans="1:21" ht="12.75">
      <c r="A2212"/>
      <c r="F2212" s="34"/>
      <c r="J2212" s="4"/>
      <c r="O2212"/>
      <c r="P2212" s="36"/>
      <c r="U2212"/>
    </row>
    <row r="2213" spans="1:21" ht="12.75">
      <c r="A2213"/>
      <c r="F2213" s="34"/>
      <c r="J2213" s="4"/>
      <c r="O2213"/>
      <c r="P2213" s="36"/>
      <c r="U2213"/>
    </row>
    <row r="2214" spans="1:21" ht="12.75">
      <c r="A2214"/>
      <c r="F2214" s="34"/>
      <c r="J2214" s="4"/>
      <c r="O2214"/>
      <c r="P2214" s="36"/>
      <c r="U2214"/>
    </row>
    <row r="2215" spans="1:21" ht="12.75">
      <c r="A2215"/>
      <c r="F2215" s="34"/>
      <c r="J2215" s="4"/>
      <c r="O2215"/>
      <c r="P2215" s="36"/>
      <c r="U2215"/>
    </row>
    <row r="2216" spans="1:21" ht="12.75">
      <c r="A2216"/>
      <c r="F2216" s="34"/>
      <c r="J2216" s="4"/>
      <c r="O2216"/>
      <c r="P2216" s="36"/>
      <c r="U2216"/>
    </row>
    <row r="2217" spans="1:21" ht="12.75">
      <c r="A2217"/>
      <c r="F2217" s="34"/>
      <c r="J2217" s="4"/>
      <c r="O2217"/>
      <c r="P2217" s="36"/>
      <c r="U2217"/>
    </row>
    <row r="2218" spans="1:21" ht="12.75">
      <c r="A2218"/>
      <c r="F2218" s="34"/>
      <c r="J2218" s="4"/>
      <c r="O2218"/>
      <c r="P2218" s="36"/>
      <c r="U2218"/>
    </row>
    <row r="2219" spans="1:21" ht="12.75">
      <c r="A2219"/>
      <c r="F2219" s="34"/>
      <c r="J2219" s="4"/>
      <c r="O2219"/>
      <c r="P2219" s="36"/>
      <c r="U2219"/>
    </row>
    <row r="2220" spans="1:21" ht="12.75">
      <c r="A2220"/>
      <c r="F2220" s="34"/>
      <c r="J2220" s="4"/>
      <c r="O2220"/>
      <c r="P2220" s="36"/>
      <c r="U2220"/>
    </row>
    <row r="2221" spans="1:21" ht="12.75">
      <c r="A2221"/>
      <c r="F2221" s="34"/>
      <c r="J2221" s="4"/>
      <c r="O2221"/>
      <c r="P2221" s="36"/>
      <c r="U2221"/>
    </row>
    <row r="2222" spans="1:21" ht="12.75">
      <c r="A2222"/>
      <c r="F2222" s="34"/>
      <c r="J2222" s="4"/>
      <c r="O2222"/>
      <c r="P2222" s="36"/>
      <c r="U2222"/>
    </row>
    <row r="2223" spans="1:21" ht="12.75">
      <c r="A2223"/>
      <c r="F2223" s="34"/>
      <c r="J2223" s="4"/>
      <c r="O2223"/>
      <c r="P2223" s="36"/>
      <c r="U2223"/>
    </row>
    <row r="2224" spans="1:21" ht="12.75">
      <c r="A2224"/>
      <c r="F2224" s="34"/>
      <c r="J2224" s="4"/>
      <c r="O2224"/>
      <c r="P2224" s="36"/>
      <c r="U2224"/>
    </row>
    <row r="2225" spans="1:21" ht="12.75">
      <c r="A2225"/>
      <c r="F2225" s="34"/>
      <c r="J2225" s="4"/>
      <c r="O2225"/>
      <c r="P2225" s="36"/>
      <c r="U2225"/>
    </row>
    <row r="2226" spans="1:21" ht="12.75">
      <c r="A2226"/>
      <c r="F2226" s="34"/>
      <c r="J2226" s="4"/>
      <c r="O2226"/>
      <c r="P2226" s="36"/>
      <c r="U2226"/>
    </row>
    <row r="2227" spans="1:21" ht="12.75">
      <c r="A2227"/>
      <c r="F2227" s="34"/>
      <c r="J2227" s="4"/>
      <c r="O2227"/>
      <c r="P2227" s="36"/>
      <c r="U2227"/>
    </row>
    <row r="2228" spans="1:21" ht="12.75">
      <c r="A2228"/>
      <c r="F2228" s="34"/>
      <c r="J2228" s="4"/>
      <c r="O2228"/>
      <c r="P2228" s="36"/>
      <c r="U2228"/>
    </row>
    <row r="2229" spans="1:21" ht="12.75">
      <c r="A2229"/>
      <c r="F2229" s="34"/>
      <c r="J2229" s="4"/>
      <c r="O2229"/>
      <c r="P2229" s="36"/>
      <c r="U2229"/>
    </row>
    <row r="2230" spans="1:21" ht="12.75">
      <c r="A2230"/>
      <c r="F2230" s="34"/>
      <c r="J2230" s="4"/>
      <c r="O2230"/>
      <c r="P2230" s="36"/>
      <c r="U2230"/>
    </row>
    <row r="2231" spans="1:21" ht="12.75">
      <c r="A2231"/>
      <c r="F2231" s="34"/>
      <c r="J2231" s="4"/>
      <c r="O2231"/>
      <c r="P2231" s="36"/>
      <c r="U2231"/>
    </row>
    <row r="2232" spans="1:21" ht="12.75">
      <c r="A2232"/>
      <c r="F2232" s="34"/>
      <c r="J2232" s="4"/>
      <c r="O2232"/>
      <c r="P2232" s="36"/>
      <c r="U2232"/>
    </row>
    <row r="2233" spans="1:21" ht="12.75">
      <c r="A2233"/>
      <c r="F2233" s="34"/>
      <c r="J2233" s="4"/>
      <c r="O2233"/>
      <c r="P2233" s="36"/>
      <c r="U2233"/>
    </row>
    <row r="2234" spans="1:21" ht="12.75">
      <c r="A2234"/>
      <c r="F2234" s="34"/>
      <c r="J2234" s="4"/>
      <c r="O2234"/>
      <c r="P2234" s="36"/>
      <c r="U2234"/>
    </row>
    <row r="2235" spans="1:21" ht="12.75">
      <c r="A2235"/>
      <c r="F2235" s="34"/>
      <c r="J2235" s="4"/>
      <c r="O2235"/>
      <c r="P2235" s="36"/>
      <c r="U2235"/>
    </row>
    <row r="2236" spans="1:21" ht="12.75">
      <c r="A2236"/>
      <c r="F2236" s="34"/>
      <c r="J2236" s="4"/>
      <c r="O2236"/>
      <c r="P2236" s="36"/>
      <c r="U2236"/>
    </row>
    <row r="2237" spans="1:21" ht="12.75">
      <c r="A2237"/>
      <c r="F2237" s="34"/>
      <c r="J2237" s="4"/>
      <c r="O2237"/>
      <c r="P2237" s="36"/>
      <c r="U2237"/>
    </row>
    <row r="2238" spans="1:21" ht="12.75">
      <c r="A2238"/>
      <c r="F2238" s="34"/>
      <c r="J2238" s="4"/>
      <c r="O2238"/>
      <c r="P2238" s="36"/>
      <c r="U2238"/>
    </row>
    <row r="2239" spans="1:21" ht="12.75">
      <c r="A2239"/>
      <c r="F2239" s="34"/>
      <c r="J2239" s="4"/>
      <c r="O2239"/>
      <c r="P2239" s="36"/>
      <c r="U2239"/>
    </row>
    <row r="2240" spans="1:21" ht="12.75">
      <c r="A2240"/>
      <c r="F2240" s="34"/>
      <c r="J2240" s="4"/>
      <c r="O2240"/>
      <c r="P2240" s="36"/>
      <c r="U2240"/>
    </row>
    <row r="2241" spans="1:21" ht="12.75">
      <c r="A2241"/>
      <c r="F2241" s="34"/>
      <c r="J2241" s="4"/>
      <c r="O2241"/>
      <c r="P2241" s="36"/>
      <c r="U2241"/>
    </row>
    <row r="2242" spans="1:21" ht="12.75">
      <c r="A2242"/>
      <c r="F2242" s="34"/>
      <c r="J2242" s="4"/>
      <c r="O2242"/>
      <c r="P2242" s="36"/>
      <c r="U2242"/>
    </row>
    <row r="2243" spans="1:21" ht="12.75">
      <c r="A2243"/>
      <c r="F2243" s="34"/>
      <c r="J2243" s="4"/>
      <c r="O2243"/>
      <c r="P2243" s="36"/>
      <c r="U2243"/>
    </row>
    <row r="2244" spans="1:21" ht="12.75">
      <c r="A2244"/>
      <c r="F2244" s="34"/>
      <c r="J2244" s="4"/>
      <c r="O2244"/>
      <c r="P2244" s="36"/>
      <c r="U2244"/>
    </row>
    <row r="2245" spans="1:21" ht="12.75">
      <c r="A2245"/>
      <c r="F2245" s="34"/>
      <c r="J2245" s="4"/>
      <c r="O2245"/>
      <c r="P2245" s="36"/>
      <c r="U2245"/>
    </row>
    <row r="2246" spans="1:21" ht="12.75">
      <c r="A2246"/>
      <c r="F2246" s="34"/>
      <c r="J2246" s="4"/>
      <c r="O2246"/>
      <c r="P2246" s="36"/>
      <c r="U2246"/>
    </row>
    <row r="2247" spans="1:21" ht="12.75">
      <c r="A2247"/>
      <c r="F2247" s="34"/>
      <c r="J2247" s="4"/>
      <c r="O2247"/>
      <c r="P2247" s="36"/>
      <c r="U2247"/>
    </row>
    <row r="2248" spans="1:21" ht="12.75">
      <c r="A2248"/>
      <c r="F2248" s="34"/>
      <c r="J2248" s="4"/>
      <c r="O2248"/>
      <c r="P2248" s="36"/>
      <c r="U2248"/>
    </row>
    <row r="2249" spans="1:21" ht="12.75">
      <c r="A2249"/>
      <c r="F2249" s="34"/>
      <c r="J2249" s="4"/>
      <c r="O2249"/>
      <c r="P2249" s="36"/>
      <c r="U2249"/>
    </row>
    <row r="2250" spans="1:21" ht="12.75">
      <c r="A2250"/>
      <c r="F2250" s="34"/>
      <c r="J2250" s="4"/>
      <c r="O2250"/>
      <c r="P2250" s="36"/>
      <c r="U2250"/>
    </row>
    <row r="2251" spans="1:21" ht="12.75">
      <c r="A2251"/>
      <c r="F2251" s="34"/>
      <c r="J2251" s="4"/>
      <c r="O2251"/>
      <c r="P2251" s="36"/>
      <c r="U2251"/>
    </row>
    <row r="2252" spans="1:21" ht="12.75">
      <c r="A2252"/>
      <c r="F2252" s="34"/>
      <c r="J2252" s="4"/>
      <c r="O2252"/>
      <c r="P2252" s="36"/>
      <c r="U2252"/>
    </row>
    <row r="2253" spans="1:21" ht="12.75">
      <c r="A2253"/>
      <c r="F2253" s="34"/>
      <c r="J2253" s="4"/>
      <c r="O2253"/>
      <c r="P2253" s="36"/>
      <c r="U2253"/>
    </row>
    <row r="2254" spans="1:21" ht="12.75">
      <c r="A2254"/>
      <c r="F2254" s="34"/>
      <c r="J2254" s="4"/>
      <c r="O2254"/>
      <c r="P2254" s="36"/>
      <c r="U2254"/>
    </row>
    <row r="2255" spans="1:21" ht="12.75">
      <c r="A2255"/>
      <c r="F2255" s="34"/>
      <c r="J2255" s="4"/>
      <c r="O2255"/>
      <c r="P2255" s="36"/>
      <c r="U2255"/>
    </row>
    <row r="2256" spans="1:21" ht="12.75">
      <c r="A2256"/>
      <c r="F2256" s="34"/>
      <c r="J2256" s="4"/>
      <c r="O2256"/>
      <c r="P2256" s="36"/>
      <c r="U2256"/>
    </row>
    <row r="2257" spans="1:21" ht="12.75">
      <c r="A2257"/>
      <c r="F2257" s="34"/>
      <c r="J2257" s="4"/>
      <c r="O2257"/>
      <c r="P2257" s="36"/>
      <c r="U2257"/>
    </row>
    <row r="2258" spans="1:21" ht="12.75">
      <c r="A2258"/>
      <c r="F2258" s="34"/>
      <c r="J2258" s="4"/>
      <c r="O2258"/>
      <c r="P2258" s="36"/>
      <c r="U2258"/>
    </row>
    <row r="2259" spans="1:21" ht="12.75">
      <c r="A2259"/>
      <c r="F2259" s="34"/>
      <c r="J2259" s="4"/>
      <c r="O2259"/>
      <c r="P2259" s="36"/>
      <c r="U2259"/>
    </row>
    <row r="2260" spans="1:21" ht="12.75">
      <c r="A2260"/>
      <c r="F2260" s="34"/>
      <c r="J2260" s="4"/>
      <c r="O2260"/>
      <c r="P2260" s="36"/>
      <c r="U2260"/>
    </row>
    <row r="2261" spans="1:21" ht="12.75">
      <c r="A2261"/>
      <c r="F2261" s="34"/>
      <c r="J2261" s="4"/>
      <c r="O2261"/>
      <c r="P2261" s="36"/>
      <c r="U2261"/>
    </row>
    <row r="2262" spans="1:21" ht="12.75">
      <c r="A2262"/>
      <c r="F2262" s="34"/>
      <c r="J2262" s="4"/>
      <c r="O2262"/>
      <c r="P2262" s="36"/>
      <c r="U2262"/>
    </row>
    <row r="2263" spans="1:21" ht="12.75">
      <c r="A2263"/>
      <c r="F2263" s="34"/>
      <c r="J2263" s="4"/>
      <c r="O2263"/>
      <c r="P2263" s="36"/>
      <c r="U2263"/>
    </row>
    <row r="2264" spans="1:21" ht="12.75">
      <c r="A2264"/>
      <c r="F2264" s="34"/>
      <c r="J2264" s="4"/>
      <c r="O2264"/>
      <c r="P2264" s="36"/>
      <c r="U2264"/>
    </row>
    <row r="2265" spans="1:21" ht="12.75">
      <c r="A2265"/>
      <c r="F2265" s="34"/>
      <c r="J2265" s="4"/>
      <c r="O2265"/>
      <c r="P2265" s="36"/>
      <c r="U2265"/>
    </row>
    <row r="2266" spans="1:21" ht="12.75">
      <c r="A2266"/>
      <c r="F2266" s="34"/>
      <c r="J2266" s="4"/>
      <c r="O2266"/>
      <c r="P2266" s="36"/>
      <c r="U2266"/>
    </row>
    <row r="2267" spans="1:21" ht="12.75">
      <c r="A2267"/>
      <c r="F2267" s="34"/>
      <c r="J2267" s="4"/>
      <c r="O2267"/>
      <c r="P2267" s="36"/>
      <c r="U2267"/>
    </row>
    <row r="2268" spans="1:21" ht="12.75">
      <c r="A2268"/>
      <c r="F2268" s="34"/>
      <c r="J2268" s="4"/>
      <c r="O2268"/>
      <c r="P2268" s="36"/>
      <c r="U2268"/>
    </row>
    <row r="2269" spans="1:21" ht="12.75">
      <c r="A2269"/>
      <c r="F2269" s="34"/>
      <c r="J2269" s="4"/>
      <c r="O2269"/>
      <c r="P2269" s="36"/>
      <c r="U2269"/>
    </row>
    <row r="2270" spans="1:21" ht="12.75">
      <c r="A2270"/>
      <c r="F2270" s="34"/>
      <c r="J2270" s="4"/>
      <c r="O2270"/>
      <c r="P2270" s="36"/>
      <c r="U2270"/>
    </row>
    <row r="2271" spans="1:21" ht="12.75">
      <c r="A2271"/>
      <c r="F2271" s="34"/>
      <c r="J2271" s="4"/>
      <c r="O2271"/>
      <c r="P2271" s="36"/>
      <c r="U2271"/>
    </row>
    <row r="2272" spans="1:21" ht="12.75">
      <c r="A2272"/>
      <c r="F2272" s="34"/>
      <c r="J2272" s="4"/>
      <c r="O2272"/>
      <c r="P2272" s="36"/>
      <c r="U2272"/>
    </row>
    <row r="2273" spans="1:21" ht="12.75">
      <c r="A2273"/>
      <c r="F2273" s="34"/>
      <c r="J2273" s="4"/>
      <c r="O2273"/>
      <c r="P2273" s="36"/>
      <c r="U2273"/>
    </row>
    <row r="2274" spans="1:21" ht="12.75">
      <c r="A2274"/>
      <c r="F2274" s="34"/>
      <c r="J2274" s="4"/>
      <c r="O2274"/>
      <c r="P2274" s="36"/>
      <c r="U2274"/>
    </row>
    <row r="2275" spans="1:21" ht="12.75">
      <c r="A2275"/>
      <c r="F2275" s="34"/>
      <c r="J2275" s="4"/>
      <c r="O2275"/>
      <c r="P2275" s="36"/>
      <c r="U2275"/>
    </row>
    <row r="2276" spans="1:21" ht="12.75">
      <c r="A2276"/>
      <c r="F2276" s="34"/>
      <c r="J2276" s="4"/>
      <c r="O2276"/>
      <c r="P2276" s="36"/>
      <c r="U2276"/>
    </row>
    <row r="2277" spans="1:21" ht="12.75">
      <c r="A2277"/>
      <c r="F2277" s="34"/>
      <c r="J2277" s="4"/>
      <c r="O2277"/>
      <c r="P2277" s="36"/>
      <c r="U2277"/>
    </row>
    <row r="2278" spans="1:21" ht="12.75">
      <c r="A2278"/>
      <c r="F2278" s="34"/>
      <c r="J2278" s="4"/>
      <c r="O2278"/>
      <c r="P2278" s="36"/>
      <c r="U2278"/>
    </row>
    <row r="2279" spans="1:21" ht="12.75">
      <c r="A2279"/>
      <c r="F2279" s="34"/>
      <c r="I2279"/>
      <c r="O2279"/>
      <c r="P2279" s="36"/>
      <c r="U2279"/>
    </row>
    <row r="2280" spans="1:21" ht="12.75">
      <c r="A2280"/>
      <c r="F2280" s="34"/>
      <c r="I2280"/>
      <c r="O2280"/>
      <c r="P2280" s="36"/>
      <c r="U2280"/>
    </row>
    <row r="2281" spans="1:21" ht="12.75">
      <c r="A2281"/>
      <c r="F2281" s="34"/>
      <c r="I2281"/>
      <c r="O2281"/>
      <c r="P2281" s="36"/>
      <c r="U2281"/>
    </row>
    <row r="2282" spans="1:21" ht="12.75">
      <c r="A2282"/>
      <c r="F2282" s="34"/>
      <c r="I2282"/>
      <c r="O2282"/>
      <c r="P2282" s="36"/>
      <c r="U2282"/>
    </row>
    <row r="2283" spans="1:21" ht="12.75">
      <c r="A2283"/>
      <c r="F2283" s="34"/>
      <c r="I2283"/>
      <c r="O2283"/>
      <c r="P2283" s="36"/>
      <c r="U2283"/>
    </row>
    <row r="2284" spans="1:21" ht="12.75">
      <c r="A2284"/>
      <c r="F2284" s="34"/>
      <c r="I2284"/>
      <c r="O2284"/>
      <c r="P2284" s="36"/>
      <c r="U2284"/>
    </row>
    <row r="2285" spans="1:21" ht="12.75">
      <c r="A2285"/>
      <c r="F2285" s="34"/>
      <c r="I2285"/>
      <c r="O2285"/>
      <c r="P2285" s="36"/>
      <c r="U2285"/>
    </row>
    <row r="2286" spans="1:21" ht="12.75">
      <c r="A2286"/>
      <c r="F2286" s="34"/>
      <c r="I2286"/>
      <c r="O2286"/>
      <c r="P2286" s="36"/>
      <c r="U2286"/>
    </row>
    <row r="2287" spans="1:21" ht="12.75">
      <c r="A2287"/>
      <c r="F2287" s="34"/>
      <c r="I2287"/>
      <c r="O2287"/>
      <c r="P2287" s="36"/>
      <c r="U2287"/>
    </row>
    <row r="2288" spans="1:21" ht="12.75">
      <c r="A2288"/>
      <c r="F2288" s="34"/>
      <c r="I2288"/>
      <c r="O2288"/>
      <c r="P2288" s="36"/>
      <c r="U2288"/>
    </row>
    <row r="2289" spans="1:21" ht="12.75">
      <c r="A2289"/>
      <c r="F2289" s="34"/>
      <c r="I2289"/>
      <c r="O2289"/>
      <c r="P2289" s="36"/>
      <c r="U2289"/>
    </row>
    <row r="2290" spans="1:21" ht="12.75">
      <c r="A2290"/>
      <c r="F2290" s="34"/>
      <c r="I2290"/>
      <c r="O2290"/>
      <c r="P2290" s="36"/>
      <c r="U2290"/>
    </row>
    <row r="2291" spans="1:21" ht="12.75">
      <c r="A2291"/>
      <c r="F2291" s="34"/>
      <c r="I2291"/>
      <c r="O2291"/>
      <c r="P2291" s="36"/>
      <c r="U2291"/>
    </row>
    <row r="2292" spans="1:21" ht="12.75">
      <c r="A2292"/>
      <c r="F2292" s="34"/>
      <c r="I2292"/>
      <c r="O2292"/>
      <c r="P2292" s="36"/>
      <c r="U2292"/>
    </row>
    <row r="2293" spans="1:21" ht="12.75">
      <c r="A2293"/>
      <c r="F2293" s="34"/>
      <c r="I2293"/>
      <c r="O2293"/>
      <c r="P2293" s="36"/>
      <c r="U2293"/>
    </row>
    <row r="2294" spans="1:21" ht="12.75">
      <c r="A2294"/>
      <c r="F2294" s="34"/>
      <c r="I2294"/>
      <c r="O2294"/>
      <c r="P2294" s="36"/>
      <c r="U2294"/>
    </row>
    <row r="2295" spans="1:21" ht="12.75">
      <c r="A2295"/>
      <c r="F2295" s="34"/>
      <c r="I2295"/>
      <c r="O2295"/>
      <c r="P2295" s="36"/>
      <c r="U2295"/>
    </row>
    <row r="2296" spans="1:21" ht="12.75">
      <c r="A2296"/>
      <c r="F2296" s="34"/>
      <c r="I2296"/>
      <c r="O2296"/>
      <c r="P2296" s="36"/>
      <c r="U2296"/>
    </row>
    <row r="2297" spans="1:21" ht="12.75">
      <c r="A2297"/>
      <c r="F2297" s="34"/>
      <c r="I2297"/>
      <c r="O2297"/>
      <c r="P2297" s="36"/>
      <c r="U2297"/>
    </row>
    <row r="2298" spans="1:21" ht="12.75">
      <c r="A2298"/>
      <c r="F2298" s="34"/>
      <c r="I2298"/>
      <c r="O2298"/>
      <c r="P2298" s="36"/>
      <c r="U2298"/>
    </row>
    <row r="2299" spans="1:21" ht="12.75">
      <c r="A2299"/>
      <c r="F2299" s="34"/>
      <c r="I2299"/>
      <c r="O2299"/>
      <c r="P2299" s="36"/>
      <c r="U2299"/>
    </row>
    <row r="2300" spans="1:21" ht="12.75">
      <c r="A2300"/>
      <c r="F2300" s="34"/>
      <c r="I2300"/>
      <c r="O2300"/>
      <c r="P2300" s="36"/>
      <c r="U2300"/>
    </row>
    <row r="2301" spans="1:21" ht="12.75">
      <c r="A2301"/>
      <c r="F2301" s="34"/>
      <c r="I2301"/>
      <c r="O2301"/>
      <c r="P2301" s="36"/>
      <c r="U2301"/>
    </row>
    <row r="2302" spans="1:21" ht="12.75">
      <c r="A2302"/>
      <c r="F2302" s="34"/>
      <c r="I2302"/>
      <c r="O2302"/>
      <c r="P2302" s="36"/>
      <c r="U2302"/>
    </row>
    <row r="2303" spans="1:21" ht="12.75">
      <c r="A2303"/>
      <c r="F2303" s="34"/>
      <c r="I2303"/>
      <c r="O2303"/>
      <c r="P2303" s="36"/>
      <c r="U2303"/>
    </row>
    <row r="2304" spans="1:21" ht="12.75">
      <c r="A2304"/>
      <c r="F2304" s="34"/>
      <c r="I2304"/>
      <c r="O2304"/>
      <c r="P2304" s="36"/>
      <c r="U2304"/>
    </row>
    <row r="2305" spans="1:21" ht="12.75">
      <c r="A2305"/>
      <c r="F2305" s="34"/>
      <c r="I2305"/>
      <c r="O2305"/>
      <c r="P2305" s="36"/>
      <c r="U2305"/>
    </row>
    <row r="2306" spans="1:21" ht="12.75">
      <c r="A2306"/>
      <c r="F2306" s="34"/>
      <c r="I2306"/>
      <c r="O2306"/>
      <c r="P2306" s="36"/>
      <c r="U2306"/>
    </row>
    <row r="2307" spans="1:21" ht="12.75">
      <c r="A2307"/>
      <c r="F2307" s="34"/>
      <c r="I2307"/>
      <c r="O2307"/>
      <c r="P2307" s="36"/>
      <c r="U2307"/>
    </row>
    <row r="2308" spans="1:21" ht="12.75">
      <c r="A2308"/>
      <c r="F2308" s="34"/>
      <c r="I2308"/>
      <c r="O2308"/>
      <c r="P2308" s="36"/>
      <c r="U2308"/>
    </row>
    <row r="2309" spans="1:21" ht="12.75">
      <c r="A2309"/>
      <c r="F2309" s="34"/>
      <c r="I2309"/>
      <c r="O2309"/>
      <c r="P2309" s="36"/>
      <c r="U2309"/>
    </row>
    <row r="2310" spans="1:21" ht="12.75">
      <c r="A2310"/>
      <c r="F2310" s="34"/>
      <c r="I2310"/>
      <c r="O2310"/>
      <c r="P2310" s="36"/>
      <c r="U2310"/>
    </row>
    <row r="2311" spans="1:21" ht="12.75">
      <c r="A2311"/>
      <c r="F2311" s="34"/>
      <c r="I2311"/>
      <c r="O2311"/>
      <c r="P2311" s="36"/>
      <c r="U2311"/>
    </row>
    <row r="2312" spans="1:21" ht="12.75">
      <c r="A2312"/>
      <c r="F2312" s="34"/>
      <c r="I2312"/>
      <c r="O2312"/>
      <c r="P2312" s="36"/>
      <c r="U2312"/>
    </row>
    <row r="2313" spans="1:21" ht="12.75">
      <c r="A2313"/>
      <c r="F2313" s="34"/>
      <c r="I2313"/>
      <c r="O2313"/>
      <c r="P2313" s="36"/>
      <c r="U2313"/>
    </row>
    <row r="2314" spans="1:21" ht="12.75">
      <c r="A2314"/>
      <c r="F2314" s="34"/>
      <c r="I2314"/>
      <c r="O2314"/>
      <c r="P2314" s="36"/>
      <c r="U2314"/>
    </row>
    <row r="2315" spans="1:21" ht="12.75">
      <c r="A2315"/>
      <c r="F2315" s="34"/>
      <c r="I2315"/>
      <c r="O2315"/>
      <c r="P2315" s="36"/>
      <c r="U2315"/>
    </row>
    <row r="2316" spans="1:21" ht="12.75">
      <c r="A2316"/>
      <c r="F2316" s="34"/>
      <c r="I2316"/>
      <c r="O2316"/>
      <c r="P2316" s="36"/>
      <c r="U2316"/>
    </row>
    <row r="2317" spans="1:21" ht="12.75">
      <c r="A2317"/>
      <c r="F2317" s="34"/>
      <c r="I2317"/>
      <c r="O2317"/>
      <c r="P2317" s="36"/>
      <c r="U2317"/>
    </row>
    <row r="2318" spans="1:21" ht="12.75">
      <c r="A2318"/>
      <c r="F2318" s="34"/>
      <c r="I2318"/>
      <c r="O2318"/>
      <c r="P2318" s="36"/>
      <c r="U2318"/>
    </row>
    <row r="2319" spans="1:21" ht="12.75">
      <c r="A2319"/>
      <c r="F2319" s="34"/>
      <c r="I2319"/>
      <c r="O2319"/>
      <c r="P2319" s="36"/>
      <c r="U2319"/>
    </row>
    <row r="2320" spans="1:21" ht="12.75">
      <c r="A2320"/>
      <c r="F2320" s="34"/>
      <c r="I2320"/>
      <c r="O2320"/>
      <c r="P2320" s="36"/>
      <c r="U2320"/>
    </row>
    <row r="2321" spans="1:21" ht="12.75">
      <c r="A2321"/>
      <c r="F2321" s="34"/>
      <c r="I2321"/>
      <c r="O2321"/>
      <c r="P2321" s="36"/>
      <c r="U2321"/>
    </row>
    <row r="2322" spans="1:21" ht="12.75">
      <c r="A2322"/>
      <c r="F2322" s="34"/>
      <c r="I2322"/>
      <c r="O2322"/>
      <c r="P2322" s="36"/>
      <c r="U2322"/>
    </row>
    <row r="2323" spans="1:21" ht="12.75">
      <c r="A2323"/>
      <c r="F2323" s="34"/>
      <c r="I2323"/>
      <c r="O2323"/>
      <c r="P2323" s="36"/>
      <c r="U2323"/>
    </row>
    <row r="2324" spans="1:21" ht="12.75">
      <c r="A2324"/>
      <c r="F2324" s="34"/>
      <c r="I2324"/>
      <c r="O2324"/>
      <c r="P2324" s="36"/>
      <c r="U2324"/>
    </row>
    <row r="2325" spans="1:21" ht="12.75">
      <c r="A2325"/>
      <c r="F2325" s="34"/>
      <c r="I2325"/>
      <c r="O2325"/>
      <c r="P2325" s="36"/>
      <c r="U2325"/>
    </row>
    <row r="2326" spans="1:21" ht="12.75">
      <c r="A2326"/>
      <c r="F2326" s="34"/>
      <c r="I2326"/>
      <c r="O2326"/>
      <c r="P2326" s="36"/>
      <c r="U2326"/>
    </row>
    <row r="2327" spans="1:21" ht="12.75">
      <c r="A2327"/>
      <c r="F2327" s="34"/>
      <c r="I2327"/>
      <c r="O2327"/>
      <c r="P2327" s="36"/>
      <c r="U2327"/>
    </row>
    <row r="2328" spans="1:21" ht="12.75">
      <c r="A2328"/>
      <c r="F2328" s="34"/>
      <c r="I2328"/>
      <c r="O2328"/>
      <c r="P2328" s="36"/>
      <c r="U2328"/>
    </row>
    <row r="2329" spans="1:21" ht="12.75">
      <c r="A2329"/>
      <c r="F2329" s="34"/>
      <c r="I2329"/>
      <c r="O2329"/>
      <c r="P2329" s="36"/>
      <c r="U2329"/>
    </row>
    <row r="2330" spans="1:21" ht="12.75">
      <c r="A2330"/>
      <c r="F2330" s="34"/>
      <c r="I2330"/>
      <c r="O2330"/>
      <c r="P2330" s="36"/>
      <c r="U2330"/>
    </row>
    <row r="2331" spans="1:21" ht="12.75">
      <c r="A2331"/>
      <c r="F2331" s="34"/>
      <c r="I2331"/>
      <c r="O2331"/>
      <c r="P2331" s="36"/>
      <c r="U2331"/>
    </row>
    <row r="2332" spans="1:21" ht="12.75">
      <c r="A2332"/>
      <c r="F2332" s="34"/>
      <c r="I2332"/>
      <c r="O2332"/>
      <c r="P2332" s="36"/>
      <c r="U2332"/>
    </row>
    <row r="2333" spans="1:21" ht="12.75">
      <c r="A2333"/>
      <c r="F2333" s="34"/>
      <c r="I2333"/>
      <c r="O2333"/>
      <c r="P2333" s="36"/>
      <c r="U2333"/>
    </row>
    <row r="2334" spans="1:21" ht="12.75">
      <c r="A2334"/>
      <c r="F2334" s="34"/>
      <c r="I2334"/>
      <c r="O2334"/>
      <c r="P2334" s="36"/>
      <c r="U2334"/>
    </row>
    <row r="2335" spans="1:21" ht="12.75">
      <c r="A2335"/>
      <c r="F2335" s="34"/>
      <c r="I2335"/>
      <c r="O2335"/>
      <c r="P2335" s="36"/>
      <c r="U2335"/>
    </row>
    <row r="2336" spans="1:21" ht="12.75">
      <c r="A2336"/>
      <c r="F2336" s="34"/>
      <c r="I2336"/>
      <c r="O2336"/>
      <c r="P2336" s="36"/>
      <c r="U2336"/>
    </row>
    <row r="2337" spans="1:21" ht="12.75">
      <c r="A2337"/>
      <c r="F2337" s="34"/>
      <c r="I2337"/>
      <c r="O2337"/>
      <c r="P2337" s="36"/>
      <c r="U2337"/>
    </row>
    <row r="2338" spans="1:21" ht="12.75">
      <c r="A2338"/>
      <c r="F2338" s="34"/>
      <c r="I2338"/>
      <c r="O2338"/>
      <c r="P2338" s="36"/>
      <c r="U2338"/>
    </row>
    <row r="2339" spans="1:21" ht="12.75">
      <c r="A2339"/>
      <c r="F2339" s="34"/>
      <c r="I2339"/>
      <c r="O2339"/>
      <c r="P2339" s="36"/>
      <c r="U2339"/>
    </row>
    <row r="2340" spans="1:21" ht="12.75">
      <c r="A2340"/>
      <c r="F2340" s="34"/>
      <c r="I2340"/>
      <c r="O2340"/>
      <c r="P2340" s="36"/>
      <c r="U2340"/>
    </row>
    <row r="2341" spans="1:21" ht="12.75">
      <c r="A2341"/>
      <c r="F2341" s="34"/>
      <c r="I2341"/>
      <c r="O2341"/>
      <c r="P2341" s="36"/>
      <c r="U2341"/>
    </row>
    <row r="2342" spans="1:21" ht="12.75">
      <c r="A2342"/>
      <c r="F2342" s="34"/>
      <c r="I2342"/>
      <c r="O2342"/>
      <c r="P2342" s="36"/>
      <c r="U2342"/>
    </row>
    <row r="2343" spans="1:21" ht="12.75">
      <c r="A2343"/>
      <c r="F2343" s="34"/>
      <c r="I2343"/>
      <c r="O2343"/>
      <c r="P2343" s="36"/>
      <c r="U2343"/>
    </row>
    <row r="2344" spans="1:21" ht="12.75">
      <c r="A2344"/>
      <c r="F2344" s="34"/>
      <c r="I2344"/>
      <c r="O2344"/>
      <c r="P2344" s="36"/>
      <c r="U2344"/>
    </row>
    <row r="2345" spans="1:21" ht="12.75">
      <c r="A2345"/>
      <c r="F2345" s="34"/>
      <c r="I2345"/>
      <c r="O2345"/>
      <c r="P2345" s="36"/>
      <c r="U2345"/>
    </row>
    <row r="2346" spans="1:21" ht="12.75">
      <c r="A2346"/>
      <c r="F2346" s="34"/>
      <c r="I2346"/>
      <c r="O2346"/>
      <c r="P2346" s="36"/>
      <c r="U2346"/>
    </row>
    <row r="2347" spans="1:21" ht="12.75">
      <c r="A2347"/>
      <c r="F2347" s="34"/>
      <c r="I2347"/>
      <c r="O2347"/>
      <c r="P2347" s="36"/>
      <c r="U2347"/>
    </row>
    <row r="2348" spans="1:21" ht="12.75">
      <c r="A2348"/>
      <c r="F2348" s="34"/>
      <c r="I2348"/>
      <c r="O2348"/>
      <c r="P2348" s="36"/>
      <c r="U2348"/>
    </row>
    <row r="2349" spans="1:21" ht="12.75">
      <c r="A2349"/>
      <c r="F2349" s="34"/>
      <c r="I2349"/>
      <c r="O2349"/>
      <c r="P2349" s="36"/>
      <c r="U2349"/>
    </row>
    <row r="2350" spans="1:21" ht="12.75">
      <c r="A2350"/>
      <c r="F2350" s="34"/>
      <c r="I2350"/>
      <c r="O2350"/>
      <c r="P2350" s="36"/>
      <c r="U2350"/>
    </row>
    <row r="2351" spans="1:21" ht="12.75">
      <c r="A2351"/>
      <c r="F2351" s="34"/>
      <c r="I2351"/>
      <c r="O2351"/>
      <c r="P2351" s="36"/>
      <c r="U2351"/>
    </row>
    <row r="2352" spans="1:21" ht="12.75">
      <c r="A2352"/>
      <c r="F2352" s="34"/>
      <c r="I2352"/>
      <c r="O2352"/>
      <c r="P2352" s="36"/>
      <c r="U2352"/>
    </row>
    <row r="2353" spans="1:21" ht="12.75">
      <c r="A2353"/>
      <c r="F2353" s="34"/>
      <c r="I2353"/>
      <c r="O2353"/>
      <c r="P2353" s="36"/>
      <c r="U2353"/>
    </row>
    <row r="2354" spans="1:21" ht="12.75">
      <c r="A2354"/>
      <c r="F2354" s="34"/>
      <c r="I2354"/>
      <c r="O2354"/>
      <c r="P2354" s="36"/>
      <c r="U2354"/>
    </row>
    <row r="2355" spans="1:21" ht="12.75">
      <c r="A2355"/>
      <c r="F2355" s="34"/>
      <c r="I2355"/>
      <c r="O2355"/>
      <c r="P2355" s="36"/>
      <c r="U2355"/>
    </row>
    <row r="2356" spans="1:21" ht="12.75">
      <c r="A2356"/>
      <c r="F2356" s="34"/>
      <c r="I2356"/>
      <c r="O2356"/>
      <c r="P2356" s="36"/>
      <c r="U2356"/>
    </row>
    <row r="2357" spans="1:21" ht="12.75">
      <c r="A2357"/>
      <c r="F2357" s="34"/>
      <c r="I2357"/>
      <c r="O2357"/>
      <c r="P2357" s="36"/>
      <c r="U2357"/>
    </row>
    <row r="2358" spans="1:21" ht="12.75">
      <c r="A2358"/>
      <c r="F2358" s="34"/>
      <c r="I2358"/>
      <c r="O2358"/>
      <c r="P2358" s="36"/>
      <c r="U2358"/>
    </row>
    <row r="2359" spans="1:21" ht="12.75">
      <c r="A2359"/>
      <c r="F2359" s="34"/>
      <c r="I2359"/>
      <c r="O2359"/>
      <c r="P2359" s="36"/>
      <c r="U2359"/>
    </row>
    <row r="2360" spans="1:21" ht="12.75">
      <c r="A2360"/>
      <c r="F2360" s="34"/>
      <c r="I2360"/>
      <c r="O2360"/>
      <c r="P2360" s="36"/>
      <c r="U2360"/>
    </row>
    <row r="2361" spans="1:21" ht="12.75">
      <c r="A2361"/>
      <c r="F2361" s="34"/>
      <c r="I2361"/>
      <c r="O2361"/>
      <c r="P2361" s="36"/>
      <c r="U2361"/>
    </row>
    <row r="2362" spans="1:21" ht="12.75">
      <c r="A2362"/>
      <c r="F2362" s="34"/>
      <c r="I2362"/>
      <c r="O2362"/>
      <c r="P2362" s="36"/>
      <c r="U2362"/>
    </row>
    <row r="2363" spans="1:21" ht="12.75">
      <c r="A2363"/>
      <c r="F2363" s="34"/>
      <c r="I2363"/>
      <c r="O2363"/>
      <c r="P2363" s="36"/>
      <c r="U2363"/>
    </row>
    <row r="2364" spans="1:21" ht="12.75">
      <c r="A2364"/>
      <c r="F2364" s="34"/>
      <c r="I2364"/>
      <c r="O2364"/>
      <c r="P2364" s="36"/>
      <c r="U2364"/>
    </row>
    <row r="2365" spans="1:21" ht="12.75">
      <c r="A2365"/>
      <c r="F2365" s="34"/>
      <c r="I2365"/>
      <c r="O2365"/>
      <c r="P2365" s="36"/>
      <c r="U2365"/>
    </row>
    <row r="2366" spans="1:21" ht="12.75">
      <c r="A2366"/>
      <c r="F2366" s="34"/>
      <c r="I2366"/>
      <c r="O2366"/>
      <c r="P2366" s="36"/>
      <c r="U2366"/>
    </row>
    <row r="2367" spans="1:21" ht="12.75">
      <c r="A2367"/>
      <c r="F2367" s="34"/>
      <c r="I2367"/>
      <c r="O2367"/>
      <c r="P2367" s="36"/>
      <c r="U2367"/>
    </row>
    <row r="2368" spans="1:21" ht="12.75">
      <c r="A2368"/>
      <c r="F2368" s="34"/>
      <c r="I2368"/>
      <c r="O2368"/>
      <c r="P2368" s="36"/>
      <c r="U2368"/>
    </row>
    <row r="2369" spans="1:21" ht="12.75">
      <c r="A2369"/>
      <c r="F2369" s="34"/>
      <c r="I2369"/>
      <c r="O2369"/>
      <c r="P2369" s="36"/>
      <c r="U2369"/>
    </row>
    <row r="2370" spans="1:21" ht="12.75">
      <c r="A2370"/>
      <c r="F2370" s="34"/>
      <c r="I2370"/>
      <c r="O2370"/>
      <c r="P2370" s="36"/>
      <c r="U2370"/>
    </row>
    <row r="2371" spans="1:21" ht="12.75">
      <c r="A2371"/>
      <c r="F2371" s="34"/>
      <c r="I2371"/>
      <c r="O2371"/>
      <c r="P2371" s="36"/>
      <c r="U2371"/>
    </row>
    <row r="2372" spans="1:21" ht="12.75">
      <c r="A2372"/>
      <c r="F2372" s="34"/>
      <c r="I2372"/>
      <c r="O2372"/>
      <c r="P2372" s="36"/>
      <c r="U2372"/>
    </row>
    <row r="2373" spans="1:21" ht="12.75">
      <c r="A2373"/>
      <c r="F2373" s="34"/>
      <c r="I2373"/>
      <c r="O2373"/>
      <c r="P2373" s="36"/>
      <c r="U2373"/>
    </row>
    <row r="2374" spans="1:21" ht="12.75">
      <c r="A2374"/>
      <c r="F2374" s="34"/>
      <c r="I2374"/>
      <c r="O2374"/>
      <c r="P2374" s="36"/>
      <c r="U2374"/>
    </row>
    <row r="2375" spans="1:21" ht="12.75">
      <c r="A2375"/>
      <c r="F2375" s="34"/>
      <c r="I2375"/>
      <c r="O2375"/>
      <c r="P2375" s="36"/>
      <c r="U2375"/>
    </row>
    <row r="2376" spans="1:21" ht="12.75">
      <c r="A2376"/>
      <c r="F2376" s="34"/>
      <c r="I2376"/>
      <c r="O2376"/>
      <c r="P2376" s="36"/>
      <c r="U2376"/>
    </row>
    <row r="2377" spans="1:21" ht="12.75">
      <c r="A2377"/>
      <c r="F2377" s="34"/>
      <c r="I2377"/>
      <c r="O2377"/>
      <c r="P2377" s="36"/>
      <c r="U2377"/>
    </row>
    <row r="2378" spans="1:21" ht="12.75">
      <c r="A2378"/>
      <c r="F2378" s="34"/>
      <c r="I2378"/>
      <c r="O2378"/>
      <c r="P2378" s="36"/>
      <c r="U2378"/>
    </row>
    <row r="2379" spans="1:21" ht="12.75">
      <c r="A2379"/>
      <c r="F2379" s="34"/>
      <c r="I2379"/>
      <c r="O2379"/>
      <c r="P2379" s="36"/>
      <c r="U2379"/>
    </row>
    <row r="2380" spans="1:21" ht="12.75">
      <c r="A2380"/>
      <c r="F2380" s="34"/>
      <c r="I2380"/>
      <c r="O2380"/>
      <c r="P2380" s="36"/>
      <c r="U2380"/>
    </row>
    <row r="2381" spans="1:21" ht="12.75">
      <c r="A2381"/>
      <c r="F2381" s="34"/>
      <c r="I2381"/>
      <c r="O2381"/>
      <c r="P2381" s="36"/>
      <c r="U2381"/>
    </row>
    <row r="2382" spans="1:21" ht="12.75">
      <c r="A2382"/>
      <c r="F2382" s="34"/>
      <c r="I2382"/>
      <c r="O2382"/>
      <c r="P2382" s="36"/>
      <c r="U2382"/>
    </row>
    <row r="2383" spans="1:21" ht="12.75">
      <c r="A2383"/>
      <c r="F2383" s="34"/>
      <c r="I2383"/>
      <c r="O2383"/>
      <c r="P2383" s="36"/>
      <c r="U2383"/>
    </row>
    <row r="2384" spans="1:21" ht="12.75">
      <c r="A2384"/>
      <c r="F2384" s="34"/>
      <c r="I2384"/>
      <c r="O2384"/>
      <c r="P2384" s="36"/>
      <c r="U2384"/>
    </row>
    <row r="2385" spans="1:21" ht="12.75">
      <c r="A2385"/>
      <c r="F2385" s="34"/>
      <c r="I2385"/>
      <c r="O2385"/>
      <c r="P2385" s="36"/>
      <c r="U2385"/>
    </row>
    <row r="2386" spans="1:21" ht="12.75">
      <c r="A2386"/>
      <c r="F2386" s="34"/>
      <c r="I2386"/>
      <c r="O2386"/>
      <c r="P2386" s="36"/>
      <c r="U2386"/>
    </row>
    <row r="2387" spans="1:21" ht="12.75">
      <c r="A2387"/>
      <c r="F2387" s="34"/>
      <c r="I2387"/>
      <c r="O2387"/>
      <c r="P2387" s="36"/>
      <c r="U2387"/>
    </row>
    <row r="2388" spans="1:21" ht="12.75">
      <c r="A2388"/>
      <c r="F2388" s="34"/>
      <c r="I2388"/>
      <c r="O2388"/>
      <c r="P2388" s="36"/>
      <c r="U2388"/>
    </row>
    <row r="2389" spans="1:21" ht="12.75">
      <c r="A2389"/>
      <c r="F2389" s="34"/>
      <c r="I2389"/>
      <c r="O2389"/>
      <c r="P2389" s="36"/>
      <c r="U2389"/>
    </row>
    <row r="2390" spans="1:21" ht="12.75">
      <c r="A2390"/>
      <c r="F2390" s="34"/>
      <c r="I2390"/>
      <c r="O2390"/>
      <c r="P2390" s="36"/>
      <c r="U2390"/>
    </row>
    <row r="2391" spans="1:21" ht="12.75">
      <c r="A2391"/>
      <c r="F2391" s="34"/>
      <c r="I2391"/>
      <c r="O2391"/>
      <c r="P2391" s="36"/>
      <c r="U2391"/>
    </row>
    <row r="2392" spans="1:21" ht="12.75">
      <c r="A2392"/>
      <c r="F2392" s="34"/>
      <c r="I2392"/>
      <c r="O2392"/>
      <c r="P2392" s="36"/>
      <c r="U2392"/>
    </row>
    <row r="2393" spans="1:21" ht="12.75">
      <c r="A2393"/>
      <c r="F2393" s="34"/>
      <c r="I2393"/>
      <c r="O2393"/>
      <c r="P2393" s="36"/>
      <c r="U2393"/>
    </row>
    <row r="2394" spans="1:21" ht="12.75">
      <c r="A2394"/>
      <c r="F2394" s="34"/>
      <c r="I2394"/>
      <c r="O2394"/>
      <c r="P2394" s="36"/>
      <c r="U2394"/>
    </row>
    <row r="2395" spans="1:21" ht="12.75">
      <c r="A2395"/>
      <c r="F2395" s="34"/>
      <c r="I2395"/>
      <c r="O2395"/>
      <c r="P2395" s="36"/>
      <c r="U2395"/>
    </row>
    <row r="2396" spans="1:21" ht="12.75">
      <c r="A2396"/>
      <c r="F2396" s="34"/>
      <c r="I2396"/>
      <c r="O2396"/>
      <c r="P2396" s="36"/>
      <c r="U2396"/>
    </row>
    <row r="2397" spans="1:21" ht="12.75">
      <c r="A2397"/>
      <c r="F2397" s="34"/>
      <c r="I2397"/>
      <c r="O2397"/>
      <c r="P2397" s="36"/>
      <c r="U2397"/>
    </row>
    <row r="2398" spans="1:21" ht="12.75">
      <c r="A2398"/>
      <c r="F2398" s="34"/>
      <c r="I2398"/>
      <c r="O2398"/>
      <c r="P2398" s="36"/>
      <c r="U2398"/>
    </row>
    <row r="2399" spans="1:21" ht="12.75">
      <c r="A2399"/>
      <c r="F2399" s="34"/>
      <c r="I2399"/>
      <c r="O2399"/>
      <c r="P2399" s="36"/>
      <c r="U2399"/>
    </row>
    <row r="2400" spans="1:21" ht="12.75">
      <c r="A2400"/>
      <c r="F2400" s="34"/>
      <c r="I2400"/>
      <c r="O2400"/>
      <c r="P2400" s="36"/>
      <c r="U2400"/>
    </row>
    <row r="2401" spans="1:21" ht="12.75">
      <c r="A2401"/>
      <c r="F2401" s="34"/>
      <c r="I2401"/>
      <c r="O2401"/>
      <c r="P2401" s="36"/>
      <c r="U2401"/>
    </row>
    <row r="2402" spans="1:21" ht="12.75">
      <c r="A2402"/>
      <c r="F2402" s="34"/>
      <c r="I2402"/>
      <c r="O2402"/>
      <c r="P2402" s="36"/>
      <c r="U2402"/>
    </row>
    <row r="2403" spans="1:21" ht="12.75">
      <c r="A2403"/>
      <c r="F2403" s="34"/>
      <c r="I2403"/>
      <c r="O2403"/>
      <c r="P2403" s="36"/>
      <c r="U2403"/>
    </row>
    <row r="2404" spans="1:21" ht="12.75">
      <c r="A2404"/>
      <c r="F2404" s="34"/>
      <c r="I2404"/>
      <c r="O2404"/>
      <c r="P2404" s="36"/>
      <c r="U2404"/>
    </row>
    <row r="2405" spans="1:21" ht="12.75">
      <c r="A2405"/>
      <c r="F2405" s="34"/>
      <c r="I2405"/>
      <c r="O2405"/>
      <c r="P2405" s="36"/>
      <c r="U2405"/>
    </row>
    <row r="2406" spans="1:21" ht="12.75">
      <c r="A2406"/>
      <c r="F2406" s="34"/>
      <c r="I2406"/>
      <c r="O2406"/>
      <c r="P2406" s="36"/>
      <c r="U2406"/>
    </row>
    <row r="2407" spans="1:21" ht="12.75">
      <c r="A2407"/>
      <c r="F2407" s="34"/>
      <c r="I2407"/>
      <c r="O2407"/>
      <c r="P2407" s="36"/>
      <c r="U2407"/>
    </row>
    <row r="2408" spans="1:21" ht="12.75">
      <c r="A2408"/>
      <c r="F2408" s="34"/>
      <c r="I2408"/>
      <c r="O2408"/>
      <c r="P2408" s="36"/>
      <c r="U2408"/>
    </row>
    <row r="2409" spans="1:21" ht="12.75">
      <c r="A2409"/>
      <c r="F2409" s="34"/>
      <c r="I2409"/>
      <c r="O2409"/>
      <c r="P2409" s="36"/>
      <c r="U2409"/>
    </row>
    <row r="2410" spans="1:21" ht="12.75">
      <c r="A2410"/>
      <c r="F2410" s="34"/>
      <c r="I2410"/>
      <c r="O2410"/>
      <c r="P2410" s="36"/>
      <c r="U2410"/>
    </row>
    <row r="2411" spans="1:21" ht="12.75">
      <c r="A2411"/>
      <c r="F2411" s="34"/>
      <c r="I2411"/>
      <c r="O2411"/>
      <c r="P2411" s="36"/>
      <c r="U2411"/>
    </row>
    <row r="2412" spans="1:21" ht="12.75">
      <c r="A2412"/>
      <c r="F2412" s="34"/>
      <c r="I2412"/>
      <c r="O2412"/>
      <c r="P2412" s="36"/>
      <c r="U2412"/>
    </row>
    <row r="2413" spans="1:21" ht="12.75">
      <c r="A2413"/>
      <c r="F2413" s="34"/>
      <c r="I2413"/>
      <c r="O2413"/>
      <c r="P2413" s="36"/>
      <c r="U2413"/>
    </row>
    <row r="2414" spans="1:21" ht="12.75">
      <c r="A2414"/>
      <c r="F2414" s="34"/>
      <c r="I2414"/>
      <c r="O2414"/>
      <c r="P2414" s="36"/>
      <c r="U2414"/>
    </row>
    <row r="2415" spans="1:21" ht="12.75">
      <c r="A2415"/>
      <c r="F2415" s="34"/>
      <c r="I2415"/>
      <c r="O2415"/>
      <c r="P2415" s="36"/>
      <c r="U2415"/>
    </row>
    <row r="2416" spans="1:21" ht="12.75">
      <c r="A2416"/>
      <c r="F2416" s="34"/>
      <c r="I2416"/>
      <c r="O2416"/>
      <c r="P2416" s="36"/>
      <c r="U2416"/>
    </row>
    <row r="2417" spans="1:21" ht="12.75">
      <c r="A2417"/>
      <c r="F2417" s="34"/>
      <c r="I2417"/>
      <c r="O2417"/>
      <c r="P2417" s="36"/>
      <c r="U2417"/>
    </row>
    <row r="2418" spans="1:21" ht="12.75">
      <c r="A2418"/>
      <c r="F2418" s="34"/>
      <c r="I2418"/>
      <c r="O2418"/>
      <c r="P2418" s="36"/>
      <c r="U2418"/>
    </row>
    <row r="2419" spans="1:21" ht="12.75">
      <c r="A2419"/>
      <c r="F2419" s="34"/>
      <c r="I2419"/>
      <c r="O2419"/>
      <c r="P2419" s="36"/>
      <c r="U2419"/>
    </row>
    <row r="2420" spans="1:21" ht="12.75">
      <c r="A2420"/>
      <c r="F2420" s="34"/>
      <c r="I2420"/>
      <c r="O2420"/>
      <c r="P2420" s="36"/>
      <c r="U2420"/>
    </row>
    <row r="2421" spans="1:21" ht="12.75">
      <c r="A2421"/>
      <c r="F2421" s="34"/>
      <c r="I2421"/>
      <c r="O2421"/>
      <c r="P2421" s="36"/>
      <c r="U2421"/>
    </row>
    <row r="2422" spans="1:21" ht="12.75">
      <c r="A2422"/>
      <c r="F2422" s="34"/>
      <c r="I2422"/>
      <c r="O2422"/>
      <c r="P2422" s="36"/>
      <c r="U2422"/>
    </row>
    <row r="2423" spans="1:21" ht="12.75">
      <c r="A2423"/>
      <c r="F2423" s="34"/>
      <c r="I2423"/>
      <c r="O2423"/>
      <c r="P2423" s="36"/>
      <c r="U2423"/>
    </row>
    <row r="2424" spans="1:21" ht="12.75">
      <c r="A2424"/>
      <c r="F2424" s="34"/>
      <c r="I2424"/>
      <c r="O2424"/>
      <c r="P2424" s="36"/>
      <c r="U2424"/>
    </row>
    <row r="2425" spans="1:21" ht="12.75">
      <c r="A2425"/>
      <c r="F2425" s="34"/>
      <c r="I2425"/>
      <c r="O2425"/>
      <c r="P2425" s="36"/>
      <c r="U2425"/>
    </row>
    <row r="2426" spans="1:21" ht="12.75">
      <c r="A2426"/>
      <c r="F2426" s="34"/>
      <c r="I2426"/>
      <c r="O2426"/>
      <c r="P2426" s="36"/>
      <c r="U2426"/>
    </row>
    <row r="2427" spans="1:21" ht="12.75">
      <c r="A2427"/>
      <c r="F2427" s="34"/>
      <c r="I2427"/>
      <c r="O2427"/>
      <c r="P2427" s="36"/>
      <c r="U2427"/>
    </row>
    <row r="2428" spans="1:21" ht="12.75">
      <c r="A2428"/>
      <c r="F2428" s="34"/>
      <c r="I2428"/>
      <c r="O2428"/>
      <c r="P2428" s="36"/>
      <c r="U2428"/>
    </row>
    <row r="2429" spans="1:21" ht="12.75">
      <c r="A2429"/>
      <c r="F2429" s="34"/>
      <c r="I2429"/>
      <c r="O2429"/>
      <c r="P2429" s="36"/>
      <c r="U2429"/>
    </row>
    <row r="2430" spans="1:21" ht="12.75">
      <c r="A2430"/>
      <c r="F2430" s="34"/>
      <c r="I2430"/>
      <c r="O2430"/>
      <c r="P2430" s="36"/>
      <c r="U2430"/>
    </row>
    <row r="2431" spans="1:21" ht="12.75">
      <c r="A2431"/>
      <c r="F2431" s="34"/>
      <c r="I2431"/>
      <c r="O2431"/>
      <c r="P2431" s="36"/>
      <c r="U2431"/>
    </row>
    <row r="2432" spans="1:21" ht="12.75">
      <c r="A2432"/>
      <c r="F2432" s="34"/>
      <c r="I2432"/>
      <c r="O2432"/>
      <c r="P2432" s="36"/>
      <c r="U2432"/>
    </row>
    <row r="2433" spans="1:21" ht="12.75">
      <c r="A2433"/>
      <c r="F2433" s="34"/>
      <c r="I2433"/>
      <c r="O2433"/>
      <c r="P2433" s="36"/>
      <c r="U2433"/>
    </row>
    <row r="2434" spans="1:21" ht="12.75">
      <c r="A2434"/>
      <c r="F2434" s="34"/>
      <c r="I2434"/>
      <c r="O2434"/>
      <c r="P2434" s="36"/>
      <c r="U2434"/>
    </row>
    <row r="2435" spans="1:21" ht="12.75">
      <c r="A2435"/>
      <c r="F2435" s="34"/>
      <c r="I2435"/>
      <c r="O2435"/>
      <c r="P2435" s="36"/>
      <c r="U2435"/>
    </row>
    <row r="2436" spans="1:21" ht="12.75">
      <c r="A2436"/>
      <c r="F2436" s="34"/>
      <c r="I2436"/>
      <c r="O2436"/>
      <c r="P2436" s="36"/>
      <c r="U2436"/>
    </row>
    <row r="2437" spans="1:21" ht="12.75">
      <c r="A2437"/>
      <c r="F2437" s="34"/>
      <c r="I2437"/>
      <c r="O2437"/>
      <c r="P2437" s="36"/>
      <c r="U2437"/>
    </row>
    <row r="2438" spans="1:21" ht="12.75">
      <c r="A2438"/>
      <c r="F2438" s="34"/>
      <c r="I2438"/>
      <c r="O2438"/>
      <c r="P2438" s="36"/>
      <c r="U2438"/>
    </row>
    <row r="2439" spans="1:21" ht="12.75">
      <c r="A2439"/>
      <c r="F2439" s="34"/>
      <c r="I2439"/>
      <c r="O2439"/>
      <c r="P2439" s="36"/>
      <c r="U2439"/>
    </row>
    <row r="2440" spans="1:21" ht="12.75">
      <c r="A2440"/>
      <c r="F2440" s="34"/>
      <c r="I2440"/>
      <c r="O2440"/>
      <c r="P2440" s="36"/>
      <c r="U2440"/>
    </row>
    <row r="2441" spans="1:21" ht="12.75">
      <c r="A2441"/>
      <c r="F2441" s="34"/>
      <c r="I2441"/>
      <c r="O2441"/>
      <c r="P2441" s="36"/>
      <c r="U2441"/>
    </row>
    <row r="2442" spans="1:21" ht="12.75">
      <c r="A2442"/>
      <c r="F2442" s="34"/>
      <c r="I2442"/>
      <c r="O2442"/>
      <c r="P2442" s="36"/>
      <c r="U2442"/>
    </row>
    <row r="2443" spans="1:21" ht="12.75">
      <c r="A2443"/>
      <c r="F2443" s="34"/>
      <c r="I2443"/>
      <c r="O2443"/>
      <c r="P2443" s="36"/>
      <c r="U2443"/>
    </row>
    <row r="2444" spans="1:21" ht="12.75">
      <c r="A2444"/>
      <c r="F2444" s="34"/>
      <c r="I2444"/>
      <c r="O2444"/>
      <c r="P2444" s="36"/>
      <c r="U2444"/>
    </row>
    <row r="2445" spans="1:21" ht="12.75">
      <c r="A2445"/>
      <c r="F2445" s="34"/>
      <c r="I2445"/>
      <c r="O2445"/>
      <c r="P2445" s="36"/>
      <c r="U2445"/>
    </row>
    <row r="2446" spans="1:21" ht="12.75">
      <c r="A2446"/>
      <c r="F2446" s="34"/>
      <c r="I2446"/>
      <c r="O2446"/>
      <c r="P2446" s="36"/>
      <c r="U2446"/>
    </row>
    <row r="2447" spans="1:21" ht="12.75">
      <c r="A2447"/>
      <c r="F2447" s="34"/>
      <c r="I2447"/>
      <c r="O2447"/>
      <c r="P2447" s="36"/>
      <c r="U2447"/>
    </row>
    <row r="2448" spans="1:21" ht="12.75">
      <c r="A2448"/>
      <c r="F2448" s="34"/>
      <c r="I2448"/>
      <c r="O2448"/>
      <c r="P2448" s="36"/>
      <c r="U2448"/>
    </row>
    <row r="2449" spans="1:21" ht="12.75">
      <c r="A2449"/>
      <c r="F2449" s="34"/>
      <c r="I2449"/>
      <c r="O2449"/>
      <c r="P2449" s="36"/>
      <c r="U2449"/>
    </row>
    <row r="2450" spans="1:21" ht="12.75">
      <c r="A2450"/>
      <c r="F2450" s="34"/>
      <c r="I2450"/>
      <c r="O2450"/>
      <c r="P2450" s="36"/>
      <c r="U2450"/>
    </row>
    <row r="2451" spans="1:21" ht="12.75">
      <c r="A2451"/>
      <c r="F2451" s="34"/>
      <c r="I2451"/>
      <c r="O2451"/>
      <c r="P2451" s="36"/>
      <c r="U2451"/>
    </row>
    <row r="2452" spans="1:21" ht="12.75">
      <c r="A2452"/>
      <c r="F2452" s="34"/>
      <c r="I2452"/>
      <c r="O2452"/>
      <c r="P2452" s="36"/>
      <c r="U2452"/>
    </row>
    <row r="2453" spans="1:21" ht="12.75">
      <c r="A2453"/>
      <c r="F2453" s="34"/>
      <c r="I2453"/>
      <c r="O2453"/>
      <c r="P2453" s="36"/>
      <c r="U2453"/>
    </row>
    <row r="2454" spans="1:21" ht="12.75">
      <c r="A2454"/>
      <c r="F2454" s="34"/>
      <c r="I2454"/>
      <c r="O2454"/>
      <c r="P2454" s="36"/>
      <c r="U2454"/>
    </row>
    <row r="2455" spans="1:21" ht="12.75">
      <c r="A2455"/>
      <c r="F2455" s="34"/>
      <c r="I2455"/>
      <c r="O2455"/>
      <c r="P2455" s="36"/>
      <c r="U2455"/>
    </row>
    <row r="2456" spans="1:21" ht="12.75">
      <c r="A2456"/>
      <c r="F2456" s="34"/>
      <c r="I2456"/>
      <c r="O2456"/>
      <c r="P2456" s="36"/>
      <c r="U2456"/>
    </row>
    <row r="2457" spans="1:21" ht="12.75">
      <c r="A2457"/>
      <c r="F2457" s="34"/>
      <c r="I2457"/>
      <c r="O2457"/>
      <c r="P2457" s="36"/>
      <c r="U2457"/>
    </row>
    <row r="2458" spans="1:21" ht="12.75">
      <c r="A2458"/>
      <c r="F2458" s="34"/>
      <c r="I2458"/>
      <c r="O2458"/>
      <c r="P2458" s="36"/>
      <c r="U2458"/>
    </row>
    <row r="2459" spans="1:21" ht="12.75">
      <c r="A2459"/>
      <c r="F2459" s="34"/>
      <c r="I2459"/>
      <c r="O2459"/>
      <c r="P2459" s="36"/>
      <c r="U2459"/>
    </row>
    <row r="2460" spans="1:21" ht="12.75">
      <c r="A2460"/>
      <c r="F2460" s="34"/>
      <c r="I2460"/>
      <c r="O2460"/>
      <c r="P2460" s="36"/>
      <c r="U2460"/>
    </row>
    <row r="2461" spans="1:21" ht="12.75">
      <c r="A2461"/>
      <c r="F2461" s="34"/>
      <c r="I2461"/>
      <c r="O2461"/>
      <c r="P2461" s="36"/>
      <c r="U2461"/>
    </row>
    <row r="2462" spans="1:21" ht="12.75">
      <c r="A2462"/>
      <c r="F2462" s="34"/>
      <c r="I2462"/>
      <c r="O2462"/>
      <c r="P2462" s="36"/>
      <c r="U2462"/>
    </row>
    <row r="2463" spans="1:21" ht="12.75">
      <c r="A2463"/>
      <c r="F2463" s="34"/>
      <c r="I2463"/>
      <c r="O2463"/>
      <c r="P2463" s="36"/>
      <c r="U2463"/>
    </row>
    <row r="2464" spans="1:21" ht="12.75">
      <c r="A2464"/>
      <c r="F2464" s="34"/>
      <c r="I2464"/>
      <c r="O2464"/>
      <c r="P2464" s="36"/>
      <c r="U2464"/>
    </row>
    <row r="2465" spans="1:21" ht="12.75">
      <c r="A2465"/>
      <c r="F2465" s="34"/>
      <c r="I2465"/>
      <c r="O2465"/>
      <c r="P2465" s="36"/>
      <c r="U2465"/>
    </row>
    <row r="2466" spans="1:21" ht="12.75">
      <c r="A2466"/>
      <c r="F2466" s="34"/>
      <c r="I2466"/>
      <c r="O2466"/>
      <c r="P2466" s="36"/>
      <c r="U2466"/>
    </row>
    <row r="2467" spans="1:21" ht="12.75">
      <c r="A2467"/>
      <c r="F2467" s="34"/>
      <c r="I2467"/>
      <c r="O2467"/>
      <c r="P2467" s="36"/>
      <c r="U2467"/>
    </row>
    <row r="2468" spans="1:21" ht="12.75">
      <c r="A2468"/>
      <c r="F2468" s="34"/>
      <c r="I2468"/>
      <c r="O2468"/>
      <c r="P2468" s="36"/>
      <c r="U2468"/>
    </row>
    <row r="2469" spans="1:21" ht="12.75">
      <c r="A2469"/>
      <c r="F2469" s="34"/>
      <c r="I2469"/>
      <c r="O2469"/>
      <c r="P2469" s="36"/>
      <c r="U2469"/>
    </row>
    <row r="2470" spans="1:21" ht="12.75">
      <c r="A2470"/>
      <c r="F2470" s="34"/>
      <c r="I2470"/>
      <c r="O2470"/>
      <c r="P2470" s="36"/>
      <c r="U2470"/>
    </row>
    <row r="2471" spans="1:21" ht="12.75">
      <c r="A2471"/>
      <c r="F2471" s="34"/>
      <c r="I2471"/>
      <c r="O2471"/>
      <c r="P2471" s="36"/>
      <c r="U2471"/>
    </row>
    <row r="2472" spans="1:21" ht="12.75">
      <c r="A2472"/>
      <c r="F2472" s="34"/>
      <c r="I2472"/>
      <c r="O2472"/>
      <c r="P2472" s="36"/>
      <c r="U2472"/>
    </row>
    <row r="2473" spans="1:21" ht="12.75">
      <c r="A2473"/>
      <c r="F2473" s="34"/>
      <c r="I2473"/>
      <c r="O2473"/>
      <c r="P2473" s="36"/>
      <c r="U2473"/>
    </row>
    <row r="2474" ht="12.75">
      <c r="P2474" s="36"/>
    </row>
    <row r="2475" ht="12.75">
      <c r="P2475" s="36"/>
    </row>
    <row r="2476" ht="12.75">
      <c r="P2476" s="36"/>
    </row>
    <row r="2477" ht="12.75">
      <c r="P2477" s="36"/>
    </row>
    <row r="2478" ht="12.75">
      <c r="P2478" s="36"/>
    </row>
    <row r="2479" ht="12.75">
      <c r="P2479" s="36"/>
    </row>
    <row r="2480" ht="12.75">
      <c r="P2480" s="36"/>
    </row>
    <row r="2481" ht="12.75">
      <c r="P2481" s="36"/>
    </row>
    <row r="2482" ht="12.75">
      <c r="P2482" s="36"/>
    </row>
    <row r="2483" ht="12.75">
      <c r="P2483" s="36"/>
    </row>
    <row r="2484" ht="12.75">
      <c r="P2484" s="36"/>
    </row>
    <row r="2485" ht="12.75">
      <c r="P2485" s="36"/>
    </row>
    <row r="2486" ht="12.75">
      <c r="P2486" s="36"/>
    </row>
    <row r="2487" ht="12.75">
      <c r="P2487" s="36"/>
    </row>
    <row r="2488" ht="12.75">
      <c r="P2488" s="36"/>
    </row>
    <row r="2489" ht="12.75">
      <c r="P2489" s="36"/>
    </row>
    <row r="2490" ht="12.75">
      <c r="P2490" s="36"/>
    </row>
    <row r="2491" ht="12.75">
      <c r="P2491" s="36"/>
    </row>
    <row r="2492" ht="12.75">
      <c r="P2492" s="36"/>
    </row>
    <row r="2493" ht="12.75">
      <c r="P2493" s="36"/>
    </row>
    <row r="2494" ht="12.75">
      <c r="P2494" s="36"/>
    </row>
    <row r="2495" ht="12.75">
      <c r="P2495" s="36"/>
    </row>
    <row r="2496" ht="12.75">
      <c r="P2496" s="36"/>
    </row>
    <row r="2497" ht="12.75">
      <c r="P2497" s="36"/>
    </row>
    <row r="2498" ht="12.75">
      <c r="P2498" s="36"/>
    </row>
    <row r="2499" ht="12.75">
      <c r="P2499" s="36"/>
    </row>
    <row r="2500" ht="12.75">
      <c r="P2500" s="36"/>
    </row>
    <row r="2501" ht="12.75">
      <c r="P2501" s="36"/>
    </row>
    <row r="2502" ht="12.75">
      <c r="P2502" s="36"/>
    </row>
    <row r="2503" ht="12.75">
      <c r="P2503" s="36"/>
    </row>
    <row r="2504" ht="12.75">
      <c r="P2504" s="36"/>
    </row>
    <row r="2505" ht="12.75">
      <c r="P2505" s="36"/>
    </row>
    <row r="2506" ht="12.75">
      <c r="P2506" s="36"/>
    </row>
    <row r="2507" ht="12.75">
      <c r="P2507" s="36"/>
    </row>
    <row r="2508" ht="12.75">
      <c r="P2508" s="36"/>
    </row>
    <row r="2509" ht="12.75">
      <c r="P2509" s="36"/>
    </row>
    <row r="2510" ht="12.75">
      <c r="P2510" s="36"/>
    </row>
    <row r="2511" ht="12.75">
      <c r="P2511" s="36"/>
    </row>
    <row r="2512" ht="12.75">
      <c r="P2512" s="36"/>
    </row>
    <row r="2513" ht="12.75">
      <c r="P2513" s="36"/>
    </row>
    <row r="2514" ht="12.75">
      <c r="P2514" s="36"/>
    </row>
    <row r="2515" ht="12.75">
      <c r="P2515" s="36"/>
    </row>
    <row r="2516" ht="12.75">
      <c r="P2516" s="36"/>
    </row>
    <row r="2517" ht="12.75">
      <c r="P2517" s="36"/>
    </row>
    <row r="2518" ht="12.75">
      <c r="P2518" s="36"/>
    </row>
    <row r="2519" ht="12.75">
      <c r="P2519" s="36"/>
    </row>
    <row r="2520" ht="12.75">
      <c r="P2520" s="36"/>
    </row>
    <row r="2521" ht="12.75">
      <c r="P2521" s="36"/>
    </row>
    <row r="2522" ht="12.75">
      <c r="P2522" s="36"/>
    </row>
    <row r="2523" ht="12.75">
      <c r="P2523" s="36"/>
    </row>
    <row r="2524" ht="12.75">
      <c r="P2524" s="36"/>
    </row>
    <row r="2525" ht="12.75">
      <c r="P2525" s="36"/>
    </row>
    <row r="2526" ht="12.75">
      <c r="P2526" s="36"/>
    </row>
    <row r="2527" ht="12.75">
      <c r="P2527" s="36"/>
    </row>
    <row r="2528" ht="12.75">
      <c r="P2528" s="36"/>
    </row>
    <row r="2529" ht="12.75">
      <c r="P2529" s="36"/>
    </row>
    <row r="2530" ht="12.75">
      <c r="P2530" s="36"/>
    </row>
    <row r="2531" ht="12.75">
      <c r="P2531" s="36"/>
    </row>
    <row r="2532" ht="12.75">
      <c r="P2532" s="36"/>
    </row>
    <row r="2533" ht="12.75">
      <c r="P2533" s="36"/>
    </row>
    <row r="2534" ht="12.75">
      <c r="P2534" s="36"/>
    </row>
    <row r="2535" ht="12.75">
      <c r="P2535" s="36"/>
    </row>
    <row r="2536" ht="12.75">
      <c r="P2536" s="36"/>
    </row>
    <row r="2537" ht="12.75">
      <c r="P2537" s="36"/>
    </row>
    <row r="2538" ht="12.75">
      <c r="P2538" s="36"/>
    </row>
    <row r="2539" ht="12.75">
      <c r="P2539" s="36"/>
    </row>
    <row r="2540" ht="12.75">
      <c r="P2540" s="36"/>
    </row>
    <row r="2541" ht="12.75">
      <c r="P2541" s="36"/>
    </row>
    <row r="2542" ht="12.75">
      <c r="P2542" s="36"/>
    </row>
    <row r="2543" ht="12.75">
      <c r="P2543" s="36"/>
    </row>
    <row r="2544" ht="12.75">
      <c r="P2544" s="36"/>
    </row>
    <row r="2545" ht="12.75">
      <c r="P2545" s="36"/>
    </row>
    <row r="2546" ht="12.75">
      <c r="P2546" s="36"/>
    </row>
    <row r="2547" ht="12.75">
      <c r="P2547" s="36"/>
    </row>
    <row r="2548" ht="12.75">
      <c r="P2548" s="36"/>
    </row>
    <row r="2549" ht="12.75">
      <c r="P2549" s="36"/>
    </row>
    <row r="2550" ht="12.75">
      <c r="P2550" s="36"/>
    </row>
    <row r="2551" ht="12.75">
      <c r="P2551" s="36"/>
    </row>
    <row r="2552" ht="12.75">
      <c r="P2552" s="36"/>
    </row>
    <row r="2553" ht="12.75">
      <c r="P2553" s="36"/>
    </row>
    <row r="2554" ht="12.75">
      <c r="P2554" s="36"/>
    </row>
    <row r="2555" ht="12.75">
      <c r="P2555" s="36"/>
    </row>
    <row r="2556" ht="12.75">
      <c r="P2556" s="36"/>
    </row>
    <row r="2557" ht="12.75">
      <c r="P2557" s="36"/>
    </row>
    <row r="2558" ht="12.75">
      <c r="P2558" s="36"/>
    </row>
    <row r="2559" ht="12.75">
      <c r="P2559" s="36"/>
    </row>
    <row r="2560" ht="12.75">
      <c r="P2560" s="36"/>
    </row>
    <row r="2561" ht="12.75">
      <c r="P2561" s="36"/>
    </row>
    <row r="2562" ht="12.75">
      <c r="P2562" s="36"/>
    </row>
    <row r="2563" ht="12.75">
      <c r="P2563" s="36"/>
    </row>
    <row r="2564" ht="12.75">
      <c r="P2564" s="36"/>
    </row>
    <row r="2565" ht="12.75">
      <c r="P2565" s="36"/>
    </row>
    <row r="2566" ht="12.75">
      <c r="P2566" s="36"/>
    </row>
    <row r="2567" ht="12.75">
      <c r="P2567" s="36"/>
    </row>
    <row r="2568" ht="12.75">
      <c r="P2568" s="36"/>
    </row>
    <row r="2569" ht="12.75">
      <c r="P2569" s="36"/>
    </row>
    <row r="2570" ht="12.75">
      <c r="P2570" s="36"/>
    </row>
    <row r="2571" ht="12.75">
      <c r="P2571" s="36"/>
    </row>
    <row r="2572" ht="12.75">
      <c r="P2572" s="36"/>
    </row>
    <row r="2573" ht="12.75">
      <c r="P2573" s="36"/>
    </row>
    <row r="2574" ht="12.75">
      <c r="P2574" s="36"/>
    </row>
    <row r="2575" ht="12.75">
      <c r="P2575" s="36"/>
    </row>
    <row r="2576" ht="12.75">
      <c r="P2576" s="36"/>
    </row>
    <row r="2577" ht="12.75">
      <c r="P2577" s="36"/>
    </row>
    <row r="2578" ht="12.75">
      <c r="P2578" s="36"/>
    </row>
    <row r="2579" ht="12.75">
      <c r="P2579" s="36"/>
    </row>
    <row r="2580" ht="12.75">
      <c r="P2580" s="36"/>
    </row>
    <row r="2581" ht="12.75">
      <c r="P2581" s="36"/>
    </row>
    <row r="2582" ht="12.75">
      <c r="P2582" s="36"/>
    </row>
    <row r="2583" ht="12.75">
      <c r="P2583" s="36"/>
    </row>
    <row r="2584" ht="12.75">
      <c r="P2584" s="36"/>
    </row>
    <row r="2585" ht="12.75">
      <c r="P2585" s="36"/>
    </row>
    <row r="2586" ht="12.75">
      <c r="P2586" s="36"/>
    </row>
    <row r="2587" ht="12.75">
      <c r="P2587" s="36"/>
    </row>
    <row r="2588" ht="12.75">
      <c r="P2588" s="36"/>
    </row>
    <row r="2589" ht="12.75">
      <c r="P2589" s="36"/>
    </row>
    <row r="2590" ht="12.75">
      <c r="P2590" s="36"/>
    </row>
    <row r="2591" ht="12.75">
      <c r="P2591" s="36"/>
    </row>
    <row r="2592" ht="12.75">
      <c r="P2592" s="36"/>
    </row>
    <row r="2593" ht="12.75">
      <c r="P2593" s="36"/>
    </row>
    <row r="2594" ht="12.75">
      <c r="P2594" s="36"/>
    </row>
    <row r="2595" ht="12.75">
      <c r="P2595" s="36"/>
    </row>
    <row r="2596" ht="12.75">
      <c r="P2596" s="36"/>
    </row>
    <row r="2597" ht="12.75">
      <c r="P2597" s="36"/>
    </row>
    <row r="2598" ht="12.75">
      <c r="P2598" s="36"/>
    </row>
    <row r="2599" ht="12.75">
      <c r="P2599" s="36"/>
    </row>
    <row r="2600" ht="12.75">
      <c r="P2600" s="36"/>
    </row>
    <row r="2601" ht="12.75">
      <c r="P2601" s="36"/>
    </row>
    <row r="2602" ht="12.75">
      <c r="P2602" s="36"/>
    </row>
    <row r="2603" ht="12.75">
      <c r="P2603" s="36"/>
    </row>
    <row r="2604" ht="12.75">
      <c r="P2604" s="36"/>
    </row>
    <row r="2605" ht="12.75">
      <c r="P2605" s="36"/>
    </row>
    <row r="2606" ht="12.75">
      <c r="P2606" s="36"/>
    </row>
    <row r="2607" ht="12.75">
      <c r="P2607" s="36"/>
    </row>
    <row r="2608" ht="12.75">
      <c r="P2608" s="36"/>
    </row>
    <row r="2609" ht="12.75">
      <c r="P2609" s="36"/>
    </row>
    <row r="2610" ht="12.75">
      <c r="P2610" s="36"/>
    </row>
    <row r="2611" ht="12.75">
      <c r="P2611" s="36"/>
    </row>
    <row r="2612" ht="12.75">
      <c r="P2612" s="36"/>
    </row>
    <row r="2613" ht="12.75">
      <c r="P2613" s="36"/>
    </row>
    <row r="2614" ht="12.75">
      <c r="P2614" s="36"/>
    </row>
    <row r="2615" ht="12.75">
      <c r="P2615" s="36"/>
    </row>
    <row r="2616" ht="12.75">
      <c r="P2616" s="36"/>
    </row>
    <row r="2617" ht="12.75">
      <c r="P2617" s="36"/>
    </row>
    <row r="2618" ht="12.75">
      <c r="P2618" s="36"/>
    </row>
    <row r="2619" ht="12.75">
      <c r="P2619" s="36"/>
    </row>
    <row r="2620" ht="12.75">
      <c r="P2620" s="36"/>
    </row>
    <row r="2621" ht="12.75">
      <c r="P2621" s="36"/>
    </row>
    <row r="2622" ht="12.75">
      <c r="P2622" s="36"/>
    </row>
    <row r="2623" ht="12.75">
      <c r="P2623" s="36"/>
    </row>
    <row r="2624" ht="12.75">
      <c r="P2624" s="36"/>
    </row>
    <row r="2625" ht="12.75">
      <c r="P2625" s="36"/>
    </row>
    <row r="2626" ht="12.75">
      <c r="P2626" s="36"/>
    </row>
    <row r="2627" ht="12.75">
      <c r="P2627" s="36"/>
    </row>
    <row r="2628" ht="12.75">
      <c r="P2628" s="36"/>
    </row>
    <row r="2629" ht="12.75">
      <c r="P2629" s="36"/>
    </row>
    <row r="2630" ht="12.75">
      <c r="P2630" s="36"/>
    </row>
    <row r="2631" ht="12.75">
      <c r="P2631" s="36"/>
    </row>
    <row r="2632" ht="12.75">
      <c r="P2632" s="36"/>
    </row>
    <row r="2633" ht="12.75">
      <c r="P2633" s="36"/>
    </row>
    <row r="2634" ht="12.75">
      <c r="P2634" s="36"/>
    </row>
    <row r="2635" ht="12.75">
      <c r="P2635" s="36"/>
    </row>
    <row r="2636" ht="12.75">
      <c r="P2636" s="36"/>
    </row>
    <row r="2637" ht="12.75">
      <c r="P2637" s="36"/>
    </row>
    <row r="2638" ht="12.75">
      <c r="P2638" s="36"/>
    </row>
    <row r="2639" ht="12.75">
      <c r="P2639" s="36"/>
    </row>
    <row r="2640" ht="12.75">
      <c r="P2640" s="36"/>
    </row>
    <row r="2641" ht="12.75">
      <c r="P2641" s="36"/>
    </row>
    <row r="2642" ht="12.75">
      <c r="P2642" s="36"/>
    </row>
    <row r="2643" ht="12.75">
      <c r="P2643" s="36"/>
    </row>
    <row r="2644" ht="12.75">
      <c r="P2644" s="36"/>
    </row>
    <row r="2645" ht="12.75">
      <c r="P2645" s="36"/>
    </row>
    <row r="2646" ht="12.75">
      <c r="P2646" s="36"/>
    </row>
    <row r="2647" ht="12.75">
      <c r="P2647" s="36"/>
    </row>
    <row r="2648" ht="12.75">
      <c r="P2648" s="36"/>
    </row>
    <row r="2649" ht="12.75">
      <c r="P2649" s="36"/>
    </row>
    <row r="2650" ht="12.75">
      <c r="P2650" s="36"/>
    </row>
    <row r="2651" ht="12.75">
      <c r="P2651" s="36"/>
    </row>
    <row r="2652" ht="12.75">
      <c r="P2652" s="36"/>
    </row>
    <row r="2653" ht="12.75">
      <c r="P2653" s="36"/>
    </row>
    <row r="2654" ht="12.75">
      <c r="P2654" s="36"/>
    </row>
    <row r="2655" ht="12.75">
      <c r="P2655" s="36"/>
    </row>
    <row r="2656" ht="12.75">
      <c r="P2656" s="36"/>
    </row>
    <row r="2657" ht="12.75">
      <c r="P2657" s="36"/>
    </row>
    <row r="2658" ht="12.75">
      <c r="P2658" s="36"/>
    </row>
    <row r="2659" ht="12.75">
      <c r="P2659" s="36"/>
    </row>
    <row r="2660" ht="12.75">
      <c r="P2660" s="36"/>
    </row>
    <row r="2661" ht="12.75">
      <c r="P2661" s="36"/>
    </row>
    <row r="2662" ht="12.75">
      <c r="P2662" s="36"/>
    </row>
    <row r="2663" ht="12.75">
      <c r="P2663" s="36"/>
    </row>
    <row r="2664" ht="12.75">
      <c r="P2664" s="36"/>
    </row>
    <row r="2665" ht="12.75">
      <c r="P2665" s="36"/>
    </row>
    <row r="2666" ht="12.75">
      <c r="P2666" s="36"/>
    </row>
    <row r="2667" ht="12.75">
      <c r="P2667" s="36"/>
    </row>
    <row r="2668" ht="12.75">
      <c r="P2668" s="36"/>
    </row>
    <row r="2669" ht="12.75">
      <c r="P2669" s="36"/>
    </row>
    <row r="2670" ht="12.75">
      <c r="P2670" s="36"/>
    </row>
    <row r="2671" ht="12.75">
      <c r="P2671" s="36"/>
    </row>
    <row r="2672" ht="12.75">
      <c r="P2672" s="36"/>
    </row>
    <row r="2673" ht="12.75">
      <c r="P2673" s="36"/>
    </row>
    <row r="2674" ht="12.75">
      <c r="P2674" s="36"/>
    </row>
    <row r="2675" ht="12.75">
      <c r="P2675" s="36"/>
    </row>
    <row r="2676" ht="12.75">
      <c r="P2676" s="36"/>
    </row>
    <row r="2677" ht="12.75">
      <c r="P2677" s="36"/>
    </row>
    <row r="2678" ht="12.75">
      <c r="P2678" s="36"/>
    </row>
    <row r="2679" ht="12.75">
      <c r="P2679" s="36"/>
    </row>
    <row r="2680" ht="12.75">
      <c r="P2680" s="36"/>
    </row>
    <row r="2681" ht="12.75">
      <c r="P2681" s="36"/>
    </row>
    <row r="2682" ht="12.75">
      <c r="P2682" s="36"/>
    </row>
    <row r="2683" ht="12.75">
      <c r="P2683" s="36"/>
    </row>
    <row r="2684" ht="12.75">
      <c r="P2684" s="36"/>
    </row>
    <row r="2685" ht="12.75">
      <c r="P2685" s="36"/>
    </row>
    <row r="2686" ht="12.75">
      <c r="P2686" s="36"/>
    </row>
    <row r="2687" ht="12.75">
      <c r="P2687" s="36"/>
    </row>
    <row r="2688" ht="12.75">
      <c r="P2688" s="36"/>
    </row>
    <row r="2689" ht="12.75">
      <c r="P2689" s="36"/>
    </row>
    <row r="2690" ht="12.75">
      <c r="P2690" s="36"/>
    </row>
    <row r="2691" ht="12.75">
      <c r="P2691" s="36"/>
    </row>
    <row r="2692" ht="12.75">
      <c r="P2692" s="36"/>
    </row>
    <row r="2693" ht="12.75">
      <c r="P2693" s="36"/>
    </row>
    <row r="2694" ht="12.75">
      <c r="P2694" s="36"/>
    </row>
    <row r="2695" ht="12.75">
      <c r="P2695" s="36"/>
    </row>
    <row r="2696" ht="12.75">
      <c r="P2696" s="36"/>
    </row>
    <row r="2697" ht="12.75">
      <c r="P2697" s="36"/>
    </row>
    <row r="2698" ht="12.75">
      <c r="P2698" s="36"/>
    </row>
    <row r="2699" ht="12.75">
      <c r="P2699" s="36"/>
    </row>
    <row r="2700" ht="12.75">
      <c r="P2700" s="36"/>
    </row>
    <row r="2701" ht="12.75">
      <c r="P2701" s="36"/>
    </row>
    <row r="2702" ht="12.75">
      <c r="P2702" s="36"/>
    </row>
    <row r="2703" ht="12.75">
      <c r="P2703" s="36"/>
    </row>
    <row r="2704" ht="12.75">
      <c r="P2704" s="36"/>
    </row>
    <row r="2705" ht="12.75">
      <c r="P2705" s="36"/>
    </row>
    <row r="2706" ht="12.75">
      <c r="P2706" s="36"/>
    </row>
    <row r="2707" ht="12.75">
      <c r="P2707" s="36"/>
    </row>
    <row r="2708" ht="12.75">
      <c r="P2708" s="36"/>
    </row>
    <row r="2709" ht="12.75">
      <c r="P2709" s="36"/>
    </row>
    <row r="2710" ht="12.75">
      <c r="P2710" s="36"/>
    </row>
    <row r="2711" ht="12.75">
      <c r="P2711" s="36"/>
    </row>
    <row r="2712" ht="12.75">
      <c r="P2712" s="36"/>
    </row>
    <row r="2713" ht="12.75">
      <c r="P2713" s="36"/>
    </row>
    <row r="2714" ht="12.75">
      <c r="P2714" s="36"/>
    </row>
    <row r="2715" ht="12.75">
      <c r="P2715" s="36"/>
    </row>
    <row r="2716" ht="12.75">
      <c r="P2716" s="36"/>
    </row>
    <row r="2717" ht="12.75">
      <c r="P2717" s="36"/>
    </row>
    <row r="2718" ht="12.75">
      <c r="P2718" s="36"/>
    </row>
    <row r="2719" ht="12.75">
      <c r="P2719" s="36"/>
    </row>
    <row r="2720" ht="12.75">
      <c r="P2720" s="36"/>
    </row>
    <row r="2721" ht="12.75">
      <c r="P2721" s="36"/>
    </row>
    <row r="2722" ht="12.75">
      <c r="P2722" s="36"/>
    </row>
    <row r="2723" ht="12.75">
      <c r="P2723" s="36"/>
    </row>
    <row r="2724" ht="12.75">
      <c r="P2724" s="36"/>
    </row>
    <row r="2725" ht="12.75">
      <c r="P2725" s="36"/>
    </row>
    <row r="2726" ht="12.75">
      <c r="P2726" s="36"/>
    </row>
    <row r="2727" ht="12.75">
      <c r="P2727" s="36"/>
    </row>
    <row r="2728" ht="12.75">
      <c r="P2728" s="36"/>
    </row>
    <row r="2729" ht="12.75">
      <c r="P2729" s="36"/>
    </row>
    <row r="2730" ht="12.75">
      <c r="P2730" s="36"/>
    </row>
    <row r="2731" ht="12.75">
      <c r="P2731" s="36"/>
    </row>
    <row r="2732" ht="12.75">
      <c r="P2732" s="36"/>
    </row>
    <row r="2733" ht="12.75">
      <c r="P2733" s="36"/>
    </row>
    <row r="2734" ht="12.75">
      <c r="P2734" s="36"/>
    </row>
    <row r="2735" ht="12.75">
      <c r="P2735" s="36"/>
    </row>
    <row r="2736" ht="12.75">
      <c r="P2736" s="36"/>
    </row>
    <row r="2737" ht="12.75">
      <c r="P2737" s="36"/>
    </row>
    <row r="2738" ht="12.75">
      <c r="P2738" s="36"/>
    </row>
    <row r="2739" ht="12.75">
      <c r="P2739" s="36"/>
    </row>
    <row r="2740" ht="12.75">
      <c r="P2740" s="36"/>
    </row>
    <row r="2741" ht="12.75">
      <c r="P2741" s="36"/>
    </row>
    <row r="2742" ht="12.75">
      <c r="P2742" s="36"/>
    </row>
    <row r="2743" ht="12.75">
      <c r="P2743" s="36"/>
    </row>
    <row r="2744" ht="12.75">
      <c r="P2744" s="36"/>
    </row>
    <row r="2745" ht="12.75">
      <c r="P2745" s="36"/>
    </row>
    <row r="2746" ht="12.75">
      <c r="P2746" s="36"/>
    </row>
    <row r="2747" ht="12.75">
      <c r="P2747" s="36"/>
    </row>
    <row r="2748" ht="12.75">
      <c r="P2748" s="36"/>
    </row>
    <row r="2749" ht="12.75">
      <c r="P2749" s="36"/>
    </row>
    <row r="2750" ht="12.75">
      <c r="P2750" s="36"/>
    </row>
    <row r="2751" ht="12.75">
      <c r="P2751" s="36"/>
    </row>
    <row r="2752" ht="12.75">
      <c r="P2752" s="36"/>
    </row>
    <row r="2753" ht="12.75">
      <c r="P2753" s="36"/>
    </row>
    <row r="2754" ht="12.75">
      <c r="P2754" s="36"/>
    </row>
    <row r="2755" ht="12.75">
      <c r="P2755" s="36"/>
    </row>
    <row r="2756" ht="12.75">
      <c r="P2756" s="36"/>
    </row>
    <row r="2757" ht="12.75">
      <c r="P2757" s="36"/>
    </row>
    <row r="2758" ht="12.75">
      <c r="P2758" s="36"/>
    </row>
    <row r="2759" ht="12.75">
      <c r="P2759" s="36"/>
    </row>
    <row r="2760" ht="12.75">
      <c r="P2760" s="36"/>
    </row>
    <row r="2761" ht="12.75">
      <c r="P2761" s="36"/>
    </row>
    <row r="2762" ht="12.75">
      <c r="P2762" s="36"/>
    </row>
    <row r="2763" ht="12.75">
      <c r="P2763" s="36"/>
    </row>
    <row r="2764" ht="12.75">
      <c r="P2764" s="36"/>
    </row>
    <row r="2765" ht="12.75">
      <c r="P2765" s="36"/>
    </row>
    <row r="2766" ht="12.75">
      <c r="P2766" s="36"/>
    </row>
    <row r="2767" ht="12.75">
      <c r="P2767" s="36"/>
    </row>
    <row r="2768" ht="12.75">
      <c r="P2768" s="36"/>
    </row>
    <row r="2769" ht="12.75">
      <c r="P2769" s="36"/>
    </row>
    <row r="2770" ht="12.75">
      <c r="P2770" s="36"/>
    </row>
    <row r="2771" ht="12.75">
      <c r="P2771" s="36"/>
    </row>
    <row r="2772" ht="12.75">
      <c r="P2772" s="36"/>
    </row>
    <row r="2773" ht="12.75">
      <c r="P2773" s="36"/>
    </row>
    <row r="2774" ht="12.75">
      <c r="P2774" s="36"/>
    </row>
    <row r="2775" ht="12.75">
      <c r="P2775" s="36"/>
    </row>
    <row r="2776" ht="12.75">
      <c r="P2776" s="36"/>
    </row>
    <row r="2777" ht="12.75">
      <c r="P2777" s="36"/>
    </row>
    <row r="2778" ht="12.75">
      <c r="P2778" s="36"/>
    </row>
    <row r="2779" ht="12.75">
      <c r="P2779" s="36"/>
    </row>
    <row r="2780" ht="12.75">
      <c r="P2780" s="36"/>
    </row>
    <row r="2781" ht="12.75">
      <c r="P2781" s="36"/>
    </row>
    <row r="2782" ht="12.75">
      <c r="P2782" s="36"/>
    </row>
    <row r="2783" ht="12.75">
      <c r="P2783" s="36"/>
    </row>
    <row r="2784" ht="12.75">
      <c r="P2784" s="36"/>
    </row>
    <row r="2785" ht="12.75">
      <c r="P2785" s="36"/>
    </row>
    <row r="2786" ht="12.75">
      <c r="P2786" s="36"/>
    </row>
    <row r="2787" ht="12.75">
      <c r="P2787" s="36"/>
    </row>
    <row r="2788" ht="12.75">
      <c r="P2788" s="36"/>
    </row>
    <row r="2789" ht="12.75">
      <c r="P2789" s="36"/>
    </row>
    <row r="2790" ht="12.75">
      <c r="P2790" s="36"/>
    </row>
    <row r="2791" ht="12.75">
      <c r="P2791" s="36"/>
    </row>
    <row r="2792" ht="12.75">
      <c r="P2792" s="36"/>
    </row>
    <row r="2793" ht="12.75">
      <c r="P2793" s="36"/>
    </row>
    <row r="2794" ht="12.75">
      <c r="P2794" s="36"/>
    </row>
    <row r="2795" ht="12.75">
      <c r="P2795" s="36"/>
    </row>
    <row r="2796" ht="12.75">
      <c r="P2796" s="36"/>
    </row>
    <row r="2797" ht="12.75">
      <c r="P2797" s="36"/>
    </row>
    <row r="2798" ht="12.75">
      <c r="P2798" s="36"/>
    </row>
    <row r="2799" ht="12.75">
      <c r="P2799" s="36"/>
    </row>
    <row r="2800" ht="12.75">
      <c r="P2800" s="36"/>
    </row>
    <row r="2801" ht="12.75">
      <c r="P2801" s="36"/>
    </row>
    <row r="2802" ht="12.75">
      <c r="P2802" s="36"/>
    </row>
    <row r="2803" ht="12.75">
      <c r="P2803" s="36"/>
    </row>
    <row r="2804" ht="12.75">
      <c r="P2804" s="36"/>
    </row>
    <row r="2805" ht="12.75">
      <c r="P2805" s="36"/>
    </row>
    <row r="2806" ht="12.75">
      <c r="P2806" s="36"/>
    </row>
    <row r="2807" ht="12.75">
      <c r="P2807" s="36"/>
    </row>
    <row r="2808" ht="12.75">
      <c r="P2808" s="36"/>
    </row>
    <row r="2809" ht="12.75">
      <c r="P2809" s="36"/>
    </row>
    <row r="2810" ht="12.75">
      <c r="P2810" s="36"/>
    </row>
    <row r="2811" ht="12.75">
      <c r="P2811" s="36"/>
    </row>
    <row r="2812" ht="12.75">
      <c r="P2812" s="36"/>
    </row>
    <row r="2813" ht="12.75">
      <c r="P2813" s="36"/>
    </row>
    <row r="2814" ht="12.75">
      <c r="P2814" s="36"/>
    </row>
    <row r="2815" ht="12.75">
      <c r="P2815" s="36"/>
    </row>
    <row r="2816" ht="12.75">
      <c r="P2816" s="36"/>
    </row>
    <row r="2817" ht="12.75">
      <c r="P2817" s="36"/>
    </row>
    <row r="2818" ht="12.75">
      <c r="P2818" s="36"/>
    </row>
    <row r="2819" ht="12.75">
      <c r="P2819" s="36"/>
    </row>
    <row r="2820" ht="12.75">
      <c r="P2820" s="36"/>
    </row>
    <row r="2821" ht="12.75">
      <c r="P2821" s="36"/>
    </row>
    <row r="2822" ht="12.75">
      <c r="P2822" s="36"/>
    </row>
    <row r="2823" ht="12.75">
      <c r="P2823" s="36"/>
    </row>
    <row r="2824" ht="12.75">
      <c r="P2824" s="36"/>
    </row>
    <row r="2825" ht="12.75">
      <c r="P2825" s="36"/>
    </row>
    <row r="2826" ht="12.75">
      <c r="P2826" s="36"/>
    </row>
    <row r="2827" ht="12.75">
      <c r="P2827" s="36"/>
    </row>
    <row r="2828" ht="12.75">
      <c r="P2828" s="36"/>
    </row>
    <row r="2829" ht="12.75">
      <c r="P2829" s="36"/>
    </row>
    <row r="2830" ht="12.75">
      <c r="P2830" s="36"/>
    </row>
    <row r="2831" ht="12.75">
      <c r="P2831" s="36"/>
    </row>
    <row r="2832" ht="12.75">
      <c r="P2832" s="36"/>
    </row>
    <row r="2833" ht="12.75">
      <c r="P2833" s="36"/>
    </row>
    <row r="2834" ht="12.75">
      <c r="P2834" s="36"/>
    </row>
    <row r="2835" ht="12.75">
      <c r="P2835" s="36"/>
    </row>
    <row r="2836" ht="12.75">
      <c r="P2836" s="36"/>
    </row>
    <row r="2837" ht="12.75">
      <c r="P2837" s="36"/>
    </row>
    <row r="2838" ht="12.75">
      <c r="P2838" s="36"/>
    </row>
    <row r="2839" ht="12.75">
      <c r="P2839" s="36"/>
    </row>
    <row r="2840" ht="12.75">
      <c r="P2840" s="36"/>
    </row>
    <row r="2841" ht="12.75">
      <c r="P2841" s="36"/>
    </row>
    <row r="2842" ht="12.75">
      <c r="P2842" s="36"/>
    </row>
    <row r="2843" ht="12.75">
      <c r="P2843" s="36"/>
    </row>
    <row r="2844" ht="12.75">
      <c r="P2844" s="36"/>
    </row>
    <row r="2845" ht="12.75">
      <c r="P2845" s="36"/>
    </row>
    <row r="2846" ht="12.75">
      <c r="P2846" s="36"/>
    </row>
    <row r="2847" ht="12.75">
      <c r="P2847" s="36"/>
    </row>
    <row r="2848" ht="12.75">
      <c r="P2848" s="36"/>
    </row>
    <row r="2849" ht="12.75">
      <c r="P2849" s="36"/>
    </row>
    <row r="2850" ht="12.75">
      <c r="P2850" s="36"/>
    </row>
    <row r="2851" ht="12.75">
      <c r="P2851" s="36"/>
    </row>
    <row r="2852" ht="12.75">
      <c r="P2852" s="36"/>
    </row>
    <row r="2853" ht="12.75">
      <c r="P2853" s="36"/>
    </row>
    <row r="2854" ht="12.75">
      <c r="P2854" s="36"/>
    </row>
    <row r="2855" ht="12.75">
      <c r="P2855" s="36"/>
    </row>
    <row r="2856" ht="12.75">
      <c r="P2856" s="36"/>
    </row>
    <row r="2857" ht="12.75">
      <c r="P2857" s="36"/>
    </row>
    <row r="2858" ht="12.75">
      <c r="P2858" s="36"/>
    </row>
    <row r="2859" ht="12.75">
      <c r="P2859" s="36"/>
    </row>
    <row r="2860" ht="12.75">
      <c r="P2860" s="36"/>
    </row>
    <row r="2861" ht="12.75">
      <c r="P2861" s="36"/>
    </row>
    <row r="2862" ht="12.75">
      <c r="P2862" s="36"/>
    </row>
    <row r="2863" ht="12.75">
      <c r="P2863" s="36"/>
    </row>
    <row r="2864" ht="12.75">
      <c r="P2864" s="36"/>
    </row>
    <row r="2865" ht="12.75">
      <c r="P2865" s="36"/>
    </row>
    <row r="2866" ht="12.75">
      <c r="P2866" s="36"/>
    </row>
    <row r="2867" ht="12.75">
      <c r="P2867" s="36"/>
    </row>
    <row r="2868" ht="12.75">
      <c r="P2868" s="36"/>
    </row>
    <row r="2869" ht="12.75">
      <c r="P2869" s="36"/>
    </row>
    <row r="2870" ht="12.75">
      <c r="P2870" s="36"/>
    </row>
    <row r="2871" ht="12.75">
      <c r="P2871" s="36"/>
    </row>
    <row r="2872" ht="12.75">
      <c r="P2872" s="36"/>
    </row>
    <row r="2873" ht="12.75">
      <c r="P2873" s="36"/>
    </row>
    <row r="2874" ht="12.75">
      <c r="P2874" s="36"/>
    </row>
    <row r="2875" ht="12.75">
      <c r="P2875" s="36"/>
    </row>
    <row r="2876" ht="12.75">
      <c r="P2876" s="36"/>
    </row>
    <row r="2877" ht="12.75">
      <c r="P2877" s="36"/>
    </row>
    <row r="2878" ht="12.75">
      <c r="P2878" s="36"/>
    </row>
    <row r="2879" ht="12.75">
      <c r="P2879" s="36"/>
    </row>
    <row r="2880" ht="12.75">
      <c r="P2880" s="36"/>
    </row>
    <row r="2881" ht="12.75">
      <c r="P2881" s="36"/>
    </row>
    <row r="2882" ht="12.75">
      <c r="P2882" s="36"/>
    </row>
    <row r="2883" ht="12.75">
      <c r="P2883" s="36"/>
    </row>
    <row r="2884" ht="12.75">
      <c r="P2884" s="36"/>
    </row>
    <row r="2885" ht="12.75">
      <c r="P2885" s="36"/>
    </row>
    <row r="2886" ht="12.75">
      <c r="P2886" s="36"/>
    </row>
    <row r="2887" ht="12.75">
      <c r="P2887" s="36"/>
    </row>
    <row r="2888" ht="12.75">
      <c r="P2888" s="36"/>
    </row>
    <row r="2889" ht="12.75">
      <c r="P2889" s="36"/>
    </row>
    <row r="2890" ht="12.75">
      <c r="P2890" s="36"/>
    </row>
    <row r="2891" ht="12.75">
      <c r="P2891" s="36"/>
    </row>
    <row r="2892" ht="12.75">
      <c r="P2892" s="36"/>
    </row>
    <row r="2893" ht="12.75">
      <c r="P2893" s="36"/>
    </row>
    <row r="2894" ht="12.75">
      <c r="P2894" s="36"/>
    </row>
    <row r="2895" ht="12.75">
      <c r="P2895" s="36"/>
    </row>
    <row r="2896" ht="12.75">
      <c r="P2896" s="36"/>
    </row>
    <row r="2897" ht="12.75">
      <c r="P2897" s="36"/>
    </row>
    <row r="2898" ht="12.75">
      <c r="P2898" s="36"/>
    </row>
    <row r="2899" ht="12.75">
      <c r="P2899" s="36"/>
    </row>
    <row r="2900" ht="12.75">
      <c r="P2900" s="36"/>
    </row>
    <row r="2901" ht="12.75">
      <c r="P2901" s="36"/>
    </row>
    <row r="2902" ht="12.75">
      <c r="P2902" s="36"/>
    </row>
    <row r="2903" ht="12.75">
      <c r="P2903" s="36"/>
    </row>
    <row r="2904" ht="12.75">
      <c r="P2904" s="36"/>
    </row>
    <row r="2905" ht="12.75">
      <c r="P2905" s="36"/>
    </row>
    <row r="2906" ht="12.75">
      <c r="P2906" s="36"/>
    </row>
    <row r="2907" ht="12.75">
      <c r="P2907" s="36"/>
    </row>
    <row r="2908" ht="12.75">
      <c r="P2908" s="36"/>
    </row>
    <row r="2909" ht="12.75">
      <c r="P2909" s="36"/>
    </row>
    <row r="2910" ht="12.75">
      <c r="P2910" s="36"/>
    </row>
    <row r="2911" ht="12.75">
      <c r="P2911" s="36"/>
    </row>
    <row r="2912" ht="12.75">
      <c r="P2912" s="36"/>
    </row>
    <row r="2913" ht="12.75">
      <c r="P2913" s="36"/>
    </row>
    <row r="2914" ht="12.75">
      <c r="P2914" s="36"/>
    </row>
    <row r="2915" ht="12.75">
      <c r="P2915" s="36"/>
    </row>
    <row r="2916" ht="12.75">
      <c r="P2916" s="36"/>
    </row>
    <row r="2917" ht="12.75">
      <c r="P2917" s="36"/>
    </row>
    <row r="2918" ht="12.75">
      <c r="P2918" s="36"/>
    </row>
    <row r="2919" ht="12.75">
      <c r="P2919" s="36"/>
    </row>
    <row r="2920" ht="12.75">
      <c r="P2920" s="36"/>
    </row>
    <row r="2921" ht="12.75">
      <c r="P2921" s="36"/>
    </row>
    <row r="2922" ht="12.75">
      <c r="P2922" s="36"/>
    </row>
    <row r="2923" ht="12.75">
      <c r="P2923" s="36"/>
    </row>
    <row r="2924" ht="12.75">
      <c r="P2924" s="36"/>
    </row>
    <row r="2925" ht="12.75">
      <c r="P2925" s="36"/>
    </row>
    <row r="2926" ht="12.75">
      <c r="P2926" s="36"/>
    </row>
    <row r="2927" ht="12.75">
      <c r="P2927" s="36"/>
    </row>
    <row r="2928" ht="12.75">
      <c r="P2928" s="36"/>
    </row>
    <row r="2929" ht="12.75">
      <c r="P2929" s="36"/>
    </row>
    <row r="2930" ht="12.75">
      <c r="P2930" s="36"/>
    </row>
    <row r="2931" ht="12.75">
      <c r="P2931" s="36"/>
    </row>
    <row r="2932" ht="12.75">
      <c r="P2932" s="36"/>
    </row>
    <row r="2933" ht="12.75">
      <c r="P2933" s="36"/>
    </row>
    <row r="2934" ht="12.75">
      <c r="P2934" s="36"/>
    </row>
    <row r="2935" ht="12.75">
      <c r="P2935" s="36"/>
    </row>
    <row r="2936" ht="12.75">
      <c r="P2936" s="36"/>
    </row>
    <row r="2937" ht="12.75">
      <c r="P2937" s="36"/>
    </row>
    <row r="2938" ht="12.75">
      <c r="P2938" s="36"/>
    </row>
    <row r="2939" ht="12.75">
      <c r="P2939" s="36"/>
    </row>
    <row r="2940" ht="12.75">
      <c r="P2940" s="36"/>
    </row>
    <row r="2941" ht="12.75">
      <c r="P2941" s="36"/>
    </row>
    <row r="2942" ht="12.75">
      <c r="P2942" s="36"/>
    </row>
    <row r="2943" ht="12.75">
      <c r="P2943" s="36"/>
    </row>
    <row r="2944" ht="12.75">
      <c r="P2944" s="36"/>
    </row>
    <row r="2945" ht="12.75">
      <c r="P2945" s="36"/>
    </row>
    <row r="2946" ht="12.75">
      <c r="P2946" s="36"/>
    </row>
    <row r="2947" ht="12.75">
      <c r="P2947" s="36"/>
    </row>
    <row r="2948" ht="12.75">
      <c r="P2948" s="36"/>
    </row>
    <row r="2949" ht="12.75">
      <c r="P2949" s="36"/>
    </row>
    <row r="2950" ht="12.75">
      <c r="P2950" s="36"/>
    </row>
    <row r="2951" ht="12.75">
      <c r="P2951" s="36"/>
    </row>
    <row r="2952" ht="12.75">
      <c r="P2952" s="36"/>
    </row>
    <row r="2953" ht="12.75">
      <c r="P2953" s="36"/>
    </row>
    <row r="2954" ht="12.75">
      <c r="P2954" s="36"/>
    </row>
    <row r="2955" ht="12.75">
      <c r="P2955" s="36"/>
    </row>
    <row r="2956" ht="12.75">
      <c r="P2956" s="36"/>
    </row>
    <row r="2957" ht="12.75">
      <c r="P2957" s="36"/>
    </row>
    <row r="2958" ht="12.75">
      <c r="P2958" s="36"/>
    </row>
    <row r="2959" ht="12.75">
      <c r="P2959" s="36"/>
    </row>
    <row r="2960" ht="12.75">
      <c r="P2960" s="36"/>
    </row>
    <row r="2961" ht="12.75">
      <c r="P2961" s="36"/>
    </row>
    <row r="2962" ht="12.75">
      <c r="P2962" s="36"/>
    </row>
    <row r="2963" ht="12.75">
      <c r="P2963" s="36"/>
    </row>
    <row r="2964" ht="12.75">
      <c r="P2964" s="36"/>
    </row>
    <row r="2965" ht="12.75">
      <c r="P2965" s="36"/>
    </row>
    <row r="2966" ht="12.75">
      <c r="P2966" s="36"/>
    </row>
    <row r="2967" ht="12.75">
      <c r="P2967" s="36"/>
    </row>
    <row r="2968" ht="12.75">
      <c r="P2968" s="36"/>
    </row>
    <row r="2969" ht="12.75">
      <c r="P2969" s="36"/>
    </row>
    <row r="2970" ht="12.75">
      <c r="P2970" s="36"/>
    </row>
    <row r="2971" ht="12.75">
      <c r="P2971" s="36"/>
    </row>
    <row r="2972" ht="12.75">
      <c r="P2972" s="36"/>
    </row>
    <row r="2973" ht="12.75">
      <c r="P2973" s="36"/>
    </row>
    <row r="2974" ht="12.75">
      <c r="P2974" s="36"/>
    </row>
    <row r="2975" ht="12.75">
      <c r="P2975" s="36"/>
    </row>
    <row r="2976" ht="12.75">
      <c r="P2976" s="36"/>
    </row>
    <row r="2977" ht="12.75">
      <c r="P2977" s="36"/>
    </row>
    <row r="2978" ht="12.75">
      <c r="P2978" s="36"/>
    </row>
    <row r="2979" ht="12.75">
      <c r="P2979" s="36"/>
    </row>
    <row r="2980" ht="12.75">
      <c r="P2980" s="36"/>
    </row>
    <row r="2981" ht="12.75">
      <c r="P2981" s="36"/>
    </row>
    <row r="2982" ht="12.75">
      <c r="P2982" s="36"/>
    </row>
    <row r="2983" ht="12.75">
      <c r="P2983" s="36"/>
    </row>
    <row r="2984" ht="12.75">
      <c r="P2984" s="36"/>
    </row>
    <row r="2985" ht="12.75">
      <c r="P2985" s="36"/>
    </row>
    <row r="2986" ht="12.75">
      <c r="P2986" s="36"/>
    </row>
    <row r="2987" ht="12.75">
      <c r="P2987" s="36"/>
    </row>
    <row r="2988" ht="12.75">
      <c r="P2988" s="36"/>
    </row>
    <row r="2989" ht="12.75">
      <c r="P2989" s="36"/>
    </row>
    <row r="2990" ht="12.75">
      <c r="P2990" s="36"/>
    </row>
    <row r="2991" ht="12.75">
      <c r="P2991" s="36"/>
    </row>
    <row r="2992" ht="12.75">
      <c r="P2992" s="36"/>
    </row>
    <row r="2993" ht="12.75">
      <c r="P2993" s="36"/>
    </row>
    <row r="2994" ht="12.75">
      <c r="P2994" s="36"/>
    </row>
    <row r="2995" ht="12.75">
      <c r="P2995" s="36"/>
    </row>
    <row r="2996" ht="12.75">
      <c r="P2996" s="36"/>
    </row>
    <row r="2997" ht="12.75">
      <c r="P2997" s="36"/>
    </row>
    <row r="2998" ht="12.75">
      <c r="P2998" s="36"/>
    </row>
    <row r="2999" ht="12.75">
      <c r="P2999" s="36"/>
    </row>
    <row r="3000" ht="12.75">
      <c r="P3000" s="36"/>
    </row>
    <row r="3001" ht="12.75">
      <c r="P3001" s="36"/>
    </row>
    <row r="3002" ht="12.75">
      <c r="P3002" s="36"/>
    </row>
    <row r="3003" ht="12.75">
      <c r="P3003" s="36"/>
    </row>
    <row r="3004" ht="12.75">
      <c r="P3004" s="36"/>
    </row>
    <row r="3005" ht="12.75">
      <c r="P3005" s="36"/>
    </row>
    <row r="3006" ht="12.75">
      <c r="P3006" s="36"/>
    </row>
    <row r="3007" ht="12.75">
      <c r="P3007" s="36"/>
    </row>
    <row r="3008" ht="12.75">
      <c r="P3008" s="36"/>
    </row>
    <row r="3009" ht="12.75">
      <c r="P3009" s="36"/>
    </row>
    <row r="3010" ht="12.75">
      <c r="P3010" s="36"/>
    </row>
    <row r="3011" ht="12.75">
      <c r="P3011" s="36"/>
    </row>
    <row r="3012" ht="12.75">
      <c r="P3012" s="36"/>
    </row>
    <row r="3013" ht="12.75">
      <c r="P3013" s="36"/>
    </row>
    <row r="3014" ht="12.75">
      <c r="P3014" s="36"/>
    </row>
    <row r="3015" ht="12.75">
      <c r="P3015" s="36"/>
    </row>
    <row r="3016" ht="12.75">
      <c r="P3016" s="36"/>
    </row>
    <row r="3017" ht="12.75">
      <c r="P3017" s="36"/>
    </row>
    <row r="3018" ht="12.75">
      <c r="P3018" s="36"/>
    </row>
    <row r="3019" ht="12.75">
      <c r="P3019" s="36"/>
    </row>
    <row r="3020" ht="12.75">
      <c r="P3020" s="36"/>
    </row>
    <row r="3021" ht="12.75">
      <c r="P3021" s="36"/>
    </row>
    <row r="3022" ht="12.75">
      <c r="P3022" s="36"/>
    </row>
    <row r="3023" ht="12.75">
      <c r="P3023" s="36"/>
    </row>
    <row r="3024" ht="12.75">
      <c r="P3024" s="36"/>
    </row>
    <row r="3025" ht="12.75">
      <c r="P3025" s="36"/>
    </row>
    <row r="3026" ht="12.75">
      <c r="P3026" s="36"/>
    </row>
    <row r="3027" ht="12.75">
      <c r="P3027" s="36"/>
    </row>
    <row r="3028" ht="12.75">
      <c r="P3028" s="36"/>
    </row>
    <row r="3029" ht="12.75">
      <c r="P3029" s="36"/>
    </row>
    <row r="3030" ht="12.75">
      <c r="P3030" s="36"/>
    </row>
    <row r="3031" ht="12.75">
      <c r="P3031" s="36"/>
    </row>
    <row r="3032" ht="12.75">
      <c r="P3032" s="36"/>
    </row>
    <row r="3033" ht="12.75">
      <c r="P3033" s="36"/>
    </row>
    <row r="3034" ht="12.75">
      <c r="P3034" s="36"/>
    </row>
    <row r="3035" ht="12.75">
      <c r="P3035" s="36"/>
    </row>
    <row r="3036" ht="12.75">
      <c r="P3036" s="36"/>
    </row>
    <row r="3037" ht="12.75">
      <c r="P3037" s="36"/>
    </row>
    <row r="3038" ht="12.75">
      <c r="P3038" s="36"/>
    </row>
    <row r="3039" ht="12.75">
      <c r="P3039" s="36"/>
    </row>
    <row r="3040" ht="12.75">
      <c r="P3040" s="36"/>
    </row>
    <row r="3041" ht="12.75">
      <c r="P3041" s="36"/>
    </row>
    <row r="3042" ht="12.75">
      <c r="P3042" s="36"/>
    </row>
    <row r="3043" ht="12.75">
      <c r="P3043" s="36"/>
    </row>
    <row r="3044" ht="12.75">
      <c r="P3044" s="36"/>
    </row>
    <row r="3045" ht="12.75">
      <c r="P3045" s="36"/>
    </row>
    <row r="3046" ht="12.75">
      <c r="P3046" s="36"/>
    </row>
    <row r="3047" ht="12.75">
      <c r="P3047" s="36"/>
    </row>
    <row r="3048" ht="12.75">
      <c r="P3048" s="36"/>
    </row>
    <row r="3049" ht="12.75">
      <c r="P3049" s="36"/>
    </row>
    <row r="3050" ht="12.75">
      <c r="P3050" s="36"/>
    </row>
    <row r="3051" ht="12.75">
      <c r="P3051" s="36"/>
    </row>
    <row r="3052" ht="12.75">
      <c r="P3052" s="36"/>
    </row>
    <row r="3053" ht="12.75">
      <c r="P3053" s="36"/>
    </row>
    <row r="3054" ht="12.75">
      <c r="P3054" s="36"/>
    </row>
    <row r="3055" ht="12.75">
      <c r="P3055" s="36"/>
    </row>
    <row r="3056" ht="12.75">
      <c r="P3056" s="36"/>
    </row>
    <row r="3057" ht="12.75">
      <c r="P3057" s="36"/>
    </row>
    <row r="3058" ht="12.75">
      <c r="P3058" s="36"/>
    </row>
    <row r="3059" ht="12.75">
      <c r="P3059" s="36"/>
    </row>
    <row r="3060" ht="12.75">
      <c r="P3060" s="36"/>
    </row>
    <row r="3061" ht="12.75">
      <c r="P3061" s="36"/>
    </row>
    <row r="3062" ht="12.75">
      <c r="P3062" s="36"/>
    </row>
    <row r="3063" ht="12.75">
      <c r="P3063" s="36"/>
    </row>
    <row r="3064" ht="12.75">
      <c r="P3064" s="36"/>
    </row>
    <row r="3065" ht="12.75">
      <c r="P3065" s="36"/>
    </row>
    <row r="3066" ht="12.75">
      <c r="P3066" s="36"/>
    </row>
    <row r="3067" ht="12.75">
      <c r="P3067" s="36"/>
    </row>
    <row r="3068" ht="12.75">
      <c r="P3068" s="36"/>
    </row>
    <row r="3069" ht="12.75">
      <c r="P3069" s="36"/>
    </row>
    <row r="3070" ht="12.75">
      <c r="P3070" s="36"/>
    </row>
    <row r="3071" ht="12.75">
      <c r="P3071" s="36"/>
    </row>
    <row r="3072" ht="12.75">
      <c r="P3072" s="36"/>
    </row>
    <row r="3073" ht="12.75">
      <c r="P3073" s="36"/>
    </row>
    <row r="3074" ht="12.75">
      <c r="P3074" s="36"/>
    </row>
    <row r="3075" ht="12.75">
      <c r="P3075" s="36"/>
    </row>
    <row r="3076" ht="12.75">
      <c r="P3076" s="36"/>
    </row>
    <row r="3077" ht="12.75">
      <c r="P3077" s="36"/>
    </row>
    <row r="3078" ht="12.75">
      <c r="P3078" s="36"/>
    </row>
    <row r="3079" ht="12.75">
      <c r="P3079" s="36"/>
    </row>
    <row r="3080" ht="12.75">
      <c r="P3080" s="36"/>
    </row>
    <row r="3081" ht="12.75">
      <c r="P3081" s="36"/>
    </row>
    <row r="3082" ht="12.75">
      <c r="P3082" s="36"/>
    </row>
    <row r="3083" ht="12.75">
      <c r="P3083" s="36"/>
    </row>
    <row r="3084" ht="12.75">
      <c r="P3084" s="36"/>
    </row>
    <row r="3085" ht="12.75">
      <c r="P3085" s="36"/>
    </row>
    <row r="3086" ht="12.75">
      <c r="P3086" s="36"/>
    </row>
    <row r="3087" ht="12.75">
      <c r="P3087" s="36"/>
    </row>
    <row r="3088" ht="12.75">
      <c r="P3088" s="36"/>
    </row>
    <row r="3089" ht="12.75">
      <c r="P3089" s="36"/>
    </row>
    <row r="3090" ht="12.75">
      <c r="P3090" s="36"/>
    </row>
    <row r="3091" ht="12.75">
      <c r="P3091" s="36"/>
    </row>
    <row r="3092" ht="12.75">
      <c r="P3092" s="36"/>
    </row>
    <row r="3093" ht="12.75">
      <c r="P3093" s="36"/>
    </row>
    <row r="3094" ht="12.75">
      <c r="P3094" s="36"/>
    </row>
    <row r="3095" ht="12.75">
      <c r="P3095" s="36"/>
    </row>
    <row r="3096" ht="12.75">
      <c r="P3096" s="36"/>
    </row>
    <row r="3097" ht="12.75">
      <c r="P3097" s="36"/>
    </row>
    <row r="3098" ht="12.75">
      <c r="P3098" s="36"/>
    </row>
    <row r="3099" ht="12.75">
      <c r="P3099" s="36"/>
    </row>
    <row r="3100" ht="12.75">
      <c r="P3100" s="36"/>
    </row>
    <row r="3101" ht="12.75">
      <c r="P3101" s="36"/>
    </row>
    <row r="3102" ht="12.75">
      <c r="P3102" s="36"/>
    </row>
    <row r="3103" ht="12.75">
      <c r="P3103" s="36"/>
    </row>
    <row r="3104" ht="12.75">
      <c r="P3104" s="36"/>
    </row>
    <row r="3105" ht="12.75">
      <c r="P3105" s="36"/>
    </row>
    <row r="3106" ht="12.75">
      <c r="P3106" s="36"/>
    </row>
    <row r="3107" ht="12.75">
      <c r="P3107" s="36"/>
    </row>
    <row r="3108" ht="12.75">
      <c r="P3108" s="36"/>
    </row>
    <row r="3109" ht="12.75">
      <c r="P3109" s="36"/>
    </row>
    <row r="3110" ht="12.75">
      <c r="P3110" s="36"/>
    </row>
    <row r="3111" ht="12.75">
      <c r="P3111" s="36"/>
    </row>
    <row r="3112" ht="12.75">
      <c r="P3112" s="36"/>
    </row>
    <row r="3113" ht="12.75">
      <c r="P3113" s="36"/>
    </row>
    <row r="3114" ht="12.75">
      <c r="P3114" s="36"/>
    </row>
    <row r="3115" ht="12.75">
      <c r="P3115" s="36"/>
    </row>
    <row r="3116" ht="12.75">
      <c r="P3116" s="36"/>
    </row>
    <row r="3117" ht="12.75">
      <c r="P3117" s="36"/>
    </row>
    <row r="3118" ht="12.75">
      <c r="P3118" s="36"/>
    </row>
    <row r="3119" ht="12.75">
      <c r="P3119" s="36"/>
    </row>
    <row r="3120" ht="12.75">
      <c r="P3120" s="36"/>
    </row>
    <row r="3121" ht="12.75">
      <c r="P3121" s="36"/>
    </row>
    <row r="3122" ht="12.75">
      <c r="P3122" s="36"/>
    </row>
    <row r="3123" ht="12.75">
      <c r="P3123" s="36"/>
    </row>
    <row r="3124" ht="12.75">
      <c r="P3124" s="36"/>
    </row>
    <row r="3125" ht="12.75">
      <c r="P3125" s="36"/>
    </row>
    <row r="3126" ht="12.75">
      <c r="P3126" s="36"/>
    </row>
    <row r="3127" ht="12.75">
      <c r="P3127" s="36"/>
    </row>
    <row r="3128" ht="12.75">
      <c r="P3128" s="36"/>
    </row>
    <row r="3129" ht="12.75">
      <c r="P3129" s="36"/>
    </row>
    <row r="3130" ht="12.75">
      <c r="P3130" s="36"/>
    </row>
    <row r="3131" ht="12.75">
      <c r="P3131" s="36"/>
    </row>
    <row r="3132" ht="12.75">
      <c r="P3132" s="36"/>
    </row>
    <row r="3133" ht="12.75">
      <c r="P3133" s="36"/>
    </row>
    <row r="3134" ht="12.75">
      <c r="P3134" s="36"/>
    </row>
    <row r="3135" ht="12.75">
      <c r="P3135" s="36"/>
    </row>
    <row r="3136" ht="12.75">
      <c r="P3136" s="36"/>
    </row>
    <row r="3137" ht="12.75">
      <c r="P3137" s="36"/>
    </row>
    <row r="3138" ht="12.75">
      <c r="P3138" s="36"/>
    </row>
    <row r="3139" ht="12.75">
      <c r="P3139" s="36"/>
    </row>
    <row r="3140" ht="12.75">
      <c r="P3140" s="36"/>
    </row>
    <row r="3141" ht="12.75">
      <c r="P3141" s="36"/>
    </row>
    <row r="3142" ht="12.75">
      <c r="P3142" s="36"/>
    </row>
    <row r="3143" ht="12.75">
      <c r="P3143" s="36"/>
    </row>
    <row r="3144" ht="12.75">
      <c r="P3144" s="36"/>
    </row>
    <row r="3145" ht="12.75">
      <c r="P3145" s="36"/>
    </row>
    <row r="3146" ht="12.75">
      <c r="P3146" s="36"/>
    </row>
    <row r="3147" ht="12.75">
      <c r="P3147" s="36"/>
    </row>
    <row r="3148" ht="12.75">
      <c r="P3148" s="36"/>
    </row>
    <row r="3149" ht="12.75">
      <c r="P3149" s="36"/>
    </row>
    <row r="3150" ht="12.75">
      <c r="P3150" s="36"/>
    </row>
    <row r="3151" ht="12.75">
      <c r="P3151" s="36"/>
    </row>
    <row r="3152" ht="12.75">
      <c r="P3152" s="36"/>
    </row>
    <row r="3153" ht="12.75">
      <c r="P3153" s="36"/>
    </row>
    <row r="3154" ht="12.75">
      <c r="P3154" s="36"/>
    </row>
    <row r="3155" ht="12.75">
      <c r="P3155" s="36"/>
    </row>
    <row r="3156" ht="12.75">
      <c r="P3156" s="36"/>
    </row>
    <row r="3157" ht="12.75">
      <c r="P3157" s="36"/>
    </row>
    <row r="3158" ht="12.75">
      <c r="P3158" s="36"/>
    </row>
    <row r="3159" ht="12.75">
      <c r="P3159" s="36"/>
    </row>
    <row r="3160" ht="12.75">
      <c r="P3160" s="36"/>
    </row>
    <row r="3161" ht="12.75">
      <c r="P3161" s="36"/>
    </row>
    <row r="3162" ht="12.75">
      <c r="P3162" s="36"/>
    </row>
    <row r="3163" ht="12.75">
      <c r="P3163" s="36"/>
    </row>
    <row r="3164" ht="12.75">
      <c r="P3164" s="36"/>
    </row>
    <row r="3165" ht="12.75">
      <c r="P3165" s="36"/>
    </row>
    <row r="3166" ht="12.75">
      <c r="P3166" s="36"/>
    </row>
    <row r="3167" ht="12.75">
      <c r="P3167" s="36"/>
    </row>
    <row r="3168" ht="12.75">
      <c r="P3168" s="36"/>
    </row>
    <row r="3169" ht="12.75">
      <c r="P3169" s="36"/>
    </row>
    <row r="3170" ht="12.75">
      <c r="P3170" s="36"/>
    </row>
    <row r="3171" ht="12.75">
      <c r="P3171" s="36"/>
    </row>
    <row r="3172" ht="12.75">
      <c r="P3172" s="36"/>
    </row>
    <row r="3173" ht="12.75">
      <c r="P3173" s="36"/>
    </row>
    <row r="3174" ht="12.75">
      <c r="P3174" s="36"/>
    </row>
    <row r="3175" ht="12.75">
      <c r="P3175" s="36"/>
    </row>
    <row r="3176" ht="12.75">
      <c r="P3176" s="36"/>
    </row>
    <row r="3177" ht="12.75">
      <c r="P3177" s="36"/>
    </row>
    <row r="3178" ht="12.75">
      <c r="P3178" s="36"/>
    </row>
    <row r="3179" ht="12.75">
      <c r="P3179" s="36"/>
    </row>
    <row r="3180" ht="12.75">
      <c r="P3180" s="36"/>
    </row>
    <row r="3181" ht="12.75">
      <c r="P3181" s="36"/>
    </row>
    <row r="3182" ht="12.75">
      <c r="P3182" s="36"/>
    </row>
    <row r="3183" ht="12.75">
      <c r="P3183" s="36"/>
    </row>
    <row r="3184" ht="12.75">
      <c r="P3184" s="36"/>
    </row>
    <row r="3185" ht="12.75">
      <c r="P3185" s="36"/>
    </row>
    <row r="3186" ht="12.75">
      <c r="P3186" s="36"/>
    </row>
    <row r="3187" ht="12.75">
      <c r="P3187" s="36"/>
    </row>
    <row r="3188" ht="12.75">
      <c r="P3188" s="36"/>
    </row>
    <row r="3189" ht="12.75">
      <c r="P3189" s="36"/>
    </row>
    <row r="3190" ht="12.75">
      <c r="P3190" s="36"/>
    </row>
    <row r="3191" ht="12.75">
      <c r="P3191" s="36"/>
    </row>
    <row r="3192" ht="12.75">
      <c r="P3192" s="36"/>
    </row>
    <row r="3193" ht="12.75">
      <c r="P3193" s="36"/>
    </row>
    <row r="3194" ht="12.75">
      <c r="P3194" s="36"/>
    </row>
    <row r="3195" ht="12.75">
      <c r="P3195" s="36"/>
    </row>
    <row r="3196" ht="12.75">
      <c r="P3196" s="36"/>
    </row>
    <row r="3197" ht="12.75">
      <c r="P3197" s="36"/>
    </row>
    <row r="3198" ht="12.75">
      <c r="P3198" s="36"/>
    </row>
    <row r="3199" ht="12.75">
      <c r="P3199" s="36"/>
    </row>
    <row r="3200" ht="12.75">
      <c r="P3200" s="36"/>
    </row>
    <row r="3201" ht="12.75">
      <c r="P3201" s="36"/>
    </row>
    <row r="3202" ht="12.75">
      <c r="P3202" s="36"/>
    </row>
    <row r="3203" ht="12.75">
      <c r="P3203" s="36"/>
    </row>
    <row r="3204" ht="12.75">
      <c r="P3204" s="36"/>
    </row>
    <row r="3205" ht="12.75">
      <c r="P3205" s="36"/>
    </row>
    <row r="3206" ht="12.75">
      <c r="P3206" s="36"/>
    </row>
    <row r="3207" ht="12.75">
      <c r="P3207" s="36"/>
    </row>
    <row r="3208" ht="12.75">
      <c r="P3208" s="36"/>
    </row>
    <row r="3209" ht="12.75">
      <c r="P3209" s="36"/>
    </row>
    <row r="3210" ht="12.75">
      <c r="P3210" s="36"/>
    </row>
    <row r="3211" ht="12.75">
      <c r="P3211" s="36"/>
    </row>
    <row r="3212" ht="12.75">
      <c r="P3212" s="36"/>
    </row>
    <row r="3213" ht="12.75">
      <c r="P3213" s="36"/>
    </row>
    <row r="3214" ht="12.75">
      <c r="P3214" s="36"/>
    </row>
    <row r="3215" ht="12.75">
      <c r="P3215" s="36"/>
    </row>
    <row r="3216" ht="12.75">
      <c r="P3216" s="36"/>
    </row>
    <row r="3217" ht="12.75">
      <c r="P3217" s="36"/>
    </row>
    <row r="3218" ht="12.75">
      <c r="P3218" s="36"/>
    </row>
    <row r="3219" ht="12.75">
      <c r="P3219" s="36"/>
    </row>
    <row r="3220" ht="12.75">
      <c r="P3220" s="36"/>
    </row>
    <row r="3221" ht="12.75">
      <c r="P3221" s="36"/>
    </row>
    <row r="3222" ht="12.75">
      <c r="P3222" s="36"/>
    </row>
    <row r="3223" ht="12.75">
      <c r="P3223" s="36"/>
    </row>
    <row r="3224" ht="12.75">
      <c r="P3224" s="36"/>
    </row>
    <row r="3225" ht="12.75">
      <c r="P3225" s="36"/>
    </row>
    <row r="3226" ht="12.75">
      <c r="P3226" s="36"/>
    </row>
    <row r="3227" ht="12.75">
      <c r="P3227" s="36"/>
    </row>
    <row r="3228" ht="12.75">
      <c r="P3228" s="36"/>
    </row>
    <row r="3229" ht="12.75">
      <c r="P3229" s="36"/>
    </row>
    <row r="3230" ht="12.75">
      <c r="P3230" s="36"/>
    </row>
    <row r="3231" ht="12.75">
      <c r="P3231" s="36"/>
    </row>
    <row r="3232" ht="12.75">
      <c r="P3232" s="36"/>
    </row>
    <row r="3233" ht="12.75">
      <c r="P3233" s="36"/>
    </row>
    <row r="3234" ht="12.75">
      <c r="P3234" s="36"/>
    </row>
    <row r="3235" ht="12.75">
      <c r="P3235" s="36"/>
    </row>
    <row r="3236" ht="12.75">
      <c r="P3236" s="36"/>
    </row>
    <row r="3237" ht="12.75">
      <c r="P3237" s="36"/>
    </row>
    <row r="3238" ht="12.75">
      <c r="P3238" s="36"/>
    </row>
    <row r="3239" ht="12.75">
      <c r="P3239" s="36"/>
    </row>
    <row r="3240" ht="12.75">
      <c r="P3240" s="36"/>
    </row>
    <row r="3241" ht="12.75">
      <c r="P3241" s="36"/>
    </row>
    <row r="3242" ht="12.75">
      <c r="P3242" s="36"/>
    </row>
    <row r="3243" ht="12.75">
      <c r="P3243" s="36"/>
    </row>
    <row r="3244" ht="12.75">
      <c r="P3244" s="36"/>
    </row>
    <row r="3245" ht="12.75">
      <c r="P3245" s="36"/>
    </row>
    <row r="3246" ht="12.75">
      <c r="P3246" s="36"/>
    </row>
    <row r="3247" ht="12.75">
      <c r="P3247" s="36"/>
    </row>
    <row r="3248" ht="12.75">
      <c r="P3248" s="36"/>
    </row>
    <row r="3249" ht="12.75">
      <c r="P3249" s="36"/>
    </row>
    <row r="3250" ht="12.75">
      <c r="P3250" s="36"/>
    </row>
    <row r="3251" ht="12.75">
      <c r="P3251" s="36"/>
    </row>
    <row r="3252" ht="12.75">
      <c r="P3252" s="36"/>
    </row>
    <row r="3253" ht="12.75">
      <c r="P3253" s="36"/>
    </row>
    <row r="3254" ht="12.75">
      <c r="P3254" s="36"/>
    </row>
    <row r="3255" ht="12.75">
      <c r="P3255" s="36"/>
    </row>
    <row r="3256" ht="12.75">
      <c r="P3256" s="36"/>
    </row>
    <row r="3257" ht="12.75">
      <c r="P3257" s="36"/>
    </row>
    <row r="3258" ht="12.75">
      <c r="P3258" s="36"/>
    </row>
    <row r="3259" ht="12.75">
      <c r="P3259" s="36"/>
    </row>
    <row r="3260" ht="12.75">
      <c r="P3260" s="36"/>
    </row>
    <row r="3261" ht="12.75">
      <c r="P3261" s="36"/>
    </row>
    <row r="3262" ht="12.75">
      <c r="P3262" s="36"/>
    </row>
    <row r="3263" ht="12.75">
      <c r="P3263" s="36"/>
    </row>
    <row r="3264" ht="12.75">
      <c r="P3264" s="36"/>
    </row>
    <row r="3265" ht="12.75">
      <c r="P3265" s="36"/>
    </row>
    <row r="3266" ht="12.75">
      <c r="P3266" s="36"/>
    </row>
    <row r="3267" ht="12.75">
      <c r="P3267" s="36"/>
    </row>
    <row r="3268" ht="12.75">
      <c r="P3268" s="36"/>
    </row>
    <row r="3269" ht="12.75">
      <c r="P3269" s="36"/>
    </row>
    <row r="3270" ht="12.75">
      <c r="P3270" s="36"/>
    </row>
    <row r="3271" ht="12.75">
      <c r="P3271" s="36"/>
    </row>
    <row r="3272" ht="12.75">
      <c r="P3272" s="36"/>
    </row>
    <row r="3273" ht="12.75">
      <c r="P3273" s="36"/>
    </row>
    <row r="3274" ht="12.75">
      <c r="P3274" s="36"/>
    </row>
    <row r="3275" ht="12.75">
      <c r="P3275" s="36"/>
    </row>
    <row r="3276" ht="12.75">
      <c r="P3276" s="36"/>
    </row>
    <row r="3277" ht="12.75">
      <c r="P3277" s="36"/>
    </row>
    <row r="3278" ht="12.75">
      <c r="P3278" s="36"/>
    </row>
    <row r="3279" ht="12.75">
      <c r="P3279" s="36"/>
    </row>
    <row r="3280" ht="12.75">
      <c r="P3280" s="36"/>
    </row>
    <row r="3281" ht="12.75">
      <c r="P3281" s="36"/>
    </row>
    <row r="3282" ht="12.75">
      <c r="P3282" s="36"/>
    </row>
    <row r="3283" ht="12.75">
      <c r="P3283" s="36"/>
    </row>
    <row r="3284" ht="12.75">
      <c r="P3284" s="36"/>
    </row>
    <row r="3285" ht="12.75">
      <c r="P3285" s="36"/>
    </row>
    <row r="3286" ht="12.75">
      <c r="P3286" s="36"/>
    </row>
    <row r="3287" ht="12.75">
      <c r="P3287" s="36"/>
    </row>
    <row r="3288" ht="12.75">
      <c r="P3288" s="36"/>
    </row>
    <row r="3289" ht="12.75">
      <c r="P3289" s="36"/>
    </row>
    <row r="3290" ht="12.75">
      <c r="P3290" s="36"/>
    </row>
    <row r="3291" ht="12.75">
      <c r="P3291" s="36"/>
    </row>
    <row r="3292" ht="12.75">
      <c r="P3292" s="36"/>
    </row>
    <row r="3293" ht="12.75">
      <c r="P3293" s="36"/>
    </row>
    <row r="3294" ht="12.75">
      <c r="P3294" s="36"/>
    </row>
    <row r="3295" ht="12.75">
      <c r="P3295" s="36"/>
    </row>
    <row r="3296" ht="12.75">
      <c r="P3296" s="36"/>
    </row>
    <row r="3297" ht="12.75">
      <c r="P3297" s="36"/>
    </row>
    <row r="3298" ht="12.75">
      <c r="P3298" s="36"/>
    </row>
    <row r="3299" ht="12.75">
      <c r="P3299" s="36"/>
    </row>
    <row r="3300" ht="12.75">
      <c r="P3300" s="36"/>
    </row>
    <row r="3301" ht="12.75">
      <c r="P3301" s="36"/>
    </row>
    <row r="3302" ht="12.75">
      <c r="P3302" s="36"/>
    </row>
    <row r="3303" ht="12.75">
      <c r="P3303" s="36"/>
    </row>
    <row r="3304" ht="12.75">
      <c r="P3304" s="36"/>
    </row>
    <row r="3305" ht="12.75">
      <c r="P3305" s="36"/>
    </row>
    <row r="3306" ht="12.75">
      <c r="P3306" s="36"/>
    </row>
    <row r="3307" ht="12.75">
      <c r="P3307" s="36"/>
    </row>
    <row r="3308" ht="12.75">
      <c r="P3308" s="36"/>
    </row>
    <row r="3309" ht="12.75">
      <c r="P3309" s="36"/>
    </row>
    <row r="3310" ht="12.75">
      <c r="P3310" s="36"/>
    </row>
    <row r="3311" ht="12.75">
      <c r="P3311" s="36"/>
    </row>
    <row r="3312" ht="12.75">
      <c r="P3312" s="36"/>
    </row>
    <row r="3313" ht="12.75">
      <c r="P3313" s="36"/>
    </row>
    <row r="3314" ht="12.75">
      <c r="P3314" s="36"/>
    </row>
    <row r="3315" ht="12.75">
      <c r="P3315" s="36"/>
    </row>
    <row r="3316" ht="12.75">
      <c r="P3316" s="36"/>
    </row>
    <row r="3317" ht="12.75">
      <c r="P3317" s="36"/>
    </row>
    <row r="3318" ht="12.75">
      <c r="P3318" s="36"/>
    </row>
    <row r="3319" ht="12.75">
      <c r="P3319" s="36"/>
    </row>
    <row r="3320" ht="12.75">
      <c r="P3320" s="36"/>
    </row>
    <row r="3321" ht="12.75">
      <c r="P3321" s="36"/>
    </row>
    <row r="3322" ht="12.75">
      <c r="P3322" s="36"/>
    </row>
    <row r="3323" ht="12.75">
      <c r="P3323" s="36"/>
    </row>
    <row r="3324" ht="12.75">
      <c r="P3324" s="36"/>
    </row>
    <row r="3325" ht="12.75">
      <c r="P3325" s="36"/>
    </row>
    <row r="3326" ht="12.75">
      <c r="P3326" s="36"/>
    </row>
    <row r="3327" ht="12.75">
      <c r="P3327" s="36"/>
    </row>
    <row r="3328" ht="12.75">
      <c r="P3328" s="36"/>
    </row>
    <row r="3329" ht="12.75">
      <c r="P3329" s="36"/>
    </row>
    <row r="3330" ht="12.75">
      <c r="P3330" s="36"/>
    </row>
    <row r="3331" ht="12.75">
      <c r="P3331" s="36"/>
    </row>
    <row r="3332" ht="12.75">
      <c r="P3332" s="36"/>
    </row>
    <row r="3333" ht="12.75">
      <c r="P3333" s="36"/>
    </row>
    <row r="3334" ht="12.75">
      <c r="P3334" s="36"/>
    </row>
    <row r="3335" ht="12.75">
      <c r="P3335" s="36"/>
    </row>
    <row r="3336" ht="12.75">
      <c r="P3336" s="36"/>
    </row>
    <row r="3337" ht="12.75">
      <c r="P3337" s="36"/>
    </row>
    <row r="3338" ht="12.75">
      <c r="P3338" s="36"/>
    </row>
    <row r="3339" ht="12.75">
      <c r="P3339" s="36"/>
    </row>
    <row r="3340" ht="12.75">
      <c r="P3340" s="36"/>
    </row>
    <row r="3341" ht="12.75">
      <c r="P3341" s="36"/>
    </row>
    <row r="3342" ht="12.75">
      <c r="P3342" s="36"/>
    </row>
    <row r="3343" ht="12.75">
      <c r="P3343" s="36"/>
    </row>
    <row r="3344" ht="12.75">
      <c r="P3344" s="36"/>
    </row>
    <row r="3345" ht="12.75">
      <c r="P3345" s="36"/>
    </row>
    <row r="3346" ht="12.75">
      <c r="P3346" s="36"/>
    </row>
    <row r="3347" ht="12.75">
      <c r="P3347" s="36"/>
    </row>
    <row r="3348" ht="12.75">
      <c r="P3348" s="36"/>
    </row>
    <row r="3349" ht="12.75">
      <c r="P3349" s="36"/>
    </row>
    <row r="3350" ht="12.75">
      <c r="P3350" s="36"/>
    </row>
    <row r="3351" ht="12.75">
      <c r="P3351" s="36"/>
    </row>
    <row r="3352" ht="12.75">
      <c r="P3352" s="36"/>
    </row>
    <row r="3353" ht="12.75">
      <c r="P3353" s="36"/>
    </row>
    <row r="3354" ht="12.75">
      <c r="P3354" s="36"/>
    </row>
    <row r="3355" ht="12.75">
      <c r="P3355" s="36"/>
    </row>
    <row r="3356" ht="12.75">
      <c r="P3356" s="36"/>
    </row>
    <row r="3357" ht="12.75">
      <c r="P3357" s="36"/>
    </row>
    <row r="3358" ht="12.75">
      <c r="P3358" s="36"/>
    </row>
    <row r="3359" ht="12.75">
      <c r="P3359" s="36"/>
    </row>
    <row r="3360" ht="12.75">
      <c r="P3360" s="36"/>
    </row>
    <row r="3361" ht="12.75">
      <c r="P3361" s="36"/>
    </row>
    <row r="3362" ht="12.75">
      <c r="P3362" s="36"/>
    </row>
    <row r="3363" ht="12.75">
      <c r="P3363" s="36"/>
    </row>
    <row r="3364" ht="12.75">
      <c r="P3364" s="36"/>
    </row>
    <row r="3365" ht="12.75">
      <c r="P3365" s="36"/>
    </row>
    <row r="3366" ht="12.75">
      <c r="P3366" s="36"/>
    </row>
    <row r="3367" ht="12.75">
      <c r="P3367" s="36"/>
    </row>
    <row r="3368" ht="12.75">
      <c r="P3368" s="36"/>
    </row>
    <row r="3369" ht="12.75">
      <c r="P3369" s="36"/>
    </row>
    <row r="3370" ht="12.75">
      <c r="P3370" s="36"/>
    </row>
    <row r="3371" ht="12.75">
      <c r="P3371" s="36"/>
    </row>
    <row r="3372" ht="12.75">
      <c r="P3372" s="36"/>
    </row>
    <row r="3373" ht="12.75">
      <c r="P3373" s="36"/>
    </row>
    <row r="3374" ht="12.75">
      <c r="P3374" s="36"/>
    </row>
    <row r="3375" ht="12.75">
      <c r="P3375" s="36"/>
    </row>
    <row r="3376" ht="12.75">
      <c r="P3376" s="36"/>
    </row>
    <row r="3377" ht="12.75">
      <c r="P3377" s="36"/>
    </row>
    <row r="3378" ht="12.75">
      <c r="P3378" s="36"/>
    </row>
    <row r="3379" ht="12.75">
      <c r="P3379" s="36"/>
    </row>
    <row r="3380" ht="12.75">
      <c r="P3380" s="36"/>
    </row>
    <row r="3381" ht="12.75">
      <c r="P3381" s="36"/>
    </row>
    <row r="3382" ht="12.75">
      <c r="P3382" s="36"/>
    </row>
    <row r="3383" ht="12.75">
      <c r="P3383" s="36"/>
    </row>
    <row r="3384" ht="12.75">
      <c r="P3384" s="36"/>
    </row>
    <row r="3385" ht="12.75">
      <c r="P3385" s="36"/>
    </row>
    <row r="3386" ht="12.75">
      <c r="P3386" s="36"/>
    </row>
    <row r="3387" ht="12.75">
      <c r="P3387" s="36"/>
    </row>
    <row r="3388" ht="12.75">
      <c r="P3388" s="36"/>
    </row>
    <row r="3389" ht="12.75">
      <c r="P3389" s="36"/>
    </row>
    <row r="3390" ht="12.75">
      <c r="P3390" s="36"/>
    </row>
    <row r="3391" ht="12.75">
      <c r="P3391" s="36"/>
    </row>
    <row r="3392" ht="12.75">
      <c r="P3392" s="36"/>
    </row>
    <row r="3393" ht="12.75">
      <c r="P3393" s="36"/>
    </row>
    <row r="3394" ht="12.75">
      <c r="P3394" s="36"/>
    </row>
    <row r="3395" ht="12.75">
      <c r="P3395" s="36"/>
    </row>
    <row r="3396" ht="12.75">
      <c r="P3396" s="36"/>
    </row>
    <row r="3397" ht="12.75">
      <c r="P3397" s="36"/>
    </row>
    <row r="3398" ht="12.75">
      <c r="P3398" s="36"/>
    </row>
    <row r="3399" ht="12.75">
      <c r="P3399" s="36"/>
    </row>
    <row r="3400" ht="12.75">
      <c r="P3400" s="36"/>
    </row>
    <row r="3401" ht="12.75">
      <c r="P3401" s="36"/>
    </row>
    <row r="3402" ht="12.75">
      <c r="P3402" s="36"/>
    </row>
    <row r="3403" ht="12.75">
      <c r="P3403" s="36"/>
    </row>
    <row r="3404" ht="12.75">
      <c r="P3404" s="36"/>
    </row>
    <row r="3405" ht="12.75">
      <c r="P3405" s="36"/>
    </row>
    <row r="3406" ht="12.75">
      <c r="P3406" s="36"/>
    </row>
    <row r="3407" ht="12.75">
      <c r="P3407" s="36"/>
    </row>
    <row r="3408" ht="12.75">
      <c r="P3408" s="36"/>
    </row>
    <row r="3409" ht="12.75">
      <c r="P3409" s="36"/>
    </row>
    <row r="3410" ht="12.75">
      <c r="P3410" s="36"/>
    </row>
    <row r="3411" ht="12.75">
      <c r="P3411" s="36"/>
    </row>
    <row r="3412" ht="12.75">
      <c r="P3412" s="36"/>
    </row>
    <row r="3413" ht="12.75">
      <c r="P3413" s="36"/>
    </row>
    <row r="3414" ht="12.75">
      <c r="P3414" s="36"/>
    </row>
    <row r="3415" ht="12.75">
      <c r="P3415" s="36"/>
    </row>
    <row r="3416" ht="12.75">
      <c r="P3416" s="36"/>
    </row>
    <row r="3417" ht="12.75">
      <c r="P3417" s="36"/>
    </row>
    <row r="3418" ht="12.75">
      <c r="P3418" s="36"/>
    </row>
    <row r="3419" ht="12.75">
      <c r="P3419" s="36"/>
    </row>
    <row r="3420" ht="12.75">
      <c r="P3420" s="36"/>
    </row>
    <row r="3421" ht="12.75">
      <c r="P3421" s="36"/>
    </row>
    <row r="3422" ht="12.75">
      <c r="P3422" s="36"/>
    </row>
    <row r="3423" ht="12.75">
      <c r="P3423" s="36"/>
    </row>
    <row r="3424" ht="12.75">
      <c r="P3424" s="36"/>
    </row>
    <row r="3425" ht="12.75">
      <c r="P3425" s="36"/>
    </row>
    <row r="3426" ht="12.75">
      <c r="P3426" s="36"/>
    </row>
    <row r="3427" ht="12.75">
      <c r="P3427" s="36"/>
    </row>
    <row r="3428" ht="12.75">
      <c r="P3428" s="36"/>
    </row>
    <row r="3429" ht="12.75">
      <c r="P3429" s="36"/>
    </row>
    <row r="3430" ht="12.75">
      <c r="P3430" s="36"/>
    </row>
    <row r="3431" ht="12.75">
      <c r="P3431" s="36"/>
    </row>
    <row r="3432" ht="12.75">
      <c r="P3432" s="36"/>
    </row>
    <row r="3433" ht="12.75">
      <c r="P3433" s="36"/>
    </row>
    <row r="3434" ht="12.75">
      <c r="P3434" s="36"/>
    </row>
    <row r="3435" ht="12.75">
      <c r="P3435" s="36"/>
    </row>
    <row r="3436" ht="12.75">
      <c r="P3436" s="36"/>
    </row>
    <row r="3437" ht="12.75">
      <c r="P3437" s="36"/>
    </row>
    <row r="3438" ht="12.75">
      <c r="P3438" s="36"/>
    </row>
    <row r="3439" ht="12.75">
      <c r="P3439" s="36"/>
    </row>
    <row r="3440" ht="12.75">
      <c r="P3440" s="36"/>
    </row>
    <row r="3441" ht="12.75">
      <c r="P3441" s="36"/>
    </row>
    <row r="3442" ht="12.75">
      <c r="P3442" s="36"/>
    </row>
    <row r="3443" ht="12.75">
      <c r="P3443" s="36"/>
    </row>
    <row r="3444" ht="12.75">
      <c r="P3444" s="36"/>
    </row>
    <row r="3445" ht="12.75">
      <c r="P3445" s="36"/>
    </row>
    <row r="3446" ht="12.75">
      <c r="P3446" s="36"/>
    </row>
    <row r="3447" ht="12.75">
      <c r="P3447" s="36"/>
    </row>
    <row r="3448" ht="12.75">
      <c r="P3448" s="36"/>
    </row>
    <row r="3449" ht="12.75">
      <c r="P3449" s="36"/>
    </row>
    <row r="3450" ht="12.75">
      <c r="P3450" s="36"/>
    </row>
    <row r="3451" ht="12.75">
      <c r="P3451" s="36"/>
    </row>
    <row r="3452" ht="12.75">
      <c r="P3452" s="36"/>
    </row>
    <row r="3453" ht="12.75">
      <c r="P3453" s="36"/>
    </row>
    <row r="3454" ht="12.75">
      <c r="P3454" s="36"/>
    </row>
    <row r="3455" ht="12.75">
      <c r="P3455" s="36"/>
    </row>
    <row r="3456" ht="12.75">
      <c r="P3456" s="36"/>
    </row>
    <row r="3457" ht="12.75">
      <c r="P3457" s="36"/>
    </row>
    <row r="3458" ht="12.75">
      <c r="P3458" s="36"/>
    </row>
    <row r="3459" ht="12.75">
      <c r="P3459" s="36"/>
    </row>
    <row r="3460" ht="12.75">
      <c r="P3460" s="36"/>
    </row>
    <row r="3461" ht="12.75">
      <c r="P3461" s="36"/>
    </row>
    <row r="3462" ht="12.75">
      <c r="P3462" s="36"/>
    </row>
    <row r="3463" ht="12.75">
      <c r="P3463" s="36"/>
    </row>
    <row r="3464" ht="12.75">
      <c r="P3464" s="36"/>
    </row>
    <row r="3465" ht="12.75">
      <c r="P3465" s="36"/>
    </row>
    <row r="3466" ht="12.75">
      <c r="P3466" s="36"/>
    </row>
    <row r="3467" ht="12.75">
      <c r="P3467" s="36"/>
    </row>
    <row r="3468" ht="12.75">
      <c r="P3468" s="36"/>
    </row>
    <row r="3469" ht="12.75">
      <c r="P3469" s="36"/>
    </row>
    <row r="3470" ht="12.75">
      <c r="P3470" s="36"/>
    </row>
    <row r="3471" ht="12.75">
      <c r="P3471" s="36"/>
    </row>
    <row r="3472" ht="12.75">
      <c r="P3472" s="36"/>
    </row>
    <row r="3473" ht="12.75">
      <c r="P3473" s="36"/>
    </row>
    <row r="3474" ht="12.75">
      <c r="P3474" s="36"/>
    </row>
    <row r="3475" ht="12.75">
      <c r="P3475" s="36"/>
    </row>
    <row r="3476" ht="12.75">
      <c r="P3476" s="36"/>
    </row>
    <row r="3477" ht="12.75">
      <c r="P3477" s="36"/>
    </row>
    <row r="3478" ht="12.75">
      <c r="P3478" s="36"/>
    </row>
    <row r="3479" ht="12.75">
      <c r="P3479" s="36"/>
    </row>
    <row r="3480" ht="12.75">
      <c r="P3480" s="36"/>
    </row>
    <row r="3481" ht="12.75">
      <c r="P3481" s="36"/>
    </row>
    <row r="3482" ht="12.75">
      <c r="P3482" s="36"/>
    </row>
    <row r="3483" ht="12.75">
      <c r="P3483" s="36"/>
    </row>
    <row r="3484" ht="12.75">
      <c r="P3484" s="36"/>
    </row>
    <row r="3485" ht="12.75">
      <c r="P3485" s="36"/>
    </row>
    <row r="3486" ht="12.75">
      <c r="P3486" s="36"/>
    </row>
    <row r="3487" ht="12.75">
      <c r="P3487" s="36"/>
    </row>
    <row r="3488" ht="12.75">
      <c r="P3488" s="36"/>
    </row>
    <row r="3489" ht="12.75">
      <c r="P3489" s="36"/>
    </row>
    <row r="3490" ht="12.75">
      <c r="P3490" s="36"/>
    </row>
    <row r="3491" ht="12.75">
      <c r="P3491" s="36"/>
    </row>
    <row r="3492" ht="12.75">
      <c r="P3492" s="36"/>
    </row>
    <row r="3493" ht="12.75">
      <c r="P3493" s="36"/>
    </row>
    <row r="3494" ht="12.75">
      <c r="P3494" s="36"/>
    </row>
    <row r="3495" ht="12.75">
      <c r="P3495" s="36"/>
    </row>
    <row r="3496" ht="12.75">
      <c r="P3496" s="36"/>
    </row>
    <row r="3497" ht="12.75">
      <c r="P3497" s="36"/>
    </row>
    <row r="3498" ht="12.75">
      <c r="P3498" s="36"/>
    </row>
    <row r="3499" ht="12.75">
      <c r="P3499" s="36"/>
    </row>
    <row r="3500" ht="12.75">
      <c r="P3500" s="36"/>
    </row>
    <row r="3501" ht="12.75">
      <c r="P3501" s="36"/>
    </row>
    <row r="3502" ht="12.75">
      <c r="P3502" s="36"/>
    </row>
    <row r="3503" ht="12.75">
      <c r="P3503" s="36"/>
    </row>
    <row r="3504" ht="12.75">
      <c r="P3504" s="36"/>
    </row>
    <row r="3505" ht="12.75">
      <c r="P3505" s="36"/>
    </row>
    <row r="3506" ht="12.75">
      <c r="P3506" s="36"/>
    </row>
    <row r="3507" ht="12.75">
      <c r="P3507" s="36"/>
    </row>
    <row r="3508" ht="12.75">
      <c r="P3508" s="36"/>
    </row>
    <row r="3509" ht="12.75">
      <c r="P3509" s="36"/>
    </row>
    <row r="3510" ht="12.75">
      <c r="P3510" s="36"/>
    </row>
    <row r="3511" ht="12.75">
      <c r="P3511" s="36"/>
    </row>
    <row r="3512" ht="12.75">
      <c r="P3512" s="36"/>
    </row>
    <row r="3513" ht="12.75">
      <c r="P3513" s="36"/>
    </row>
    <row r="3514" ht="12.75">
      <c r="P3514" s="36"/>
    </row>
    <row r="3515" ht="12.75">
      <c r="P3515" s="36"/>
    </row>
    <row r="3516" ht="12.75">
      <c r="P3516" s="36"/>
    </row>
    <row r="3517" ht="12.75">
      <c r="P3517" s="36"/>
    </row>
    <row r="3518" ht="12.75">
      <c r="P3518" s="36"/>
    </row>
    <row r="3519" ht="12.75">
      <c r="P3519" s="36"/>
    </row>
    <row r="3520" ht="12.75">
      <c r="P3520" s="36"/>
    </row>
    <row r="3521" ht="12.75">
      <c r="P3521" s="36"/>
    </row>
    <row r="3522" ht="12.75">
      <c r="P3522" s="36"/>
    </row>
    <row r="3523" ht="12.75">
      <c r="P3523" s="36"/>
    </row>
    <row r="3524" ht="12.75">
      <c r="P3524" s="36"/>
    </row>
    <row r="3525" ht="12.75">
      <c r="P3525" s="36"/>
    </row>
    <row r="3526" ht="12.75">
      <c r="P3526" s="36"/>
    </row>
    <row r="3527" ht="12.75">
      <c r="P3527" s="36"/>
    </row>
    <row r="3528" ht="12.75">
      <c r="P3528" s="36"/>
    </row>
    <row r="3529" ht="12.75">
      <c r="P3529" s="36"/>
    </row>
    <row r="3530" ht="12.75">
      <c r="P3530" s="36"/>
    </row>
    <row r="3531" ht="12.75">
      <c r="P3531" s="36"/>
    </row>
    <row r="3532" ht="12.75">
      <c r="P3532" s="36"/>
    </row>
    <row r="3533" ht="12.75">
      <c r="P3533" s="36"/>
    </row>
    <row r="3534" ht="12.75">
      <c r="P3534" s="36"/>
    </row>
    <row r="3535" ht="12.75">
      <c r="P3535" s="36"/>
    </row>
    <row r="3536" ht="12.75">
      <c r="P3536" s="36"/>
    </row>
    <row r="3537" ht="12.75">
      <c r="P3537" s="36"/>
    </row>
    <row r="3538" ht="12.75">
      <c r="P3538" s="36"/>
    </row>
    <row r="3539" ht="12.75">
      <c r="P3539" s="36"/>
    </row>
    <row r="3540" ht="12.75">
      <c r="P3540" s="36"/>
    </row>
    <row r="3541" ht="12.75">
      <c r="P3541" s="36"/>
    </row>
    <row r="3542" ht="12.75">
      <c r="P3542" s="36"/>
    </row>
    <row r="3543" ht="12.75">
      <c r="P3543" s="36"/>
    </row>
    <row r="3544" ht="12.75">
      <c r="P3544" s="36"/>
    </row>
    <row r="3545" ht="12.75">
      <c r="P3545" s="36"/>
    </row>
    <row r="3546" ht="12.75">
      <c r="P3546" s="36"/>
    </row>
    <row r="3547" ht="12.75">
      <c r="P3547" s="36"/>
    </row>
    <row r="3548" ht="12.75">
      <c r="P3548" s="36"/>
    </row>
    <row r="3549" ht="12.75">
      <c r="P3549" s="36"/>
    </row>
    <row r="3550" ht="12.75">
      <c r="P3550" s="36"/>
    </row>
    <row r="3551" ht="12.75">
      <c r="P3551" s="36"/>
    </row>
    <row r="3552" ht="12.75">
      <c r="P3552" s="36"/>
    </row>
    <row r="3553" ht="12.75">
      <c r="P3553" s="36"/>
    </row>
    <row r="3554" ht="12.75">
      <c r="P3554" s="36"/>
    </row>
    <row r="3555" ht="12.75">
      <c r="P3555" s="36"/>
    </row>
    <row r="3556" ht="12.75">
      <c r="P3556" s="36"/>
    </row>
    <row r="3557" ht="12.75">
      <c r="P3557" s="36"/>
    </row>
    <row r="3558" ht="12.75">
      <c r="P3558" s="36"/>
    </row>
    <row r="3559" ht="12.75">
      <c r="P3559" s="36"/>
    </row>
    <row r="3560" ht="12.75">
      <c r="P3560" s="36"/>
    </row>
    <row r="3561" ht="12.75">
      <c r="P3561" s="36"/>
    </row>
    <row r="3562" ht="12.75">
      <c r="P3562" s="36"/>
    </row>
    <row r="3563" ht="12.75">
      <c r="P3563" s="36"/>
    </row>
    <row r="3564" ht="12.75">
      <c r="P3564" s="36"/>
    </row>
    <row r="3565" ht="12.75">
      <c r="P3565" s="36"/>
    </row>
    <row r="3566" ht="12.75">
      <c r="P3566" s="36"/>
    </row>
    <row r="3567" ht="12.75">
      <c r="P3567" s="36"/>
    </row>
    <row r="3568" ht="12.75">
      <c r="P3568" s="36"/>
    </row>
    <row r="3569" ht="12.75">
      <c r="P3569" s="36"/>
    </row>
    <row r="3570" ht="12.75">
      <c r="P3570" s="36"/>
    </row>
    <row r="3571" ht="12.75">
      <c r="P3571" s="36"/>
    </row>
    <row r="3572" ht="12.75">
      <c r="P3572" s="36"/>
    </row>
    <row r="3573" ht="12.75">
      <c r="P3573" s="36"/>
    </row>
    <row r="3574" ht="12.75">
      <c r="P3574" s="36"/>
    </row>
    <row r="3575" ht="12.75">
      <c r="P3575" s="36"/>
    </row>
    <row r="3576" ht="12.75">
      <c r="P3576" s="36"/>
    </row>
    <row r="3577" ht="12.75">
      <c r="P3577" s="36"/>
    </row>
    <row r="3578" ht="12.75">
      <c r="P3578" s="36"/>
    </row>
    <row r="3579" ht="12.75">
      <c r="P3579" s="36"/>
    </row>
    <row r="3580" ht="12.75">
      <c r="P3580" s="36"/>
    </row>
    <row r="3581" ht="12.75">
      <c r="P3581" s="36"/>
    </row>
    <row r="3582" ht="12.75">
      <c r="P3582" s="36"/>
    </row>
    <row r="3583" ht="12.75">
      <c r="P3583" s="36"/>
    </row>
    <row r="3584" ht="12.75">
      <c r="P3584" s="36"/>
    </row>
    <row r="3585" ht="12.75">
      <c r="P3585" s="36"/>
    </row>
    <row r="3586" ht="12.75">
      <c r="P3586" s="36"/>
    </row>
    <row r="3587" ht="12.75">
      <c r="P3587" s="36"/>
    </row>
    <row r="3588" ht="12.75">
      <c r="P3588" s="36"/>
    </row>
    <row r="3589" ht="12.75">
      <c r="P3589" s="36"/>
    </row>
    <row r="3590" ht="12.75">
      <c r="P3590" s="36"/>
    </row>
    <row r="3591" ht="12.75">
      <c r="P3591" s="36"/>
    </row>
    <row r="3592" ht="12.75">
      <c r="P3592" s="36"/>
    </row>
    <row r="3593" ht="12.75">
      <c r="P3593" s="36"/>
    </row>
    <row r="3594" ht="12.75">
      <c r="P3594" s="36"/>
    </row>
    <row r="3595" ht="12.75">
      <c r="P3595" s="36"/>
    </row>
    <row r="3596" ht="12.75">
      <c r="P3596" s="36"/>
    </row>
    <row r="3597" ht="12.75">
      <c r="P3597" s="36"/>
    </row>
    <row r="3598" ht="12.75">
      <c r="P3598" s="36"/>
    </row>
    <row r="3599" ht="12.75">
      <c r="P3599" s="36"/>
    </row>
    <row r="3600" ht="12.75">
      <c r="P3600" s="36"/>
    </row>
    <row r="3601" ht="12.75">
      <c r="P3601" s="36"/>
    </row>
    <row r="3602" ht="12.75">
      <c r="P3602" s="36"/>
    </row>
    <row r="3603" ht="12.75">
      <c r="P3603" s="36"/>
    </row>
    <row r="3604" ht="12.75">
      <c r="P3604" s="36"/>
    </row>
    <row r="3605" ht="12.75">
      <c r="P3605" s="36"/>
    </row>
    <row r="3606" ht="12.75">
      <c r="P3606" s="36"/>
    </row>
    <row r="3607" ht="12.75">
      <c r="P3607" s="36"/>
    </row>
    <row r="3608" ht="12.75">
      <c r="P3608" s="36"/>
    </row>
    <row r="3609" ht="12.75">
      <c r="P3609" s="36"/>
    </row>
    <row r="3610" ht="12.75">
      <c r="P3610" s="36"/>
    </row>
    <row r="3611" ht="12.75">
      <c r="P3611" s="36"/>
    </row>
    <row r="3612" ht="12.75">
      <c r="P3612" s="36"/>
    </row>
    <row r="3613" ht="12.75">
      <c r="P3613" s="36"/>
    </row>
    <row r="3614" ht="12.75">
      <c r="P3614" s="36"/>
    </row>
    <row r="3615" ht="12.75">
      <c r="P3615" s="36"/>
    </row>
    <row r="3616" ht="12.75">
      <c r="P3616" s="36"/>
    </row>
    <row r="3617" ht="12.75">
      <c r="P3617" s="36"/>
    </row>
    <row r="3618" ht="12.75">
      <c r="P3618" s="36"/>
    </row>
    <row r="3619" ht="12.75">
      <c r="P3619" s="36"/>
    </row>
    <row r="3620" ht="12.75">
      <c r="P3620" s="36"/>
    </row>
    <row r="3621" ht="12.75">
      <c r="P3621" s="36"/>
    </row>
    <row r="3622" ht="12.75">
      <c r="P3622" s="36"/>
    </row>
    <row r="3623" ht="12.75">
      <c r="P3623" s="36"/>
    </row>
    <row r="3624" ht="12.75">
      <c r="P3624" s="36"/>
    </row>
    <row r="3625" ht="12.75">
      <c r="P3625" s="36"/>
    </row>
    <row r="3626" ht="12.75">
      <c r="P3626" s="36"/>
    </row>
    <row r="3627" ht="12.75">
      <c r="P3627" s="36"/>
    </row>
    <row r="3628" ht="12.75">
      <c r="P3628" s="36"/>
    </row>
    <row r="3629" ht="12.75">
      <c r="P3629" s="36"/>
    </row>
    <row r="3630" ht="12.75">
      <c r="P3630" s="36"/>
    </row>
    <row r="3631" ht="12.75">
      <c r="P3631" s="36"/>
    </row>
    <row r="3632" ht="12.75">
      <c r="P3632" s="36"/>
    </row>
    <row r="3633" ht="12.75">
      <c r="P3633" s="36"/>
    </row>
    <row r="3634" ht="12.75">
      <c r="P3634" s="36"/>
    </row>
    <row r="3635" ht="12.75">
      <c r="P3635" s="36"/>
    </row>
    <row r="3636" ht="12.75">
      <c r="P3636" s="36"/>
    </row>
    <row r="3637" ht="12.75">
      <c r="P3637" s="36"/>
    </row>
    <row r="3638" ht="12.75">
      <c r="P3638" s="36"/>
    </row>
    <row r="3639" ht="12.75">
      <c r="P3639" s="36"/>
    </row>
    <row r="3640" ht="12.75">
      <c r="P3640" s="36"/>
    </row>
    <row r="3641" ht="12.75">
      <c r="P3641" s="36"/>
    </row>
    <row r="3642" ht="12.75">
      <c r="P3642" s="36"/>
    </row>
    <row r="3643" ht="12.75">
      <c r="P3643" s="36"/>
    </row>
    <row r="3644" ht="12.75">
      <c r="P3644" s="36"/>
    </row>
    <row r="3645" ht="12.75">
      <c r="P3645" s="36"/>
    </row>
    <row r="3646" ht="12.75">
      <c r="P3646" s="36"/>
    </row>
    <row r="3647" ht="12.75">
      <c r="P3647" s="36"/>
    </row>
    <row r="3648" ht="12.75">
      <c r="P3648" s="36"/>
    </row>
    <row r="3649" ht="12.75">
      <c r="P3649" s="36"/>
    </row>
    <row r="3650" ht="12.75">
      <c r="P3650" s="36"/>
    </row>
    <row r="3651" ht="12.75">
      <c r="P3651" s="36"/>
    </row>
    <row r="3652" ht="12.75">
      <c r="P3652" s="36"/>
    </row>
    <row r="3653" ht="12.75">
      <c r="P3653" s="36"/>
    </row>
    <row r="3654" ht="12.75">
      <c r="P3654" s="36"/>
    </row>
    <row r="3655" ht="12.75">
      <c r="P3655" s="36"/>
    </row>
    <row r="3656" ht="12.75">
      <c r="P3656" s="36"/>
    </row>
    <row r="3657" ht="12.75">
      <c r="P3657" s="36"/>
    </row>
    <row r="3658" ht="12.75">
      <c r="P3658" s="36"/>
    </row>
    <row r="3659" ht="12.75">
      <c r="P3659" s="36"/>
    </row>
    <row r="3660" ht="12.75">
      <c r="P3660" s="36"/>
    </row>
    <row r="3661" ht="12.75">
      <c r="P3661" s="36"/>
    </row>
    <row r="3662" ht="12.75">
      <c r="P3662" s="36"/>
    </row>
    <row r="3663" ht="12.75">
      <c r="P3663" s="36"/>
    </row>
    <row r="3664" ht="12.75">
      <c r="P3664" s="36"/>
    </row>
    <row r="3665" ht="12.75">
      <c r="P3665" s="36"/>
    </row>
    <row r="3666" ht="12.75">
      <c r="P3666" s="36"/>
    </row>
    <row r="3667" ht="12.75">
      <c r="P3667" s="36"/>
    </row>
    <row r="3668" ht="12.75">
      <c r="P3668" s="36"/>
    </row>
    <row r="3669" ht="12.75">
      <c r="P3669" s="36"/>
    </row>
    <row r="3670" ht="12.75">
      <c r="P3670" s="36"/>
    </row>
    <row r="3671" ht="12.75">
      <c r="P3671" s="36"/>
    </row>
    <row r="3672" ht="12.75">
      <c r="P3672" s="36"/>
    </row>
    <row r="3673" ht="12.75">
      <c r="P3673" s="36"/>
    </row>
    <row r="3674" ht="12.75">
      <c r="P3674" s="36"/>
    </row>
    <row r="3675" ht="12.75">
      <c r="P3675" s="36"/>
    </row>
    <row r="3676" ht="12.75">
      <c r="P3676" s="36"/>
    </row>
    <row r="3677" ht="12.75">
      <c r="P3677" s="36"/>
    </row>
    <row r="3678" ht="12.75">
      <c r="P3678" s="36"/>
    </row>
    <row r="3679" ht="12.75">
      <c r="P3679" s="36"/>
    </row>
    <row r="3680" ht="12.75">
      <c r="P3680" s="36"/>
    </row>
    <row r="3681" ht="12.75">
      <c r="P3681" s="36"/>
    </row>
    <row r="3682" ht="12.75">
      <c r="P3682" s="36"/>
    </row>
    <row r="3683" ht="12.75">
      <c r="P3683" s="36"/>
    </row>
    <row r="3684" ht="12.75">
      <c r="P3684" s="36"/>
    </row>
    <row r="3685" ht="12.75">
      <c r="P3685" s="36"/>
    </row>
    <row r="3686" ht="12.75">
      <c r="P3686" s="36"/>
    </row>
    <row r="3687" ht="12.75">
      <c r="P3687" s="36"/>
    </row>
    <row r="3688" ht="12.75">
      <c r="P3688" s="36"/>
    </row>
    <row r="3689" ht="12.75">
      <c r="P3689" s="36"/>
    </row>
    <row r="3690" ht="12.75">
      <c r="P3690" s="36"/>
    </row>
    <row r="3691" ht="12.75">
      <c r="P3691" s="36"/>
    </row>
    <row r="3692" ht="12.75">
      <c r="P3692" s="36"/>
    </row>
    <row r="3693" ht="12.75">
      <c r="P3693" s="36"/>
    </row>
    <row r="3694" ht="12.75">
      <c r="P3694" s="36"/>
    </row>
    <row r="3695" ht="12.75">
      <c r="P3695" s="36"/>
    </row>
    <row r="3696" ht="12.75">
      <c r="P3696" s="36"/>
    </row>
    <row r="3697" ht="12.75">
      <c r="P3697" s="36"/>
    </row>
    <row r="3698" ht="12.75">
      <c r="P3698" s="36"/>
    </row>
    <row r="3699" ht="12.75">
      <c r="P3699" s="36"/>
    </row>
    <row r="3700" ht="12.75">
      <c r="P3700" s="36"/>
    </row>
    <row r="3701" ht="12.75">
      <c r="P3701" s="36"/>
    </row>
    <row r="3702" ht="12.75">
      <c r="P3702" s="36"/>
    </row>
    <row r="3703" ht="12.75">
      <c r="P3703" s="36"/>
    </row>
    <row r="3704" ht="12.75">
      <c r="P3704" s="36"/>
    </row>
    <row r="3705" ht="12.75">
      <c r="P3705" s="36"/>
    </row>
    <row r="3706" ht="12.75">
      <c r="P3706" s="36"/>
    </row>
    <row r="3707" ht="12.75">
      <c r="P3707" s="36"/>
    </row>
    <row r="3708" ht="12.75">
      <c r="P3708" s="36"/>
    </row>
    <row r="3709" ht="12.75">
      <c r="P3709" s="36"/>
    </row>
    <row r="3710" ht="12.75">
      <c r="P3710" s="36"/>
    </row>
    <row r="3711" ht="12.75">
      <c r="P3711" s="36"/>
    </row>
    <row r="3712" ht="12.75">
      <c r="P3712" s="36"/>
    </row>
    <row r="3713" ht="12.75">
      <c r="P3713" s="36"/>
    </row>
    <row r="3714" ht="12.75">
      <c r="P3714" s="36"/>
    </row>
    <row r="3715" ht="12.75">
      <c r="P3715" s="36"/>
    </row>
    <row r="3716" ht="12.75">
      <c r="P3716" s="36"/>
    </row>
    <row r="3717" ht="12.75">
      <c r="P3717" s="36"/>
    </row>
    <row r="3718" ht="12.75">
      <c r="P3718" s="36"/>
    </row>
    <row r="3719" ht="12.75">
      <c r="P3719" s="36"/>
    </row>
    <row r="3720" ht="12.75">
      <c r="P3720" s="36"/>
    </row>
    <row r="3721" ht="12.75">
      <c r="P3721" s="36"/>
    </row>
    <row r="3722" ht="12.75">
      <c r="P3722" s="36"/>
    </row>
    <row r="3723" ht="12.75">
      <c r="P3723" s="36"/>
    </row>
    <row r="3724" ht="12.75">
      <c r="P3724" s="36"/>
    </row>
    <row r="3725" ht="12.75">
      <c r="P3725" s="36"/>
    </row>
    <row r="3726" ht="12.75">
      <c r="P3726" s="36"/>
    </row>
    <row r="3727" ht="12.75">
      <c r="P3727" s="36"/>
    </row>
    <row r="3728" ht="12.75">
      <c r="P3728" s="36"/>
    </row>
    <row r="3729" ht="12.75">
      <c r="P3729" s="36"/>
    </row>
    <row r="3730" ht="12.75">
      <c r="P3730" s="36"/>
    </row>
    <row r="3731" ht="12.75">
      <c r="P3731" s="36"/>
    </row>
    <row r="3732" ht="12.75">
      <c r="P3732" s="36"/>
    </row>
    <row r="3733" ht="12.75">
      <c r="P3733" s="36"/>
    </row>
    <row r="3734" ht="12.75">
      <c r="P3734" s="36"/>
    </row>
    <row r="3735" ht="12.75">
      <c r="P3735" s="36"/>
    </row>
    <row r="3736" ht="12.75">
      <c r="P3736" s="36"/>
    </row>
    <row r="3737" ht="12.75">
      <c r="P3737" s="36"/>
    </row>
    <row r="3738" ht="12.75">
      <c r="P3738" s="36"/>
    </row>
    <row r="3739" ht="12.75">
      <c r="P3739" s="36"/>
    </row>
    <row r="3740" ht="12.75">
      <c r="P3740" s="36"/>
    </row>
    <row r="3741" ht="12.75">
      <c r="P3741" s="36"/>
    </row>
    <row r="3742" ht="12.75">
      <c r="P3742" s="36"/>
    </row>
    <row r="3743" ht="12.75">
      <c r="P3743" s="36"/>
    </row>
    <row r="3744" ht="12.75">
      <c r="P3744" s="36"/>
    </row>
    <row r="3745" ht="12.75">
      <c r="P3745" s="36"/>
    </row>
    <row r="3746" ht="12.75">
      <c r="P3746" s="36"/>
    </row>
    <row r="3747" ht="12.75">
      <c r="P3747" s="36"/>
    </row>
    <row r="3748" ht="12.75">
      <c r="P3748" s="36"/>
    </row>
    <row r="3749" ht="12.75">
      <c r="P3749" s="36"/>
    </row>
    <row r="3750" ht="12.75">
      <c r="P3750" s="36"/>
    </row>
    <row r="3751" ht="12.75">
      <c r="P3751" s="36"/>
    </row>
    <row r="3752" ht="12.75">
      <c r="P3752" s="36"/>
    </row>
    <row r="3753" ht="12.75">
      <c r="P3753" s="36"/>
    </row>
    <row r="3754" ht="12.75">
      <c r="P3754" s="36"/>
    </row>
    <row r="3755" ht="12.75">
      <c r="P3755" s="36"/>
    </row>
    <row r="3756" ht="12.75">
      <c r="P3756" s="36"/>
    </row>
    <row r="3757" ht="12.75">
      <c r="P3757" s="36"/>
    </row>
    <row r="3758" ht="12.75">
      <c r="P3758" s="36"/>
    </row>
    <row r="3759" ht="12.75">
      <c r="P3759" s="36"/>
    </row>
    <row r="3760" ht="12.75">
      <c r="P3760" s="36"/>
    </row>
    <row r="3761" ht="12.75">
      <c r="P3761" s="36"/>
    </row>
    <row r="3762" ht="12.75">
      <c r="P3762" s="36"/>
    </row>
    <row r="3763" ht="12.75">
      <c r="P3763" s="36"/>
    </row>
    <row r="3764" ht="12.75">
      <c r="P3764" s="36"/>
    </row>
    <row r="3765" ht="12.75">
      <c r="P3765" s="36"/>
    </row>
    <row r="3766" ht="12.75">
      <c r="P3766" s="36"/>
    </row>
    <row r="3767" ht="12.75">
      <c r="P3767" s="36"/>
    </row>
    <row r="3768" ht="12.75">
      <c r="P3768" s="36"/>
    </row>
    <row r="3769" ht="12.75">
      <c r="P3769" s="36"/>
    </row>
    <row r="3770" ht="12.75">
      <c r="P3770" s="36"/>
    </row>
    <row r="3771" ht="12.75">
      <c r="P3771" s="36"/>
    </row>
    <row r="3772" ht="12.75">
      <c r="P3772" s="36"/>
    </row>
    <row r="3773" ht="12.75">
      <c r="P3773" s="36"/>
    </row>
    <row r="3774" ht="12.75">
      <c r="P3774" s="36"/>
    </row>
    <row r="3775" ht="12.75">
      <c r="P3775" s="36"/>
    </row>
    <row r="3776" ht="12.75">
      <c r="P3776" s="36"/>
    </row>
    <row r="3777" ht="12.75">
      <c r="P3777" s="36"/>
    </row>
    <row r="3778" ht="12.75">
      <c r="P3778" s="36"/>
    </row>
    <row r="3779" ht="12.75">
      <c r="P3779" s="36"/>
    </row>
    <row r="3780" ht="12.75">
      <c r="P3780" s="36"/>
    </row>
    <row r="3781" ht="12.75">
      <c r="P3781" s="36"/>
    </row>
    <row r="3782" ht="12.75">
      <c r="P3782" s="36"/>
    </row>
    <row r="3783" ht="12.75">
      <c r="P3783" s="36"/>
    </row>
    <row r="3784" ht="12.75">
      <c r="P3784" s="36"/>
    </row>
    <row r="3785" ht="12.75">
      <c r="P3785" s="36"/>
    </row>
    <row r="3786" ht="12.75">
      <c r="P3786" s="36"/>
    </row>
    <row r="3787" ht="12.75">
      <c r="P3787" s="36"/>
    </row>
    <row r="3788" ht="12.75">
      <c r="P3788" s="36"/>
    </row>
    <row r="3789" ht="12.75">
      <c r="P3789" s="36"/>
    </row>
    <row r="3790" ht="12.75">
      <c r="P3790" s="36"/>
    </row>
    <row r="3791" ht="12.75">
      <c r="P3791" s="36"/>
    </row>
    <row r="3792" ht="12.75">
      <c r="P3792" s="36"/>
    </row>
    <row r="3793" ht="12.75">
      <c r="P3793" s="36"/>
    </row>
    <row r="3794" ht="12.75">
      <c r="P3794" s="36"/>
    </row>
    <row r="3795" ht="12.75">
      <c r="P3795" s="36"/>
    </row>
    <row r="3796" ht="12.75">
      <c r="P3796" s="36"/>
    </row>
    <row r="3797" ht="12.75">
      <c r="P3797" s="36"/>
    </row>
    <row r="3798" ht="12.75">
      <c r="P3798" s="36"/>
    </row>
    <row r="3799" ht="12.75">
      <c r="P3799" s="36"/>
    </row>
    <row r="3800" ht="12.75">
      <c r="P3800" s="36"/>
    </row>
    <row r="3801" ht="12.75">
      <c r="P3801" s="36"/>
    </row>
    <row r="3802" ht="12.75">
      <c r="P3802" s="36"/>
    </row>
    <row r="3803" ht="12.75">
      <c r="P3803" s="36"/>
    </row>
    <row r="3804" ht="12.75">
      <c r="P3804" s="36"/>
    </row>
    <row r="3805" ht="12.75">
      <c r="P3805" s="36"/>
    </row>
    <row r="3806" ht="12.75">
      <c r="P3806" s="36"/>
    </row>
    <row r="3807" ht="12.75">
      <c r="P3807" s="36"/>
    </row>
    <row r="3808" ht="12.75">
      <c r="P3808" s="36"/>
    </row>
    <row r="3809" ht="12.75">
      <c r="P3809" s="36"/>
    </row>
    <row r="3810" ht="12.75">
      <c r="P3810" s="36"/>
    </row>
    <row r="3811" ht="12.75">
      <c r="P3811" s="36"/>
    </row>
    <row r="3812" ht="12.75">
      <c r="P3812" s="36"/>
    </row>
    <row r="3813" ht="12.75">
      <c r="P3813" s="36"/>
    </row>
    <row r="3814" ht="12.75">
      <c r="P3814" s="36"/>
    </row>
    <row r="3815" ht="12.75">
      <c r="P3815" s="36"/>
    </row>
    <row r="3816" ht="12.75">
      <c r="P3816" s="36"/>
    </row>
    <row r="3817" ht="12.75">
      <c r="P3817" s="36"/>
    </row>
    <row r="3818" ht="12.75">
      <c r="P3818" s="36"/>
    </row>
    <row r="3819" ht="12.75">
      <c r="P3819" s="36"/>
    </row>
    <row r="3820" ht="12.75">
      <c r="P3820" s="36"/>
    </row>
    <row r="3821" ht="12.75">
      <c r="P3821" s="36"/>
    </row>
    <row r="3822" ht="12.75">
      <c r="P3822" s="36"/>
    </row>
    <row r="3823" ht="12.75">
      <c r="P3823" s="36"/>
    </row>
    <row r="3824" ht="12.75">
      <c r="P3824" s="36"/>
    </row>
    <row r="3825" ht="12.75">
      <c r="P3825" s="36"/>
    </row>
    <row r="3826" ht="12.75">
      <c r="P3826" s="36"/>
    </row>
    <row r="3827" ht="12.75">
      <c r="P3827" s="36"/>
    </row>
    <row r="3828" ht="12.75">
      <c r="P3828" s="36"/>
    </row>
    <row r="3829" ht="12.75">
      <c r="P3829" s="36"/>
    </row>
    <row r="3830" ht="12.75">
      <c r="P3830" s="36"/>
    </row>
    <row r="3831" ht="12.75">
      <c r="P3831" s="36"/>
    </row>
    <row r="3832" ht="12.75">
      <c r="P3832" s="36"/>
    </row>
    <row r="3833" ht="12.75">
      <c r="P3833" s="36"/>
    </row>
    <row r="3834" ht="12.75">
      <c r="P3834" s="36"/>
    </row>
    <row r="3835" ht="12.75">
      <c r="P3835" s="36"/>
    </row>
    <row r="3836" ht="12.75">
      <c r="P3836" s="36"/>
    </row>
    <row r="3837" ht="12.75">
      <c r="P3837" s="36"/>
    </row>
    <row r="3838" ht="12.75">
      <c r="P3838" s="36"/>
    </row>
    <row r="3839" ht="12.75">
      <c r="P3839" s="36"/>
    </row>
    <row r="3840" ht="12.75">
      <c r="P3840" s="36"/>
    </row>
    <row r="3841" ht="12.75">
      <c r="P3841" s="36"/>
    </row>
    <row r="3842" ht="12.75">
      <c r="P3842" s="36"/>
    </row>
    <row r="3843" ht="12.75">
      <c r="P3843" s="36"/>
    </row>
    <row r="3844" ht="12.75">
      <c r="P3844" s="36"/>
    </row>
    <row r="3845" ht="12.75">
      <c r="P3845" s="36"/>
    </row>
    <row r="3846" ht="12.75">
      <c r="P3846" s="36"/>
    </row>
    <row r="3847" ht="12.75">
      <c r="P3847" s="36"/>
    </row>
    <row r="3848" ht="12.75">
      <c r="P3848" s="36"/>
    </row>
    <row r="3849" ht="12.75">
      <c r="P3849" s="36"/>
    </row>
    <row r="3850" ht="12.75">
      <c r="P3850" s="36"/>
    </row>
    <row r="3851" ht="12.75">
      <c r="P3851" s="36"/>
    </row>
    <row r="3852" ht="12.75">
      <c r="P3852" s="36"/>
    </row>
    <row r="3853" ht="12.75">
      <c r="P3853" s="36"/>
    </row>
    <row r="3854" ht="12.75">
      <c r="P3854" s="36"/>
    </row>
    <row r="3855" ht="12.75">
      <c r="P3855" s="36"/>
    </row>
    <row r="3856" ht="12.75">
      <c r="P3856" s="36"/>
    </row>
    <row r="3857" ht="12.75">
      <c r="P3857" s="36"/>
    </row>
    <row r="3858" ht="12.75">
      <c r="P3858" s="36"/>
    </row>
    <row r="3859" ht="12.75">
      <c r="P3859" s="36"/>
    </row>
    <row r="3860" ht="12.75">
      <c r="P3860" s="36"/>
    </row>
    <row r="3861" ht="12.75">
      <c r="P3861" s="36"/>
    </row>
    <row r="3862" ht="12.75">
      <c r="P3862" s="36"/>
    </row>
    <row r="3863" ht="12.75">
      <c r="P3863" s="36"/>
    </row>
    <row r="3864" ht="12.75">
      <c r="P3864" s="36"/>
    </row>
    <row r="3865" ht="12.75">
      <c r="P3865" s="36"/>
    </row>
    <row r="3866" ht="12.75">
      <c r="P3866" s="36"/>
    </row>
    <row r="3867" ht="12.75">
      <c r="P3867" s="36"/>
    </row>
    <row r="3868" ht="12.75">
      <c r="P3868" s="36"/>
    </row>
    <row r="3869" ht="12.75">
      <c r="P3869" s="36"/>
    </row>
    <row r="3870" ht="12.75">
      <c r="P3870" s="36"/>
    </row>
    <row r="3871" ht="12.75">
      <c r="P3871" s="36"/>
    </row>
    <row r="3872" ht="12.75">
      <c r="P3872" s="36"/>
    </row>
    <row r="3873" ht="12.75">
      <c r="P3873" s="36"/>
    </row>
    <row r="3874" ht="12.75">
      <c r="P3874" s="36"/>
    </row>
    <row r="3875" ht="12.75">
      <c r="P3875" s="36"/>
    </row>
    <row r="3876" ht="12.75">
      <c r="P3876" s="36"/>
    </row>
    <row r="3877" ht="12.75">
      <c r="P3877" s="36"/>
    </row>
    <row r="3878" ht="12.75">
      <c r="P3878" s="36"/>
    </row>
    <row r="3879" ht="12.75">
      <c r="P3879" s="36"/>
    </row>
    <row r="3880" ht="12.75">
      <c r="P3880" s="36"/>
    </row>
    <row r="3881" ht="12.75">
      <c r="P3881" s="36"/>
    </row>
    <row r="3882" ht="12.75">
      <c r="P3882" s="36"/>
    </row>
    <row r="3883" ht="12.75">
      <c r="P3883" s="36"/>
    </row>
    <row r="3884" ht="12.75">
      <c r="P3884" s="36"/>
    </row>
    <row r="3885" ht="12.75">
      <c r="P3885" s="36"/>
    </row>
    <row r="3886" ht="12.75">
      <c r="P3886" s="36"/>
    </row>
    <row r="3887" ht="12.75">
      <c r="P3887" s="36"/>
    </row>
    <row r="3888" ht="12.75">
      <c r="P3888" s="36"/>
    </row>
    <row r="3889" ht="12.75">
      <c r="P3889" s="36"/>
    </row>
    <row r="3890" ht="12.75">
      <c r="P3890" s="36"/>
    </row>
    <row r="3891" ht="12.75">
      <c r="P3891" s="36"/>
    </row>
    <row r="3892" ht="12.75">
      <c r="P3892" s="36"/>
    </row>
    <row r="3893" ht="12.75">
      <c r="P3893" s="36"/>
    </row>
    <row r="3894" ht="12.75">
      <c r="P3894" s="36"/>
    </row>
    <row r="3895" ht="12.75">
      <c r="P3895" s="36"/>
    </row>
    <row r="3896" ht="12.75">
      <c r="P3896" s="36"/>
    </row>
    <row r="3897" ht="12.75">
      <c r="P3897" s="36"/>
    </row>
    <row r="3898" ht="12.75">
      <c r="P3898" s="36"/>
    </row>
    <row r="3899" ht="12.75">
      <c r="P3899" s="36"/>
    </row>
    <row r="3900" ht="12.75">
      <c r="P3900" s="36"/>
    </row>
    <row r="3901" ht="12.75">
      <c r="P3901" s="36"/>
    </row>
    <row r="3902" ht="12.75">
      <c r="P3902" s="36"/>
    </row>
    <row r="3903" ht="12.75">
      <c r="P3903" s="36"/>
    </row>
    <row r="3904" ht="12.75">
      <c r="P3904" s="36"/>
    </row>
    <row r="3905" ht="12.75">
      <c r="P3905" s="36"/>
    </row>
    <row r="3906" ht="12.75">
      <c r="P3906" s="36"/>
    </row>
    <row r="3907" ht="12.75">
      <c r="P3907" s="36"/>
    </row>
    <row r="3908" ht="12.75">
      <c r="P3908" s="36"/>
    </row>
    <row r="3909" ht="12.75">
      <c r="P3909" s="36"/>
    </row>
    <row r="3910" ht="12.75">
      <c r="P3910" s="36"/>
    </row>
    <row r="3911" ht="12.75">
      <c r="P3911" s="36"/>
    </row>
    <row r="3912" ht="12.75">
      <c r="P3912" s="36"/>
    </row>
    <row r="3913" ht="12.75">
      <c r="P3913" s="36"/>
    </row>
    <row r="3914" ht="12.75">
      <c r="P3914" s="36"/>
    </row>
    <row r="3915" ht="12.75">
      <c r="P3915" s="36"/>
    </row>
    <row r="3916" ht="12.75">
      <c r="P3916" s="36"/>
    </row>
    <row r="3917" ht="12.75">
      <c r="P3917" s="36"/>
    </row>
    <row r="3918" ht="12.75">
      <c r="P3918" s="36"/>
    </row>
    <row r="3919" ht="12.75">
      <c r="P3919" s="36"/>
    </row>
    <row r="3920" ht="12.75">
      <c r="P3920" s="36"/>
    </row>
    <row r="3921" ht="12.75">
      <c r="P3921" s="36"/>
    </row>
    <row r="3922" ht="12.75">
      <c r="P3922" s="36"/>
    </row>
    <row r="3923" ht="12.75">
      <c r="P3923" s="36"/>
    </row>
    <row r="3924" ht="12.75">
      <c r="P3924" s="36"/>
    </row>
    <row r="3925" ht="12.75">
      <c r="P3925" s="36"/>
    </row>
    <row r="3926" ht="12.75">
      <c r="P3926" s="36"/>
    </row>
    <row r="3927" ht="12.75">
      <c r="P3927" s="36"/>
    </row>
    <row r="3928" ht="12.75">
      <c r="P3928" s="36"/>
    </row>
    <row r="3929" ht="12.75">
      <c r="P3929" s="36"/>
    </row>
    <row r="3930" ht="12.75">
      <c r="P3930" s="36"/>
    </row>
    <row r="3931" ht="12.75">
      <c r="P3931" s="36"/>
    </row>
    <row r="3932" ht="12.75">
      <c r="P3932" s="36"/>
    </row>
    <row r="3933" ht="12.75">
      <c r="P3933" s="36"/>
    </row>
    <row r="3934" ht="12.75">
      <c r="P3934" s="36"/>
    </row>
    <row r="3935" ht="12.75">
      <c r="P3935" s="36"/>
    </row>
    <row r="3936" ht="12.75">
      <c r="P3936" s="36"/>
    </row>
    <row r="3937" ht="12.75">
      <c r="P3937" s="36"/>
    </row>
    <row r="3938" ht="12.75">
      <c r="P3938" s="36"/>
    </row>
    <row r="3939" ht="12.75">
      <c r="P3939" s="36"/>
    </row>
    <row r="3940" ht="12.75">
      <c r="P3940" s="36"/>
    </row>
    <row r="3941" ht="12.75">
      <c r="P3941" s="36"/>
    </row>
    <row r="3942" ht="12.75">
      <c r="P3942" s="36"/>
    </row>
    <row r="3943" ht="12.75">
      <c r="P3943" s="36"/>
    </row>
    <row r="3944" ht="12.75">
      <c r="P3944" s="36"/>
    </row>
    <row r="3945" ht="12.75">
      <c r="P3945" s="36"/>
    </row>
    <row r="3946" ht="12.75">
      <c r="P3946" s="36"/>
    </row>
    <row r="3947" ht="12.75">
      <c r="P3947" s="36"/>
    </row>
    <row r="3948" ht="12.75">
      <c r="P3948" s="36"/>
    </row>
    <row r="3949" ht="12.75">
      <c r="P3949" s="36"/>
    </row>
    <row r="3950" ht="12.75">
      <c r="P3950" s="36"/>
    </row>
    <row r="3951" ht="12.75">
      <c r="P3951" s="36"/>
    </row>
    <row r="3952" ht="12.75">
      <c r="P3952" s="36"/>
    </row>
    <row r="3953" ht="12.75">
      <c r="P3953" s="36"/>
    </row>
    <row r="3954" ht="12.75">
      <c r="P3954" s="36"/>
    </row>
    <row r="3955" ht="12.75">
      <c r="P3955" s="36"/>
    </row>
    <row r="3956" ht="12.75">
      <c r="P3956" s="36"/>
    </row>
    <row r="3957" ht="12.75">
      <c r="P3957" s="36"/>
    </row>
    <row r="3958" ht="12.75">
      <c r="P3958" s="36"/>
    </row>
    <row r="3959" ht="12.75">
      <c r="P3959" s="36"/>
    </row>
    <row r="3960" ht="12.75">
      <c r="P3960" s="36"/>
    </row>
    <row r="3961" ht="12.75">
      <c r="P3961" s="36"/>
    </row>
    <row r="3962" ht="12.75">
      <c r="P3962" s="36"/>
    </row>
    <row r="3963" ht="12.75">
      <c r="P3963" s="36"/>
    </row>
    <row r="3964" ht="12.75">
      <c r="P3964" s="36"/>
    </row>
    <row r="3965" ht="12.75">
      <c r="P3965" s="36"/>
    </row>
    <row r="3966" ht="12.75">
      <c r="P3966" s="36"/>
    </row>
    <row r="3967" ht="12.75">
      <c r="P3967" s="36"/>
    </row>
    <row r="3968" ht="12.75">
      <c r="P3968" s="36"/>
    </row>
    <row r="3969" ht="12.75">
      <c r="P3969" s="36"/>
    </row>
    <row r="3970" ht="12.75">
      <c r="P3970" s="36"/>
    </row>
    <row r="3971" ht="12.75">
      <c r="P3971" s="36"/>
    </row>
    <row r="3972" ht="12.75">
      <c r="P3972" s="36"/>
    </row>
    <row r="3973" ht="12.75">
      <c r="P3973" s="36"/>
    </row>
    <row r="3974" ht="12.75">
      <c r="P3974" s="36"/>
    </row>
    <row r="3975" ht="12.75">
      <c r="P3975" s="36"/>
    </row>
    <row r="3976" ht="12.75">
      <c r="P3976" s="36"/>
    </row>
    <row r="3977" ht="12.75">
      <c r="P3977" s="36"/>
    </row>
    <row r="3978" ht="12.75">
      <c r="P3978" s="36"/>
    </row>
    <row r="3979" ht="12.75">
      <c r="P3979" s="36"/>
    </row>
    <row r="3980" ht="12.75">
      <c r="P3980" s="36"/>
    </row>
    <row r="3981" ht="12.75">
      <c r="P3981" s="36"/>
    </row>
    <row r="3982" ht="12.75">
      <c r="P3982" s="36"/>
    </row>
    <row r="3983" ht="12.75">
      <c r="P3983" s="36"/>
    </row>
    <row r="3984" ht="12.75">
      <c r="P3984" s="36"/>
    </row>
    <row r="3985" ht="12.75">
      <c r="P3985" s="36"/>
    </row>
    <row r="3986" ht="12.75">
      <c r="P3986" s="36"/>
    </row>
    <row r="3987" ht="12.75">
      <c r="P3987" s="36"/>
    </row>
    <row r="3988" ht="12.75">
      <c r="P3988" s="36"/>
    </row>
    <row r="3989" ht="12.75">
      <c r="P3989" s="36"/>
    </row>
    <row r="3990" ht="12.75">
      <c r="P3990" s="36"/>
    </row>
    <row r="3991" ht="12.75">
      <c r="P3991" s="36"/>
    </row>
    <row r="3992" ht="12.75">
      <c r="P3992" s="36"/>
    </row>
    <row r="3993" ht="12.75">
      <c r="P3993" s="36"/>
    </row>
    <row r="3994" ht="12.75">
      <c r="P3994" s="36"/>
    </row>
    <row r="3995" ht="12.75">
      <c r="P3995" s="36"/>
    </row>
    <row r="3996" ht="12.75">
      <c r="P3996" s="36"/>
    </row>
    <row r="3997" ht="12.75">
      <c r="P3997" s="36"/>
    </row>
    <row r="3998" ht="12.75">
      <c r="P3998" s="36"/>
    </row>
    <row r="3999" ht="12.75">
      <c r="P3999" s="36"/>
    </row>
    <row r="4000" ht="12.75">
      <c r="P4000" s="36"/>
    </row>
    <row r="4001" ht="12.75">
      <c r="P4001" s="36"/>
    </row>
    <row r="4002" ht="12.75">
      <c r="P4002" s="36"/>
    </row>
    <row r="4003" ht="12.75">
      <c r="P4003" s="36"/>
    </row>
    <row r="4004" ht="12.75">
      <c r="P4004" s="36"/>
    </row>
    <row r="4005" ht="12.75">
      <c r="P4005" s="36"/>
    </row>
    <row r="4006" ht="12.75">
      <c r="P4006" s="36"/>
    </row>
    <row r="4007" ht="12.75">
      <c r="P4007" s="36"/>
    </row>
    <row r="4008" ht="12.75">
      <c r="P4008" s="36"/>
    </row>
    <row r="4009" ht="12.75">
      <c r="P4009" s="36"/>
    </row>
    <row r="4010" ht="12.75">
      <c r="P4010" s="36"/>
    </row>
    <row r="4011" ht="12.75">
      <c r="P4011" s="36"/>
    </row>
    <row r="4012" ht="12.75">
      <c r="P4012" s="36"/>
    </row>
    <row r="4013" ht="12.75">
      <c r="P4013" s="36"/>
    </row>
    <row r="4014" ht="12.75">
      <c r="P4014" s="36"/>
    </row>
    <row r="4015" ht="12.75">
      <c r="P4015" s="36"/>
    </row>
    <row r="4016" ht="12.75">
      <c r="P4016" s="36"/>
    </row>
    <row r="4017" ht="12.75">
      <c r="P4017" s="36"/>
    </row>
    <row r="4018" ht="12.75">
      <c r="P4018" s="36"/>
    </row>
    <row r="4019" ht="12.75">
      <c r="P4019" s="36"/>
    </row>
    <row r="4020" ht="12.75">
      <c r="P4020" s="36"/>
    </row>
    <row r="4021" ht="12.75">
      <c r="P4021" s="36"/>
    </row>
    <row r="4022" ht="12.75">
      <c r="P4022" s="36"/>
    </row>
    <row r="4023" ht="12.75">
      <c r="P4023" s="36"/>
    </row>
    <row r="4024" ht="12.75">
      <c r="P4024" s="36"/>
    </row>
    <row r="4025" ht="12.75">
      <c r="P4025" s="36"/>
    </row>
    <row r="4026" ht="12.75">
      <c r="P4026" s="36"/>
    </row>
    <row r="4027" ht="12.75">
      <c r="P4027" s="36"/>
    </row>
    <row r="4028" ht="12.75">
      <c r="P4028" s="36"/>
    </row>
    <row r="4029" ht="12.75">
      <c r="P4029" s="36"/>
    </row>
    <row r="4030" ht="12.75">
      <c r="P4030" s="36"/>
    </row>
    <row r="4031" ht="12.75">
      <c r="P4031" s="36"/>
    </row>
    <row r="4032" ht="12.75">
      <c r="P4032" s="36"/>
    </row>
    <row r="4033" ht="12.75">
      <c r="P4033" s="36"/>
    </row>
    <row r="4034" ht="12.75">
      <c r="P4034" s="36"/>
    </row>
    <row r="4035" ht="12.75">
      <c r="P4035" s="36"/>
    </row>
    <row r="4036" ht="12.75">
      <c r="P4036" s="36"/>
    </row>
    <row r="4037" ht="12.75">
      <c r="P4037" s="36"/>
    </row>
    <row r="4038" ht="12.75">
      <c r="P4038" s="36"/>
    </row>
    <row r="4039" ht="12.75">
      <c r="P4039" s="36"/>
    </row>
    <row r="4040" ht="12.75">
      <c r="P4040" s="36"/>
    </row>
    <row r="4041" ht="12.75">
      <c r="P4041" s="36"/>
    </row>
    <row r="4042" ht="12.75">
      <c r="P4042" s="36"/>
    </row>
    <row r="4043" ht="12.75">
      <c r="P4043" s="36"/>
    </row>
    <row r="4044" ht="12.75">
      <c r="P4044" s="36"/>
    </row>
    <row r="4045" ht="12.75">
      <c r="P4045" s="36"/>
    </row>
    <row r="4046" ht="12.75">
      <c r="P4046" s="36"/>
    </row>
    <row r="4047" ht="12.75">
      <c r="P4047" s="36"/>
    </row>
    <row r="4048" ht="12.75">
      <c r="P4048" s="36"/>
    </row>
    <row r="4049" ht="12.75">
      <c r="P4049" s="36"/>
    </row>
    <row r="4050" ht="12.75">
      <c r="P4050" s="36"/>
    </row>
    <row r="4051" ht="12.75">
      <c r="P4051" s="36"/>
    </row>
    <row r="4052" ht="12.75">
      <c r="P4052" s="36"/>
    </row>
    <row r="4053" ht="12.75">
      <c r="P4053" s="36"/>
    </row>
    <row r="4054" ht="12.75">
      <c r="P4054" s="36"/>
    </row>
    <row r="4055" ht="12.75">
      <c r="P4055" s="36"/>
    </row>
    <row r="4056" ht="12.75">
      <c r="P4056" s="36"/>
    </row>
    <row r="4057" ht="12.75">
      <c r="P4057" s="36"/>
    </row>
    <row r="4058" ht="12.75">
      <c r="P4058" s="36"/>
    </row>
    <row r="4059" ht="12.75">
      <c r="P4059" s="36"/>
    </row>
    <row r="4060" ht="12.75">
      <c r="P4060" s="36"/>
    </row>
    <row r="4061" ht="12.75">
      <c r="P4061" s="36"/>
    </row>
    <row r="4062" ht="12.75">
      <c r="P4062" s="36"/>
    </row>
    <row r="4063" ht="12.75">
      <c r="P4063" s="36"/>
    </row>
    <row r="4064" ht="12.75">
      <c r="P4064" s="36"/>
    </row>
    <row r="4065" ht="12.75">
      <c r="P4065" s="36"/>
    </row>
    <row r="4066" ht="12.75">
      <c r="P4066" s="36"/>
    </row>
    <row r="4067" ht="12.75">
      <c r="P4067" s="36"/>
    </row>
    <row r="4068" ht="12.75">
      <c r="P4068" s="36"/>
    </row>
    <row r="4069" ht="12.75">
      <c r="P4069" s="36"/>
    </row>
    <row r="4070" ht="12.75">
      <c r="P4070" s="36"/>
    </row>
    <row r="4071" ht="12.75">
      <c r="P4071" s="36"/>
    </row>
    <row r="4072" ht="12.75">
      <c r="P4072" s="36"/>
    </row>
    <row r="4073" ht="12.75">
      <c r="P4073" s="36"/>
    </row>
    <row r="4074" ht="12.75">
      <c r="P4074" s="36"/>
    </row>
    <row r="4075" ht="12.75">
      <c r="P4075" s="36"/>
    </row>
    <row r="4076" ht="12.75">
      <c r="P4076" s="36"/>
    </row>
    <row r="4077" ht="12.75">
      <c r="P4077" s="36"/>
    </row>
    <row r="4078" ht="12.75">
      <c r="P4078" s="36"/>
    </row>
    <row r="4079" ht="12.75">
      <c r="P4079" s="36"/>
    </row>
    <row r="4080" ht="12.75">
      <c r="P4080" s="36"/>
    </row>
    <row r="4081" ht="12.75">
      <c r="P4081" s="36"/>
    </row>
    <row r="4082" ht="12.75">
      <c r="P4082" s="36"/>
    </row>
    <row r="4083" ht="12.75">
      <c r="P4083" s="36"/>
    </row>
    <row r="4084" ht="12.75">
      <c r="P4084" s="36"/>
    </row>
    <row r="4085" ht="12.75">
      <c r="P4085" s="36"/>
    </row>
    <row r="4086" ht="12.75">
      <c r="P4086" s="36"/>
    </row>
    <row r="4087" ht="12.75">
      <c r="P4087" s="36"/>
    </row>
    <row r="4088" ht="12.75">
      <c r="P4088" s="36"/>
    </row>
    <row r="4089" ht="12.75">
      <c r="P4089" s="36"/>
    </row>
    <row r="4090" ht="12.75">
      <c r="P4090" s="36"/>
    </row>
    <row r="4091" ht="12.75">
      <c r="P4091" s="36"/>
    </row>
    <row r="4092" ht="12.75">
      <c r="P4092" s="36"/>
    </row>
    <row r="4093" ht="12.75">
      <c r="P4093" s="36"/>
    </row>
    <row r="4094" ht="12.75">
      <c r="P4094" s="36"/>
    </row>
    <row r="4095" ht="12.75">
      <c r="P4095" s="36"/>
    </row>
    <row r="4096" ht="12.75">
      <c r="P4096" s="36"/>
    </row>
    <row r="4097" ht="12.75">
      <c r="P4097" s="36"/>
    </row>
    <row r="4098" ht="12.75">
      <c r="P4098" s="36"/>
    </row>
    <row r="4099" ht="12.75">
      <c r="P4099" s="36"/>
    </row>
    <row r="4100" ht="12.75">
      <c r="P4100" s="36"/>
    </row>
    <row r="4101" ht="12.75">
      <c r="P4101" s="36"/>
    </row>
    <row r="4102" ht="12.75">
      <c r="P4102" s="36"/>
    </row>
    <row r="4103" ht="12.75">
      <c r="P4103" s="36"/>
    </row>
    <row r="4104" ht="12.75">
      <c r="P4104" s="36"/>
    </row>
    <row r="4105" ht="12.75">
      <c r="P4105" s="36"/>
    </row>
    <row r="4106" ht="12.75">
      <c r="P4106" s="36"/>
    </row>
    <row r="4107" ht="12.75">
      <c r="P4107" s="36"/>
    </row>
    <row r="4108" ht="12.75">
      <c r="P4108" s="36"/>
    </row>
    <row r="4109" ht="12.75">
      <c r="P4109" s="36"/>
    </row>
    <row r="4110" ht="12.75">
      <c r="P4110" s="36"/>
    </row>
    <row r="4111" ht="12.75">
      <c r="P4111" s="36"/>
    </row>
    <row r="4112" ht="12.75">
      <c r="P4112" s="36"/>
    </row>
    <row r="4113" ht="12.75">
      <c r="P4113" s="36"/>
    </row>
    <row r="4114" ht="12.75">
      <c r="P4114" s="36"/>
    </row>
    <row r="4115" ht="12.75">
      <c r="P4115" s="36"/>
    </row>
    <row r="4116" ht="12.75">
      <c r="P4116" s="36"/>
    </row>
    <row r="4117" ht="12.75">
      <c r="P4117" s="36"/>
    </row>
    <row r="4118" ht="12.75">
      <c r="P4118" s="36"/>
    </row>
    <row r="4119" ht="12.75">
      <c r="P4119" s="36"/>
    </row>
    <row r="4120" ht="12.75">
      <c r="P4120" s="36"/>
    </row>
    <row r="4121" ht="12.75">
      <c r="P4121" s="36"/>
    </row>
    <row r="4122" ht="12.75">
      <c r="P4122" s="36"/>
    </row>
    <row r="4123" ht="12.75">
      <c r="P4123" s="36"/>
    </row>
    <row r="4124" ht="12.75">
      <c r="P4124" s="36"/>
    </row>
    <row r="4125" ht="12.75">
      <c r="P4125" s="36"/>
    </row>
    <row r="4126" ht="12.75">
      <c r="P4126" s="36"/>
    </row>
    <row r="4127" ht="12.75">
      <c r="P4127" s="36"/>
    </row>
    <row r="4128" ht="12.75">
      <c r="P4128" s="36"/>
    </row>
    <row r="4129" ht="12.75">
      <c r="P4129" s="36"/>
    </row>
    <row r="4130" ht="12.75">
      <c r="P4130" s="36"/>
    </row>
    <row r="4131" ht="12.75">
      <c r="P4131" s="36"/>
    </row>
    <row r="4132" ht="12.75">
      <c r="P4132" s="36"/>
    </row>
    <row r="4133" ht="12.75">
      <c r="P4133" s="36"/>
    </row>
    <row r="4134" ht="12.75">
      <c r="P4134" s="36"/>
    </row>
    <row r="4135" ht="12.75">
      <c r="P4135" s="36"/>
    </row>
    <row r="4136" ht="12.75">
      <c r="P4136" s="36"/>
    </row>
    <row r="4137" ht="12.75">
      <c r="P4137" s="36"/>
    </row>
    <row r="4138" ht="12.75">
      <c r="P4138" s="36"/>
    </row>
    <row r="4139" ht="12.75">
      <c r="P4139" s="36"/>
    </row>
    <row r="4140" ht="12.75">
      <c r="P4140" s="36"/>
    </row>
    <row r="4141" ht="12.75">
      <c r="P4141" s="36"/>
    </row>
    <row r="4142" ht="12.75">
      <c r="P4142" s="36"/>
    </row>
    <row r="4143" ht="12.75">
      <c r="P4143" s="36"/>
    </row>
    <row r="4144" ht="12.75">
      <c r="P4144" s="36"/>
    </row>
    <row r="4145" ht="12.75">
      <c r="P4145" s="36"/>
    </row>
    <row r="4146" ht="12.75">
      <c r="P4146" s="36"/>
    </row>
    <row r="4147" ht="12.75">
      <c r="P4147" s="36"/>
    </row>
    <row r="4148" ht="12.75">
      <c r="P4148" s="36"/>
    </row>
    <row r="4149" ht="12.75">
      <c r="P4149" s="36"/>
    </row>
    <row r="4150" ht="12.75">
      <c r="P4150" s="36"/>
    </row>
    <row r="4151" ht="12.75">
      <c r="P4151" s="36"/>
    </row>
    <row r="4152" ht="12.75">
      <c r="P4152" s="36"/>
    </row>
    <row r="4153" ht="12.75">
      <c r="P4153" s="36"/>
    </row>
    <row r="4154" ht="12.75">
      <c r="P4154" s="36"/>
    </row>
    <row r="4155" ht="12.75">
      <c r="P4155" s="36"/>
    </row>
    <row r="4156" ht="12.75">
      <c r="P4156" s="36"/>
    </row>
    <row r="4157" ht="12.75">
      <c r="P4157" s="36"/>
    </row>
    <row r="4158" ht="12.75">
      <c r="P4158" s="36"/>
    </row>
    <row r="4159" ht="12.75">
      <c r="P4159" s="36"/>
    </row>
    <row r="4160" ht="12.75">
      <c r="P4160" s="36"/>
    </row>
    <row r="4161" ht="12.75">
      <c r="P4161" s="36"/>
    </row>
    <row r="4162" ht="12.75">
      <c r="P4162" s="36"/>
    </row>
    <row r="4163" ht="12.75">
      <c r="P4163" s="36"/>
    </row>
    <row r="4164" ht="12.75">
      <c r="P4164" s="36"/>
    </row>
    <row r="4165" ht="12.75">
      <c r="P4165" s="36"/>
    </row>
    <row r="4166" ht="12.75">
      <c r="P4166" s="36"/>
    </row>
    <row r="4167" ht="12.75">
      <c r="P4167" s="36"/>
    </row>
    <row r="4168" ht="12.75">
      <c r="P4168" s="36"/>
    </row>
    <row r="4169" ht="12.75">
      <c r="P4169" s="36"/>
    </row>
    <row r="4170" ht="12.75">
      <c r="P4170" s="36"/>
    </row>
    <row r="4171" ht="12.75">
      <c r="P4171" s="36"/>
    </row>
    <row r="4172" ht="12.75">
      <c r="P4172" s="36"/>
    </row>
    <row r="4173" ht="12.75">
      <c r="P4173" s="36"/>
    </row>
    <row r="4174" ht="12.75">
      <c r="P4174" s="36"/>
    </row>
    <row r="4175" ht="12.75">
      <c r="P4175" s="36"/>
    </row>
    <row r="4176" ht="12.75">
      <c r="P4176" s="36"/>
    </row>
    <row r="4177" ht="12.75">
      <c r="P4177" s="36"/>
    </row>
    <row r="4178" ht="12.75">
      <c r="P4178" s="36"/>
    </row>
    <row r="4179" ht="12.75">
      <c r="P4179" s="36"/>
    </row>
    <row r="4180" ht="12.75">
      <c r="P4180" s="36"/>
    </row>
    <row r="4181" ht="12.75">
      <c r="P4181" s="36"/>
    </row>
    <row r="4182" ht="12.75">
      <c r="P4182" s="36"/>
    </row>
    <row r="4183" ht="12.75">
      <c r="P4183" s="36"/>
    </row>
    <row r="4184" ht="12.75">
      <c r="P4184" s="36"/>
    </row>
    <row r="4185" ht="12.75">
      <c r="P4185" s="36"/>
    </row>
    <row r="4186" ht="12.75">
      <c r="P4186" s="36"/>
    </row>
    <row r="4187" ht="12.75">
      <c r="P4187" s="36"/>
    </row>
    <row r="4188" ht="12.75">
      <c r="P4188" s="36"/>
    </row>
    <row r="4189" ht="12.75">
      <c r="P4189" s="36"/>
    </row>
    <row r="4190" ht="12.75">
      <c r="P4190" s="36"/>
    </row>
    <row r="4191" ht="12.75">
      <c r="P4191" s="36"/>
    </row>
    <row r="4192" ht="12.75">
      <c r="P4192" s="36"/>
    </row>
    <row r="4193" ht="12.75">
      <c r="P4193" s="36"/>
    </row>
    <row r="4194" ht="12.75">
      <c r="P4194" s="36"/>
    </row>
    <row r="4195" ht="12.75">
      <c r="P4195" s="36"/>
    </row>
    <row r="4196" ht="12.75">
      <c r="P4196" s="36"/>
    </row>
    <row r="4197" ht="12.75">
      <c r="P4197" s="36"/>
    </row>
    <row r="4198" ht="12.75">
      <c r="P4198" s="36"/>
    </row>
    <row r="4199" ht="12.75">
      <c r="P4199" s="36"/>
    </row>
    <row r="4200" ht="12.75">
      <c r="P4200" s="36"/>
    </row>
    <row r="4201" ht="12.75">
      <c r="P4201" s="36"/>
    </row>
    <row r="4202" ht="12.75">
      <c r="P4202" s="36"/>
    </row>
    <row r="4203" ht="12.75">
      <c r="P4203" s="36"/>
    </row>
    <row r="4204" ht="12.75">
      <c r="P4204" s="36"/>
    </row>
    <row r="4205" ht="12.75">
      <c r="P4205" s="36"/>
    </row>
    <row r="4206" ht="12.75">
      <c r="P4206" s="36"/>
    </row>
    <row r="4207" ht="12.75">
      <c r="P4207" s="36"/>
    </row>
    <row r="4208" ht="12.75">
      <c r="P4208" s="36"/>
    </row>
    <row r="4209" ht="12.75">
      <c r="P4209" s="36"/>
    </row>
    <row r="4210" ht="12.75">
      <c r="P4210" s="36"/>
    </row>
    <row r="4211" ht="12.75">
      <c r="P4211" s="36"/>
    </row>
    <row r="4212" ht="12.75">
      <c r="P4212" s="36"/>
    </row>
    <row r="4213" ht="12.75">
      <c r="P4213" s="36"/>
    </row>
    <row r="4214" ht="12.75">
      <c r="P4214" s="36"/>
    </row>
    <row r="4215" ht="12.75">
      <c r="P4215" s="36"/>
    </row>
    <row r="4216" ht="12.75">
      <c r="P4216" s="36"/>
    </row>
    <row r="4217" ht="12.75">
      <c r="P4217" s="36"/>
    </row>
    <row r="4218" ht="12.75">
      <c r="P4218" s="36"/>
    </row>
    <row r="4219" ht="12.75">
      <c r="P4219" s="36"/>
    </row>
    <row r="4220" ht="12.75">
      <c r="P4220" s="36"/>
    </row>
    <row r="4221" ht="12.75">
      <c r="P4221" s="36"/>
    </row>
    <row r="4222" ht="12.75">
      <c r="P4222" s="36"/>
    </row>
    <row r="4223" ht="12.75">
      <c r="P4223" s="36"/>
    </row>
    <row r="4224" ht="12.75">
      <c r="P4224" s="36"/>
    </row>
    <row r="4225" ht="12.75">
      <c r="P4225" s="36"/>
    </row>
    <row r="4226" ht="12.75">
      <c r="P4226" s="36"/>
    </row>
    <row r="4227" ht="12.75">
      <c r="P4227" s="36"/>
    </row>
    <row r="4228" ht="12.75">
      <c r="P4228" s="36"/>
    </row>
    <row r="4229" ht="12.75">
      <c r="P4229" s="36"/>
    </row>
    <row r="4230" ht="12.75">
      <c r="P4230" s="36"/>
    </row>
    <row r="4231" ht="12.75">
      <c r="P4231" s="36"/>
    </row>
    <row r="4232" ht="12.75">
      <c r="P4232" s="36"/>
    </row>
    <row r="4233" ht="12.75">
      <c r="P4233" s="36"/>
    </row>
    <row r="4234" ht="12.75">
      <c r="P4234" s="36"/>
    </row>
    <row r="4235" ht="12.75">
      <c r="P4235" s="36"/>
    </row>
    <row r="4236" ht="12.75">
      <c r="P4236" s="36"/>
    </row>
    <row r="4237" ht="12.75">
      <c r="P4237" s="36"/>
    </row>
    <row r="4238" ht="12.75">
      <c r="P4238" s="36"/>
    </row>
    <row r="4239" ht="12.75">
      <c r="P4239" s="36"/>
    </row>
    <row r="4240" ht="12.75">
      <c r="P4240" s="36"/>
    </row>
    <row r="4241" ht="12.75">
      <c r="P4241" s="36"/>
    </row>
    <row r="4242" ht="12.75">
      <c r="P4242" s="36"/>
    </row>
    <row r="4243" ht="12.75">
      <c r="P4243" s="36"/>
    </row>
    <row r="4244" ht="12.75">
      <c r="P4244" s="36"/>
    </row>
    <row r="4245" ht="12.75">
      <c r="P4245" s="36"/>
    </row>
    <row r="4246" ht="12.75">
      <c r="P4246" s="36"/>
    </row>
    <row r="4247" ht="12.75">
      <c r="P4247" s="36"/>
    </row>
    <row r="4248" ht="12.75">
      <c r="P4248" s="36"/>
    </row>
    <row r="4249" ht="12.75">
      <c r="P4249" s="36"/>
    </row>
    <row r="4250" ht="12.75">
      <c r="P4250" s="36"/>
    </row>
    <row r="4251" ht="12.75">
      <c r="P4251" s="36"/>
    </row>
    <row r="4252" ht="12.75">
      <c r="P4252" s="36"/>
    </row>
    <row r="4253" ht="12.75">
      <c r="P4253" s="36"/>
    </row>
    <row r="4254" ht="12.75">
      <c r="P4254" s="36"/>
    </row>
    <row r="4255" ht="12.75">
      <c r="P4255" s="36"/>
    </row>
    <row r="4256" ht="12.75">
      <c r="P4256" s="36"/>
    </row>
    <row r="4257" ht="12.75">
      <c r="P4257" s="36"/>
    </row>
    <row r="4258" ht="12.75">
      <c r="P4258" s="36"/>
    </row>
    <row r="4259" ht="12.75">
      <c r="P4259" s="36"/>
    </row>
    <row r="4260" ht="12.75">
      <c r="P4260" s="36"/>
    </row>
    <row r="4261" ht="12.75">
      <c r="P4261" s="36"/>
    </row>
    <row r="4262" ht="12.75">
      <c r="P4262" s="36"/>
    </row>
    <row r="4263" ht="12.75">
      <c r="P4263" s="36"/>
    </row>
    <row r="4264" ht="12.75">
      <c r="P4264" s="36"/>
    </row>
    <row r="4265" ht="12.75">
      <c r="P4265" s="36"/>
    </row>
    <row r="4266" ht="12.75">
      <c r="P4266" s="36"/>
    </row>
    <row r="4267" ht="12.75">
      <c r="P4267" s="36"/>
    </row>
    <row r="4268" ht="12.75">
      <c r="P4268" s="36"/>
    </row>
    <row r="4269" ht="12.75">
      <c r="P4269" s="36"/>
    </row>
    <row r="4270" ht="12.75">
      <c r="P4270" s="36"/>
    </row>
    <row r="4271" ht="12.75">
      <c r="P4271" s="36"/>
    </row>
    <row r="4272" ht="12.75">
      <c r="P4272" s="36"/>
    </row>
    <row r="4273" ht="12.75">
      <c r="P4273" s="36"/>
    </row>
    <row r="4274" ht="12.75">
      <c r="P4274" s="36"/>
    </row>
    <row r="4275" ht="12.75">
      <c r="P4275" s="36"/>
    </row>
    <row r="4276" ht="12.75">
      <c r="P4276" s="36"/>
    </row>
    <row r="4277" ht="12.75">
      <c r="P4277" s="36"/>
    </row>
    <row r="4278" ht="12.75">
      <c r="P4278" s="36"/>
    </row>
    <row r="4279" ht="12.75">
      <c r="P4279" s="36"/>
    </row>
    <row r="4280" ht="12.75">
      <c r="P4280" s="36"/>
    </row>
    <row r="4281" ht="12.75">
      <c r="P4281" s="36"/>
    </row>
    <row r="4282" ht="12.75">
      <c r="P4282" s="36"/>
    </row>
    <row r="4283" ht="12.75">
      <c r="P4283" s="36"/>
    </row>
    <row r="4284" ht="12.75">
      <c r="P4284" s="36"/>
    </row>
    <row r="4285" ht="12.75">
      <c r="P4285" s="36"/>
    </row>
    <row r="4286" ht="12.75">
      <c r="P4286" s="36"/>
    </row>
    <row r="4287" ht="12.75">
      <c r="P4287" s="36"/>
    </row>
    <row r="4288" ht="12.75">
      <c r="P4288" s="36"/>
    </row>
    <row r="4289" ht="12.75">
      <c r="P4289" s="36"/>
    </row>
    <row r="4290" ht="12.75">
      <c r="P4290" s="36"/>
    </row>
    <row r="4291" ht="12.75">
      <c r="P4291" s="36"/>
    </row>
    <row r="4292" ht="12.75">
      <c r="P4292" s="36"/>
    </row>
    <row r="4293" ht="12.75">
      <c r="P4293" s="36"/>
    </row>
    <row r="4294" ht="12.75">
      <c r="P4294" s="36"/>
    </row>
    <row r="4295" ht="12.75">
      <c r="P4295" s="36"/>
    </row>
    <row r="4296" ht="12.75">
      <c r="P4296" s="36"/>
    </row>
    <row r="4297" ht="12.75">
      <c r="P4297" s="36"/>
    </row>
    <row r="4298" ht="12.75">
      <c r="P4298" s="36"/>
    </row>
    <row r="4299" ht="12.75">
      <c r="P4299" s="36"/>
    </row>
    <row r="4300" ht="12.75">
      <c r="P4300" s="36"/>
    </row>
    <row r="4301" ht="12.75">
      <c r="P4301" s="36"/>
    </row>
    <row r="4302" ht="12.75">
      <c r="P4302" s="36"/>
    </row>
    <row r="4303" ht="12.75">
      <c r="P4303" s="36"/>
    </row>
    <row r="4304" ht="12.75">
      <c r="P4304" s="36"/>
    </row>
    <row r="4305" ht="12.75">
      <c r="P4305" s="36"/>
    </row>
    <row r="4306" ht="12.75">
      <c r="P4306" s="36"/>
    </row>
    <row r="4307" ht="12.75">
      <c r="P4307" s="36"/>
    </row>
    <row r="4308" ht="12.75">
      <c r="P4308" s="36"/>
    </row>
    <row r="4309" ht="12.75">
      <c r="P4309" s="36"/>
    </row>
    <row r="4310" ht="12.75">
      <c r="P4310" s="36"/>
    </row>
    <row r="4311" ht="12.75">
      <c r="P4311" s="36"/>
    </row>
    <row r="4312" ht="12.75">
      <c r="P4312" s="36"/>
    </row>
    <row r="4313" ht="12.75">
      <c r="P4313" s="36"/>
    </row>
    <row r="4314" ht="12.75">
      <c r="P4314" s="36"/>
    </row>
    <row r="4315" ht="12.75">
      <c r="P4315" s="36"/>
    </row>
    <row r="4316" ht="12.75">
      <c r="P4316" s="36"/>
    </row>
    <row r="4317" ht="12.75">
      <c r="P4317" s="36"/>
    </row>
    <row r="4318" ht="12.75">
      <c r="P4318" s="36"/>
    </row>
    <row r="4319" ht="12.75">
      <c r="P4319" s="36"/>
    </row>
    <row r="4320" ht="12.75">
      <c r="P4320" s="36"/>
    </row>
    <row r="4321" ht="12.75">
      <c r="P4321" s="36"/>
    </row>
    <row r="4322" ht="12.75">
      <c r="P4322" s="36"/>
    </row>
    <row r="4323" ht="12.75">
      <c r="P4323" s="36"/>
    </row>
    <row r="4324" ht="12.75">
      <c r="P4324" s="36"/>
    </row>
    <row r="4325" ht="12.75">
      <c r="P4325" s="36"/>
    </row>
    <row r="4326" ht="12.75">
      <c r="P4326" s="36"/>
    </row>
    <row r="4327" ht="12.75">
      <c r="P4327" s="36"/>
    </row>
    <row r="4328" ht="12.75">
      <c r="P4328" s="36"/>
    </row>
    <row r="4329" ht="12.75">
      <c r="P4329" s="36"/>
    </row>
    <row r="4330" ht="12.75">
      <c r="P4330" s="36"/>
    </row>
    <row r="4331" ht="12.75">
      <c r="P4331" s="36"/>
    </row>
    <row r="4332" ht="12.75">
      <c r="P4332" s="36"/>
    </row>
    <row r="4333" ht="12.75">
      <c r="P4333" s="36"/>
    </row>
    <row r="4334" ht="12.75">
      <c r="P4334" s="36"/>
    </row>
    <row r="4335" ht="12.75">
      <c r="P4335" s="36"/>
    </row>
    <row r="4336" ht="12.75">
      <c r="P4336" s="36"/>
    </row>
    <row r="4337" ht="12.75">
      <c r="P4337" s="36"/>
    </row>
    <row r="4338" ht="12.75">
      <c r="P4338" s="36"/>
    </row>
    <row r="4339" ht="12.75">
      <c r="P4339" s="36"/>
    </row>
    <row r="4340" ht="12.75">
      <c r="P4340" s="36"/>
    </row>
    <row r="4341" ht="12.75">
      <c r="P4341" s="36"/>
    </row>
    <row r="4342" ht="12.75">
      <c r="P4342" s="36"/>
    </row>
    <row r="4343" ht="12.75">
      <c r="P4343" s="36"/>
    </row>
    <row r="4344" ht="12.75">
      <c r="P4344" s="36"/>
    </row>
    <row r="4345" ht="12.75">
      <c r="P4345" s="36"/>
    </row>
    <row r="4346" ht="12.75">
      <c r="P4346" s="36"/>
    </row>
    <row r="4347" ht="12.75">
      <c r="P4347" s="36"/>
    </row>
    <row r="4348" ht="12.75">
      <c r="P4348" s="36"/>
    </row>
    <row r="4349" ht="12.75">
      <c r="P4349" s="36"/>
    </row>
    <row r="4350" ht="12.75">
      <c r="P4350" s="36"/>
    </row>
    <row r="4351" ht="12.75">
      <c r="P4351" s="36"/>
    </row>
    <row r="4352" ht="12.75">
      <c r="P4352" s="36"/>
    </row>
    <row r="4353" ht="12.75">
      <c r="P4353" s="36"/>
    </row>
    <row r="4354" ht="12.75">
      <c r="P4354" s="36"/>
    </row>
    <row r="4355" ht="12.75">
      <c r="P4355" s="36"/>
    </row>
    <row r="4356" ht="12.75">
      <c r="P4356" s="36"/>
    </row>
    <row r="4357" ht="12.75">
      <c r="P4357" s="36"/>
    </row>
    <row r="4358" ht="12.75">
      <c r="P4358" s="36"/>
    </row>
    <row r="4359" ht="12.75">
      <c r="P4359" s="36"/>
    </row>
    <row r="4360" ht="12.75">
      <c r="P4360" s="36"/>
    </row>
    <row r="4361" ht="12.75">
      <c r="P4361" s="36"/>
    </row>
    <row r="4362" ht="12.75">
      <c r="P4362" s="36"/>
    </row>
    <row r="4363" ht="12.75">
      <c r="P4363" s="36"/>
    </row>
    <row r="4364" ht="12.75">
      <c r="P4364" s="36"/>
    </row>
    <row r="4365" ht="12.75">
      <c r="P4365" s="36"/>
    </row>
    <row r="4366" ht="12.75">
      <c r="P4366" s="36"/>
    </row>
    <row r="4367" ht="12.75">
      <c r="P4367" s="36"/>
    </row>
    <row r="4368" ht="12.75">
      <c r="P4368" s="36"/>
    </row>
    <row r="4369" ht="12.75">
      <c r="P4369" s="36"/>
    </row>
    <row r="4370" ht="12.75">
      <c r="P4370" s="36"/>
    </row>
    <row r="4371" ht="12.75">
      <c r="P4371" s="36"/>
    </row>
    <row r="4372" ht="12.75">
      <c r="P4372" s="36"/>
    </row>
    <row r="4373" ht="12.75">
      <c r="P4373" s="36"/>
    </row>
    <row r="4374" ht="12.75">
      <c r="P4374" s="36"/>
    </row>
    <row r="4375" ht="12.75">
      <c r="P4375" s="36"/>
    </row>
    <row r="4376" ht="12.75">
      <c r="P4376" s="36"/>
    </row>
    <row r="4377" ht="12.75">
      <c r="P4377" s="36"/>
    </row>
    <row r="4378" ht="12.75">
      <c r="P4378" s="36"/>
    </row>
    <row r="4379" ht="12.75">
      <c r="P4379" s="36"/>
    </row>
    <row r="4380" ht="12.75">
      <c r="P4380" s="36"/>
    </row>
    <row r="4381" ht="12.75">
      <c r="P4381" s="36"/>
    </row>
    <row r="4382" ht="12.75">
      <c r="P4382" s="36"/>
    </row>
    <row r="4383" ht="12.75">
      <c r="P4383" s="36"/>
    </row>
    <row r="4384" ht="12.75">
      <c r="P4384" s="36"/>
    </row>
    <row r="4385" ht="12.75">
      <c r="P4385" s="36"/>
    </row>
    <row r="4386" ht="12.75">
      <c r="P4386" s="36"/>
    </row>
    <row r="4387" ht="12.75">
      <c r="P4387" s="36"/>
    </row>
    <row r="4388" ht="12.75">
      <c r="P4388" s="36"/>
    </row>
    <row r="4389" ht="12.75">
      <c r="P4389" s="36"/>
    </row>
    <row r="4390" ht="12.75">
      <c r="P4390" s="36"/>
    </row>
    <row r="4391" ht="12.75">
      <c r="P4391" s="36"/>
    </row>
    <row r="4392" ht="12.75">
      <c r="P4392" s="36"/>
    </row>
    <row r="4393" ht="12.75">
      <c r="P4393" s="36"/>
    </row>
    <row r="4394" ht="12.75">
      <c r="P4394" s="36"/>
    </row>
    <row r="4395" ht="12.75">
      <c r="P4395" s="36"/>
    </row>
    <row r="4396" ht="12.75">
      <c r="P4396" s="36"/>
    </row>
    <row r="4397" ht="12.75">
      <c r="P4397" s="36"/>
    </row>
    <row r="4398" ht="12.75">
      <c r="P4398" s="36"/>
    </row>
    <row r="4399" ht="12.75">
      <c r="P4399" s="36"/>
    </row>
    <row r="4400" ht="12.75">
      <c r="P4400" s="36"/>
    </row>
    <row r="4401" ht="12.75">
      <c r="P4401" s="36"/>
    </row>
    <row r="4402" ht="12.75">
      <c r="P4402" s="36"/>
    </row>
    <row r="4403" ht="12.75">
      <c r="P4403" s="36"/>
    </row>
    <row r="4404" ht="12.75">
      <c r="P4404" s="36"/>
    </row>
    <row r="4405" ht="12.75">
      <c r="P4405" s="36"/>
    </row>
    <row r="4406" ht="12.75">
      <c r="P4406" s="36"/>
    </row>
    <row r="4407" ht="12.75">
      <c r="P4407" s="36"/>
    </row>
    <row r="4408" ht="12.75">
      <c r="P4408" s="36"/>
    </row>
    <row r="4409" ht="12.75">
      <c r="P4409" s="36"/>
    </row>
    <row r="4410" ht="12.75">
      <c r="P4410" s="36"/>
    </row>
    <row r="4411" ht="12.75">
      <c r="P4411" s="36"/>
    </row>
    <row r="4412" ht="12.75">
      <c r="P4412" s="36"/>
    </row>
    <row r="4413" ht="12.75">
      <c r="P4413" s="36"/>
    </row>
    <row r="4414" ht="12.75">
      <c r="P4414" s="36"/>
    </row>
    <row r="4415" ht="12.75">
      <c r="P4415" s="36"/>
    </row>
    <row r="4416" ht="12.75">
      <c r="P4416" s="36"/>
    </row>
    <row r="4417" ht="12.75">
      <c r="P4417" s="36"/>
    </row>
    <row r="4418" ht="12.75">
      <c r="P4418" s="36"/>
    </row>
    <row r="4419" ht="12.75">
      <c r="P4419" s="36"/>
    </row>
    <row r="4420" ht="12.75">
      <c r="P4420" s="36"/>
    </row>
    <row r="4421" ht="12.75">
      <c r="P4421" s="36"/>
    </row>
    <row r="4422" ht="12.75">
      <c r="P4422" s="36"/>
    </row>
    <row r="4423" ht="12.75">
      <c r="P4423" s="36"/>
    </row>
    <row r="4424" ht="12.75">
      <c r="P4424" s="36"/>
    </row>
    <row r="4425" ht="12.75">
      <c r="P4425" s="36"/>
    </row>
    <row r="4426" ht="12.75">
      <c r="P4426" s="36"/>
    </row>
    <row r="4427" ht="12.75">
      <c r="P4427" s="36"/>
    </row>
    <row r="4428" ht="12.75">
      <c r="P4428" s="36"/>
    </row>
    <row r="4429" ht="12.75">
      <c r="P4429" s="36"/>
    </row>
    <row r="4430" ht="12.75">
      <c r="P4430" s="36"/>
    </row>
    <row r="4431" ht="12.75">
      <c r="P4431" s="36"/>
    </row>
    <row r="4432" ht="12.75">
      <c r="P4432" s="36"/>
    </row>
    <row r="4433" ht="12.75">
      <c r="P4433" s="36"/>
    </row>
    <row r="4434" ht="12.75">
      <c r="P4434" s="36"/>
    </row>
    <row r="4435" ht="12.75">
      <c r="P4435" s="36"/>
    </row>
    <row r="4436" ht="12.75">
      <c r="P4436" s="36"/>
    </row>
    <row r="4437" ht="12.75">
      <c r="P4437" s="36"/>
    </row>
    <row r="4438" ht="12.75">
      <c r="P4438" s="36"/>
    </row>
    <row r="4439" ht="12.75">
      <c r="P4439" s="36"/>
    </row>
    <row r="4440" ht="12.75">
      <c r="P4440" s="36"/>
    </row>
    <row r="4441" ht="12.75">
      <c r="P4441" s="36"/>
    </row>
    <row r="4442" ht="12.75">
      <c r="P4442" s="36"/>
    </row>
    <row r="4443" ht="12.75">
      <c r="P4443" s="36"/>
    </row>
    <row r="4444" ht="12.75">
      <c r="P4444" s="36"/>
    </row>
    <row r="4445" ht="12.75">
      <c r="P4445" s="36"/>
    </row>
    <row r="4446" ht="12.75">
      <c r="P4446" s="36"/>
    </row>
    <row r="4447" ht="12.75">
      <c r="P4447" s="36"/>
    </row>
    <row r="4448" ht="12.75">
      <c r="P4448" s="36"/>
    </row>
    <row r="4449" ht="12.75">
      <c r="P4449" s="36"/>
    </row>
    <row r="4450" ht="12.75">
      <c r="P4450" s="36"/>
    </row>
    <row r="4451" ht="12.75">
      <c r="P4451" s="36"/>
    </row>
    <row r="4452" ht="12.75">
      <c r="P4452" s="36"/>
    </row>
    <row r="4453" ht="12.75">
      <c r="P4453" s="36"/>
    </row>
    <row r="4454" ht="12.75">
      <c r="P4454" s="36"/>
    </row>
    <row r="4455" ht="12.75">
      <c r="P4455" s="36"/>
    </row>
    <row r="4456" ht="12.75">
      <c r="P4456" s="36"/>
    </row>
    <row r="4457" ht="12.75">
      <c r="P4457" s="36"/>
    </row>
    <row r="4458" ht="12.75">
      <c r="P4458" s="36"/>
    </row>
    <row r="4459" ht="12.75">
      <c r="P4459" s="36"/>
    </row>
    <row r="4460" ht="12.75">
      <c r="P4460" s="36"/>
    </row>
    <row r="4461" ht="12.75">
      <c r="P4461" s="36"/>
    </row>
    <row r="4462" ht="12.75">
      <c r="P4462" s="36"/>
    </row>
    <row r="4463" ht="12.75">
      <c r="P4463" s="36"/>
    </row>
    <row r="4464" ht="12.75">
      <c r="P4464" s="36"/>
    </row>
    <row r="4465" ht="12.75">
      <c r="P4465" s="36"/>
    </row>
    <row r="4466" ht="12.75">
      <c r="P4466" s="36"/>
    </row>
    <row r="4467" ht="12.75">
      <c r="P4467" s="36"/>
    </row>
    <row r="4468" ht="12.75">
      <c r="P4468" s="36"/>
    </row>
    <row r="4469" ht="12.75">
      <c r="P4469" s="36"/>
    </row>
    <row r="4470" ht="12.75">
      <c r="P4470" s="36"/>
    </row>
    <row r="4471" ht="12.75">
      <c r="P4471" s="36"/>
    </row>
    <row r="4472" ht="12.75">
      <c r="P4472" s="36"/>
    </row>
    <row r="4473" ht="12.75">
      <c r="P4473" s="36"/>
    </row>
    <row r="4474" ht="12.75">
      <c r="P4474" s="36"/>
    </row>
    <row r="4475" ht="12.75">
      <c r="P4475" s="36"/>
    </row>
    <row r="4476" ht="12.75">
      <c r="P4476" s="36"/>
    </row>
    <row r="4477" ht="12.75">
      <c r="P4477" s="36"/>
    </row>
    <row r="4478" ht="12.75">
      <c r="P4478" s="36"/>
    </row>
    <row r="4479" ht="12.75">
      <c r="P4479" s="36"/>
    </row>
    <row r="4480" ht="12.75">
      <c r="P4480" s="36"/>
    </row>
    <row r="4481" ht="12.75">
      <c r="P4481" s="36"/>
    </row>
    <row r="4482" ht="12.75">
      <c r="P4482" s="36"/>
    </row>
    <row r="4483" ht="12.75">
      <c r="P4483" s="36"/>
    </row>
    <row r="4484" ht="12.75">
      <c r="P4484" s="36"/>
    </row>
    <row r="4485" ht="12.75">
      <c r="P4485" s="36"/>
    </row>
    <row r="4486" ht="12.75">
      <c r="P4486" s="36"/>
    </row>
    <row r="4487" ht="12.75">
      <c r="P4487" s="36"/>
    </row>
    <row r="4488" ht="12.75">
      <c r="P4488" s="36"/>
    </row>
    <row r="4489" ht="12.75">
      <c r="P4489" s="36"/>
    </row>
    <row r="4490" ht="12.75">
      <c r="P4490" s="36"/>
    </row>
    <row r="4491" ht="12.75">
      <c r="P4491" s="36"/>
    </row>
    <row r="4492" ht="12.75">
      <c r="P4492" s="36"/>
    </row>
    <row r="4493" ht="12.75">
      <c r="P4493" s="36"/>
    </row>
    <row r="4494" ht="12.75">
      <c r="P4494" s="36"/>
    </row>
    <row r="4495" ht="12.75">
      <c r="P4495" s="36"/>
    </row>
    <row r="4496" ht="12.75">
      <c r="P4496" s="36"/>
    </row>
    <row r="4497" ht="12.75">
      <c r="P4497" s="36"/>
    </row>
    <row r="4498" ht="12.75">
      <c r="P4498" s="36"/>
    </row>
    <row r="4499" ht="12.75">
      <c r="P4499" s="36"/>
    </row>
    <row r="4500" ht="12.75">
      <c r="P4500" s="36"/>
    </row>
    <row r="4501" ht="12.75">
      <c r="P4501" s="36"/>
    </row>
    <row r="4502" ht="12.75">
      <c r="P4502" s="36"/>
    </row>
    <row r="4503" ht="12.75">
      <c r="P4503" s="36"/>
    </row>
    <row r="4504" ht="12.75">
      <c r="P4504" s="36"/>
    </row>
    <row r="4505" ht="12.75">
      <c r="P4505" s="36"/>
    </row>
    <row r="4506" ht="12.75">
      <c r="P4506" s="36"/>
    </row>
    <row r="4507" ht="12.75">
      <c r="P4507" s="36"/>
    </row>
    <row r="4508" ht="12.75">
      <c r="P4508" s="36"/>
    </row>
    <row r="4509" ht="12.75">
      <c r="P4509" s="36"/>
    </row>
    <row r="4510" ht="12.75">
      <c r="P4510" s="36"/>
    </row>
    <row r="4511" ht="12.75">
      <c r="P4511" s="36"/>
    </row>
    <row r="4512" ht="12.75">
      <c r="P4512" s="36"/>
    </row>
    <row r="4513" ht="12.75">
      <c r="P4513" s="36"/>
    </row>
    <row r="4514" ht="12.75">
      <c r="P4514" s="36"/>
    </row>
    <row r="4515" ht="12.75">
      <c r="P4515" s="36"/>
    </row>
    <row r="4516" ht="12.75">
      <c r="P4516" s="36"/>
    </row>
    <row r="4517" ht="12.75">
      <c r="P4517" s="36"/>
    </row>
    <row r="4518" ht="12.75">
      <c r="P4518" s="36"/>
    </row>
    <row r="4519" ht="12.75">
      <c r="P4519" s="36"/>
    </row>
    <row r="4520" ht="12.75">
      <c r="P4520" s="36"/>
    </row>
    <row r="4521" ht="12.75">
      <c r="P4521" s="36"/>
    </row>
    <row r="4522" ht="12.75">
      <c r="P4522" s="36"/>
    </row>
    <row r="4523" ht="12.75">
      <c r="P4523" s="36"/>
    </row>
    <row r="4524" ht="12.75">
      <c r="P4524" s="36"/>
    </row>
    <row r="4525" ht="12.75">
      <c r="P4525" s="36"/>
    </row>
    <row r="4526" ht="12.75">
      <c r="P4526" s="36"/>
    </row>
    <row r="4527" ht="12.75">
      <c r="P4527" s="36"/>
    </row>
    <row r="4528" ht="12.75">
      <c r="P4528" s="36"/>
    </row>
    <row r="4529" ht="12.75">
      <c r="P4529" s="36"/>
    </row>
    <row r="4530" ht="12.75">
      <c r="P4530" s="36"/>
    </row>
    <row r="4531" ht="12.75">
      <c r="P4531" s="36"/>
    </row>
    <row r="4532" ht="12.75">
      <c r="P4532" s="36"/>
    </row>
    <row r="4533" ht="12.75">
      <c r="P4533" s="36"/>
    </row>
    <row r="4534" ht="12.75">
      <c r="P4534" s="36"/>
    </row>
    <row r="4535" ht="12.75">
      <c r="P4535" s="36"/>
    </row>
    <row r="4536" ht="12.75">
      <c r="P4536" s="36"/>
    </row>
    <row r="4537" ht="12.75">
      <c r="P4537" s="36"/>
    </row>
    <row r="4538" ht="12.75">
      <c r="P4538" s="36"/>
    </row>
    <row r="4539" ht="12.75">
      <c r="P4539" s="36"/>
    </row>
    <row r="4540" ht="12.75">
      <c r="P4540" s="36"/>
    </row>
    <row r="4541" ht="12.75">
      <c r="P4541" s="36"/>
    </row>
    <row r="4542" ht="12.75">
      <c r="P4542" s="36"/>
    </row>
    <row r="4543" ht="12.75">
      <c r="P4543" s="36"/>
    </row>
    <row r="4544" ht="12.75">
      <c r="P4544" s="36"/>
    </row>
    <row r="4545" ht="12.75">
      <c r="P4545" s="36"/>
    </row>
    <row r="4546" ht="12.75">
      <c r="P4546" s="36"/>
    </row>
    <row r="4547" ht="12.75">
      <c r="P4547" s="36"/>
    </row>
    <row r="4548" ht="12.75">
      <c r="P4548" s="36"/>
    </row>
    <row r="4549" ht="12.75">
      <c r="P4549" s="36"/>
    </row>
    <row r="4550" ht="12.75">
      <c r="P4550" s="36"/>
    </row>
    <row r="4551" ht="12.75">
      <c r="P4551" s="36"/>
    </row>
    <row r="4552" ht="12.75">
      <c r="P4552" s="36"/>
    </row>
    <row r="4553" ht="12.75">
      <c r="P4553" s="36"/>
    </row>
    <row r="4554" ht="12.75">
      <c r="P4554" s="36"/>
    </row>
    <row r="4555" ht="12.75">
      <c r="P4555" s="36"/>
    </row>
    <row r="4556" ht="12.75">
      <c r="P4556" s="36"/>
    </row>
    <row r="4557" ht="12.75">
      <c r="P4557" s="36"/>
    </row>
    <row r="4558" ht="12.75">
      <c r="P4558" s="36"/>
    </row>
    <row r="4559" ht="12.75">
      <c r="P4559" s="36"/>
    </row>
    <row r="4560" ht="12.75">
      <c r="P4560" s="36"/>
    </row>
    <row r="4561" ht="12.75">
      <c r="P4561" s="36"/>
    </row>
    <row r="4562" ht="12.75">
      <c r="P4562" s="36"/>
    </row>
    <row r="4563" ht="12.75">
      <c r="P4563" s="36"/>
    </row>
    <row r="4564" ht="12.75">
      <c r="P4564" s="36"/>
    </row>
    <row r="4565" ht="12.75">
      <c r="P4565" s="36"/>
    </row>
    <row r="4566" ht="12.75">
      <c r="P4566" s="36"/>
    </row>
    <row r="4567" ht="12.75">
      <c r="P4567" s="36"/>
    </row>
    <row r="4568" ht="12.75">
      <c r="P4568" s="36"/>
    </row>
    <row r="4569" ht="12.75">
      <c r="P4569" s="36"/>
    </row>
    <row r="4570" ht="12.75">
      <c r="P4570" s="36"/>
    </row>
    <row r="4571" ht="12.75">
      <c r="P4571" s="36"/>
    </row>
    <row r="4572" ht="12.75">
      <c r="P4572" s="36"/>
    </row>
    <row r="4573" ht="12.75">
      <c r="P4573" s="36"/>
    </row>
    <row r="4574" ht="12.75">
      <c r="P4574" s="36"/>
    </row>
    <row r="4575" ht="12.75">
      <c r="P4575" s="36"/>
    </row>
    <row r="4576" ht="12.75">
      <c r="P4576" s="36"/>
    </row>
    <row r="4577" ht="12.75">
      <c r="P4577" s="36"/>
    </row>
    <row r="4578" ht="12.75">
      <c r="P4578" s="36"/>
    </row>
    <row r="4579" ht="12.75">
      <c r="P4579" s="36"/>
    </row>
    <row r="4580" ht="12.75">
      <c r="P4580" s="36"/>
    </row>
    <row r="4581" ht="12.75">
      <c r="P4581" s="36"/>
    </row>
    <row r="4582" ht="12.75">
      <c r="P4582" s="36"/>
    </row>
    <row r="4583" ht="12.75">
      <c r="P4583" s="36"/>
    </row>
    <row r="4584" ht="12.75">
      <c r="P4584" s="36"/>
    </row>
    <row r="4585" ht="12.75">
      <c r="P4585" s="36"/>
    </row>
    <row r="4586" ht="12.75">
      <c r="P4586" s="36"/>
    </row>
    <row r="4587" ht="12.75">
      <c r="P4587" s="36"/>
    </row>
    <row r="4588" ht="12.75">
      <c r="P4588" s="36"/>
    </row>
    <row r="4589" ht="12.75">
      <c r="P4589" s="36"/>
    </row>
    <row r="4590" ht="12.75">
      <c r="P4590" s="36"/>
    </row>
    <row r="4591" ht="12.75">
      <c r="P4591" s="36"/>
    </row>
    <row r="4592" ht="12.75">
      <c r="P4592" s="36"/>
    </row>
    <row r="4593" ht="12.75">
      <c r="P4593" s="36"/>
    </row>
    <row r="4594" ht="12.75">
      <c r="P4594" s="36"/>
    </row>
    <row r="4595" ht="12.75">
      <c r="P4595" s="36"/>
    </row>
    <row r="4596" ht="12.75">
      <c r="P4596" s="36"/>
    </row>
    <row r="4597" ht="12.75">
      <c r="P4597" s="36"/>
    </row>
    <row r="4598" ht="12.75">
      <c r="P4598" s="36"/>
    </row>
    <row r="4599" ht="12.75">
      <c r="P4599" s="36"/>
    </row>
    <row r="4600" ht="12.75">
      <c r="P4600" s="36"/>
    </row>
    <row r="4601" ht="12.75">
      <c r="P4601" s="36"/>
    </row>
    <row r="4602" ht="12.75">
      <c r="P4602" s="36"/>
    </row>
    <row r="4603" ht="12.75">
      <c r="P4603" s="36"/>
    </row>
    <row r="4604" ht="12.75">
      <c r="P4604" s="36"/>
    </row>
    <row r="4605" ht="12.75">
      <c r="P4605" s="36"/>
    </row>
    <row r="4606" ht="12.75">
      <c r="P4606" s="36"/>
    </row>
    <row r="4607" ht="12.75">
      <c r="P4607" s="36"/>
    </row>
    <row r="4608" ht="12.75">
      <c r="P4608" s="36"/>
    </row>
    <row r="4609" ht="12.75">
      <c r="P4609" s="36"/>
    </row>
    <row r="4610" ht="12.75">
      <c r="P4610" s="36"/>
    </row>
    <row r="4611" ht="12.75">
      <c r="P4611" s="36"/>
    </row>
    <row r="4612" ht="12.75">
      <c r="P4612" s="36"/>
    </row>
    <row r="4613" ht="12.75">
      <c r="P4613" s="36"/>
    </row>
    <row r="4614" ht="12.75">
      <c r="P4614" s="36"/>
    </row>
    <row r="4615" ht="12.75">
      <c r="P4615" s="36"/>
    </row>
    <row r="4616" ht="12.75">
      <c r="P4616" s="36"/>
    </row>
    <row r="4617" ht="12.75">
      <c r="P4617" s="36"/>
    </row>
    <row r="4618" ht="12.75">
      <c r="P4618" s="36"/>
    </row>
    <row r="4619" ht="12.75">
      <c r="P4619" s="36"/>
    </row>
    <row r="4620" ht="12.75">
      <c r="P4620" s="36"/>
    </row>
    <row r="4621" ht="12.75">
      <c r="P4621" s="36"/>
    </row>
    <row r="4622" ht="12.75">
      <c r="P4622" s="36"/>
    </row>
    <row r="4623" ht="12.75">
      <c r="P4623" s="36"/>
    </row>
    <row r="4624" ht="12.75">
      <c r="P4624" s="36"/>
    </row>
    <row r="4625" ht="12.75">
      <c r="P4625" s="36"/>
    </row>
    <row r="4626" ht="12.75">
      <c r="P4626" s="36"/>
    </row>
    <row r="4627" ht="12.75">
      <c r="P4627" s="36"/>
    </row>
    <row r="4628" ht="12.75">
      <c r="P4628" s="36"/>
    </row>
    <row r="4629" ht="12.75">
      <c r="P4629" s="36"/>
    </row>
    <row r="4630" ht="12.75">
      <c r="P4630" s="36"/>
    </row>
    <row r="4631" ht="12.75">
      <c r="P4631" s="36"/>
    </row>
    <row r="4632" ht="12.75">
      <c r="P4632" s="36"/>
    </row>
    <row r="4633" ht="12.75">
      <c r="P4633" s="36"/>
    </row>
    <row r="4634" ht="12.75">
      <c r="P4634" s="36"/>
    </row>
    <row r="4635" ht="12.75">
      <c r="P4635" s="36"/>
    </row>
    <row r="4636" ht="12.75">
      <c r="P4636" s="36"/>
    </row>
    <row r="4637" ht="12.75">
      <c r="P4637" s="36"/>
    </row>
    <row r="4638" ht="12.75">
      <c r="P4638" s="36"/>
    </row>
    <row r="4639" ht="12.75">
      <c r="P4639" s="36"/>
    </row>
    <row r="4640" ht="12.75">
      <c r="P4640" s="36"/>
    </row>
    <row r="4641" ht="12.75">
      <c r="P4641" s="36"/>
    </row>
    <row r="4642" ht="12.75">
      <c r="P4642" s="36"/>
    </row>
    <row r="4643" ht="12.75">
      <c r="P4643" s="36"/>
    </row>
    <row r="4644" ht="12.75">
      <c r="P4644" s="36"/>
    </row>
    <row r="4645" ht="12.75">
      <c r="P4645" s="36"/>
    </row>
    <row r="4646" ht="12.75">
      <c r="P4646" s="36"/>
    </row>
    <row r="4647" ht="12.75">
      <c r="P4647" s="36"/>
    </row>
    <row r="4648" ht="12.75">
      <c r="P4648" s="36"/>
    </row>
    <row r="4649" ht="12.75">
      <c r="P4649" s="36"/>
    </row>
    <row r="4650" ht="12.75">
      <c r="P4650" s="36"/>
    </row>
    <row r="4651" ht="12.75">
      <c r="P4651" s="36"/>
    </row>
    <row r="4652" ht="12.75">
      <c r="P4652" s="36"/>
    </row>
    <row r="4653" ht="12.75">
      <c r="P4653" s="36"/>
    </row>
    <row r="4654" ht="12.75">
      <c r="P4654" s="36"/>
    </row>
    <row r="4655" ht="12.75">
      <c r="P4655" s="36"/>
    </row>
    <row r="4656" ht="12.75">
      <c r="P4656" s="36"/>
    </row>
    <row r="4657" ht="12.75">
      <c r="P4657" s="36"/>
    </row>
    <row r="4658" ht="12.75">
      <c r="P4658" s="36"/>
    </row>
    <row r="4659" ht="12.75">
      <c r="P4659" s="36"/>
    </row>
    <row r="4660" ht="12.75">
      <c r="P4660" s="36"/>
    </row>
    <row r="4661" ht="12.75">
      <c r="P4661" s="36"/>
    </row>
    <row r="4662" ht="12.75">
      <c r="P4662" s="36"/>
    </row>
    <row r="4663" ht="12.75">
      <c r="P4663" s="36"/>
    </row>
    <row r="4664" ht="12.75">
      <c r="P4664" s="36"/>
    </row>
    <row r="4665" ht="12.75">
      <c r="P4665" s="36"/>
    </row>
    <row r="4666" ht="12.75">
      <c r="P4666" s="36"/>
    </row>
    <row r="4667" ht="12.75">
      <c r="P4667" s="36"/>
    </row>
    <row r="4668" ht="12.75">
      <c r="P4668" s="36"/>
    </row>
    <row r="4669" ht="12.75">
      <c r="P4669" s="36"/>
    </row>
    <row r="4670" ht="12.75">
      <c r="P4670" s="36"/>
    </row>
    <row r="4671" ht="12.75">
      <c r="P4671" s="36"/>
    </row>
    <row r="4672" ht="12.75">
      <c r="P4672" s="36"/>
    </row>
    <row r="4673" ht="12.75">
      <c r="P4673" s="36"/>
    </row>
    <row r="4674" ht="12.75">
      <c r="P4674" s="36"/>
    </row>
    <row r="4675" ht="12.75">
      <c r="P4675" s="36"/>
    </row>
    <row r="4676" ht="12.75">
      <c r="P4676" s="36"/>
    </row>
    <row r="4677" ht="12.75">
      <c r="P4677" s="36"/>
    </row>
    <row r="4678" ht="12.75">
      <c r="P4678" s="36"/>
    </row>
    <row r="4679" ht="12.75">
      <c r="P4679" s="36"/>
    </row>
    <row r="4680" ht="12.75">
      <c r="P4680" s="36"/>
    </row>
    <row r="4681" ht="12.75">
      <c r="P4681" s="36"/>
    </row>
    <row r="4682" ht="12.75">
      <c r="P4682" s="36"/>
    </row>
    <row r="4683" ht="12.75">
      <c r="P4683" s="36"/>
    </row>
    <row r="4684" ht="12.75">
      <c r="P4684" s="36"/>
    </row>
    <row r="4685" ht="12.75">
      <c r="P4685" s="36"/>
    </row>
    <row r="4686" ht="12.75">
      <c r="P4686" s="36"/>
    </row>
    <row r="4687" ht="12.75">
      <c r="P4687" s="36"/>
    </row>
    <row r="4688" ht="12.75">
      <c r="P4688" s="36"/>
    </row>
    <row r="4689" ht="12.75">
      <c r="P4689" s="36"/>
    </row>
    <row r="4690" ht="12.75">
      <c r="P4690" s="36"/>
    </row>
    <row r="4691" ht="12.75">
      <c r="P4691" s="36"/>
    </row>
    <row r="4692" ht="12.75">
      <c r="P4692" s="36"/>
    </row>
    <row r="4693" ht="12.75">
      <c r="P4693" s="36"/>
    </row>
    <row r="4694" ht="12.75">
      <c r="P4694" s="36"/>
    </row>
    <row r="4695" ht="12.75">
      <c r="P4695" s="36"/>
    </row>
    <row r="4696" ht="12.75">
      <c r="P4696" s="36"/>
    </row>
    <row r="4697" ht="12.75">
      <c r="P4697" s="36"/>
    </row>
    <row r="4698" ht="12.75">
      <c r="P4698" s="36"/>
    </row>
    <row r="4699" ht="12.75">
      <c r="P4699" s="36"/>
    </row>
    <row r="4700" ht="12.75">
      <c r="P4700" s="36"/>
    </row>
    <row r="4701" ht="12.75">
      <c r="P4701" s="36"/>
    </row>
    <row r="4702" ht="12.75">
      <c r="P4702" s="36"/>
    </row>
    <row r="4703" ht="12.75">
      <c r="P4703" s="36"/>
    </row>
    <row r="4704" ht="12.75">
      <c r="P4704" s="36"/>
    </row>
    <row r="4705" ht="12.75">
      <c r="P4705" s="36"/>
    </row>
    <row r="4706" ht="12.75">
      <c r="P4706" s="36"/>
    </row>
    <row r="4707" ht="12.75">
      <c r="P4707" s="36"/>
    </row>
    <row r="4708" ht="12.75">
      <c r="P4708" s="36"/>
    </row>
    <row r="4709" ht="12.75">
      <c r="P4709" s="36"/>
    </row>
    <row r="4710" ht="12.75">
      <c r="P4710" s="36"/>
    </row>
    <row r="4711" ht="12.75">
      <c r="P4711" s="36"/>
    </row>
    <row r="4712" ht="12.75">
      <c r="P4712" s="36"/>
    </row>
    <row r="4713" ht="12.75">
      <c r="P4713" s="36"/>
    </row>
    <row r="4714" ht="12.75">
      <c r="P4714" s="36"/>
    </row>
    <row r="4715" ht="12.75">
      <c r="P4715" s="36"/>
    </row>
    <row r="4716" ht="12.75">
      <c r="P4716" s="36"/>
    </row>
    <row r="4717" ht="12.75">
      <c r="P4717" s="36"/>
    </row>
    <row r="4718" ht="12.75">
      <c r="P4718" s="36"/>
    </row>
    <row r="4719" ht="12.75">
      <c r="P4719" s="36"/>
    </row>
    <row r="4720" ht="12.75">
      <c r="P4720" s="36"/>
    </row>
    <row r="4721" ht="12.75">
      <c r="P4721" s="36"/>
    </row>
    <row r="4722" ht="12.75">
      <c r="P4722" s="36"/>
    </row>
    <row r="4723" ht="12.75">
      <c r="P4723" s="36"/>
    </row>
    <row r="4724" ht="12.75">
      <c r="P4724" s="36"/>
    </row>
    <row r="4725" ht="12.75">
      <c r="P4725" s="36"/>
    </row>
    <row r="4726" ht="12.75">
      <c r="P4726" s="36"/>
    </row>
    <row r="4727" ht="12.75">
      <c r="P4727" s="36"/>
    </row>
    <row r="4728" ht="12.75">
      <c r="P4728" s="36"/>
    </row>
    <row r="4729" ht="12.75">
      <c r="P4729" s="36"/>
    </row>
    <row r="4730" ht="12.75">
      <c r="P4730" s="36"/>
    </row>
    <row r="4731" ht="12.75">
      <c r="P4731" s="36"/>
    </row>
    <row r="4732" ht="12.75">
      <c r="P4732" s="36"/>
    </row>
    <row r="4733" ht="12.75">
      <c r="P4733" s="36"/>
    </row>
    <row r="4734" ht="12.75">
      <c r="P4734" s="36"/>
    </row>
    <row r="4735" ht="12.75">
      <c r="P4735" s="36"/>
    </row>
    <row r="4736" ht="12.75">
      <c r="P4736" s="36"/>
    </row>
    <row r="4737" ht="12.75">
      <c r="P4737" s="36"/>
    </row>
    <row r="4738" ht="12.75">
      <c r="P4738" s="36"/>
    </row>
    <row r="4739" ht="12.75">
      <c r="P4739" s="36"/>
    </row>
    <row r="4740" ht="12.75">
      <c r="P4740" s="36"/>
    </row>
    <row r="4741" ht="12.75">
      <c r="P4741" s="36"/>
    </row>
    <row r="4742" ht="12.75">
      <c r="P4742" s="36"/>
    </row>
    <row r="4743" ht="12.75">
      <c r="P4743" s="36"/>
    </row>
    <row r="4744" ht="12.75">
      <c r="P4744" s="36"/>
    </row>
    <row r="4745" ht="12.75">
      <c r="P4745" s="36"/>
    </row>
    <row r="4746" ht="12.75">
      <c r="P4746" s="36"/>
    </row>
    <row r="4747" ht="12.75">
      <c r="P4747" s="36"/>
    </row>
    <row r="4748" ht="12.75">
      <c r="P4748" s="36"/>
    </row>
    <row r="4749" ht="12.75">
      <c r="P4749" s="36"/>
    </row>
    <row r="4750" ht="12.75">
      <c r="P4750" s="36"/>
    </row>
    <row r="4751" ht="12.75">
      <c r="P4751" s="36"/>
    </row>
    <row r="4752" ht="12.75">
      <c r="P4752" s="36"/>
    </row>
    <row r="4753" ht="12.75">
      <c r="P4753" s="36"/>
    </row>
    <row r="4754" ht="12.75">
      <c r="P4754" s="36"/>
    </row>
    <row r="4755" ht="12.75">
      <c r="P4755" s="36"/>
    </row>
    <row r="4756" ht="12.75">
      <c r="P4756" s="36"/>
    </row>
    <row r="4757" ht="12.75">
      <c r="P4757" s="36"/>
    </row>
    <row r="4758" ht="12.75">
      <c r="P4758" s="36"/>
    </row>
    <row r="4759" ht="12.75">
      <c r="P4759" s="36"/>
    </row>
    <row r="4760" ht="12.75">
      <c r="P4760" s="36"/>
    </row>
    <row r="4761" ht="12.75">
      <c r="P4761" s="36"/>
    </row>
    <row r="4762" ht="12.75">
      <c r="P4762" s="36"/>
    </row>
    <row r="4763" ht="12.75">
      <c r="P4763" s="36"/>
    </row>
    <row r="4764" ht="12.75">
      <c r="P4764" s="36"/>
    </row>
    <row r="4765" ht="12.75">
      <c r="P4765" s="36"/>
    </row>
    <row r="4766" ht="12.75">
      <c r="P4766" s="36"/>
    </row>
    <row r="4767" ht="12.75">
      <c r="P4767" s="36"/>
    </row>
    <row r="4768" ht="12.75">
      <c r="P4768" s="36"/>
    </row>
    <row r="4769" ht="12.75">
      <c r="P4769" s="36"/>
    </row>
    <row r="4770" ht="12.75">
      <c r="P4770" s="36"/>
    </row>
    <row r="4771" ht="12.75">
      <c r="P4771" s="36"/>
    </row>
    <row r="4772" ht="12.75">
      <c r="P4772" s="36"/>
    </row>
    <row r="4773" ht="12.75">
      <c r="P4773" s="36"/>
    </row>
    <row r="4774" ht="12.75">
      <c r="P4774" s="36"/>
    </row>
    <row r="4775" ht="12.75">
      <c r="P4775" s="36"/>
    </row>
    <row r="4776" ht="12.75">
      <c r="P4776" s="36"/>
    </row>
    <row r="4777" ht="12.75">
      <c r="P4777" s="36"/>
    </row>
    <row r="4778" ht="12.75">
      <c r="P4778" s="36"/>
    </row>
    <row r="4779" ht="12.75">
      <c r="P4779" s="36"/>
    </row>
    <row r="4780" ht="12.75">
      <c r="P4780" s="36"/>
    </row>
    <row r="4781" ht="12.75">
      <c r="P4781" s="36"/>
    </row>
    <row r="4782" ht="12.75">
      <c r="P4782" s="36"/>
    </row>
    <row r="4783" ht="12.75">
      <c r="P4783" s="36"/>
    </row>
    <row r="4784" ht="12.75">
      <c r="P4784" s="36"/>
    </row>
    <row r="4785" ht="12.75">
      <c r="P4785" s="36"/>
    </row>
    <row r="4786" ht="12.75">
      <c r="P4786" s="36"/>
    </row>
    <row r="4787" ht="12.75">
      <c r="P4787" s="36"/>
    </row>
    <row r="4788" ht="12.75">
      <c r="P4788" s="36"/>
    </row>
    <row r="4789" ht="12.75">
      <c r="P4789" s="36"/>
    </row>
    <row r="4790" ht="12.75">
      <c r="P4790" s="36"/>
    </row>
    <row r="4791" ht="12.75">
      <c r="P4791" s="36"/>
    </row>
    <row r="4792" ht="12.75">
      <c r="P4792" s="36"/>
    </row>
    <row r="4793" ht="12.75">
      <c r="P4793" s="36"/>
    </row>
    <row r="4794" ht="12.75">
      <c r="P4794" s="36"/>
    </row>
    <row r="4795" ht="12.75">
      <c r="P4795" s="36"/>
    </row>
    <row r="4796" ht="12.75">
      <c r="P4796" s="36"/>
    </row>
    <row r="4797" ht="12.75">
      <c r="P4797" s="36"/>
    </row>
    <row r="4798" ht="12.75">
      <c r="P4798" s="36"/>
    </row>
    <row r="4799" ht="12.75">
      <c r="P4799" s="36"/>
    </row>
    <row r="4800" ht="12.75">
      <c r="P4800" s="36"/>
    </row>
    <row r="4801" ht="12.75">
      <c r="P4801" s="36"/>
    </row>
    <row r="4802" ht="12.75">
      <c r="P4802" s="36"/>
    </row>
    <row r="4803" ht="12.75">
      <c r="P4803" s="36"/>
    </row>
    <row r="4804" ht="12.75">
      <c r="P4804" s="36"/>
    </row>
    <row r="4805" ht="12.75">
      <c r="P4805" s="36"/>
    </row>
    <row r="4806" ht="12.75">
      <c r="P4806" s="36"/>
    </row>
    <row r="4807" ht="12.75">
      <c r="P4807" s="36"/>
    </row>
    <row r="4808" ht="12.75">
      <c r="P4808" s="36"/>
    </row>
    <row r="4809" ht="12.75">
      <c r="P4809" s="36"/>
    </row>
    <row r="4810" ht="12.75">
      <c r="P4810" s="36"/>
    </row>
    <row r="4811" ht="12.75">
      <c r="P4811" s="36"/>
    </row>
    <row r="4812" ht="12.75">
      <c r="P4812" s="36"/>
    </row>
    <row r="4813" ht="12.75">
      <c r="P4813" s="36"/>
    </row>
    <row r="4814" ht="12.75">
      <c r="P4814" s="36"/>
    </row>
    <row r="4815" ht="12.75">
      <c r="P4815" s="36"/>
    </row>
    <row r="4816" ht="12.75">
      <c r="P4816" s="36"/>
    </row>
    <row r="4817" ht="12.75">
      <c r="P4817" s="36"/>
    </row>
    <row r="4818" ht="12.75">
      <c r="P4818" s="36"/>
    </row>
    <row r="4819" ht="12.75">
      <c r="P4819" s="36"/>
    </row>
    <row r="4820" ht="12.75">
      <c r="P4820" s="36"/>
    </row>
    <row r="4821" ht="12.75">
      <c r="P4821" s="36"/>
    </row>
    <row r="4822" ht="12.75">
      <c r="P4822" s="36"/>
    </row>
    <row r="4823" ht="12.75">
      <c r="P4823" s="36"/>
    </row>
    <row r="4824" ht="12.75">
      <c r="P4824" s="36"/>
    </row>
    <row r="4825" ht="12.75">
      <c r="P4825" s="36"/>
    </row>
    <row r="4826" ht="12.75">
      <c r="P4826" s="36"/>
    </row>
    <row r="4827" ht="12.75">
      <c r="P4827" s="36"/>
    </row>
    <row r="4828" ht="12.75">
      <c r="P4828" s="36"/>
    </row>
    <row r="4829" ht="12.75">
      <c r="P4829" s="36"/>
    </row>
    <row r="4830" ht="12.75">
      <c r="P4830" s="36"/>
    </row>
    <row r="4831" ht="12.75">
      <c r="P4831" s="36"/>
    </row>
    <row r="4832" ht="12.75">
      <c r="P4832" s="36"/>
    </row>
    <row r="4833" ht="12.75">
      <c r="P4833" s="36"/>
    </row>
    <row r="4834" ht="12.75">
      <c r="P4834" s="36"/>
    </row>
    <row r="4835" ht="12.75">
      <c r="P4835" s="36"/>
    </row>
    <row r="4836" ht="12.75">
      <c r="P4836" s="36"/>
    </row>
    <row r="4837" ht="12.75">
      <c r="P4837" s="36"/>
    </row>
    <row r="4838" ht="12.75">
      <c r="P4838" s="36"/>
    </row>
    <row r="4839" ht="12.75">
      <c r="P4839" s="36"/>
    </row>
    <row r="4840" ht="12.75">
      <c r="P4840" s="36"/>
    </row>
    <row r="4841" ht="12.75">
      <c r="P4841" s="36"/>
    </row>
    <row r="4842" ht="12.75">
      <c r="P4842" s="36"/>
    </row>
    <row r="4843" ht="12.75">
      <c r="P4843" s="36"/>
    </row>
    <row r="4844" ht="12.75">
      <c r="P4844" s="36"/>
    </row>
    <row r="4845" ht="12.75">
      <c r="P4845" s="36"/>
    </row>
    <row r="4846" ht="12.75">
      <c r="P4846" s="36"/>
    </row>
    <row r="4847" ht="12.75">
      <c r="P4847" s="36"/>
    </row>
    <row r="4848" ht="12.75">
      <c r="P4848" s="36"/>
    </row>
    <row r="4849" ht="12.75">
      <c r="P4849" s="36"/>
    </row>
    <row r="4850" ht="12.75">
      <c r="P4850" s="36"/>
    </row>
    <row r="4851" ht="12.75">
      <c r="P4851" s="36"/>
    </row>
    <row r="4852" ht="12.75">
      <c r="P4852" s="36"/>
    </row>
    <row r="4853" ht="12.75">
      <c r="P4853" s="36"/>
    </row>
    <row r="4854" ht="12.75">
      <c r="P4854" s="36"/>
    </row>
    <row r="4855" ht="12.75">
      <c r="P4855" s="36"/>
    </row>
    <row r="4856" ht="12.75">
      <c r="P4856" s="36"/>
    </row>
    <row r="4857" ht="12.75">
      <c r="P4857" s="36"/>
    </row>
    <row r="4858" ht="12.75">
      <c r="P4858" s="36"/>
    </row>
    <row r="4859" ht="12.75">
      <c r="P4859" s="36"/>
    </row>
    <row r="4860" ht="12.75">
      <c r="P4860" s="36"/>
    </row>
    <row r="4861" ht="12.75">
      <c r="P4861" s="36"/>
    </row>
    <row r="4862" ht="12.75">
      <c r="P4862" s="36"/>
    </row>
    <row r="4863" ht="12.75">
      <c r="P4863" s="36"/>
    </row>
    <row r="4864" ht="12.75">
      <c r="P4864" s="36"/>
    </row>
    <row r="4865" ht="12.75">
      <c r="P4865" s="36"/>
    </row>
    <row r="4866" ht="12.75">
      <c r="P4866" s="36"/>
    </row>
    <row r="4867" ht="12.75">
      <c r="P4867" s="36"/>
    </row>
    <row r="4868" ht="12.75">
      <c r="P4868" s="36"/>
    </row>
    <row r="4869" ht="12.75">
      <c r="P4869" s="36"/>
    </row>
    <row r="4870" ht="12.75">
      <c r="P4870" s="36"/>
    </row>
    <row r="4871" ht="12.75">
      <c r="P4871" s="36"/>
    </row>
    <row r="4872" ht="12.75">
      <c r="P4872" s="36"/>
    </row>
    <row r="4873" ht="12.75">
      <c r="P4873" s="36"/>
    </row>
    <row r="4874" ht="12.75">
      <c r="P4874" s="36"/>
    </row>
    <row r="4875" ht="12.75">
      <c r="P4875" s="36"/>
    </row>
    <row r="4876" ht="12.75">
      <c r="P4876" s="36"/>
    </row>
    <row r="4877" ht="12.75">
      <c r="P4877" s="36"/>
    </row>
    <row r="4878" ht="12.75">
      <c r="P4878" s="36"/>
    </row>
    <row r="4879" ht="12.75">
      <c r="P4879" s="36"/>
    </row>
    <row r="4880" ht="12.75">
      <c r="P4880" s="36"/>
    </row>
    <row r="4881" ht="12.75">
      <c r="P4881" s="36"/>
    </row>
    <row r="4882" ht="12.75">
      <c r="P4882" s="36"/>
    </row>
    <row r="4883" ht="12.75">
      <c r="P4883" s="36"/>
    </row>
    <row r="4884" ht="12.75">
      <c r="P4884" s="36"/>
    </row>
    <row r="4885" ht="12.75">
      <c r="P4885" s="36"/>
    </row>
    <row r="4886" ht="12.75">
      <c r="P4886" s="36"/>
    </row>
    <row r="4887" ht="12.75">
      <c r="P4887" s="36"/>
    </row>
    <row r="4888" ht="12.75">
      <c r="P4888" s="36"/>
    </row>
    <row r="4889" ht="12.75">
      <c r="P4889" s="36"/>
    </row>
    <row r="4890" ht="12.75">
      <c r="P4890" s="36"/>
    </row>
    <row r="4891" ht="12.75">
      <c r="P4891" s="36"/>
    </row>
    <row r="4892" ht="12.75">
      <c r="P4892" s="36"/>
    </row>
    <row r="4893" ht="12.75">
      <c r="P4893" s="36"/>
    </row>
    <row r="4894" ht="12.75">
      <c r="P4894" s="36"/>
    </row>
    <row r="4895" ht="12.75">
      <c r="P4895" s="36"/>
    </row>
    <row r="4896" ht="12.75">
      <c r="P4896" s="36"/>
    </row>
    <row r="4897" ht="12.75">
      <c r="P4897" s="36"/>
    </row>
    <row r="4898" ht="12.75">
      <c r="P4898" s="36"/>
    </row>
    <row r="4899" ht="12.75">
      <c r="P4899" s="36"/>
    </row>
    <row r="4900" ht="12.75">
      <c r="P4900" s="36"/>
    </row>
    <row r="4901" ht="12.75">
      <c r="P4901" s="36"/>
    </row>
    <row r="4902" ht="12.75">
      <c r="P4902" s="36"/>
    </row>
    <row r="4903" ht="12.75">
      <c r="P4903" s="36"/>
    </row>
    <row r="4904" ht="12.75">
      <c r="P4904" s="36"/>
    </row>
    <row r="4905" ht="12.75">
      <c r="P4905" s="36"/>
    </row>
    <row r="4906" ht="12.75">
      <c r="P4906" s="36"/>
    </row>
    <row r="4907" ht="12.75">
      <c r="P4907" s="36"/>
    </row>
    <row r="4908" ht="12.75">
      <c r="P4908" s="36"/>
    </row>
    <row r="4909" ht="12.75">
      <c r="P4909" s="36"/>
    </row>
    <row r="4910" ht="12.75">
      <c r="P4910" s="36"/>
    </row>
    <row r="4911" ht="12.75">
      <c r="P4911" s="36"/>
    </row>
    <row r="4912" ht="12.75">
      <c r="P4912" s="36"/>
    </row>
    <row r="4913" ht="12.75">
      <c r="P4913" s="36"/>
    </row>
    <row r="4914" ht="12.75">
      <c r="P4914" s="36"/>
    </row>
    <row r="4915" ht="12.75">
      <c r="P4915" s="36"/>
    </row>
    <row r="4916" ht="12.75">
      <c r="P4916" s="36"/>
    </row>
    <row r="4917" ht="12.75">
      <c r="P4917" s="36"/>
    </row>
    <row r="4918" ht="12.75">
      <c r="P4918" s="36"/>
    </row>
    <row r="4919" ht="12.75">
      <c r="P4919" s="36"/>
    </row>
    <row r="4920" ht="12.75">
      <c r="P4920" s="36"/>
    </row>
    <row r="4921" ht="12.75">
      <c r="P4921" s="36"/>
    </row>
    <row r="4922" ht="12.75">
      <c r="P4922" s="36"/>
    </row>
    <row r="4923" ht="12.75">
      <c r="P4923" s="36"/>
    </row>
    <row r="4924" ht="12.75">
      <c r="P4924" s="36"/>
    </row>
    <row r="4925" ht="12.75">
      <c r="P4925" s="36"/>
    </row>
    <row r="4926" ht="12.75">
      <c r="P4926" s="36"/>
    </row>
    <row r="4927" ht="12.75">
      <c r="P4927" s="36"/>
    </row>
    <row r="4928" ht="12.75">
      <c r="P4928" s="36"/>
    </row>
    <row r="4929" ht="12.75">
      <c r="P4929" s="36"/>
    </row>
    <row r="4930" ht="12.75">
      <c r="P4930" s="36"/>
    </row>
    <row r="4931" ht="12.75">
      <c r="P4931" s="36"/>
    </row>
    <row r="4932" ht="12.75">
      <c r="P4932" s="36"/>
    </row>
    <row r="4933" ht="12.75">
      <c r="P4933" s="36"/>
    </row>
    <row r="4934" ht="12.75">
      <c r="P4934" s="36"/>
    </row>
    <row r="4935" ht="12.75">
      <c r="P4935" s="36"/>
    </row>
    <row r="4936" ht="12.75">
      <c r="P4936" s="36"/>
    </row>
    <row r="4937" ht="12.75">
      <c r="P4937" s="36"/>
    </row>
    <row r="4938" ht="12.75">
      <c r="P4938" s="36"/>
    </row>
    <row r="4939" ht="12.75">
      <c r="P4939" s="36"/>
    </row>
    <row r="4940" ht="12.75">
      <c r="P4940" s="36"/>
    </row>
    <row r="4941" ht="12.75">
      <c r="P4941" s="36"/>
    </row>
    <row r="4942" ht="12.75">
      <c r="P4942" s="36"/>
    </row>
    <row r="4943" ht="12.75">
      <c r="P4943" s="36"/>
    </row>
    <row r="4944" ht="12.75">
      <c r="P4944" s="36"/>
    </row>
    <row r="4945" ht="12.75">
      <c r="P4945" s="36"/>
    </row>
    <row r="4946" ht="12.75">
      <c r="P4946" s="36"/>
    </row>
    <row r="4947" ht="12.75">
      <c r="P4947" s="36"/>
    </row>
    <row r="4948" ht="12.75">
      <c r="P4948" s="36"/>
    </row>
    <row r="4949" ht="12.75">
      <c r="P4949" s="36"/>
    </row>
    <row r="4950" ht="12.75">
      <c r="P4950" s="36"/>
    </row>
    <row r="4951" ht="12.75">
      <c r="P4951" s="36"/>
    </row>
    <row r="4952" ht="12.75">
      <c r="P4952" s="36"/>
    </row>
    <row r="4953" ht="12.75">
      <c r="P4953" s="36"/>
    </row>
    <row r="4954" ht="12.75">
      <c r="P4954" s="36"/>
    </row>
    <row r="4955" ht="12.75">
      <c r="P4955" s="36"/>
    </row>
    <row r="4956" ht="12.75">
      <c r="P4956" s="36"/>
    </row>
    <row r="4957" ht="12.75">
      <c r="P4957" s="36"/>
    </row>
    <row r="4958" ht="12.75">
      <c r="P4958" s="36"/>
    </row>
    <row r="4959" ht="12.75">
      <c r="P4959" s="36"/>
    </row>
    <row r="4960" ht="12.75">
      <c r="P4960" s="36"/>
    </row>
    <row r="4961" ht="12.75">
      <c r="P4961" s="36"/>
    </row>
    <row r="4962" ht="12.75">
      <c r="P4962" s="36"/>
    </row>
    <row r="4963" ht="12.75">
      <c r="P4963" s="36"/>
    </row>
    <row r="4964" ht="12.75">
      <c r="P4964" s="36"/>
    </row>
    <row r="4965" ht="12.75">
      <c r="P4965" s="36"/>
    </row>
    <row r="4966" ht="12.75">
      <c r="P4966" s="36"/>
    </row>
    <row r="4967" ht="12.75">
      <c r="P4967" s="36"/>
    </row>
    <row r="4968" ht="12.75">
      <c r="P4968" s="36"/>
    </row>
    <row r="4969" ht="12.75">
      <c r="P4969" s="36"/>
    </row>
    <row r="4970" ht="12.75">
      <c r="P4970" s="36"/>
    </row>
    <row r="4971" ht="12.75">
      <c r="P4971" s="36"/>
    </row>
    <row r="4972" ht="12.75">
      <c r="P4972" s="36"/>
    </row>
    <row r="4973" ht="12.75">
      <c r="P4973" s="36"/>
    </row>
    <row r="4974" ht="12.75">
      <c r="P4974" s="36"/>
    </row>
    <row r="4975" ht="12.75">
      <c r="P4975" s="36"/>
    </row>
    <row r="4976" ht="12.75">
      <c r="P4976" s="36"/>
    </row>
    <row r="4977" ht="12.75">
      <c r="P4977" s="36"/>
    </row>
    <row r="4978" ht="12.75">
      <c r="P4978" s="36"/>
    </row>
    <row r="4979" ht="12.75">
      <c r="P4979" s="36"/>
    </row>
    <row r="4980" ht="12.75">
      <c r="P4980" s="36"/>
    </row>
    <row r="4981" ht="12.75">
      <c r="P4981" s="36"/>
    </row>
    <row r="4982" ht="12.75">
      <c r="P4982" s="36"/>
    </row>
    <row r="4983" ht="12.75">
      <c r="P4983" s="36"/>
    </row>
    <row r="4984" ht="12.75">
      <c r="P4984" s="36"/>
    </row>
    <row r="4985" ht="12.75">
      <c r="P4985" s="36"/>
    </row>
    <row r="4986" ht="12.75">
      <c r="P4986" s="36"/>
    </row>
    <row r="4987" ht="12.75">
      <c r="P4987" s="36"/>
    </row>
    <row r="4988" ht="12.75">
      <c r="P4988" s="36"/>
    </row>
    <row r="4989" ht="12.75">
      <c r="P4989" s="36"/>
    </row>
    <row r="4990" ht="12.75">
      <c r="P4990" s="36"/>
    </row>
    <row r="4991" ht="12.75">
      <c r="P4991" s="36"/>
    </row>
    <row r="4992" ht="12.75">
      <c r="P4992" s="36"/>
    </row>
    <row r="4993" ht="12.75">
      <c r="P4993" s="36"/>
    </row>
    <row r="4994" ht="12.75">
      <c r="P4994" s="36"/>
    </row>
    <row r="4995" ht="12.75">
      <c r="P4995" s="36"/>
    </row>
    <row r="4996" ht="12.75">
      <c r="P4996" s="36"/>
    </row>
    <row r="4997" ht="12.75">
      <c r="P4997" s="36"/>
    </row>
    <row r="4998" ht="12.75">
      <c r="P4998" s="36"/>
    </row>
    <row r="4999" ht="12.75">
      <c r="P4999" s="36"/>
    </row>
    <row r="5000" ht="12.75">
      <c r="P5000" s="36"/>
    </row>
    <row r="5001" ht="12.75">
      <c r="P5001" s="36"/>
    </row>
    <row r="5002" ht="12.75">
      <c r="P5002" s="36"/>
    </row>
    <row r="5003" ht="12.75">
      <c r="P5003" s="36"/>
    </row>
    <row r="5004" ht="12.75">
      <c r="P5004" s="36"/>
    </row>
    <row r="5005" ht="12.75">
      <c r="P5005" s="36"/>
    </row>
    <row r="5006" ht="12.75">
      <c r="P5006" s="36"/>
    </row>
    <row r="5007" ht="12.75">
      <c r="P5007" s="36"/>
    </row>
    <row r="5008" ht="12.75">
      <c r="P5008" s="36"/>
    </row>
    <row r="5009" ht="12.75">
      <c r="P5009" s="36"/>
    </row>
    <row r="5010" ht="12.75">
      <c r="P5010" s="36"/>
    </row>
    <row r="5011" ht="12.75">
      <c r="P5011" s="36"/>
    </row>
    <row r="5012" ht="12.75">
      <c r="P5012" s="36"/>
    </row>
    <row r="5013" ht="12.75">
      <c r="P5013" s="36"/>
    </row>
    <row r="5014" ht="12.75">
      <c r="P5014" s="36"/>
    </row>
    <row r="5015" ht="12.75">
      <c r="P5015" s="36"/>
    </row>
    <row r="5016" ht="12.75">
      <c r="P5016" s="36"/>
    </row>
    <row r="5017" ht="12.75">
      <c r="P5017" s="36"/>
    </row>
    <row r="5018" ht="12.75">
      <c r="P5018" s="36"/>
    </row>
    <row r="5019" ht="12.75">
      <c r="P5019" s="36"/>
    </row>
    <row r="5020" ht="12.75">
      <c r="P5020" s="36"/>
    </row>
    <row r="5021" ht="12.75">
      <c r="P5021" s="36"/>
    </row>
    <row r="5022" ht="12.75">
      <c r="P5022" s="36"/>
    </row>
    <row r="5023" ht="12.75">
      <c r="P5023" s="36"/>
    </row>
    <row r="5024" ht="12.75">
      <c r="P5024" s="36"/>
    </row>
    <row r="5025" ht="12.75">
      <c r="P5025" s="36"/>
    </row>
    <row r="5026" ht="12.75">
      <c r="P5026" s="36"/>
    </row>
    <row r="5027" ht="12.75">
      <c r="P5027" s="36"/>
    </row>
    <row r="5028" ht="12.75">
      <c r="P5028" s="36"/>
    </row>
    <row r="5029" ht="12.75">
      <c r="P5029" s="36"/>
    </row>
    <row r="5030" ht="12.75">
      <c r="P5030" s="36"/>
    </row>
    <row r="5031" ht="12.75">
      <c r="P5031" s="36"/>
    </row>
    <row r="5032" ht="12.75">
      <c r="P5032" s="36"/>
    </row>
    <row r="5033" ht="12.75">
      <c r="P5033" s="36"/>
    </row>
    <row r="5034" ht="12.75">
      <c r="P5034" s="36"/>
    </row>
    <row r="5035" ht="12.75">
      <c r="P5035" s="36"/>
    </row>
    <row r="5036" ht="12.75">
      <c r="P5036" s="36"/>
    </row>
    <row r="5037" ht="12.75">
      <c r="P5037" s="36"/>
    </row>
    <row r="5038" ht="12.75">
      <c r="P5038" s="36"/>
    </row>
    <row r="5039" ht="12.75">
      <c r="P5039" s="36"/>
    </row>
    <row r="5040" ht="12.75">
      <c r="P5040" s="36"/>
    </row>
    <row r="5041" ht="12.75">
      <c r="P5041" s="36"/>
    </row>
    <row r="5042" ht="12.75">
      <c r="P5042" s="36"/>
    </row>
    <row r="5043" ht="12.75">
      <c r="P5043" s="36"/>
    </row>
    <row r="5044" ht="12.75">
      <c r="P5044" s="36"/>
    </row>
    <row r="5045" ht="12.75">
      <c r="P5045" s="36"/>
    </row>
    <row r="5046" ht="12.75">
      <c r="P5046" s="36"/>
    </row>
    <row r="5047" ht="12.75">
      <c r="P5047" s="36"/>
    </row>
    <row r="5048" ht="12.75">
      <c r="P5048" s="36"/>
    </row>
    <row r="5049" ht="12.75">
      <c r="P5049" s="36"/>
    </row>
    <row r="5050" ht="12.75">
      <c r="P5050" s="36"/>
    </row>
    <row r="5051" ht="12.75">
      <c r="P5051" s="36"/>
    </row>
    <row r="5052" ht="12.75">
      <c r="P5052" s="36"/>
    </row>
    <row r="5053" ht="12.75">
      <c r="P5053" s="36"/>
    </row>
    <row r="5054" ht="12.75">
      <c r="P5054" s="36"/>
    </row>
    <row r="5055" ht="12.75">
      <c r="P5055" s="36"/>
    </row>
    <row r="5056" ht="12.75">
      <c r="P5056" s="36"/>
    </row>
    <row r="5057" ht="12.75">
      <c r="P5057" s="36"/>
    </row>
    <row r="5058" ht="12.75">
      <c r="P5058" s="36"/>
    </row>
    <row r="5059" ht="12.75">
      <c r="P5059" s="36"/>
    </row>
    <row r="5060" ht="12.75">
      <c r="P5060" s="36"/>
    </row>
    <row r="5061" ht="12.75">
      <c r="P5061" s="36"/>
    </row>
    <row r="5062" ht="12.75">
      <c r="P5062" s="36"/>
    </row>
    <row r="5063" ht="12.75">
      <c r="P5063" s="36"/>
    </row>
    <row r="5064" ht="12.75">
      <c r="P5064" s="36"/>
    </row>
    <row r="5065" ht="12.75">
      <c r="P5065" s="36"/>
    </row>
    <row r="5066" ht="12.75">
      <c r="P5066" s="36"/>
    </row>
    <row r="5067" ht="12.75">
      <c r="P5067" s="36"/>
    </row>
    <row r="5068" ht="12.75">
      <c r="P5068" s="36"/>
    </row>
    <row r="5069" ht="12.75">
      <c r="P5069" s="36"/>
    </row>
    <row r="5070" ht="12.75">
      <c r="P5070" s="36"/>
    </row>
    <row r="5071" ht="12.75">
      <c r="P5071" s="36"/>
    </row>
    <row r="5072" ht="12.75">
      <c r="P5072" s="36"/>
    </row>
    <row r="5073" ht="12.75">
      <c r="P5073" s="36"/>
    </row>
    <row r="5074" ht="12.75">
      <c r="P5074" s="36"/>
    </row>
    <row r="5075" ht="12.75">
      <c r="P5075" s="36"/>
    </row>
    <row r="5076" ht="12.75">
      <c r="P5076" s="36"/>
    </row>
    <row r="5077" ht="12.75">
      <c r="P5077" s="36"/>
    </row>
    <row r="5078" ht="12.75">
      <c r="P5078" s="36"/>
    </row>
    <row r="5079" ht="12.75">
      <c r="P5079" s="36"/>
    </row>
    <row r="5080" ht="12.75">
      <c r="P5080" s="36"/>
    </row>
    <row r="5081" ht="12.75">
      <c r="P5081" s="36"/>
    </row>
    <row r="5082" ht="12.75">
      <c r="P5082" s="36"/>
    </row>
    <row r="5083" ht="12.75">
      <c r="P5083" s="36"/>
    </row>
    <row r="5084" ht="12.75">
      <c r="P5084" s="36"/>
    </row>
    <row r="5085" ht="12.75">
      <c r="P5085" s="36"/>
    </row>
    <row r="5086" ht="12.75">
      <c r="P5086" s="36"/>
    </row>
    <row r="5087" ht="12.75">
      <c r="P5087" s="36"/>
    </row>
    <row r="5088" ht="12.75">
      <c r="P5088" s="36"/>
    </row>
    <row r="5089" ht="12.75">
      <c r="P5089" s="36"/>
    </row>
    <row r="5090" ht="12.75">
      <c r="P5090" s="36"/>
    </row>
    <row r="5091" ht="12.75">
      <c r="P5091" s="36"/>
    </row>
    <row r="5092" ht="12.75">
      <c r="P5092" s="36"/>
    </row>
    <row r="5093" ht="12.75">
      <c r="P5093" s="36"/>
    </row>
    <row r="5094" ht="12.75">
      <c r="P5094" s="36"/>
    </row>
    <row r="5095" ht="12.75">
      <c r="P5095" s="36"/>
    </row>
    <row r="5096" ht="12.75">
      <c r="P5096" s="36"/>
    </row>
    <row r="5097" ht="12.75">
      <c r="P5097" s="36"/>
    </row>
    <row r="5098" ht="12.75">
      <c r="P5098" s="36"/>
    </row>
    <row r="5099" ht="12.75">
      <c r="P5099" s="36"/>
    </row>
    <row r="5100" ht="12.75">
      <c r="P5100" s="36"/>
    </row>
    <row r="5101" ht="12.75">
      <c r="P5101" s="36"/>
    </row>
    <row r="5102" ht="12.75">
      <c r="P5102" s="36"/>
    </row>
    <row r="5103" ht="12.75">
      <c r="P5103" s="36"/>
    </row>
    <row r="5104" ht="12.75">
      <c r="P5104" s="36"/>
    </row>
    <row r="5105" ht="12.75">
      <c r="P5105" s="36"/>
    </row>
    <row r="5106" ht="12.75">
      <c r="P5106" s="36"/>
    </row>
    <row r="5107" ht="12.75">
      <c r="P5107" s="36"/>
    </row>
    <row r="5108" ht="12.75">
      <c r="P5108" s="36"/>
    </row>
    <row r="5109" ht="12.75">
      <c r="P5109" s="36"/>
    </row>
    <row r="5110" ht="12.75">
      <c r="P5110" s="36"/>
    </row>
    <row r="5111" ht="12.75">
      <c r="P5111" s="36"/>
    </row>
    <row r="5112" ht="12.75">
      <c r="P5112" s="36"/>
    </row>
    <row r="5113" ht="12.75">
      <c r="P5113" s="36"/>
    </row>
    <row r="5114" ht="12.75">
      <c r="P5114" s="36"/>
    </row>
    <row r="5115" ht="12.75">
      <c r="P5115" s="36"/>
    </row>
    <row r="5116" ht="12.75">
      <c r="P5116" s="36"/>
    </row>
    <row r="5117" ht="12.75">
      <c r="P5117" s="36"/>
    </row>
    <row r="5118" ht="12.75">
      <c r="P5118" s="36"/>
    </row>
    <row r="5119" ht="12.75">
      <c r="P5119" s="36"/>
    </row>
    <row r="5120" ht="12.75">
      <c r="P5120" s="36"/>
    </row>
    <row r="5121" ht="12.75">
      <c r="P5121" s="36"/>
    </row>
    <row r="5122" ht="12.75">
      <c r="P5122" s="36"/>
    </row>
    <row r="5123" ht="12.75">
      <c r="P5123" s="36"/>
    </row>
    <row r="5124" ht="12.75">
      <c r="P5124" s="36"/>
    </row>
    <row r="5125" ht="12.75">
      <c r="P5125" s="36"/>
    </row>
    <row r="5126" ht="12.75">
      <c r="P5126" s="36"/>
    </row>
    <row r="5127" ht="12.75">
      <c r="P5127" s="36"/>
    </row>
    <row r="5128" ht="12.75">
      <c r="P5128" s="36"/>
    </row>
    <row r="5129" ht="12.75">
      <c r="P5129" s="36"/>
    </row>
    <row r="5130" ht="12.75">
      <c r="P5130" s="36"/>
    </row>
    <row r="5131" ht="12.75">
      <c r="P5131" s="36"/>
    </row>
    <row r="5132" ht="12.75">
      <c r="P5132" s="36"/>
    </row>
    <row r="5133" ht="12.75">
      <c r="P5133" s="36"/>
    </row>
    <row r="5134" ht="12.75">
      <c r="P5134" s="36"/>
    </row>
    <row r="5135" ht="12.75">
      <c r="P5135" s="36"/>
    </row>
    <row r="5136" ht="12.75">
      <c r="P5136" s="36"/>
    </row>
    <row r="5137" ht="12.75">
      <c r="P5137" s="36"/>
    </row>
    <row r="5138" ht="12.75">
      <c r="P5138" s="36"/>
    </row>
    <row r="5139" ht="12.75">
      <c r="P5139" s="36"/>
    </row>
    <row r="5140" ht="12.75">
      <c r="P5140" s="36"/>
    </row>
    <row r="5141" ht="12.75">
      <c r="P5141" s="36"/>
    </row>
    <row r="5142" ht="12.75">
      <c r="P5142" s="36"/>
    </row>
    <row r="5143" ht="12.75">
      <c r="P5143" s="36"/>
    </row>
    <row r="5144" ht="12.75">
      <c r="P5144" s="36"/>
    </row>
    <row r="5145" ht="12.75">
      <c r="P5145" s="36"/>
    </row>
    <row r="5146" ht="12.75">
      <c r="P5146" s="36"/>
    </row>
    <row r="5147" ht="12.75">
      <c r="P5147" s="36"/>
    </row>
    <row r="5148" ht="12.75">
      <c r="P5148" s="36"/>
    </row>
    <row r="5149" ht="12.75">
      <c r="P5149" s="36"/>
    </row>
    <row r="5150" ht="12.75">
      <c r="P5150" s="36"/>
    </row>
    <row r="5151" ht="12.75">
      <c r="P5151" s="36"/>
    </row>
    <row r="5152" ht="12.75">
      <c r="P5152" s="36"/>
    </row>
    <row r="5153" ht="12.75">
      <c r="P5153" s="36"/>
    </row>
    <row r="5154" ht="12.75">
      <c r="P5154" s="36"/>
    </row>
    <row r="5155" ht="12.75">
      <c r="P5155" s="36"/>
    </row>
    <row r="5156" ht="12.75">
      <c r="P5156" s="36"/>
    </row>
    <row r="5157" ht="12.75">
      <c r="P5157" s="36"/>
    </row>
    <row r="5158" ht="12.75">
      <c r="P5158" s="36"/>
    </row>
    <row r="5159" ht="12.75">
      <c r="P5159" s="36"/>
    </row>
    <row r="5160" ht="12.75">
      <c r="P5160" s="36"/>
    </row>
    <row r="5161" ht="12.75">
      <c r="P5161" s="36"/>
    </row>
    <row r="5162" ht="12.75">
      <c r="P5162" s="36"/>
    </row>
    <row r="5163" ht="12.75">
      <c r="P5163" s="36"/>
    </row>
    <row r="5164" ht="12.75">
      <c r="P5164" s="36"/>
    </row>
    <row r="5165" ht="12.75">
      <c r="P5165" s="36"/>
    </row>
    <row r="5166" ht="12.75">
      <c r="P5166" s="36"/>
    </row>
    <row r="5167" ht="12.75">
      <c r="P5167" s="36"/>
    </row>
    <row r="5168" ht="12.75">
      <c r="P5168" s="36"/>
    </row>
    <row r="5169" ht="12.75">
      <c r="P5169" s="36"/>
    </row>
    <row r="5170" ht="12.75">
      <c r="P5170" s="36"/>
    </row>
    <row r="5171" ht="12.75">
      <c r="P5171" s="36"/>
    </row>
    <row r="5172" ht="12.75">
      <c r="P5172" s="36"/>
    </row>
    <row r="5173" ht="12.75">
      <c r="P5173" s="36"/>
    </row>
    <row r="5174" ht="12.75">
      <c r="P5174" s="36"/>
    </row>
    <row r="5175" ht="12.75">
      <c r="P5175" s="36"/>
    </row>
    <row r="5176" ht="12.75">
      <c r="P5176" s="36"/>
    </row>
    <row r="5177" ht="12.75">
      <c r="P5177" s="36"/>
    </row>
    <row r="5178" ht="12.75">
      <c r="P5178" s="36"/>
    </row>
    <row r="5179" ht="12.75">
      <c r="P5179" s="36"/>
    </row>
    <row r="5180" ht="12.75">
      <c r="P5180" s="36"/>
    </row>
    <row r="5181" ht="12.75">
      <c r="P5181" s="36"/>
    </row>
    <row r="5182" ht="12.75">
      <c r="P5182" s="36"/>
    </row>
    <row r="5183" ht="12.75">
      <c r="P5183" s="36"/>
    </row>
    <row r="5184" ht="12.75">
      <c r="P5184" s="36"/>
    </row>
    <row r="5185" ht="12.75">
      <c r="P5185" s="36"/>
    </row>
    <row r="5186" ht="12.75">
      <c r="P5186" s="36"/>
    </row>
    <row r="5187" ht="12.75">
      <c r="P5187" s="36"/>
    </row>
    <row r="5188" ht="12.75">
      <c r="P5188" s="36"/>
    </row>
    <row r="5189" ht="12.75">
      <c r="P5189" s="36"/>
    </row>
    <row r="5190" ht="12.75">
      <c r="P5190" s="36"/>
    </row>
    <row r="5191" ht="12.75">
      <c r="P5191" s="36"/>
    </row>
    <row r="5192" ht="12.75">
      <c r="P5192" s="36"/>
    </row>
    <row r="5193" ht="12.75">
      <c r="P5193" s="36"/>
    </row>
    <row r="5194" ht="12.75">
      <c r="P5194" s="36"/>
    </row>
    <row r="5195" ht="12.75">
      <c r="P5195" s="36"/>
    </row>
    <row r="5196" ht="12.75">
      <c r="P5196" s="36"/>
    </row>
    <row r="5197" ht="12.75">
      <c r="P5197" s="36"/>
    </row>
    <row r="5198" ht="12.75">
      <c r="P5198" s="36"/>
    </row>
    <row r="5199" ht="12.75">
      <c r="P5199" s="36"/>
    </row>
    <row r="5200" ht="12.75">
      <c r="P5200" s="36"/>
    </row>
    <row r="5201" ht="12.75">
      <c r="P5201" s="36"/>
    </row>
    <row r="5202" ht="12.75">
      <c r="P5202" s="36"/>
    </row>
    <row r="5203" ht="12.75">
      <c r="P5203" s="36"/>
    </row>
    <row r="5204" ht="12.75">
      <c r="P5204" s="36"/>
    </row>
    <row r="5205" ht="12.75">
      <c r="P5205" s="36"/>
    </row>
    <row r="5206" ht="12.75">
      <c r="P5206" s="36"/>
    </row>
    <row r="5207" ht="12.75">
      <c r="P5207" s="36"/>
    </row>
    <row r="5208" ht="12.75">
      <c r="P5208" s="36"/>
    </row>
    <row r="5209" ht="12.75">
      <c r="P5209" s="36"/>
    </row>
    <row r="5210" ht="12.75">
      <c r="P5210" s="36"/>
    </row>
    <row r="5211" ht="12.75">
      <c r="P5211" s="36"/>
    </row>
    <row r="5212" ht="12.75">
      <c r="P5212" s="36"/>
    </row>
    <row r="5213" ht="12.75">
      <c r="P5213" s="36"/>
    </row>
    <row r="5214" ht="12.75">
      <c r="P5214" s="36"/>
    </row>
    <row r="5215" ht="12.75">
      <c r="P5215" s="36"/>
    </row>
    <row r="5216" ht="12.75">
      <c r="P5216" s="36"/>
    </row>
    <row r="5217" ht="12.75">
      <c r="P5217" s="36"/>
    </row>
    <row r="5218" ht="12.75">
      <c r="P5218" s="36"/>
    </row>
    <row r="5219" ht="12.75">
      <c r="P5219" s="36"/>
    </row>
    <row r="5220" ht="12.75">
      <c r="P5220" s="36"/>
    </row>
    <row r="5221" ht="12.75">
      <c r="P5221" s="36"/>
    </row>
    <row r="5222" ht="12.75">
      <c r="P5222" s="36"/>
    </row>
    <row r="5223" ht="12.75">
      <c r="P5223" s="36"/>
    </row>
    <row r="5224" ht="12.75">
      <c r="P5224" s="36"/>
    </row>
    <row r="5225" ht="12.75">
      <c r="P5225" s="36"/>
    </row>
    <row r="5226" ht="12.75">
      <c r="P5226" s="36"/>
    </row>
    <row r="5227" ht="12.75">
      <c r="P5227" s="36"/>
    </row>
    <row r="5228" ht="12.75">
      <c r="P5228" s="36"/>
    </row>
    <row r="5229" ht="12.75">
      <c r="P5229" s="36"/>
    </row>
    <row r="5230" ht="12.75">
      <c r="P5230" s="36"/>
    </row>
    <row r="5231" ht="12.75">
      <c r="P5231" s="36"/>
    </row>
    <row r="5232" ht="12.75">
      <c r="P5232" s="36"/>
    </row>
    <row r="5233" ht="12.75">
      <c r="P5233" s="36"/>
    </row>
    <row r="5234" ht="12.75">
      <c r="P5234" s="36"/>
    </row>
    <row r="5235" ht="12.75">
      <c r="P5235" s="36"/>
    </row>
    <row r="5236" ht="12.75">
      <c r="P5236" s="36"/>
    </row>
    <row r="5237" ht="12.75">
      <c r="P5237" s="36"/>
    </row>
    <row r="5238" ht="12.75">
      <c r="P5238" s="36"/>
    </row>
    <row r="5239" ht="12.75">
      <c r="P5239" s="36"/>
    </row>
    <row r="5240" ht="12.75">
      <c r="P5240" s="36"/>
    </row>
    <row r="5241" ht="12.75">
      <c r="P5241" s="36"/>
    </row>
    <row r="5242" ht="12.75">
      <c r="P5242" s="36"/>
    </row>
    <row r="5243" ht="12.75">
      <c r="P5243" s="36"/>
    </row>
    <row r="5244" ht="12.75">
      <c r="P5244" s="36"/>
    </row>
    <row r="5245" ht="12.75">
      <c r="P5245" s="36"/>
    </row>
    <row r="5246" ht="12.75">
      <c r="P5246" s="36"/>
    </row>
    <row r="5247" ht="12.75">
      <c r="P5247" s="36"/>
    </row>
    <row r="5248" ht="12.75">
      <c r="P5248" s="36"/>
    </row>
    <row r="5249" ht="12.75">
      <c r="P5249" s="36"/>
    </row>
    <row r="5250" ht="12.75">
      <c r="P5250" s="36"/>
    </row>
    <row r="5251" ht="12.75">
      <c r="P5251" s="36"/>
    </row>
    <row r="5252" ht="12.75">
      <c r="P5252" s="36"/>
    </row>
    <row r="5253" ht="12.75">
      <c r="P5253" s="36"/>
    </row>
    <row r="5254" ht="12.75">
      <c r="P5254" s="36"/>
    </row>
    <row r="5255" ht="12.75">
      <c r="P5255" s="36"/>
    </row>
    <row r="5256" ht="12.75">
      <c r="P5256" s="36"/>
    </row>
    <row r="5257" ht="12.75">
      <c r="P5257" s="36"/>
    </row>
    <row r="5258" ht="12.75">
      <c r="P5258" s="36"/>
    </row>
    <row r="5259" ht="12.75">
      <c r="P5259" s="36"/>
    </row>
    <row r="5260" ht="12.75">
      <c r="P5260" s="36"/>
    </row>
    <row r="5261" ht="12.75">
      <c r="P5261" s="36"/>
    </row>
    <row r="5262" ht="12.75">
      <c r="P5262" s="36"/>
    </row>
    <row r="5263" ht="12.75">
      <c r="P5263" s="36"/>
    </row>
    <row r="5264" ht="12.75">
      <c r="P5264" s="36"/>
    </row>
    <row r="5265" ht="12.75">
      <c r="P5265" s="36"/>
    </row>
    <row r="5266" ht="12.75">
      <c r="P5266" s="36"/>
    </row>
    <row r="5267" ht="12.75">
      <c r="P5267" s="36"/>
    </row>
    <row r="5268" ht="12.75">
      <c r="P5268" s="36"/>
    </row>
    <row r="5269" ht="12.75">
      <c r="P5269" s="36"/>
    </row>
    <row r="5270" ht="12.75">
      <c r="P5270" s="36"/>
    </row>
    <row r="5271" ht="12.75">
      <c r="P5271" s="36"/>
    </row>
    <row r="5272" ht="12.75">
      <c r="P5272" s="36"/>
    </row>
    <row r="5273" ht="12.75">
      <c r="P5273" s="36"/>
    </row>
    <row r="5274" ht="12.75">
      <c r="P5274" s="36"/>
    </row>
    <row r="5275" ht="12.75">
      <c r="P5275" s="36"/>
    </row>
    <row r="5276" ht="12.75">
      <c r="P5276" s="36"/>
    </row>
    <row r="5277" ht="12.75">
      <c r="P5277" s="36"/>
    </row>
    <row r="5278" ht="12.75">
      <c r="P5278" s="36"/>
    </row>
    <row r="5279" ht="12.75">
      <c r="P5279" s="36"/>
    </row>
    <row r="5280" ht="12.75">
      <c r="P5280" s="36"/>
    </row>
    <row r="5281" ht="12.75">
      <c r="P5281" s="36"/>
    </row>
    <row r="5282" ht="12.75">
      <c r="P5282" s="36"/>
    </row>
    <row r="5283" ht="12.75">
      <c r="P5283" s="36"/>
    </row>
    <row r="5284" ht="12.75">
      <c r="P5284" s="36"/>
    </row>
    <row r="5285" ht="12.75">
      <c r="P5285" s="36"/>
    </row>
  </sheetData>
  <printOptions horizontalCentered="1"/>
  <pageMargins left="0" right="0" top="0.5" bottom="0.5" header="0.25" footer="0.25"/>
  <pageSetup fitToHeight="0" fitToWidth="1" horizontalDpi="600" verticalDpi="600" orientation="portrait" r:id="rId1"/>
  <headerFooter alignWithMargins="0">
    <oddHeader>&amp;CPage &amp;P of &amp;N</oddHeader>
    <oddFooter>&amp;LData from CCD 1999-2000 data file (release 1a), posted October 2001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  FY2003 REAP spreadsheet (xls)</dc:title>
  <dc:subject/>
  <dc:creator/>
  <cp:keywords/>
  <dc:description/>
  <cp:lastModifiedBy>Nelly Gruhlke</cp:lastModifiedBy>
  <dcterms:created xsi:type="dcterms:W3CDTF">2003-06-04T18:20:04Z</dcterms:created>
  <dcterms:modified xsi:type="dcterms:W3CDTF">2003-06-20T18:51:37Z</dcterms:modified>
  <cp:category/>
  <cp:version/>
  <cp:contentType/>
  <cp:contentStatus/>
</cp:coreProperties>
</file>