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50" windowHeight="6045" activeTab="0"/>
  </bookViews>
  <sheets>
    <sheet name="Sheet1" sheetId="1" r:id="rId1"/>
    <sheet name="Sheet2" sheetId="2" r:id="rId2"/>
    <sheet name="Sheet3" sheetId="3" r:id="rId3"/>
    <sheet name="Chart" sheetId="4" r:id="rId4"/>
    <sheet name="Chart (2)" sheetId="5" r:id="rId5"/>
  </sheets>
  <definedNames/>
  <calcPr fullCalcOnLoad="1"/>
</workbook>
</file>

<file path=xl/comments1.xml><?xml version="1.0" encoding="utf-8"?>
<comments xmlns="http://schemas.openxmlformats.org/spreadsheetml/2006/main">
  <authors>
    <author>Sergio F. Galeano</author>
  </authors>
  <commentList>
    <comment ref="M39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38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37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36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35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34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28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M27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Please see conversion box below</t>
        </r>
      </text>
    </comment>
    <comment ref="J71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Thickness=  1/8", 
ft3/SF= 0.01042
#/ft3= 59
59x1000x0.01042/2000= 0.307</t>
        </r>
      </text>
    </comment>
    <comment ref="J72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 = 3/8"
ft3/SF = 0.03125
3/ft3 = 35
35x1000x0.03125/2000= 0.5468</t>
        </r>
      </text>
    </comment>
    <comment ref="J73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Variable, difficult to estimate for annual production. Considered as lumber</t>
        </r>
      </text>
    </comment>
    <comment ref="J74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 3/4"
#/SF =0.0625
#/ft3 = 49
49x1000x0.0625/2000 =
1.53125</t>
        </r>
      </text>
    </comment>
    <comment ref="J75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 = 1/8"
ft3/SF = 0.01041
#/ft3 = 32
32x1000x0.010406/2000= 0.1666</t>
        </r>
      </text>
    </comment>
    <comment ref="J76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 =3/4"
ft3/SF = 0.0625
#/ft3= 49
49x1000x0.0625/2000=
=1.53125</t>
        </r>
      </text>
    </comment>
    <comment ref="J77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Thickness= 1/2"
ft3/SF = 0.04167
#/ft3 = 20
20x1000x0.04167/2000= 0.4167</t>
        </r>
      </text>
    </comment>
    <comment ref="J79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Assumed I-beam (4 bds)
#/LF = 9.6# @ 35#/ft3
MLF = 9.6x1000/2000= 4.8 tons/MLF</t>
        </r>
      </text>
    </comment>
    <comment ref="J80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 = 3/8"
ft3/SF = 0.03125
#/ft3 = 42
42x1000x0.03125/2000= 0.6562</t>
        </r>
      </text>
    </comment>
    <comment ref="J81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 = 3/8"
ft3/SF = 0.03125
#/ft3 = 35
35x1000x0.03125/2000= 0.5468</t>
        </r>
      </text>
    </comment>
    <comment ref="K82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</t>
        </r>
      </text>
    </comment>
    <comment ref="J83" authorId="0">
      <text>
        <r>
          <rPr>
            <b/>
            <sz val="8"/>
            <rFont val="Tahoma"/>
            <family val="0"/>
          </rPr>
          <t>Sergio F. Galeano:</t>
        </r>
        <r>
          <rPr>
            <sz val="8"/>
            <rFont val="Tahoma"/>
            <family val="0"/>
          </rPr>
          <t xml:space="preserve">
Thickness, 1#
ft3/MBF = 83
#/ft3 =32
32x83/2000 = 1.328</t>
        </r>
      </text>
    </comment>
  </commentList>
</comments>
</file>

<file path=xl/sharedStrings.xml><?xml version="1.0" encoding="utf-8"?>
<sst xmlns="http://schemas.openxmlformats.org/spreadsheetml/2006/main" count="354" uniqueCount="151">
  <si>
    <t xml:space="preserve"> TYPICAL CONVERSION FACTORS OF WOOD PRODUCTS COMMERCIAL UNITS TO TONS          </t>
  </si>
  <si>
    <t xml:space="preserve">          </t>
  </si>
  <si>
    <t xml:space="preserve">
                                                                                                                              </t>
  </si>
  <si>
    <t xml:space="preserve">    </t>
  </si>
  <si>
    <t>Industrial Panels</t>
  </si>
  <si>
    <t>MSF</t>
  </si>
  <si>
    <t>Hardboard</t>
  </si>
  <si>
    <t xml:space="preserve">Particle Board </t>
  </si>
  <si>
    <t>Panel Board</t>
  </si>
  <si>
    <t>CORRUGATED/FOLDING, ETC. PACKAGING</t>
  </si>
  <si>
    <t xml:space="preserve"> GT half life </t>
  </si>
  <si>
    <t>1/2 HL to HL</t>
  </si>
  <si>
    <t>0 to 1/2 HL</t>
  </si>
  <si>
    <t>Interpolate to 1/2 HL</t>
  </si>
  <si>
    <t>T</t>
  </si>
  <si>
    <t>Half-Life</t>
  </si>
  <si>
    <t>1/2 Half-life</t>
  </si>
  <si>
    <t>P 1/2 HL</t>
  </si>
  <si>
    <t xml:space="preserve">GT half life </t>
  </si>
  <si>
    <t>P</t>
  </si>
  <si>
    <t>Fraction Remaining</t>
  </si>
  <si>
    <t>P = 0.5/(1+2*(LN(T)-LN(HL)))</t>
  </si>
  <si>
    <t>P = 1-0.5/(1+2*(LN(HL)-LN(T)))</t>
  </si>
  <si>
    <t>Years in use</t>
  </si>
  <si>
    <t>HL</t>
  </si>
  <si>
    <t>Half-life of product</t>
  </si>
  <si>
    <t>P=(1/(1+(LN(2)/HL)))^T</t>
  </si>
  <si>
    <t>Skog's First Order Equation</t>
  </si>
  <si>
    <t>G-P's Product Carbon Sinks Estimates - 100 year Horizon</t>
  </si>
  <si>
    <r>
      <t>GPCARB</t>
    </r>
    <r>
      <rPr>
        <b/>
        <vertAlign val="superscript"/>
        <sz val="14"/>
        <rFont val="Symbol"/>
        <family val="1"/>
      </rPr>
      <t xml:space="preserve">ã </t>
    </r>
    <r>
      <rPr>
        <b/>
        <sz val="14"/>
        <rFont val="Times New Roman"/>
        <family val="1"/>
      </rPr>
      <t>2003 Georgia-Pacific Corporation - All rights reserved</t>
    </r>
  </si>
  <si>
    <t>Suggested Half Life (HL) Values</t>
  </si>
  <si>
    <t>single family residence = 100 years</t>
  </si>
  <si>
    <t>multiple family residence = 80 years</t>
  </si>
  <si>
    <t>mobile homes = 12 years</t>
  </si>
  <si>
    <t>resdiential repair maintenance = 30 years</t>
  </si>
  <si>
    <t>non-residential contruction = 67 years</t>
  </si>
  <si>
    <t>manufacturers = 12 years</t>
  </si>
  <si>
    <t>other solid wood use = 30 years</t>
  </si>
  <si>
    <t>shipping  = 6 years</t>
  </si>
  <si>
    <t>printing and writing paper = 6 years</t>
  </si>
  <si>
    <t>packaging = 3-5 years</t>
  </si>
  <si>
    <t>tissue = 1 year</t>
  </si>
  <si>
    <r>
      <t>GPCARB</t>
    </r>
    <r>
      <rPr>
        <b/>
        <vertAlign val="superscript"/>
        <sz val="10"/>
        <rFont val="Symbol"/>
        <family val="1"/>
      </rPr>
      <t>ã</t>
    </r>
    <r>
      <rPr>
        <b/>
        <sz val="10"/>
        <rFont val="Times New Roman"/>
        <family val="1"/>
      </rPr>
      <t xml:space="preserve"> can be used in step 5 of Appendix 1 (page 39) of the G-P Protocol</t>
    </r>
  </si>
  <si>
    <t>Skog's First Order Eq (100 years HL)</t>
  </si>
  <si>
    <t>Skog's First Order Eq (80 years  HL)</t>
  </si>
  <si>
    <t>Row Eqs - 100 Year Half Life</t>
  </si>
  <si>
    <t>Row Eqs - 80 Year Half Life</t>
  </si>
  <si>
    <t>Skog's First Order Eq (5 years  HL)</t>
  </si>
  <si>
    <t>Row Eqs - 5 Year Half Life</t>
  </si>
  <si>
    <t>Equations from Row &amp; Phelps (1990, 1996)</t>
  </si>
  <si>
    <t>Sergio Galeano/Jim Dozier 5/29/2003</t>
  </si>
  <si>
    <t>Estimating Product Carbon Sink from Annual Production</t>
  </si>
  <si>
    <t xml:space="preserve">COMPANY's PRODUCTION CATEGORIES </t>
  </si>
  <si>
    <t>WOOD PANELS</t>
  </si>
  <si>
    <t>Residential</t>
  </si>
  <si>
    <t>MDF</t>
  </si>
  <si>
    <t>OSB</t>
  </si>
  <si>
    <t>PLYWOOD</t>
  </si>
  <si>
    <t>GYPSUM PAPERBOARD</t>
  </si>
  <si>
    <t>NEWSPRINT</t>
  </si>
  <si>
    <t>PRINTING/COPIER/WRITING</t>
  </si>
  <si>
    <t>TISSUE in GENERAL</t>
  </si>
  <si>
    <t>Factor</t>
  </si>
  <si>
    <t>TONS</t>
  </si>
  <si>
    <t xml:space="preserve">Quantity  </t>
  </si>
  <si>
    <t xml:space="preserve">   % C</t>
  </si>
  <si>
    <t xml:space="preserve"> TONS C</t>
  </si>
  <si>
    <t>STRUCTURAL</t>
  </si>
  <si>
    <t>DIMENSIONAL</t>
  </si>
  <si>
    <t>tons</t>
  </si>
  <si>
    <t xml:space="preserve">ALLOCATION OF CARBON PRODUCTION  </t>
  </si>
  <si>
    <t>One-family</t>
  </si>
  <si>
    <t>Multi-family</t>
  </si>
  <si>
    <t>Non-residential</t>
  </si>
  <si>
    <t>Repair/Maintenance</t>
  </si>
  <si>
    <t>Other uses</t>
  </si>
  <si>
    <t>Other Uses</t>
  </si>
  <si>
    <t>Packaging</t>
  </si>
  <si>
    <t>Newsprint</t>
  </si>
  <si>
    <t>Printing/Writing</t>
  </si>
  <si>
    <t>Tissue</t>
  </si>
  <si>
    <t>CATEGORY</t>
  </si>
  <si>
    <t>% in CATEGORY.</t>
  </si>
  <si>
    <t>TONS C</t>
  </si>
  <si>
    <t>FRACTION IN USE</t>
  </si>
  <si>
    <t>TONS CO2 EQ.</t>
  </si>
  <si>
    <t>LUMBER (Dry Kiln, Heat-treated)</t>
  </si>
  <si>
    <t>% WOOD</t>
  </si>
  <si>
    <t xml:space="preserve">           TONS OF CARBON</t>
  </si>
  <si>
    <t>sfgaleano/j.dozier- 2003</t>
  </si>
  <si>
    <t>PRODUCT CARBON SINK, TONS CO2 Eq. IN YEAR</t>
  </si>
  <si>
    <t xml:space="preserve">      (IN PRODUCTS STILL IN USE AFTER 100 YRS)</t>
  </si>
  <si>
    <t>.</t>
  </si>
  <si>
    <t xml:space="preserve"> Half-Life</t>
  </si>
  <si>
    <t>UNITS</t>
  </si>
  <si>
    <t xml:space="preserve">           ANNUAL    PRODUCTION IN TONS</t>
  </si>
  <si>
    <t xml:space="preserve">       INTO FUNCTIONAL CATEGORIES</t>
  </si>
  <si>
    <t>TOTAL, BLDG PRODUCTS GROUP</t>
  </si>
  <si>
    <t>(sheet 2)</t>
  </si>
  <si>
    <t>(sheet 3)</t>
  </si>
  <si>
    <t>Row Eqs - Line 13</t>
  </si>
  <si>
    <t>Row Eqs - Line 14</t>
  </si>
  <si>
    <t>Row Eqs - Line 15</t>
  </si>
  <si>
    <t>Row Eqs - Line 16</t>
  </si>
  <si>
    <t>Row Eqs - Line 17</t>
  </si>
  <si>
    <t>Row Eqs - Line 19</t>
  </si>
  <si>
    <t>Row Eqs - Line 20</t>
  </si>
  <si>
    <t>Row Eqs - Line 21</t>
  </si>
  <si>
    <t>Row Eqs - Line 23</t>
  </si>
  <si>
    <t>Row Eqs - Line 25</t>
  </si>
  <si>
    <t>Row Eqs - Line 27</t>
  </si>
  <si>
    <t>Row Eqs - Line 28</t>
  </si>
  <si>
    <t>Row Eqs - Line 31</t>
  </si>
  <si>
    <t>Row Eqs - Line 33</t>
  </si>
  <si>
    <t>Row Eqs - Line 35</t>
  </si>
  <si>
    <t>Row Eqs - Line 37</t>
  </si>
  <si>
    <r>
      <t xml:space="preserve">                     </t>
    </r>
    <r>
      <rPr>
        <b/>
        <u val="single"/>
        <sz val="10"/>
        <rFont val="Times New Roman"/>
        <family val="1"/>
      </rPr>
      <t xml:space="preserve"> ANNUAL END USE PRODUCTION IN TONS CARBON</t>
    </r>
  </si>
  <si>
    <t xml:space="preserve">                      </t>
  </si>
  <si>
    <t xml:space="preserve">Lumber  (all regions,  stud mills, planner mills, sawmills, etc.)       </t>
  </si>
  <si>
    <t>NOTE: Yellow Columns indicate inputs for; quantities of production units; conversion factors to tons; half-lives of product in use.</t>
  </si>
  <si>
    <t>G-P's Product Carbon Sinks Estimates - 100-year Horizon</t>
  </si>
  <si>
    <t xml:space="preserve"> TOTAL, PAPER PRODUCTS GROUP</t>
  </si>
  <si>
    <t xml:space="preserve">    REMOVAL</t>
  </si>
  <si>
    <t>MBF</t>
  </si>
  <si>
    <t>MLF</t>
  </si>
  <si>
    <t xml:space="preserve">       Hardboard                   MSF      x  0.307  =  Tons</t>
  </si>
  <si>
    <t xml:space="preserve">       Hdwd plywood           MSF      x  0.55  =  Tons</t>
  </si>
  <si>
    <t xml:space="preserve">      Panel board                 MSF       x   0.17  =  Tons</t>
  </si>
  <si>
    <t xml:space="preserve">      Particle board              MSF       x  1.53  =  Tons</t>
  </si>
  <si>
    <t>So. Pine Plywood             MSF     x   0.547  =  Tons</t>
  </si>
  <si>
    <t>Lumber                               MBF     x    1.33  =  Tons</t>
  </si>
  <si>
    <t xml:space="preserve">      Softboard,                   MSF        x  0.42  =  Tons</t>
  </si>
  <si>
    <t xml:space="preserve">      MD Fiberboard            MSF      x  1.53   =  Tons</t>
  </si>
  <si>
    <t>input of annual production</t>
  </si>
  <si>
    <t>modification of default conversion factors to tons</t>
  </si>
  <si>
    <t>modification of default half-life years</t>
  </si>
  <si>
    <t>RESULTS in column X</t>
  </si>
  <si>
    <r>
      <t xml:space="preserve">    </t>
    </r>
    <r>
      <rPr>
        <b/>
        <sz val="10"/>
        <rFont val="Times New Roman"/>
        <family val="1"/>
      </rPr>
      <t>GPCARB</t>
    </r>
    <r>
      <rPr>
        <b/>
        <vertAlign val="superscript"/>
        <sz val="10"/>
        <rFont val="Symbol"/>
        <family val="1"/>
      </rPr>
      <t>ã</t>
    </r>
    <r>
      <rPr>
        <b/>
        <sz val="10"/>
        <rFont val="Times New Roman"/>
        <family val="1"/>
      </rPr>
      <t xml:space="preserve"> 2003</t>
    </r>
    <r>
      <rPr>
        <sz val="10"/>
        <rFont val="Times New Roman"/>
        <family val="1"/>
      </rPr>
      <t xml:space="preserve"> Georgia-Pacific Corporation - All rights reserved</t>
    </r>
  </si>
  <si>
    <r>
      <t>ABOUT GPCARB</t>
    </r>
    <r>
      <rPr>
        <b/>
        <u val="single"/>
        <vertAlign val="superscript"/>
        <sz val="10"/>
        <rFont val="Symbol"/>
        <family val="1"/>
      </rPr>
      <t xml:space="preserve">ã </t>
    </r>
  </si>
  <si>
    <t>(See key-in instructions in box to the right)</t>
  </si>
  <si>
    <t xml:space="preserve">KEY-IN INSTRUCTIONS- Yellow-colored columns allow for; </t>
  </si>
  <si>
    <r>
      <t>GPCARB</t>
    </r>
    <r>
      <rPr>
        <vertAlign val="superscript"/>
        <sz val="10"/>
        <rFont val="Symbol"/>
        <family val="1"/>
      </rPr>
      <t xml:space="preserve">ã </t>
    </r>
    <r>
      <rPr>
        <sz val="10"/>
        <rFont val="Times New Roman"/>
        <family val="1"/>
      </rPr>
      <t>requires only the input of annual production in column J.  But it allowsthe modifications of the defaults.</t>
    </r>
  </si>
  <si>
    <r>
      <t>GPCARB</t>
    </r>
    <r>
      <rPr>
        <vertAlign val="superscript"/>
        <sz val="11"/>
        <rFont val="Symbol"/>
        <family val="1"/>
      </rPr>
      <t xml:space="preserve">ã </t>
    </r>
    <r>
      <rPr>
        <sz val="11"/>
        <rFont val="Times New Roman"/>
        <family val="0"/>
      </rPr>
      <t xml:space="preserve"> allows for the calculation of annual carbon product in-use removals according to a company's annual production of forest materials (paper, wood) classified into 6 major categories and 14 sub-categories.</t>
    </r>
  </si>
  <si>
    <r>
      <t xml:space="preserve">The removals so estimated represent the </t>
    </r>
    <r>
      <rPr>
        <b/>
        <sz val="11"/>
        <rFont val="Times New Roman"/>
        <family val="1"/>
      </rPr>
      <t>net</t>
    </r>
    <r>
      <rPr>
        <sz val="11"/>
        <rFont val="Times New Roman"/>
        <family val="1"/>
      </rPr>
      <t xml:space="preserve"> contribution to the carbon pool, since the equations used yield the fraction of the annual production still in use at the end of the 100-year horizon (IPPC's SAR recommends for GWP the use of 100-year horizon.)</t>
    </r>
  </si>
  <si>
    <t>company's production of I-beams, etc.</t>
  </si>
  <si>
    <t>like containerboard, parent rolls, market pulp, or lumber transferred to</t>
  </si>
  <si>
    <r>
      <t xml:space="preserve">   </t>
    </r>
    <r>
      <rPr>
        <b/>
        <sz val="10"/>
        <rFont val="Times New Roman"/>
        <family val="1"/>
      </rPr>
      <t>NOTE</t>
    </r>
    <r>
      <rPr>
        <sz val="10"/>
        <rFont val="Times New Roman"/>
        <family val="0"/>
      </rPr>
      <t xml:space="preserve">:    GPCARBã  </t>
    </r>
    <r>
      <rPr>
        <sz val="11"/>
        <rFont val="Times New Roman"/>
        <family val="1"/>
      </rPr>
      <t>uses only end-use products. No primary products or articles</t>
    </r>
  </si>
  <si>
    <r>
      <t xml:space="preserve">QUESTIONS: </t>
    </r>
    <r>
      <rPr>
        <sz val="11"/>
        <rFont val="Times New Roman"/>
        <family val="1"/>
      </rPr>
      <t>Please direct any questions on GPCARBã to Dr. Sergio F. Galeano @ sfgalean@gapac.com or 404-652-4654</t>
    </r>
  </si>
  <si>
    <t>OSB                                   MSF      x  0.66  =  Tons</t>
  </si>
  <si>
    <t>Structural panel I-beam   MLF     x  4.80  =  Tons</t>
  </si>
  <si>
    <t xml:space="preserve">      Laminated lumber       MSF       x  1.33  =  Tons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</si>
</sst>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%"/>
    <numFmt numFmtId="172" formatCode="#,##0.0000_);\(#,##0.0000\)"/>
    <numFmt numFmtId="173" formatCode="#,##0.00000_);\(#,##0.00000\)"/>
    <numFmt numFmtId="174" formatCode="#,##0.000000_);\(#,##0.000000\)"/>
    <numFmt numFmtId="175" formatCode="#,##0.0000"/>
    <numFmt numFmtId="176" formatCode="0.0000"/>
  </numFmts>
  <fonts count="22">
    <font>
      <sz val="10"/>
      <name val="Times New Roma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.25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.25"/>
      <name val="Times New Roman"/>
      <family val="0"/>
    </font>
    <font>
      <b/>
      <vertAlign val="superscript"/>
      <sz val="14"/>
      <name val="Symbol"/>
      <family val="1"/>
    </font>
    <font>
      <b/>
      <vertAlign val="superscript"/>
      <sz val="10"/>
      <name val="Symbol"/>
      <family val="1"/>
    </font>
    <font>
      <b/>
      <vertAlign val="superscript"/>
      <sz val="12"/>
      <name val="Symbol"/>
      <family val="1"/>
    </font>
    <font>
      <b/>
      <u val="double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0"/>
      <name val="Times New Roman"/>
      <family val="1"/>
    </font>
    <font>
      <b/>
      <u val="single"/>
      <vertAlign val="superscript"/>
      <sz val="10"/>
      <name val="Symbol"/>
      <family val="1"/>
    </font>
    <font>
      <vertAlign val="superscript"/>
      <sz val="10"/>
      <name val="Symbol"/>
      <family val="1"/>
    </font>
    <font>
      <sz val="11"/>
      <name val="Times New Roman"/>
      <family val="0"/>
    </font>
    <font>
      <vertAlign val="superscript"/>
      <sz val="11"/>
      <name val="Symbol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175" fontId="0" fillId="0" borderId="0" xfId="0" applyNumberFormat="1" applyAlignment="1" applyProtection="1">
      <alignment horizontal="center"/>
      <protection/>
    </xf>
    <xf numFmtId="176" fontId="0" fillId="0" borderId="0" xfId="15" applyNumberFormat="1" applyAlignment="1" applyProtection="1">
      <alignment horizontal="center"/>
      <protection/>
    </xf>
    <xf numFmtId="175" fontId="0" fillId="0" borderId="0" xfId="15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67" fontId="0" fillId="0" borderId="1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176" fontId="1" fillId="0" borderId="0" xfId="15" applyNumberFormat="1" applyFont="1" applyAlignment="1" applyProtection="1">
      <alignment horizontal="center"/>
      <protection/>
    </xf>
    <xf numFmtId="175" fontId="1" fillId="0" borderId="0" xfId="15" applyNumberFormat="1" applyFont="1" applyAlignment="1" applyProtection="1">
      <alignment horizontal="center"/>
      <protection/>
    </xf>
    <xf numFmtId="175" fontId="0" fillId="0" borderId="0" xfId="21" applyNumberFormat="1" applyAlignment="1" applyProtection="1">
      <alignment horizontal="center"/>
      <protection/>
    </xf>
    <xf numFmtId="10" fontId="0" fillId="0" borderId="0" xfId="21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18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Alignment="1">
      <alignment horizontal="center"/>
    </xf>
    <xf numFmtId="176" fontId="0" fillId="0" borderId="0" xfId="15" applyNumberFormat="1" applyAlignment="1" applyProtection="1">
      <alignment horizontal="center"/>
      <protection/>
    </xf>
    <xf numFmtId="175" fontId="0" fillId="0" borderId="0" xfId="21" applyNumberFormat="1" applyAlignment="1" applyProtection="1">
      <alignment horizontal="center"/>
      <protection/>
    </xf>
    <xf numFmtId="10" fontId="0" fillId="0" borderId="0" xfId="21" applyNumberFormat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5" fontId="0" fillId="0" borderId="5" xfId="0" applyNumberFormat="1" applyBorder="1" applyAlignment="1">
      <alignment horizontal="center"/>
    </xf>
    <xf numFmtId="43" fontId="0" fillId="0" borderId="0" xfId="15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175" fontId="0" fillId="0" borderId="5" xfId="15" applyNumberFormat="1" applyBorder="1" applyAlignment="1">
      <alignment horizontal="center"/>
    </xf>
    <xf numFmtId="0" fontId="0" fillId="0" borderId="2" xfId="0" applyBorder="1" applyAlignment="1">
      <alignment/>
    </xf>
    <xf numFmtId="0" fontId="1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75" fontId="0" fillId="3" borderId="0" xfId="0" applyNumberFormat="1" applyFill="1" applyAlignment="1">
      <alignment horizontal="center"/>
    </xf>
    <xf numFmtId="43" fontId="0" fillId="3" borderId="0" xfId="15" applyFill="1" applyAlignment="1">
      <alignment horizontal="center"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2" xfId="0" applyNumberFormat="1" applyBorder="1" applyAlignment="1">
      <alignment horizontal="center"/>
    </xf>
    <xf numFmtId="43" fontId="1" fillId="0" borderId="4" xfId="15" applyFont="1" applyBorder="1" applyAlignment="1">
      <alignment horizontal="center"/>
    </xf>
    <xf numFmtId="43" fontId="1" fillId="0" borderId="8" xfId="15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0" fillId="0" borderId="7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0" fillId="2" borderId="5" xfId="0" applyNumberFormat="1" applyFill="1" applyBorder="1" applyAlignment="1" applyProtection="1">
      <alignment/>
      <protection locked="0"/>
    </xf>
    <xf numFmtId="3" fontId="0" fillId="0" borderId="5" xfId="0" applyNumberFormat="1" applyBorder="1" applyAlignment="1">
      <alignment/>
    </xf>
    <xf numFmtId="3" fontId="0" fillId="2" borderId="9" xfId="0" applyNumberFormat="1" applyFill="1" applyBorder="1" applyAlignment="1" applyProtection="1">
      <alignment/>
      <protection locked="0"/>
    </xf>
    <xf numFmtId="3" fontId="0" fillId="0" borderId="6" xfId="0" applyNumberFormat="1" applyBorder="1" applyAlignment="1">
      <alignment/>
    </xf>
    <xf numFmtId="3" fontId="0" fillId="0" borderId="6" xfId="15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3" borderId="0" xfId="15" applyNumberFormat="1" applyFill="1" applyAlignment="1">
      <alignment/>
    </xf>
    <xf numFmtId="3" fontId="0" fillId="0" borderId="0" xfId="15" applyNumberFormat="1" applyAlignment="1">
      <alignment/>
    </xf>
    <xf numFmtId="3" fontId="0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15" applyNumberFormat="1" applyBorder="1" applyAlignment="1">
      <alignment/>
    </xf>
    <xf numFmtId="3" fontId="0" fillId="0" borderId="4" xfId="15" applyNumberFormat="1" applyBorder="1" applyAlignment="1">
      <alignment/>
    </xf>
    <xf numFmtId="3" fontId="0" fillId="0" borderId="8" xfId="15" applyNumberFormat="1" applyBorder="1" applyAlignment="1">
      <alignment/>
    </xf>
    <xf numFmtId="3" fontId="0" fillId="3" borderId="0" xfId="15" applyNumberFormat="1" applyFill="1" applyAlignment="1">
      <alignment horizontal="center"/>
    </xf>
    <xf numFmtId="3" fontId="0" fillId="0" borderId="0" xfId="15" applyNumberForma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15" applyNumberFormat="1" applyBorder="1" applyAlignment="1">
      <alignment horizontal="center"/>
    </xf>
    <xf numFmtId="3" fontId="0" fillId="0" borderId="3" xfId="15" applyNumberFormat="1" applyBorder="1" applyAlignment="1">
      <alignment horizontal="center"/>
    </xf>
    <xf numFmtId="3" fontId="0" fillId="0" borderId="7" xfId="15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6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/>
    </xf>
    <xf numFmtId="0" fontId="0" fillId="2" borderId="0" xfId="0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GPCARB</a:t>
            </a:r>
            <a:r>
              <a:rPr lang="en-US" cap="none" sz="1200" b="1" i="0" u="none" baseline="30000"/>
              <a:t>ã</a:t>
            </a: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 Product Carbon Sink Estimates - 100 year horizon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075"/>
          <c:w val="0.70425"/>
          <c:h val="0.8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Row Eqs - 100 Year Half Life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Sheet2!$B$12:$B$111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Sheet2!$F$12:$F$111</c:f>
              <c:numCache>
                <c:ptCount val="100"/>
                <c:pt idx="0">
                  <c:v>0.9958094021580359</c:v>
                </c:pt>
                <c:pt idx="1">
                  <c:v>0.9916188043160719</c:v>
                </c:pt>
                <c:pt idx="2">
                  <c:v>0.9874282064741079</c:v>
                </c:pt>
                <c:pt idx="3">
                  <c:v>0.9832376086321438</c:v>
                </c:pt>
                <c:pt idx="4">
                  <c:v>0.9790470107901798</c:v>
                </c:pt>
                <c:pt idx="5">
                  <c:v>0.9748564129482157</c:v>
                </c:pt>
                <c:pt idx="6">
                  <c:v>0.9706658151062516</c:v>
                </c:pt>
                <c:pt idx="7">
                  <c:v>0.9664752172642876</c:v>
                </c:pt>
                <c:pt idx="8">
                  <c:v>0.9622846194223236</c:v>
                </c:pt>
                <c:pt idx="9">
                  <c:v>0.9580940215803595</c:v>
                </c:pt>
                <c:pt idx="10">
                  <c:v>0.9539034237383954</c:v>
                </c:pt>
                <c:pt idx="11">
                  <c:v>0.9497128258964314</c:v>
                </c:pt>
                <c:pt idx="12">
                  <c:v>0.9455222280544674</c:v>
                </c:pt>
                <c:pt idx="13">
                  <c:v>0.9413316302125033</c:v>
                </c:pt>
                <c:pt idx="14">
                  <c:v>0.9371410323705393</c:v>
                </c:pt>
                <c:pt idx="15">
                  <c:v>0.9329504345285752</c:v>
                </c:pt>
                <c:pt idx="16">
                  <c:v>0.9287598366866112</c:v>
                </c:pt>
                <c:pt idx="17">
                  <c:v>0.9245692388446471</c:v>
                </c:pt>
                <c:pt idx="18">
                  <c:v>0.9203786410026831</c:v>
                </c:pt>
                <c:pt idx="19">
                  <c:v>0.916188043160719</c:v>
                </c:pt>
                <c:pt idx="20">
                  <c:v>0.9119974453187549</c:v>
                </c:pt>
                <c:pt idx="21">
                  <c:v>0.9078068474767909</c:v>
                </c:pt>
                <c:pt idx="22">
                  <c:v>0.9036162496348269</c:v>
                </c:pt>
                <c:pt idx="23">
                  <c:v>0.8994256517928628</c:v>
                </c:pt>
                <c:pt idx="24">
                  <c:v>0.8952350539508988</c:v>
                </c:pt>
                <c:pt idx="25">
                  <c:v>0.8910444561089347</c:v>
                </c:pt>
                <c:pt idx="26">
                  <c:v>0.8868538582669707</c:v>
                </c:pt>
                <c:pt idx="27">
                  <c:v>0.8826632604250066</c:v>
                </c:pt>
                <c:pt idx="28">
                  <c:v>0.8784726625830426</c:v>
                </c:pt>
                <c:pt idx="29">
                  <c:v>0.8742820647410785</c:v>
                </c:pt>
                <c:pt idx="30">
                  <c:v>0.8700914668991144</c:v>
                </c:pt>
                <c:pt idx="31">
                  <c:v>0.8659008690571504</c:v>
                </c:pt>
                <c:pt idx="32">
                  <c:v>0.8617102712151864</c:v>
                </c:pt>
                <c:pt idx="33">
                  <c:v>0.8575196733732223</c:v>
                </c:pt>
                <c:pt idx="34">
                  <c:v>0.8533290755312583</c:v>
                </c:pt>
                <c:pt idx="35">
                  <c:v>0.8491384776892942</c:v>
                </c:pt>
                <c:pt idx="36">
                  <c:v>0.8449478798473302</c:v>
                </c:pt>
                <c:pt idx="37">
                  <c:v>0.8407572820053661</c:v>
                </c:pt>
                <c:pt idx="38">
                  <c:v>0.8365666841634021</c:v>
                </c:pt>
                <c:pt idx="39">
                  <c:v>0.832376086321438</c:v>
                </c:pt>
                <c:pt idx="40">
                  <c:v>0.8281854884794739</c:v>
                </c:pt>
                <c:pt idx="41">
                  <c:v>0.8239948906375099</c:v>
                </c:pt>
                <c:pt idx="42">
                  <c:v>0.8198042927955459</c:v>
                </c:pt>
                <c:pt idx="43">
                  <c:v>0.8156136949535818</c:v>
                </c:pt>
                <c:pt idx="44">
                  <c:v>0.8114230971116178</c:v>
                </c:pt>
                <c:pt idx="45">
                  <c:v>0.8072324992696537</c:v>
                </c:pt>
                <c:pt idx="46">
                  <c:v>0.8030419014276897</c:v>
                </c:pt>
                <c:pt idx="47">
                  <c:v>0.7988513035857256</c:v>
                </c:pt>
                <c:pt idx="48">
                  <c:v>0.7946607057437616</c:v>
                </c:pt>
                <c:pt idx="49">
                  <c:v>0.7904701079017975</c:v>
                </c:pt>
                <c:pt idx="50">
                  <c:v>0.7869338556141912</c:v>
                </c:pt>
                <c:pt idx="51">
                  <c:v>0.783348413385603</c:v>
                </c:pt>
                <c:pt idx="52">
                  <c:v>0.779712057167695</c:v>
                </c:pt>
                <c:pt idx="53">
                  <c:v>0.7760230205608434</c:v>
                </c:pt>
                <c:pt idx="54">
                  <c:v>0.772279491556643</c:v>
                </c:pt>
                <c:pt idx="55">
                  <c:v>0.7684796092129921</c:v>
                </c:pt>
                <c:pt idx="56">
                  <c:v>0.7646214602460742</c:v>
                </c:pt>
                <c:pt idx="57">
                  <c:v>0.760703075523704</c:v>
                </c:pt>
                <c:pt idx="58">
                  <c:v>0.7567224264444848</c:v>
                </c:pt>
                <c:pt idx="59">
                  <c:v>0.7526774211870636</c:v>
                </c:pt>
                <c:pt idx="60">
                  <c:v>0.7485659008134493</c:v>
                </c:pt>
                <c:pt idx="61">
                  <c:v>0.7443856352099221</c:v>
                </c:pt>
                <c:pt idx="62">
                  <c:v>0.7401343188484545</c:v>
                </c:pt>
                <c:pt idx="63">
                  <c:v>0.7358095663508502</c:v>
                </c:pt>
                <c:pt idx="64">
                  <c:v>0.7314089078369296</c:v>
                </c:pt>
                <c:pt idx="65">
                  <c:v>0.726929784037081</c:v>
                </c:pt>
                <c:pt idx="66">
                  <c:v>0.7223695411483249</c:v>
                </c:pt>
                <c:pt idx="67">
                  <c:v>0.7177254254117242</c:v>
                </c:pt>
                <c:pt idx="68">
                  <c:v>0.7129945773874722</c:v>
                </c:pt>
                <c:pt idx="69">
                  <c:v>0.7081740259023153</c:v>
                </c:pt>
                <c:pt idx="70">
                  <c:v>0.7032606816421035</c:v>
                </c:pt>
                <c:pt idx="71">
                  <c:v>0.6982513303601707</c:v>
                </c:pt>
                <c:pt idx="72">
                  <c:v>0.6931426256699377</c:v>
                </c:pt>
                <c:pt idx="73">
                  <c:v>0.6879310813875561</c:v>
                </c:pt>
                <c:pt idx="74">
                  <c:v>0.6826130633875714</c:v>
                </c:pt>
                <c:pt idx="75">
                  <c:v>0.6771847809314122</c:v>
                </c:pt>
                <c:pt idx="76">
                  <c:v>0.6716422774250344</c:v>
                </c:pt>
                <c:pt idx="77">
                  <c:v>0.6659814205581515</c:v>
                </c:pt>
                <c:pt idx="78">
                  <c:v>0.6601978917732008</c:v>
                </c:pt>
                <c:pt idx="79">
                  <c:v>0.6542871750074235</c:v>
                </c:pt>
                <c:pt idx="80">
                  <c:v>0.6482445446461433</c:v>
                </c:pt>
                <c:pt idx="81">
                  <c:v>0.6420650526194684</c:v>
                </c:pt>
                <c:pt idx="82">
                  <c:v>0.6357435145680881</c:v>
                </c:pt>
                <c:pt idx="83">
                  <c:v>0.6292744949966019</c:v>
                </c:pt>
                <c:pt idx="84">
                  <c:v>0.622652291324697</c:v>
                </c:pt>
                <c:pt idx="85">
                  <c:v>0.6158709167374954</c:v>
                </c:pt>
                <c:pt idx="86">
                  <c:v>0.608924081726293</c:v>
                </c:pt>
                <c:pt idx="87">
                  <c:v>0.6018051741996899</c:v>
                </c:pt>
                <c:pt idx="88">
                  <c:v>0.5945072380324825</c:v>
                </c:pt>
                <c:pt idx="89">
                  <c:v>0.5870229499055903</c:v>
                </c:pt>
                <c:pt idx="90">
                  <c:v>0.5793445942744544</c:v>
                </c:pt>
                <c:pt idx="91">
                  <c:v>0.5714640362855204</c:v>
                </c:pt>
                <c:pt idx="92">
                  <c:v>0.5633726924404157</c:v>
                </c:pt>
                <c:pt idx="93">
                  <c:v>0.5550614987848204</c:v>
                </c:pt>
                <c:pt idx="94">
                  <c:v>0.5465208763735594</c:v>
                </c:pt>
                <c:pt idx="95">
                  <c:v>0.5377406937346062</c:v>
                </c:pt>
                <c:pt idx="96">
                  <c:v>0.528710226022033</c:v>
                </c:pt>
                <c:pt idx="97">
                  <c:v>0.5194181105108977</c:v>
                </c:pt>
                <c:pt idx="98">
                  <c:v>0.5098522980449411</c:v>
                </c:pt>
                <c:pt idx="99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Sheet2!$I$4</c:f>
              <c:strCache>
                <c:ptCount val="1"/>
                <c:pt idx="0">
                  <c:v>Skog's First Order Eq (100 years HL)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Sheet2!$I$12:$I$111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Sheet2!$J$12:$J$111</c:f>
              <c:numCache>
                <c:ptCount val="100"/>
                <c:pt idx="0">
                  <c:v>0.9931162427636012</c:v>
                </c:pt>
                <c:pt idx="1">
                  <c:v>0.9862798716408921</c:v>
                </c:pt>
                <c:pt idx="2">
                  <c:v>0.9794905604373697</c:v>
                </c:pt>
                <c:pt idx="3">
                  <c:v>0.9727479852039747</c:v>
                </c:pt>
                <c:pt idx="4">
                  <c:v>0.9660518242216345</c:v>
                </c:pt>
                <c:pt idx="5">
                  <c:v>0.9594017579859125</c:v>
                </c:pt>
                <c:pt idx="6">
                  <c:v>0.9527974691917633</c:v>
                </c:pt>
                <c:pt idx="7">
                  <c:v>0.9462386427183921</c:v>
                </c:pt>
                <c:pt idx="8">
                  <c:v>0.9397249656142191</c:v>
                </c:pt>
                <c:pt idx="9">
                  <c:v>0.9332561270819477</c:v>
                </c:pt>
                <c:pt idx="10">
                  <c:v>0.9268318184637339</c:v>
                </c:pt>
                <c:pt idx="11">
                  <c:v>0.9204517332264596</c:v>
                </c:pt>
                <c:pt idx="12">
                  <c:v>0.9141155669471062</c:v>
                </c:pt>
                <c:pt idx="13">
                  <c:v>0.9078230172982291</c:v>
                </c:pt>
                <c:pt idx="14">
                  <c:v>0.9015737840335332</c:v>
                </c:pt>
                <c:pt idx="15">
                  <c:v>0.8953675689735449</c:v>
                </c:pt>
                <c:pt idx="16">
                  <c:v>0.8892040759913864</c:v>
                </c:pt>
                <c:pt idx="17">
                  <c:v>0.8830830109986455</c:v>
                </c:pt>
                <c:pt idx="18">
                  <c:v>0.8770040819313427</c:v>
                </c:pt>
                <c:pt idx="19">
                  <c:v>0.8709669987359966</c:v>
                </c:pt>
                <c:pt idx="20">
                  <c:v>0.8649714733557832</c:v>
                </c:pt>
                <c:pt idx="21">
                  <c:v>0.8590172197167918</c:v>
                </c:pt>
                <c:pt idx="22">
                  <c:v>0.8531039537143751</c:v>
                </c:pt>
                <c:pt idx="23">
                  <c:v>0.8472313931995934</c:v>
                </c:pt>
                <c:pt idx="24">
                  <c:v>0.8413992579657514</c:v>
                </c:pt>
                <c:pt idx="25">
                  <c:v>0.8356072697350292</c:v>
                </c:pt>
                <c:pt idx="26">
                  <c:v>0.8298551521452032</c:v>
                </c:pt>
                <c:pt idx="27">
                  <c:v>0.824142630736461</c:v>
                </c:pt>
                <c:pt idx="28">
                  <c:v>0.8184694329383041</c:v>
                </c:pt>
                <c:pt idx="29">
                  <c:v>0.8128352880565438</c:v>
                </c:pt>
                <c:pt idx="30">
                  <c:v>0.8072399272603843</c:v>
                </c:pt>
                <c:pt idx="31">
                  <c:v>0.8016830835695956</c:v>
                </c:pt>
                <c:pt idx="32">
                  <c:v>0.796164491841775</c:v>
                </c:pt>
                <c:pt idx="33">
                  <c:v>0.7906838887596954</c:v>
                </c:pt>
                <c:pt idx="34">
                  <c:v>0.7852410128187419</c:v>
                </c:pt>
                <c:pt idx="35">
                  <c:v>0.7798356043144338</c:v>
                </c:pt>
                <c:pt idx="36">
                  <c:v>0.7744674053300329</c:v>
                </c:pt>
                <c:pt idx="37">
                  <c:v>0.7691361597242372</c:v>
                </c:pt>
                <c:pt idx="38">
                  <c:v>0.7638416131189596</c:v>
                </c:pt>
                <c:pt idx="39">
                  <c:v>0.7585835128871894</c:v>
                </c:pt>
                <c:pt idx="40">
                  <c:v>0.7533616081409394</c:v>
                </c:pt>
                <c:pt idx="41">
                  <c:v>0.7481756497192742</c:v>
                </c:pt>
                <c:pt idx="42">
                  <c:v>0.7430253901764218</c:v>
                </c:pt>
                <c:pt idx="43">
                  <c:v>0.7379105837699669</c:v>
                </c:pt>
                <c:pt idx="44">
                  <c:v>0.7328309864491251</c:v>
                </c:pt>
                <c:pt idx="45">
                  <c:v>0.7277863558430987</c:v>
                </c:pt>
                <c:pt idx="46">
                  <c:v>0.7227764512495115</c:v>
                </c:pt>
                <c:pt idx="47">
                  <c:v>0.717801033622924</c:v>
                </c:pt>
                <c:pt idx="48">
                  <c:v>0.7128598655634276</c:v>
                </c:pt>
                <c:pt idx="49">
                  <c:v>0.7079527113053172</c:v>
                </c:pt>
                <c:pt idx="50">
                  <c:v>0.7030793367058411</c:v>
                </c:pt>
                <c:pt idx="51">
                  <c:v>0.6982395092340298</c:v>
                </c:pt>
                <c:pt idx="52">
                  <c:v>0.6934329979596006</c:v>
                </c:pt>
                <c:pt idx="53">
                  <c:v>0.6886595735419385</c:v>
                </c:pt>
                <c:pt idx="54">
                  <c:v>0.6839190082191537</c:v>
                </c:pt>
                <c:pt idx="55">
                  <c:v>0.6792110757972145</c:v>
                </c:pt>
                <c:pt idx="56">
                  <c:v>0.6745355516391532</c:v>
                </c:pt>
                <c:pt idx="57">
                  <c:v>0.6698922126543491</c:v>
                </c:pt>
                <c:pt idx="58">
                  <c:v>0.6652808372878825</c:v>
                </c:pt>
                <c:pt idx="59">
                  <c:v>0.6607012055099646</c:v>
                </c:pt>
                <c:pt idx="60">
                  <c:v>0.6561530988054379</c:v>
                </c:pt>
                <c:pt idx="61">
                  <c:v>0.6516363001633505</c:v>
                </c:pt>
                <c:pt idx="62">
                  <c:v>0.6471505940666009</c:v>
                </c:pt>
                <c:pt idx="63">
                  <c:v>0.6426957664816553</c:v>
                </c:pt>
                <c:pt idx="64">
                  <c:v>0.6382716048483343</c:v>
                </c:pt>
                <c:pt idx="65">
                  <c:v>0.6338778980696718</c:v>
                </c:pt>
                <c:pt idx="66">
                  <c:v>0.6295144365018414</c:v>
                </c:pt>
                <c:pt idx="67">
                  <c:v>0.6251810119441543</c:v>
                </c:pt>
                <c:pt idx="68">
                  <c:v>0.6208774176291247</c:v>
                </c:pt>
                <c:pt idx="69">
                  <c:v>0.6166034482126036</c:v>
                </c:pt>
                <c:pt idx="70">
                  <c:v>0.6123588997639816</c:v>
                </c:pt>
                <c:pt idx="71">
                  <c:v>0.6081435697564581</c:v>
                </c:pt>
                <c:pt idx="72">
                  <c:v>0.6039572570573777</c:v>
                </c:pt>
                <c:pt idx="73">
                  <c:v>0.5997997619186335</c:v>
                </c:pt>
                <c:pt idx="74">
                  <c:v>0.5956708859671358</c:v>
                </c:pt>
                <c:pt idx="75">
                  <c:v>0.5915704321953476</c:v>
                </c:pt>
                <c:pt idx="76">
                  <c:v>0.5874982049518832</c:v>
                </c:pt>
                <c:pt idx="77">
                  <c:v>0.5834540099321743</c:v>
                </c:pt>
                <c:pt idx="78">
                  <c:v>0.5794376541691979</c:v>
                </c:pt>
                <c:pt idx="79">
                  <c:v>0.5754489460242688</c:v>
                </c:pt>
                <c:pt idx="80">
                  <c:v>0.5714876951778961</c:v>
                </c:pt>
                <c:pt idx="81">
                  <c:v>0.5675537126207025</c:v>
                </c:pt>
                <c:pt idx="82">
                  <c:v>0.5636468106444047</c:v>
                </c:pt>
                <c:pt idx="83">
                  <c:v>0.5597668028328582</c:v>
                </c:pt>
                <c:pt idx="84">
                  <c:v>0.5559135040531618</c:v>
                </c:pt>
                <c:pt idx="85">
                  <c:v>0.552086730446824</c:v>
                </c:pt>
                <c:pt idx="86">
                  <c:v>0.5482862994209908</c:v>
                </c:pt>
                <c:pt idx="87">
                  <c:v>0.5445120296397333</c:v>
                </c:pt>
                <c:pt idx="88">
                  <c:v>0.5407637410153946</c:v>
                </c:pt>
                <c:pt idx="89">
                  <c:v>0.5370412546999979</c:v>
                </c:pt>
                <c:pt idx="90">
                  <c:v>0.533344393076712</c:v>
                </c:pt>
                <c:pt idx="91">
                  <c:v>0.5296729797513776</c:v>
                </c:pt>
                <c:pt idx="92">
                  <c:v>0.5260268395440891</c:v>
                </c:pt>
                <c:pt idx="93">
                  <c:v>0.5224057984808375</c:v>
                </c:pt>
                <c:pt idx="94">
                  <c:v>0.5188096837852083</c:v>
                </c:pt>
                <c:pt idx="95">
                  <c:v>0.5152383238701381</c:v>
                </c:pt>
                <c:pt idx="96">
                  <c:v>0.5116915483297272</c:v>
                </c:pt>
                <c:pt idx="97">
                  <c:v>0.5081691879311083</c:v>
                </c:pt>
                <c:pt idx="98">
                  <c:v>0.5046710746063726</c:v>
                </c:pt>
                <c:pt idx="99">
                  <c:v>0.5011970414445498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Sheet2!$R$4</c:f>
              <c:strCache>
                <c:ptCount val="1"/>
                <c:pt idx="0">
                  <c:v>Row Eqs - 80 Year Half Life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Sheet2!$Q$12:$Q$111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Sheet2!$U$12:$U$111</c:f>
              <c:numCache>
                <c:ptCount val="100"/>
                <c:pt idx="0">
                  <c:v>0.9922396336259925</c:v>
                </c:pt>
                <c:pt idx="1">
                  <c:v>0.984479267251985</c:v>
                </c:pt>
                <c:pt idx="2">
                  <c:v>0.9767189008779775</c:v>
                </c:pt>
                <c:pt idx="3">
                  <c:v>0.96895853450397</c:v>
                </c:pt>
                <c:pt idx="4">
                  <c:v>0.9611981681299625</c:v>
                </c:pt>
                <c:pt idx="5">
                  <c:v>0.9534378017559549</c:v>
                </c:pt>
                <c:pt idx="6">
                  <c:v>0.9456774353819475</c:v>
                </c:pt>
                <c:pt idx="7">
                  <c:v>0.9379170690079399</c:v>
                </c:pt>
                <c:pt idx="8">
                  <c:v>0.9301567026339325</c:v>
                </c:pt>
                <c:pt idx="9">
                  <c:v>0.922396336259925</c:v>
                </c:pt>
                <c:pt idx="10">
                  <c:v>0.9146359698859174</c:v>
                </c:pt>
                <c:pt idx="11">
                  <c:v>0.90687560351191</c:v>
                </c:pt>
                <c:pt idx="12">
                  <c:v>0.8991152371379024</c:v>
                </c:pt>
                <c:pt idx="13">
                  <c:v>0.891354870763895</c:v>
                </c:pt>
                <c:pt idx="14">
                  <c:v>0.8835945043898874</c:v>
                </c:pt>
                <c:pt idx="15">
                  <c:v>0.87583413801588</c:v>
                </c:pt>
                <c:pt idx="16">
                  <c:v>0.8680737716418725</c:v>
                </c:pt>
                <c:pt idx="17">
                  <c:v>0.8603134052678649</c:v>
                </c:pt>
                <c:pt idx="18">
                  <c:v>0.8525530388938574</c:v>
                </c:pt>
                <c:pt idx="19">
                  <c:v>0.8447926725198499</c:v>
                </c:pt>
                <c:pt idx="20">
                  <c:v>0.8370323061458425</c:v>
                </c:pt>
                <c:pt idx="21">
                  <c:v>0.8292719397718349</c:v>
                </c:pt>
                <c:pt idx="22">
                  <c:v>0.8215115733978274</c:v>
                </c:pt>
                <c:pt idx="23">
                  <c:v>0.8137512070238199</c:v>
                </c:pt>
                <c:pt idx="24">
                  <c:v>0.8059908406498124</c:v>
                </c:pt>
                <c:pt idx="25">
                  <c:v>0.7982304742758048</c:v>
                </c:pt>
                <c:pt idx="26">
                  <c:v>0.7904701079017974</c:v>
                </c:pt>
                <c:pt idx="27">
                  <c:v>0.783882760598978</c:v>
                </c:pt>
                <c:pt idx="28">
                  <c:v>0.7771216668721598</c:v>
                </c:pt>
                <c:pt idx="29">
                  <c:v>0.7701755242398606</c:v>
                </c:pt>
                <c:pt idx="30">
                  <c:v>0.7630324660429181</c:v>
                </c:pt>
                <c:pt idx="31">
                  <c:v>0.7556799867916246</c:v>
                </c:pt>
                <c:pt idx="32">
                  <c:v>0.7481048631843745</c:v>
                </c:pt>
                <c:pt idx="33">
                  <c:v>0.7402930696166019</c:v>
                </c:pt>
                <c:pt idx="34">
                  <c:v>0.7322296869481155</c:v>
                </c:pt>
                <c:pt idx="35">
                  <c:v>0.7238988032102771</c:v>
                </c:pt>
                <c:pt idx="36">
                  <c:v>0.7152834048115526</c:v>
                </c:pt>
                <c:pt idx="37">
                  <c:v>0.706365256638696</c:v>
                </c:pt>
                <c:pt idx="38">
                  <c:v>0.6971247692474036</c:v>
                </c:pt>
                <c:pt idx="39">
                  <c:v>0.6875408510850196</c:v>
                </c:pt>
                <c:pt idx="40">
                  <c:v>0.6775907433811532</c:v>
                </c:pt>
                <c:pt idx="41">
                  <c:v>0.6672498349698557</c:v>
                </c:pt>
                <c:pt idx="42">
                  <c:v>0.6564914538564998</c:v>
                </c:pt>
                <c:pt idx="43">
                  <c:v>0.6452866317974576</c:v>
                </c:pt>
                <c:pt idx="44">
                  <c:v>0.6336038375004849</c:v>
                </c:pt>
                <c:pt idx="45">
                  <c:v>0.6214086732523824</c:v>
                </c:pt>
                <c:pt idx="46">
                  <c:v>0.6086635288050127</c:v>
                </c:pt>
                <c:pt idx="47">
                  <c:v>0.5953271851591401</c:v>
                </c:pt>
                <c:pt idx="48">
                  <c:v>0.5813543594242392</c:v>
                </c:pt>
                <c:pt idx="49">
                  <c:v>0.5666951801325961</c:v>
                </c:pt>
                <c:pt idx="50">
                  <c:v>0.5512945801589997</c:v>
                </c:pt>
                <c:pt idx="51">
                  <c:v>0.5350915916278933</c:v>
                </c:pt>
                <c:pt idx="52">
                  <c:v>0.5180185237277491</c:v>
                </c:pt>
                <c:pt idx="53">
                  <c:v>0.5</c:v>
                </c:pt>
                <c:pt idx="54">
                  <c:v>0.4823004059432399</c:v>
                </c:pt>
                <c:pt idx="55">
                  <c:v>0.46609821214412295</c:v>
                </c:pt>
                <c:pt idx="56">
                  <c:v>0.45120878911919826</c:v>
                </c:pt>
                <c:pt idx="57">
                  <c:v>0.4374767319387282</c:v>
                </c:pt>
                <c:pt idx="58">
                  <c:v>0.42477029463983235</c:v>
                </c:pt>
                <c:pt idx="59">
                  <c:v>0.41297705009441027</c:v>
                </c:pt>
                <c:pt idx="60">
                  <c:v>0.40200047166099023</c:v>
                </c:pt>
                <c:pt idx="61">
                  <c:v>0.39175721601143526</c:v>
                </c:pt>
                <c:pt idx="62">
                  <c:v>0.38217494487052683</c:v>
                </c:pt>
                <c:pt idx="63">
                  <c:v>0.37319056494830566</c:v>
                </c:pt>
                <c:pt idx="64">
                  <c:v>0.36474879529292203</c:v>
                </c:pt>
                <c:pt idx="65">
                  <c:v>0.3568009931328785</c:v>
                </c:pt>
                <c:pt idx="66">
                  <c:v>0.3493041853790083</c:v>
                </c:pt>
                <c:pt idx="67">
                  <c:v>0.3422202649467357</c:v>
                </c:pt>
                <c:pt idx="68">
                  <c:v>0.33551532007230545</c:v>
                </c:pt>
                <c:pt idx="69">
                  <c:v>0.329159071632025</c:v>
                </c:pt>
                <c:pt idx="70">
                  <c:v>0.32312439870052867</c:v>
                </c:pt>
                <c:pt idx="71">
                  <c:v>0.31738693661242895</c:v>
                </c:pt>
                <c:pt idx="72">
                  <c:v>0.3119247349193101</c:v>
                </c:pt>
                <c:pt idx="73">
                  <c:v>0.3067179650791837</c:v>
                </c:pt>
                <c:pt idx="74">
                  <c:v>0.30174866963982955</c:v>
                </c:pt>
                <c:pt idx="75">
                  <c:v>0.29700054620128896</c:v>
                </c:pt>
                <c:pt idx="76">
                  <c:v>0.292458760656704</c:v>
                </c:pt>
                <c:pt idx="77">
                  <c:v>0.2881097851831486</c:v>
                </c:pt>
                <c:pt idx="78">
                  <c:v>0.2839412572373408</c:v>
                </c:pt>
                <c:pt idx="79">
                  <c:v>0.2799418564451671</c:v>
                </c:pt>
                <c:pt idx="80">
                  <c:v>0.27610119678972284</c:v>
                </c:pt>
                <c:pt idx="81">
                  <c:v>0.27240973192410944</c:v>
                </c:pt>
                <c:pt idx="82">
                  <c:v>0.2688586717812466</c:v>
                </c:pt>
                <c:pt idx="83">
                  <c:v>0.26543990893824</c:v>
                </c:pt>
                <c:pt idx="84">
                  <c:v>0.26214595342896163</c:v>
                </c:pt>
                <c:pt idx="85">
                  <c:v>0.2589698748947397</c:v>
                </c:pt>
                <c:pt idx="86">
                  <c:v>0.2559052511267113</c:v>
                </c:pt>
                <c:pt idx="87">
                  <c:v>0.2529461221904227</c:v>
                </c:pt>
                <c:pt idx="88">
                  <c:v>0.250086949438339</c:v>
                </c:pt>
                <c:pt idx="89">
                  <c:v>0.24732257881293662</c:v>
                </c:pt>
                <c:pt idx="90">
                  <c:v>0.24464820792506592</c:v>
                </c:pt>
                <c:pt idx="91">
                  <c:v>0.24205935646182522</c:v>
                </c:pt>
                <c:pt idx="92">
                  <c:v>0.2395518395373657</c:v>
                </c:pt>
                <c:pt idx="93">
                  <c:v>0.23712174365051517</c:v>
                </c:pt>
                <c:pt idx="94">
                  <c:v>0.23476540495629486</c:v>
                </c:pt>
                <c:pt idx="95">
                  <c:v>0.23247938959543787</c:v>
                </c:pt>
                <c:pt idx="96">
                  <c:v>0.23026047585786602</c:v>
                </c:pt>
                <c:pt idx="97">
                  <c:v>0.22810563798354286</c:v>
                </c:pt>
                <c:pt idx="98">
                  <c:v>0.2260120314278462</c:v>
                </c:pt>
                <c:pt idx="99">
                  <c:v>0.22397697943915668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Sheet2!$M$4</c:f>
              <c:strCache>
                <c:ptCount val="1"/>
                <c:pt idx="0">
                  <c:v>Skog's First Order Eq (80 years  HL)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Sheet2!$M$12:$M$111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Sheet2!$N$12:$N$111</c:f>
              <c:numCache>
                <c:ptCount val="100"/>
                <c:pt idx="0">
                  <c:v>0.9914100861748651</c:v>
                </c:pt>
                <c:pt idx="1">
                  <c:v>0.9828939589692536</c:v>
                </c:pt>
                <c:pt idx="2">
                  <c:v>0.974450984562462</c:v>
                </c:pt>
                <c:pt idx="3">
                  <c:v>0.9660805345782527</c:v>
                </c:pt>
                <c:pt idx="4">
                  <c:v>0.9577819860380853</c:v>
                </c:pt>
                <c:pt idx="5">
                  <c:v>0.9495547213147517</c:v>
                </c:pt>
                <c:pt idx="6">
                  <c:v>0.941398128086408</c:v>
                </c:pt>
                <c:pt idx="7">
                  <c:v>0.9333115992910025</c:v>
                </c:pt>
                <c:pt idx="8">
                  <c:v>0.925294533081094</c:v>
                </c:pt>
                <c:pt idx="9">
                  <c:v>0.9173463327790591</c:v>
                </c:pt>
                <c:pt idx="10">
                  <c:v>0.9094664068326834</c:v>
                </c:pt>
                <c:pt idx="11">
                  <c:v>0.9016541687711357</c:v>
                </c:pt>
                <c:pt idx="12">
                  <c:v>0.893909037161318</c:v>
                </c:pt>
                <c:pt idx="13">
                  <c:v>0.8862304355645931</c:v>
                </c:pt>
                <c:pt idx="14">
                  <c:v>0.8786177924938815</c:v>
                </c:pt>
                <c:pt idx="15">
                  <c:v>0.8710705413711288</c:v>
                </c:pt>
                <c:pt idx="16">
                  <c:v>0.8635881204851372</c:v>
                </c:pt>
                <c:pt idx="17">
                  <c:v>0.8561699729497598</c:v>
                </c:pt>
                <c:pt idx="18">
                  <c:v>0.8488155466624533</c:v>
                </c:pt>
                <c:pt idx="19">
                  <c:v>0.8415242942631881</c:v>
                </c:pt>
                <c:pt idx="20">
                  <c:v>0.8342956730937099</c:v>
                </c:pt>
                <c:pt idx="21">
                  <c:v>0.8271291451571522</c:v>
                </c:pt>
                <c:pt idx="22">
                  <c:v>0.8200241770779947</c:v>
                </c:pt>
                <c:pt idx="23">
                  <c:v>0.8129802400623676</c:v>
                </c:pt>
                <c:pt idx="24">
                  <c:v>0.8059968098586944</c:v>
                </c:pt>
                <c:pt idx="25">
                  <c:v>0.7990733667186747</c:v>
                </c:pt>
                <c:pt idx="26">
                  <c:v>0.7922093953586008</c:v>
                </c:pt>
                <c:pt idx="27">
                  <c:v>0.7854043849210083</c:v>
                </c:pt>
                <c:pt idx="28">
                  <c:v>0.7786578289366538</c:v>
                </c:pt>
                <c:pt idx="29">
                  <c:v>0.7719692252868214</c:v>
                </c:pt>
                <c:pt idx="30">
                  <c:v>0.7653380761659515</c:v>
                </c:pt>
                <c:pt idx="31">
                  <c:v>0.7587638880445915</c:v>
                </c:pt>
                <c:pt idx="32">
                  <c:v>0.7522461716326642</c:v>
                </c:pt>
                <c:pt idx="33">
                  <c:v>0.745784441843052</c:v>
                </c:pt>
                <c:pt idx="34">
                  <c:v>0.739378217755494</c:v>
                </c:pt>
                <c:pt idx="35">
                  <c:v>0.7330270225807924</c:v>
                </c:pt>
                <c:pt idx="36">
                  <c:v>0.7267303836253283</c:v>
                </c:pt>
                <c:pt idx="37">
                  <c:v>0.7204878322558795</c:v>
                </c:pt>
                <c:pt idx="38">
                  <c:v>0.7142989038647433</c:v>
                </c:pt>
                <c:pt idx="39">
                  <c:v>0.7081631378351568</c:v>
                </c:pt>
                <c:pt idx="40">
                  <c:v>0.7020800775070157</c:v>
                </c:pt>
                <c:pt idx="41">
                  <c:v>0.6960492701428865</c:v>
                </c:pt>
                <c:pt idx="42">
                  <c:v>0.6900702668943111</c:v>
                </c:pt>
                <c:pt idx="43">
                  <c:v>0.6841426227684012</c:v>
                </c:pt>
                <c:pt idx="44">
                  <c:v>0.6782658965947188</c:v>
                </c:pt>
                <c:pt idx="45">
                  <c:v>0.6724396509924425</c:v>
                </c:pt>
                <c:pt idx="46">
                  <c:v>0.6666634523378137</c:v>
                </c:pt>
                <c:pt idx="47">
                  <c:v>0.6609368707318649</c:v>
                </c:pt>
                <c:pt idx="48">
                  <c:v>0.6552594799684238</c:v>
                </c:pt>
                <c:pt idx="49">
                  <c:v>0.6496308575023925</c:v>
                </c:pt>
                <c:pt idx="50">
                  <c:v>0.6440505844182984</c:v>
                </c:pt>
                <c:pt idx="51">
                  <c:v>0.6385182453991175</c:v>
                </c:pt>
                <c:pt idx="52">
                  <c:v>0.6330334286953628</c:v>
                </c:pt>
                <c:pt idx="53">
                  <c:v>0.6275957260944401</c:v>
                </c:pt>
                <c:pt idx="54">
                  <c:v>0.6222047328902658</c:v>
                </c:pt>
                <c:pt idx="55">
                  <c:v>0.6168600478531474</c:v>
                </c:pt>
                <c:pt idx="56">
                  <c:v>0.6115612731999203</c:v>
                </c:pt>
                <c:pt idx="57">
                  <c:v>0.6063080145643432</c:v>
                </c:pt>
                <c:pt idx="58">
                  <c:v>0.6010998809677469</c:v>
                </c:pt>
                <c:pt idx="59">
                  <c:v>0.5959364847899352</c:v>
                </c:pt>
                <c:pt idx="60">
                  <c:v>0.5908174417403359</c:v>
                </c:pt>
                <c:pt idx="61">
                  <c:v>0.5857423708293998</c:v>
                </c:pt>
                <c:pt idx="62">
                  <c:v>0.580710894340245</c:v>
                </c:pt>
                <c:pt idx="63">
                  <c:v>0.5757226378005453</c:v>
                </c:pt>
                <c:pt idx="64">
                  <c:v>0.5707772299546593</c:v>
                </c:pt>
                <c:pt idx="65">
                  <c:v>0.5658743027359996</c:v>
                </c:pt>
                <c:pt idx="66">
                  <c:v>0.5610134912396392</c:v>
                </c:pt>
                <c:pt idx="67">
                  <c:v>0.5561944336951526</c:v>
                </c:pt>
                <c:pt idx="68">
                  <c:v>0.5514167714396916</c:v>
                </c:pt>
                <c:pt idx="69">
                  <c:v>0.5466801488912906</c:v>
                </c:pt>
                <c:pt idx="70">
                  <c:v>0.5419842135224024</c:v>
                </c:pt>
                <c:pt idx="71">
                  <c:v>0.5373286158336615</c:v>
                </c:pt>
                <c:pt idx="72">
                  <c:v>0.5327130093278714</c:v>
                </c:pt>
                <c:pt idx="73">
                  <c:v>0.5281370504842168</c:v>
                </c:pt>
                <c:pt idx="74">
                  <c:v>0.5236003987326964</c:v>
                </c:pt>
                <c:pt idx="75">
                  <c:v>0.5191027164287764</c:v>
                </c:pt>
                <c:pt idx="76">
                  <c:v>0.5146436688282597</c:v>
                </c:pt>
                <c:pt idx="77">
                  <c:v>0.5102229240623738</c:v>
                </c:pt>
                <c:pt idx="78">
                  <c:v>0.5058401531130696</c:v>
                </c:pt>
                <c:pt idx="79">
                  <c:v>0.5014950297885353</c:v>
                </c:pt>
                <c:pt idx="80">
                  <c:v>0.49718723069891835</c:v>
                </c:pt>
                <c:pt idx="81">
                  <c:v>0.49291643523225726</c:v>
                </c:pt>
                <c:pt idx="82">
                  <c:v>0.48868232553061947</c:v>
                </c:pt>
                <c:pt idx="83">
                  <c:v>0.484484586466445</c:v>
                </c:pt>
                <c:pt idx="84">
                  <c:v>0.48032290561909213</c:v>
                </c:pt>
                <c:pt idx="85">
                  <c:v>0.47619697325158583</c:v>
                </c:pt>
                <c:pt idx="86">
                  <c:v>0.4721064822875646</c:v>
                </c:pt>
                <c:pt idx="87">
                  <c:v>0.4680511282884268</c:v>
                </c:pt>
                <c:pt idx="88">
                  <c:v>0.4640306094306721</c:v>
                </c:pt>
                <c:pt idx="89">
                  <c:v>0.46004462648343786</c:v>
                </c:pt>
                <c:pt idx="90">
                  <c:v>0.4560928827862287</c:v>
                </c:pt>
                <c:pt idx="91">
                  <c:v>0.4521750842268377</c:v>
                </c:pt>
                <c:pt idx="92">
                  <c:v>0.4482909392194561</c:v>
                </c:pt>
                <c:pt idx="93">
                  <c:v>0.44444015868297226</c:v>
                </c:pt>
                <c:pt idx="94">
                  <c:v>0.44062245601945627</c:v>
                </c:pt>
                <c:pt idx="95">
                  <c:v>0.4368375470928299</c:v>
                </c:pt>
                <c:pt idx="96">
                  <c:v>0.43308515020771915</c:v>
                </c:pt>
                <c:pt idx="97">
                  <c:v>0.42936498608848933</c:v>
                </c:pt>
                <c:pt idx="98">
                  <c:v>0.425676777858459</c:v>
                </c:pt>
                <c:pt idx="99">
                  <c:v>0.42202025101929375</c:v>
                </c:pt>
              </c:numCache>
            </c:numRef>
          </c:yVal>
          <c:smooth val="0"/>
        </c:ser>
        <c:axId val="51764606"/>
        <c:axId val="63228271"/>
      </c:scatterChart>
      <c:valAx>
        <c:axId val="51764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Years in 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crossBetween val="midCat"/>
        <c:dispUnits/>
      </c:valAx>
      <c:valAx>
        <c:axId val="6322827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Fraction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75"/>
          <c:y val="0.4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GPCARB</a:t>
            </a:r>
            <a:r>
              <a:rPr lang="en-US" cap="none" sz="1200" b="1" i="0" u="none" baseline="30000"/>
              <a:t>ã</a:t>
            </a: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 Product Carbon Sink Estimates - 100 year horizon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975"/>
          <c:w val="0.7117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Sheet2!$X$4</c:f>
              <c:strCache>
                <c:ptCount val="1"/>
                <c:pt idx="0">
                  <c:v>Row Eqs - 5 Year Half Life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Sheet2!$W$12:$W$111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Sheet2!$AA$12:$AA$111</c:f>
              <c:numCache>
                <c:ptCount val="100"/>
                <c:pt idx="0">
                  <c:v>0.5</c:v>
                </c:pt>
                <c:pt idx="1">
                  <c:v>0.20952989209820258</c:v>
                </c:pt>
                <c:pt idx="2">
                  <c:v>0.1563856363247955</c:v>
                </c:pt>
                <c:pt idx="3">
                  <c:v>0.1325349877267169</c:v>
                </c:pt>
                <c:pt idx="4">
                  <c:v>0.1185149837908823</c:v>
                </c:pt>
                <c:pt idx="5">
                  <c:v>0.10908649156109249</c:v>
                </c:pt>
                <c:pt idx="6">
                  <c:v>0.10221144063552694</c:v>
                </c:pt>
                <c:pt idx="7">
                  <c:v>0.09692020383497041</c:v>
                </c:pt>
                <c:pt idx="8">
                  <c:v>0.09268786963483039</c:v>
                </c:pt>
                <c:pt idx="9">
                  <c:v>0.0892033575090921</c:v>
                </c:pt>
                <c:pt idx="10">
                  <c:v>0.08626950820020005</c:v>
                </c:pt>
                <c:pt idx="11">
                  <c:v>0.08375471307210092</c:v>
                </c:pt>
                <c:pt idx="12">
                  <c:v>0.08156741624176651</c:v>
                </c:pt>
                <c:pt idx="13">
                  <c:v>0.07964174392145985</c:v>
                </c:pt>
                <c:pt idx="14">
                  <c:v>0.07792895507498789</c:v>
                </c:pt>
                <c:pt idx="15">
                  <c:v>0.07639212293957255</c:v>
                </c:pt>
                <c:pt idx="16">
                  <c:v>0.07500269985592127</c:v>
                </c:pt>
                <c:pt idx="17">
                  <c:v>0.07373822632215798</c:v>
                </c:pt>
                <c:pt idx="18">
                  <c:v>0.07258076032471923</c:v>
                </c:pt>
                <c:pt idx="19">
                  <c:v>0.07151577421740984</c:v>
                </c:pt>
                <c:pt idx="20">
                  <c:v>0.07053136336204718</c:v>
                </c:pt>
                <c:pt idx="21">
                  <c:v>0.06961766764027028</c:v>
                </c:pt>
                <c:pt idx="22">
                  <c:v>0.06876644141107667</c:v>
                </c:pt>
                <c:pt idx="23">
                  <c:v>0.06797072895921968</c:v>
                </c:pt>
                <c:pt idx="24">
                  <c:v>0.06722461619402421</c:v>
                </c:pt>
                <c:pt idx="25">
                  <c:v>0.06652303831758857</c:v>
                </c:pt>
                <c:pt idx="26">
                  <c:v>0.06586162915456412</c:v>
                </c:pt>
                <c:pt idx="27">
                  <c:v>0.065236601892254</c:v>
                </c:pt>
                <c:pt idx="28">
                  <c:v>0.06464465378147044</c:v>
                </c:pt>
                <c:pt idx="29">
                  <c:v>0.06408288931371227</c:v>
                </c:pt>
                <c:pt idx="30">
                  <c:v>0.0635487577882751</c:v>
                </c:pt>
                <c:pt idx="31">
                  <c:v>0.0630400021906414</c:v>
                </c:pt>
                <c:pt idx="32">
                  <c:v>0.06255461703874893</c:v>
                </c:pt>
                <c:pt idx="33">
                  <c:v>0.06209081339625761</c:v>
                </c:pt>
                <c:pt idx="34">
                  <c:v>0.0616469896564642</c:v>
                </c:pt>
                <c:pt idx="35">
                  <c:v>0.06122170700511544</c:v>
                </c:pt>
                <c:pt idx="36">
                  <c:v>0.06081366870183867</c:v>
                </c:pt>
                <c:pt idx="37">
                  <c:v>0.06042170249731603</c:v>
                </c:pt>
                <c:pt idx="38">
                  <c:v>0.06004474564040487</c:v>
                </c:pt>
                <c:pt idx="39">
                  <c:v>0.05968183203612431</c:v>
                </c:pt>
                <c:pt idx="40">
                  <c:v>0.059332081199109585</c:v>
                </c:pt>
                <c:pt idx="41">
                  <c:v>0.05899468871319708</c:v>
                </c:pt>
                <c:pt idx="42">
                  <c:v>0.0586689179602891</c:v>
                </c:pt>
                <c:pt idx="43">
                  <c:v>0.05835409292360231</c:v>
                </c:pt>
                <c:pt idx="44">
                  <c:v>0.058049591904131975</c:v>
                </c:pt>
                <c:pt idx="45">
                  <c:v>0.05775484201642847</c:v>
                </c:pt>
                <c:pt idx="46">
                  <c:v>0.05746931435193696</c:v>
                </c:pt>
                <c:pt idx="47">
                  <c:v>0.057192519716240516</c:v>
                </c:pt>
                <c:pt idx="48">
                  <c:v>0.05692400486138986</c:v>
                </c:pt>
                <c:pt idx="49">
                  <c:v>0.056663349146734515</c:v>
                </c:pt>
                <c:pt idx="50">
                  <c:v>0.056410161571794584</c:v>
                </c:pt>
                <c:pt idx="51">
                  <c:v>0.05616407813312744</c:v>
                </c:pt>
                <c:pt idx="52">
                  <c:v>0.05592475946416403</c:v>
                </c:pt>
                <c:pt idx="53">
                  <c:v>0.055691888722870835</c:v>
                </c:pt>
                <c:pt idx="54">
                  <c:v>0.05546516969703582</c:v>
                </c:pt>
                <c:pt idx="55">
                  <c:v>0.055244325101147476</c:v>
                </c:pt>
                <c:pt idx="56">
                  <c:v>0.05502909504236406</c:v>
                </c:pt>
                <c:pt idx="57">
                  <c:v>0.054819235636067234</c:v>
                </c:pt>
                <c:pt idx="58">
                  <c:v>0.05461451775404616</c:v>
                </c:pt>
                <c:pt idx="59">
                  <c:v>0.05441472589053813</c:v>
                </c:pt>
                <c:pt idx="60">
                  <c:v>0.05421965713321954</c:v>
                </c:pt>
                <c:pt idx="61">
                  <c:v>0.05402912022784567</c:v>
                </c:pt>
                <c:pt idx="62">
                  <c:v>0.05384293472661959</c:v>
                </c:pt>
                <c:pt idx="63">
                  <c:v>0.05366093021156412</c:v>
                </c:pt>
                <c:pt idx="64">
                  <c:v>0.05348294558520429</c:v>
                </c:pt>
                <c:pt idx="65">
                  <c:v>0.05330882842176429</c:v>
                </c:pt>
                <c:pt idx="66">
                  <c:v>0.05313843437286305</c:v>
                </c:pt>
                <c:pt idx="67">
                  <c:v>0.05297162662237275</c:v>
                </c:pt>
                <c:pt idx="68">
                  <c:v>0.05280827538569879</c:v>
                </c:pt>
                <c:pt idx="69">
                  <c:v>0.05264825744925982</c:v>
                </c:pt>
                <c:pt idx="70">
                  <c:v>0.05249145574640336</c:v>
                </c:pt>
                <c:pt idx="71">
                  <c:v>0.05233775896639337</c:v>
                </c:pt>
                <c:pt idx="72">
                  <c:v>0.05218706119346015</c:v>
                </c:pt>
                <c:pt idx="73">
                  <c:v>0.05203926157321431</c:v>
                </c:pt>
                <c:pt idx="74">
                  <c:v>0.05189426400400307</c:v>
                </c:pt>
                <c:pt idx="75">
                  <c:v>0.05175197685103061</c:v>
                </c:pt>
                <c:pt idx="76">
                  <c:v>0.05161231268128171</c:v>
                </c:pt>
                <c:pt idx="77">
                  <c:v>0.05147518801747971</c:v>
                </c:pt>
                <c:pt idx="78">
                  <c:v>0.051340523109481874</c:v>
                </c:pt>
                <c:pt idx="79">
                  <c:v>0.0512082417216677</c:v>
                </c:pt>
                <c:pt idx="80">
                  <c:v>0.051078270935012146</c:v>
                </c:pt>
                <c:pt idx="81">
                  <c:v>0.050950540962658046</c:v>
                </c:pt>
                <c:pt idx="82">
                  <c:v>0.05082498497791085</c:v>
                </c:pt>
                <c:pt idx="83">
                  <c:v>0.05070153895367717</c:v>
                </c:pt>
                <c:pt idx="84">
                  <c:v>0.05058014151245627</c:v>
                </c:pt>
                <c:pt idx="85">
                  <c:v>0.05046073378607325</c:v>
                </c:pt>
                <c:pt idx="86">
                  <c:v>0.05034325928441315</c:v>
                </c:pt>
                <c:pt idx="87">
                  <c:v>0.05022766377248039</c:v>
                </c:pt>
                <c:pt idx="88">
                  <c:v>0.05011389515516512</c:v>
                </c:pt>
                <c:pt idx="89">
                  <c:v>0.05000190336915088</c:v>
                </c:pt>
                <c:pt idx="90">
                  <c:v>0.049891640281445465</c:v>
                </c:pt>
                <c:pt idx="91">
                  <c:v>0.04978305959405957</c:v>
                </c:pt>
                <c:pt idx="92">
                  <c:v>0.04967611675439693</c:v>
                </c:pt>
                <c:pt idx="93">
                  <c:v>0.049570768870955066</c:v>
                </c:pt>
                <c:pt idx="94">
                  <c:v>0.049466974633967806</c:v>
                </c:pt>
                <c:pt idx="95">
                  <c:v>0.04936469424065029</c:v>
                </c:pt>
                <c:pt idx="96">
                  <c:v>0.04926388932473336</c:v>
                </c:pt>
                <c:pt idx="97">
                  <c:v>0.04916452288999903</c:v>
                </c:pt>
                <c:pt idx="98">
                  <c:v>0.0490665592475506</c:v>
                </c:pt>
                <c:pt idx="99">
                  <c:v>0.048969963956571445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Sheet2!$AC$4</c:f>
              <c:strCache>
                <c:ptCount val="1"/>
                <c:pt idx="0">
                  <c:v>Skog's First Order Eq (5 years  HL)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Sheet2!$AC$12:$AC$111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Sheet2!$AD$12:$AD$111</c:f>
              <c:numCache>
                <c:ptCount val="100"/>
                <c:pt idx="0">
                  <c:v>0.8782488562869419</c:v>
                </c:pt>
                <c:pt idx="1">
                  <c:v>0.7713210535693216</c:v>
                </c:pt>
                <c:pt idx="2">
                  <c:v>0.6774118331272957</c:v>
                </c:pt>
                <c:pt idx="3">
                  <c:v>0.5949361676792883</c:v>
                </c:pt>
                <c:pt idx="4">
                  <c:v>0.5225020088280712</c:v>
                </c:pt>
                <c:pt idx="5">
                  <c:v>0.4588867916608832</c:v>
                </c:pt>
                <c:pt idx="6">
                  <c:v>0.4030167999413548</c:v>
                </c:pt>
                <c:pt idx="7">
                  <c:v>0.3539490436129182</c:v>
                </c:pt>
                <c:pt idx="8">
                  <c:v>0.3108553427369023</c:v>
                </c:pt>
                <c:pt idx="9">
                  <c:v>0.2730083492293698</c:v>
                </c:pt>
                <c:pt idx="10">
                  <c:v>0.23976927046748003</c:v>
                </c:pt>
                <c:pt idx="11">
                  <c:v>0.2105770875608188</c:v>
                </c:pt>
                <c:pt idx="12">
                  <c:v>0.18493908631052433</c:v>
                </c:pt>
                <c:pt idx="13">
                  <c:v>0.16242254103497006</c:v>
                </c:pt>
                <c:pt idx="14">
                  <c:v>0.14264741089918132</c:v>
                </c:pt>
                <c:pt idx="15">
                  <c:v>0.12527992547449945</c:v>
                </c:pt>
                <c:pt idx="16">
                  <c:v>0.11002695126369247</c:v>
                </c:pt>
                <c:pt idx="17">
                  <c:v>0.096631044108077</c:v>
                </c:pt>
                <c:pt idx="18">
                  <c:v>0.08486610396973167</c:v>
                </c:pt>
                <c:pt idx="19">
                  <c:v>0.07453355874894554</c:v>
                </c:pt>
                <c:pt idx="20">
                  <c:v>0.06545901272625701</c:v>
                </c:pt>
                <c:pt idx="21">
                  <c:v>0.057489303060507604</c:v>
                </c:pt>
                <c:pt idx="22">
                  <c:v>0.05048991466162418</c:v>
                </c:pt>
                <c:pt idx="23">
                  <c:v>0.04434270980559674</c:v>
                </c:pt>
                <c:pt idx="24">
                  <c:v>0.038943934171429107</c:v>
                </c:pt>
                <c:pt idx="25">
                  <c:v>0.03420246564537157</c:v>
                </c:pt>
                <c:pt idx="26">
                  <c:v>0.030038276335241</c:v>
                </c:pt>
                <c:pt idx="27">
                  <c:v>0.026381081836256527</c:v>
                </c:pt>
                <c:pt idx="28">
                  <c:v>0.02316915495030451</c:v>
                </c:pt>
                <c:pt idx="29">
                  <c:v>0.020348283836239878</c:v>
                </c:pt>
                <c:pt idx="30">
                  <c:v>0.017870857006579737</c:v>
                </c:pt>
                <c:pt idx="31">
                  <c:v>0.015695059726896138</c:v>
                </c:pt>
                <c:pt idx="32">
                  <c:v>0.013784168254501777</c:v>
                </c:pt>
                <c:pt idx="33">
                  <c:v>0.012105930004382957</c:v>
                </c:pt>
                <c:pt idx="34">
                  <c:v>0.010632019180639106</c:v>
                </c:pt>
                <c:pt idx="35">
                  <c:v>0.009337558685417125</c:v>
                </c:pt>
                <c:pt idx="36">
                  <c:v>0.00820070023597979</c:v>
                </c:pt>
                <c:pt idx="37">
                  <c:v>0.007202255603001306</c:v>
                </c:pt>
                <c:pt idx="38">
                  <c:v>0.006325372746022116</c:v>
                </c:pt>
                <c:pt idx="39">
                  <c:v>0.005555251379782517</c:v>
                </c:pt>
                <c:pt idx="40">
                  <c:v>0.004878893170680451</c:v>
                </c:pt>
                <c:pt idx="41">
                  <c:v>0.004284882347096278</c:v>
                </c:pt>
                <c:pt idx="42">
                  <c:v>0.0037631930206614133</c:v>
                </c:pt>
                <c:pt idx="43">
                  <c:v>0.003305019966382889</c:v>
                </c:pt>
                <c:pt idx="44">
                  <c:v>0.0029026300054812793</c:v>
                </c:pt>
                <c:pt idx="45">
                  <c:v>0.002549231482538094</c:v>
                </c:pt>
                <c:pt idx="46">
                  <c:v>0.0022388596339497457</c:v>
                </c:pt>
                <c:pt idx="47">
                  <c:v>0.0019662759129033657</c:v>
                </c:pt>
                <c:pt idx="48">
                  <c:v>0.0017268795716519438</c:v>
                </c:pt>
                <c:pt idx="49">
                  <c:v>0.0015166300087486038</c:v>
                </c:pt>
                <c:pt idx="50">
                  <c:v>0.001331978570593916</c:v>
                </c:pt>
                <c:pt idx="51">
                  <c:v>0.0011698086562228224</c:v>
                </c:pt>
                <c:pt idx="52">
                  <c:v>0.001027383114402258</c:v>
                </c:pt>
                <c:pt idx="53">
                  <c:v>0.0009022980451922998</c:v>
                </c:pt>
                <c:pt idx="54">
                  <c:v>0.0007924422262200805</c:v>
                </c:pt>
                <c:pt idx="55">
                  <c:v>0.0006959614788512639</c:v>
                </c:pt>
                <c:pt idx="56">
                  <c:v>0.0006112273728208912</c:v>
                </c:pt>
                <c:pt idx="57">
                  <c:v>0.0005368097411112201</c:v>
                </c:pt>
                <c:pt idx="58">
                  <c:v>0.00047145254117461833</c:v>
                </c:pt>
                <c:pt idx="59">
                  <c:v>0.000414052655080181</c:v>
                </c:pt>
                <c:pt idx="60">
                  <c:v>0.00036364127076674057</c:v>
                </c:pt>
                <c:pt idx="61">
                  <c:v>0.00031936753014962015</c:v>
                </c:pt>
                <c:pt idx="62">
                  <c:v>0.0002804841680890893</c:v>
                </c:pt>
                <c:pt idx="63">
                  <c:v>0.0002463348998308371</c:v>
                </c:pt>
                <c:pt idx="64">
                  <c:v>0.00021634334403999107</c:v>
                </c:pt>
                <c:pt idx="65">
                  <c:v>0.00019000329446841455</c:v>
                </c:pt>
                <c:pt idx="66">
                  <c:v>0.00016687017605763611</c:v>
                </c:pt>
                <c:pt idx="67">
                  <c:v>0.00014655354127101957</c:v>
                </c:pt>
                <c:pt idx="68">
                  <c:v>0.00012871048000607407</c:v>
                </c:pt>
                <c:pt idx="69">
                  <c:v>0.00011303983185747787</c:v>
                </c:pt>
                <c:pt idx="70">
                  <c:v>9.927710304369815E-05</c:v>
                </c:pt>
                <c:pt idx="71">
                  <c:v>8.719000220360878E-05</c:v>
                </c:pt>
                <c:pt idx="72">
                  <c:v>7.657451971497536E-05</c:v>
                </c:pt>
                <c:pt idx="73">
                  <c:v>6.7251484360399E-05</c:v>
                </c:pt>
                <c:pt idx="74">
                  <c:v>5.906353922311958E-05</c:v>
                </c:pt>
                <c:pt idx="75">
                  <c:v>5.187248577096371E-05</c:v>
                </c:pt>
                <c:pt idx="76">
                  <c:v>4.5556951301109544E-05</c:v>
                </c:pt>
                <c:pt idx="77">
                  <c:v>4.001034037611938E-05</c:v>
                </c:pt>
                <c:pt idx="78">
                  <c:v>3.5139035674978085E-05</c:v>
                </c:pt>
                <c:pt idx="79">
                  <c:v>3.086081789257556E-05</c:v>
                </c:pt>
                <c:pt idx="80">
                  <c:v>2.7103478018234077E-05</c:v>
                </c:pt>
                <c:pt idx="81">
                  <c:v>2.3803598570912348E-05</c:v>
                </c:pt>
                <c:pt idx="82">
                  <c:v>2.0905483220417257E-05</c:v>
                </c:pt>
                <c:pt idx="83">
                  <c:v>1.836021672845731E-05</c:v>
                </c:pt>
                <c:pt idx="84">
                  <c:v>1.612483934294801E-05</c:v>
                </c:pt>
                <c:pt idx="85">
                  <c:v>1.4161621710754776E-05</c:v>
                </c:pt>
                <c:pt idx="86">
                  <c:v>1.2437428070638706E-05</c:v>
                </c:pt>
                <c:pt idx="87">
                  <c:v>1.0923156978189552E-05</c:v>
                </c:pt>
                <c:pt idx="88">
                  <c:v>9.593250123137703E-06</c:v>
                </c:pt>
                <c:pt idx="89">
                  <c:v>8.425260948720253E-06</c:v>
                </c:pt>
                <c:pt idx="90">
                  <c:v>7.399475792132596E-06</c:v>
                </c:pt>
                <c:pt idx="91">
                  <c:v>6.498581151563367E-06</c:v>
                </c:pt>
                <c:pt idx="92">
                  <c:v>5.707371463848404E-06</c:v>
                </c:pt>
                <c:pt idx="93">
                  <c:v>5.012492460529591E-06</c:v>
                </c:pt>
                <c:pt idx="94">
                  <c:v>4.402215770607032E-06</c:v>
                </c:pt>
                <c:pt idx="95">
                  <c:v>3.866240965663965E-06</c:v>
                </c:pt>
                <c:pt idx="96">
                  <c:v>3.3955217062240996E-06</c:v>
                </c:pt>
                <c:pt idx="97">
                  <c:v>2.9821130549888008E-06</c:v>
                </c:pt>
                <c:pt idx="98">
                  <c:v>2.6190373798622728E-06</c:v>
                </c:pt>
                <c:pt idx="99">
                  <c:v>2.3001665834367904E-06</c:v>
                </c:pt>
              </c:numCache>
            </c:numRef>
          </c:yVal>
          <c:smooth val="0"/>
        </c:ser>
        <c:axId val="32183528"/>
        <c:axId val="21216297"/>
      </c:scatterChart>
      <c:valAx>
        <c:axId val="321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Years in 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crossBetween val="midCat"/>
        <c:dispUnits/>
      </c:valAx>
      <c:valAx>
        <c:axId val="212162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Fraction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83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&amp;L&amp;F&amp;CGPCARB&amp;"Symbol,Regular"&amp;Xã&amp;X &amp;"Times New Roman,Regular"2003 Georgia-Pacific Corporation - All rights reserved&amp;R&amp;D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&amp;L&amp;F&amp;CGPCARB&amp;"Symbol,Regular"&amp;Xã&amp;X &amp;"Times New Roman,Regular"2003 Georgia-Pacific Corporation - All rights reserved&amp;R&amp;D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F22">
      <selection activeCell="M28" sqref="M28"/>
    </sheetView>
  </sheetViews>
  <sheetFormatPr defaultColWidth="9.33203125" defaultRowHeight="12.75"/>
  <cols>
    <col min="1" max="4" width="3.33203125" style="51" customWidth="1"/>
    <col min="10" max="10" width="15.83203125" style="0" customWidth="1"/>
    <col min="14" max="14" width="11" style="0" customWidth="1"/>
    <col min="17" max="17" width="13.16015625" style="90" customWidth="1"/>
    <col min="18" max="18" width="45" style="0" bestFit="1" customWidth="1"/>
    <col min="19" max="19" width="17.5" style="0" bestFit="1" customWidth="1"/>
    <col min="20" max="20" width="14.16015625" style="94" customWidth="1"/>
    <col min="21" max="21" width="9.33203125" style="26" customWidth="1"/>
    <col min="22" max="22" width="34.16015625" style="31" bestFit="1" customWidth="1"/>
    <col min="23" max="23" width="12.66015625" style="102" customWidth="1"/>
    <col min="24" max="24" width="15.83203125" style="27" bestFit="1" customWidth="1"/>
    <col min="25" max="25" width="13.66015625" style="90" customWidth="1"/>
    <col min="27" max="28" width="4.16015625" style="51" customWidth="1"/>
  </cols>
  <sheetData>
    <row r="1" spans="1:28" s="51" customFormat="1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89"/>
      <c r="R1" s="52"/>
      <c r="S1" s="52"/>
      <c r="T1" s="93"/>
      <c r="U1" s="53"/>
      <c r="V1" s="54"/>
      <c r="W1" s="101"/>
      <c r="X1" s="55"/>
      <c r="Y1" s="89"/>
      <c r="Z1" s="52"/>
      <c r="AA1" s="52"/>
      <c r="AB1" s="52"/>
    </row>
    <row r="2" spans="1:28" s="51" customFormat="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89"/>
      <c r="R2" s="52"/>
      <c r="S2" s="52"/>
      <c r="T2" s="93"/>
      <c r="U2" s="53"/>
      <c r="V2" s="54"/>
      <c r="W2" s="101"/>
      <c r="X2" s="55"/>
      <c r="Y2" s="89"/>
      <c r="Z2" s="52"/>
      <c r="AA2" s="52"/>
      <c r="AB2" s="52"/>
    </row>
    <row r="3" spans="1:28" s="51" customFormat="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89"/>
      <c r="R3" s="52"/>
      <c r="S3" s="52"/>
      <c r="T3" s="93"/>
      <c r="U3" s="53"/>
      <c r="V3" s="54"/>
      <c r="W3" s="101"/>
      <c r="X3" s="55"/>
      <c r="Y3" s="89"/>
      <c r="Z3" s="52"/>
      <c r="AA3" s="52"/>
      <c r="AB3" s="52"/>
    </row>
    <row r="4" spans="1:28" s="51" customFormat="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89"/>
      <c r="R4" s="52"/>
      <c r="S4" s="52"/>
      <c r="T4" s="93"/>
      <c r="U4" s="53"/>
      <c r="V4" s="54"/>
      <c r="W4" s="101"/>
      <c r="X4" s="55"/>
      <c r="Y4" s="89"/>
      <c r="Z4" s="52"/>
      <c r="AA4" s="52"/>
      <c r="AB4" s="52"/>
    </row>
    <row r="5" spans="1:28" s="51" customFormat="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89"/>
      <c r="R5" s="52"/>
      <c r="S5" s="52"/>
      <c r="T5" s="93"/>
      <c r="U5" s="53"/>
      <c r="V5" s="54"/>
      <c r="W5" s="101"/>
      <c r="X5" s="55"/>
      <c r="Y5" s="89"/>
      <c r="Z5" s="52"/>
      <c r="AA5" s="52"/>
      <c r="AB5" s="52"/>
    </row>
    <row r="6" spans="1:28" ht="18.75">
      <c r="A6" s="52"/>
      <c r="B6" s="52"/>
      <c r="C6" s="52"/>
      <c r="D6" s="52"/>
      <c r="G6" s="22" t="s">
        <v>120</v>
      </c>
      <c r="H6" s="22"/>
      <c r="AA6" s="52"/>
      <c r="AB6" s="52"/>
    </row>
    <row r="7" spans="1:28" ht="18.75">
      <c r="A7" s="52"/>
      <c r="B7" s="52"/>
      <c r="C7" s="52"/>
      <c r="D7" s="52"/>
      <c r="G7" s="22" t="s">
        <v>51</v>
      </c>
      <c r="H7" s="22"/>
      <c r="AA7" s="52"/>
      <c r="AB7" s="52"/>
    </row>
    <row r="8" spans="1:28" ht="14.25">
      <c r="A8" s="52"/>
      <c r="B8" s="52"/>
      <c r="C8" s="52"/>
      <c r="D8" s="52"/>
      <c r="H8" s="23" t="s">
        <v>137</v>
      </c>
      <c r="AA8" s="52"/>
      <c r="AB8" s="52"/>
    </row>
    <row r="9" spans="1:28" ht="13.5" thickBot="1">
      <c r="A9" s="52"/>
      <c r="B9" s="52"/>
      <c r="C9" s="52"/>
      <c r="D9" s="52"/>
      <c r="H9" s="23"/>
      <c r="AA9" s="52"/>
      <c r="AB9" s="52"/>
    </row>
    <row r="10" spans="1:28" ht="15" thickTop="1">
      <c r="A10" s="52"/>
      <c r="B10" s="52"/>
      <c r="C10" s="52"/>
      <c r="D10" s="52"/>
      <c r="F10" s="123" t="s">
        <v>138</v>
      </c>
      <c r="G10" s="124"/>
      <c r="H10" s="124"/>
      <c r="I10" s="124"/>
      <c r="J10" s="124"/>
      <c r="K10" s="124"/>
      <c r="L10" s="124"/>
      <c r="M10" s="124"/>
      <c r="N10" s="124"/>
      <c r="O10" s="125"/>
      <c r="R10" t="s">
        <v>141</v>
      </c>
      <c r="AA10" s="52"/>
      <c r="AB10" s="52"/>
    </row>
    <row r="11" spans="1:28" ht="13.5" thickBot="1">
      <c r="A11" s="52"/>
      <c r="B11" s="52"/>
      <c r="C11" s="52"/>
      <c r="D11" s="52"/>
      <c r="F11" s="78"/>
      <c r="G11" s="79"/>
      <c r="H11" s="79"/>
      <c r="I11" s="79"/>
      <c r="J11" s="79"/>
      <c r="K11" s="79"/>
      <c r="L11" s="79"/>
      <c r="M11" s="79"/>
      <c r="N11" s="79"/>
      <c r="O11" s="80"/>
      <c r="AA11" s="52"/>
      <c r="AB11" s="52"/>
    </row>
    <row r="12" spans="1:28" ht="16.5" thickTop="1">
      <c r="A12" s="52"/>
      <c r="B12" s="52"/>
      <c r="C12" s="52"/>
      <c r="D12" s="52"/>
      <c r="F12" s="126" t="s">
        <v>142</v>
      </c>
      <c r="G12" s="127"/>
      <c r="H12" s="127"/>
      <c r="I12" s="127"/>
      <c r="J12" s="127"/>
      <c r="K12" s="127"/>
      <c r="L12" s="127"/>
      <c r="M12" s="127"/>
      <c r="N12" s="127"/>
      <c r="O12" s="128"/>
      <c r="R12" s="81" t="s">
        <v>140</v>
      </c>
      <c r="S12" s="74"/>
      <c r="T12" s="95"/>
      <c r="U12" s="74"/>
      <c r="V12" s="74"/>
      <c r="W12" s="103"/>
      <c r="X12" s="74"/>
      <c r="Y12" s="109"/>
      <c r="AA12" s="52"/>
      <c r="AB12" s="52"/>
    </row>
    <row r="13" spans="1:28" ht="15.75">
      <c r="A13" s="52"/>
      <c r="B13" s="52"/>
      <c r="C13" s="52"/>
      <c r="D13" s="52"/>
      <c r="F13" s="129"/>
      <c r="G13" s="127"/>
      <c r="H13" s="127"/>
      <c r="I13" s="127"/>
      <c r="J13" s="127"/>
      <c r="K13" s="127"/>
      <c r="L13" s="127"/>
      <c r="M13" s="127"/>
      <c r="N13" s="127"/>
      <c r="O13" s="128"/>
      <c r="R13" s="75"/>
      <c r="S13" s="38"/>
      <c r="T13" s="96" t="s">
        <v>133</v>
      </c>
      <c r="U13" s="38"/>
      <c r="V13" s="38"/>
      <c r="W13" s="104"/>
      <c r="X13" s="67"/>
      <c r="Y13" s="110"/>
      <c r="AA13" s="52"/>
      <c r="AB13" s="52"/>
    </row>
    <row r="14" spans="1:28" ht="15.75">
      <c r="A14" s="52"/>
      <c r="B14" s="52"/>
      <c r="C14" s="52"/>
      <c r="D14" s="52"/>
      <c r="F14" s="129"/>
      <c r="G14" s="127"/>
      <c r="H14" s="127"/>
      <c r="I14" s="127"/>
      <c r="J14" s="127"/>
      <c r="K14" s="127"/>
      <c r="L14" s="127"/>
      <c r="M14" s="127"/>
      <c r="N14" s="127"/>
      <c r="O14" s="128"/>
      <c r="R14" s="75"/>
      <c r="S14" s="38"/>
      <c r="T14" s="96" t="s">
        <v>134</v>
      </c>
      <c r="U14" s="38"/>
      <c r="V14" s="38"/>
      <c r="W14" s="104"/>
      <c r="X14" s="67"/>
      <c r="Y14" s="110"/>
      <c r="AA14" s="52"/>
      <c r="AB14" s="52"/>
    </row>
    <row r="15" spans="1:28" ht="15.75">
      <c r="A15" s="52"/>
      <c r="B15" s="52"/>
      <c r="C15" s="52"/>
      <c r="D15" s="52"/>
      <c r="F15" s="130"/>
      <c r="G15" s="131"/>
      <c r="H15" s="131"/>
      <c r="I15" s="131"/>
      <c r="J15" s="131"/>
      <c r="K15" s="131"/>
      <c r="L15" s="131"/>
      <c r="M15" s="131"/>
      <c r="N15" s="131"/>
      <c r="O15" s="132"/>
      <c r="R15" s="75"/>
      <c r="S15" s="38"/>
      <c r="T15" s="96" t="s">
        <v>135</v>
      </c>
      <c r="U15" s="38"/>
      <c r="V15" s="38"/>
      <c r="W15" s="104"/>
      <c r="X15" s="67"/>
      <c r="Y15" s="110"/>
      <c r="AA15" s="52"/>
      <c r="AB15" s="52"/>
    </row>
    <row r="16" spans="1:28" ht="12.75">
      <c r="A16" s="52"/>
      <c r="B16" s="52"/>
      <c r="C16" s="52"/>
      <c r="D16" s="52"/>
      <c r="F16" s="133" t="s">
        <v>143</v>
      </c>
      <c r="G16" s="134"/>
      <c r="H16" s="134"/>
      <c r="I16" s="134"/>
      <c r="J16" s="134"/>
      <c r="K16" s="134"/>
      <c r="L16" s="134"/>
      <c r="M16" s="134"/>
      <c r="N16" s="134"/>
      <c r="O16" s="128"/>
      <c r="R16" s="75"/>
      <c r="S16" s="38"/>
      <c r="T16" s="97"/>
      <c r="U16" s="38"/>
      <c r="V16" s="38"/>
      <c r="W16" s="104"/>
      <c r="X16" s="38"/>
      <c r="Y16" s="110"/>
      <c r="AA16" s="52"/>
      <c r="AB16" s="52"/>
    </row>
    <row r="17" spans="1:28" ht="16.5" thickBot="1">
      <c r="A17" s="52"/>
      <c r="B17" s="52"/>
      <c r="C17" s="52"/>
      <c r="D17" s="52"/>
      <c r="F17" s="129"/>
      <c r="G17" s="134"/>
      <c r="H17" s="134"/>
      <c r="I17" s="134"/>
      <c r="J17" s="134"/>
      <c r="K17" s="134"/>
      <c r="L17" s="134"/>
      <c r="M17" s="134"/>
      <c r="N17" s="134"/>
      <c r="O17" s="128"/>
      <c r="R17" s="82" t="s">
        <v>136</v>
      </c>
      <c r="S17" s="76"/>
      <c r="T17" s="98"/>
      <c r="U17" s="76"/>
      <c r="V17" s="76"/>
      <c r="W17" s="105"/>
      <c r="X17" s="77"/>
      <c r="Y17" s="111"/>
      <c r="AA17" s="52"/>
      <c r="AB17" s="52"/>
    </row>
    <row r="18" spans="1:28" ht="16.5" thickTop="1">
      <c r="A18" s="52"/>
      <c r="B18" s="52"/>
      <c r="C18" s="52"/>
      <c r="D18" s="52"/>
      <c r="F18" s="129"/>
      <c r="G18" s="134"/>
      <c r="H18" s="134"/>
      <c r="I18" s="134"/>
      <c r="J18" s="134"/>
      <c r="K18" s="134"/>
      <c r="L18" s="134"/>
      <c r="M18" s="134"/>
      <c r="N18" s="134"/>
      <c r="O18" s="128"/>
      <c r="R18" s="113" t="s">
        <v>147</v>
      </c>
      <c r="S18" s="38"/>
      <c r="T18" s="96"/>
      <c r="U18" s="38"/>
      <c r="V18" s="38"/>
      <c r="W18" s="104"/>
      <c r="X18" s="67"/>
      <c r="Y18" s="104"/>
      <c r="AA18" s="52"/>
      <c r="AB18" s="52"/>
    </row>
    <row r="19" spans="1:28" ht="13.5" thickBot="1">
      <c r="A19" s="52"/>
      <c r="B19" s="52"/>
      <c r="C19" s="52"/>
      <c r="D19" s="52"/>
      <c r="F19" s="114" t="s">
        <v>139</v>
      </c>
      <c r="G19" s="115"/>
      <c r="H19" s="115"/>
      <c r="I19" s="115"/>
      <c r="J19" s="115"/>
      <c r="K19" s="115"/>
      <c r="L19" s="115"/>
      <c r="M19" s="115"/>
      <c r="N19" s="115"/>
      <c r="O19" s="116"/>
      <c r="AA19" s="52"/>
      <c r="AB19" s="52"/>
    </row>
    <row r="20" spans="1:28" ht="13.5" thickTop="1">
      <c r="A20" s="52"/>
      <c r="B20" s="52"/>
      <c r="C20" s="52"/>
      <c r="D20" s="52"/>
      <c r="H20" s="23"/>
      <c r="AA20" s="52"/>
      <c r="AB20" s="52"/>
    </row>
    <row r="21" spans="1:28" ht="12.75">
      <c r="A21" s="52"/>
      <c r="B21" s="52"/>
      <c r="C21" s="52"/>
      <c r="D21" s="52"/>
      <c r="E21" s="48"/>
      <c r="F21" s="34"/>
      <c r="G21" s="34"/>
      <c r="H21" s="34"/>
      <c r="I21" s="35"/>
      <c r="J21" s="32" t="s">
        <v>116</v>
      </c>
      <c r="K21" s="33"/>
      <c r="L21" s="34"/>
      <c r="M21" s="34"/>
      <c r="N21" s="34"/>
      <c r="O21" s="34"/>
      <c r="P21" s="34"/>
      <c r="Q21" s="91"/>
      <c r="R21" s="117" t="s">
        <v>70</v>
      </c>
      <c r="S21" s="118"/>
      <c r="T21" s="119"/>
      <c r="V21" s="117" t="s">
        <v>90</v>
      </c>
      <c r="W21" s="118"/>
      <c r="X21" s="118"/>
      <c r="Y21" s="91"/>
      <c r="AA21" s="52"/>
      <c r="AB21" s="52"/>
    </row>
    <row r="22" spans="1:28" ht="12.75">
      <c r="A22" s="52"/>
      <c r="B22" s="52"/>
      <c r="C22" s="52"/>
      <c r="D22" s="52"/>
      <c r="E22" s="40"/>
      <c r="F22" s="38"/>
      <c r="G22" s="38"/>
      <c r="H22" s="38"/>
      <c r="I22" s="39"/>
      <c r="J22" s="36"/>
      <c r="K22" s="37"/>
      <c r="L22" s="38"/>
      <c r="M22" s="38"/>
      <c r="N22" s="38"/>
      <c r="O22" s="38"/>
      <c r="P22" s="38"/>
      <c r="Q22" s="86"/>
      <c r="R22" s="120" t="s">
        <v>96</v>
      </c>
      <c r="S22" s="121"/>
      <c r="T22" s="122"/>
      <c r="V22" s="120" t="s">
        <v>91</v>
      </c>
      <c r="W22" s="121"/>
      <c r="X22" s="121"/>
      <c r="Y22" s="86"/>
      <c r="AA22" s="52"/>
      <c r="AB22" s="52"/>
    </row>
    <row r="23" spans="1:28" ht="12.75">
      <c r="A23" s="52"/>
      <c r="B23" s="52"/>
      <c r="C23" s="52"/>
      <c r="D23" s="52"/>
      <c r="E23" s="40"/>
      <c r="F23" s="38"/>
      <c r="G23" s="38"/>
      <c r="H23" s="38"/>
      <c r="I23" s="39"/>
      <c r="J23" s="48" t="s">
        <v>95</v>
      </c>
      <c r="K23" s="34"/>
      <c r="L23" s="34"/>
      <c r="M23" s="34"/>
      <c r="N23" s="35"/>
      <c r="O23" s="48" t="s">
        <v>88</v>
      </c>
      <c r="P23" s="34"/>
      <c r="Q23" s="91"/>
      <c r="R23" s="32"/>
      <c r="S23" s="34"/>
      <c r="T23" s="99"/>
      <c r="U23" s="25"/>
      <c r="V23" s="44"/>
      <c r="W23" s="106"/>
      <c r="X23" s="45"/>
      <c r="Y23" s="86"/>
      <c r="AA23" s="52"/>
      <c r="AB23" s="52"/>
    </row>
    <row r="24" spans="1:28" ht="12.75">
      <c r="A24" s="52"/>
      <c r="B24" s="52"/>
      <c r="C24" s="52"/>
      <c r="D24" s="52"/>
      <c r="E24" s="49" t="s">
        <v>52</v>
      </c>
      <c r="F24" s="38"/>
      <c r="G24" s="38"/>
      <c r="H24" s="38"/>
      <c r="I24" s="39"/>
      <c r="J24" s="43" t="s">
        <v>64</v>
      </c>
      <c r="K24" s="41" t="s">
        <v>94</v>
      </c>
      <c r="L24" s="41"/>
      <c r="M24" s="41" t="s">
        <v>62</v>
      </c>
      <c r="N24" s="42" t="s">
        <v>63</v>
      </c>
      <c r="O24" s="43" t="s">
        <v>87</v>
      </c>
      <c r="P24" s="41" t="s">
        <v>65</v>
      </c>
      <c r="Q24" s="88" t="s">
        <v>66</v>
      </c>
      <c r="R24" s="43" t="s">
        <v>81</v>
      </c>
      <c r="S24" s="41" t="s">
        <v>82</v>
      </c>
      <c r="T24" s="100" t="s">
        <v>83</v>
      </c>
      <c r="U24" s="58" t="s">
        <v>93</v>
      </c>
      <c r="V24" s="62" t="s">
        <v>84</v>
      </c>
      <c r="W24" s="107" t="s">
        <v>83</v>
      </c>
      <c r="X24" s="63" t="s">
        <v>85</v>
      </c>
      <c r="Y24" s="91"/>
      <c r="AA24" s="52"/>
      <c r="AB24" s="52"/>
    </row>
    <row r="25" spans="1:28" ht="12.75">
      <c r="A25" s="52"/>
      <c r="B25" s="52"/>
      <c r="C25" s="52"/>
      <c r="D25" s="52"/>
      <c r="E25" s="40"/>
      <c r="F25" s="38"/>
      <c r="G25" s="38"/>
      <c r="H25" s="38"/>
      <c r="I25" s="39"/>
      <c r="J25" s="40"/>
      <c r="K25" s="38"/>
      <c r="L25" s="38"/>
      <c r="M25" s="38"/>
      <c r="N25" s="86"/>
      <c r="O25" s="40"/>
      <c r="P25" s="38"/>
      <c r="Q25" s="86"/>
      <c r="R25" s="40"/>
      <c r="S25" s="38"/>
      <c r="T25" s="87"/>
      <c r="U25" s="59" t="s">
        <v>98</v>
      </c>
      <c r="V25" s="61" t="s">
        <v>99</v>
      </c>
      <c r="W25" s="108"/>
      <c r="X25" s="64" t="s">
        <v>122</v>
      </c>
      <c r="Y25" s="88"/>
      <c r="AA25" s="52"/>
      <c r="AB25" s="52"/>
    </row>
    <row r="26" spans="1:28" ht="12.75">
      <c r="A26" s="52"/>
      <c r="B26" s="52"/>
      <c r="C26" s="52"/>
      <c r="D26" s="52"/>
      <c r="E26" s="40" t="s">
        <v>86</v>
      </c>
      <c r="F26" s="38"/>
      <c r="G26" s="38"/>
      <c r="H26" s="38"/>
      <c r="I26" s="39"/>
      <c r="J26" s="40"/>
      <c r="K26" s="38"/>
      <c r="L26" s="50"/>
      <c r="M26" s="38"/>
      <c r="N26" s="86">
        <f>SUM(N27:N28)</f>
        <v>266</v>
      </c>
      <c r="O26" s="40"/>
      <c r="P26" s="38"/>
      <c r="Q26" s="86">
        <f>SUM(Q27:Q28)</f>
        <v>99.484</v>
      </c>
      <c r="R26" s="40"/>
      <c r="S26" s="38"/>
      <c r="T26" s="87"/>
      <c r="U26" s="60"/>
      <c r="V26" s="44"/>
      <c r="W26" s="106"/>
      <c r="X26" s="65"/>
      <c r="Y26" s="86"/>
      <c r="AA26" s="52"/>
      <c r="AB26" s="52"/>
    </row>
    <row r="27" spans="1:28" ht="12.75">
      <c r="A27" s="52"/>
      <c r="B27" s="52"/>
      <c r="C27" s="52"/>
      <c r="D27" s="52"/>
      <c r="E27" s="40"/>
      <c r="F27" s="38" t="s">
        <v>67</v>
      </c>
      <c r="G27" s="38"/>
      <c r="H27" s="38"/>
      <c r="I27" s="39"/>
      <c r="J27" s="83">
        <v>100</v>
      </c>
      <c r="K27" s="38" t="s">
        <v>124</v>
      </c>
      <c r="L27" s="38"/>
      <c r="M27" s="69">
        <v>1.33</v>
      </c>
      <c r="N27" s="86">
        <f>J27*M27</f>
        <v>133</v>
      </c>
      <c r="O27" s="40">
        <v>85</v>
      </c>
      <c r="P27" s="38">
        <v>44</v>
      </c>
      <c r="Q27" s="86">
        <f>N27*O27*P27/100/100</f>
        <v>49.742</v>
      </c>
      <c r="R27" s="40" t="s">
        <v>71</v>
      </c>
      <c r="S27" s="38">
        <v>40</v>
      </c>
      <c r="T27" s="87">
        <f>$Q$26*S27/100</f>
        <v>39.7936</v>
      </c>
      <c r="U27" s="72">
        <v>100</v>
      </c>
      <c r="V27" s="47">
        <f>Sheet3!F111</f>
        <v>0.5</v>
      </c>
      <c r="W27" s="106">
        <f>T27*V27</f>
        <v>19.8968</v>
      </c>
      <c r="X27" s="65">
        <f>3.66*W27</f>
        <v>72.822288</v>
      </c>
      <c r="Y27" s="86"/>
      <c r="AA27" s="52"/>
      <c r="AB27" s="52"/>
    </row>
    <row r="28" spans="1:28" ht="12.75">
      <c r="A28" s="52"/>
      <c r="B28" s="52"/>
      <c r="C28" s="52"/>
      <c r="D28" s="52"/>
      <c r="E28" s="40"/>
      <c r="F28" s="38" t="s">
        <v>68</v>
      </c>
      <c r="G28" s="38"/>
      <c r="H28" s="38"/>
      <c r="I28" s="39"/>
      <c r="J28" s="83">
        <v>100</v>
      </c>
      <c r="K28" s="38" t="s">
        <v>123</v>
      </c>
      <c r="L28" s="38"/>
      <c r="M28" s="69">
        <v>1.33</v>
      </c>
      <c r="N28" s="86">
        <f>J28*M28</f>
        <v>133</v>
      </c>
      <c r="O28" s="40">
        <v>85</v>
      </c>
      <c r="P28" s="38">
        <v>44</v>
      </c>
      <c r="Q28" s="86">
        <f>N28*O28*P28/100/100</f>
        <v>49.742</v>
      </c>
      <c r="R28" s="40" t="s">
        <v>72</v>
      </c>
      <c r="S28" s="38">
        <v>30</v>
      </c>
      <c r="T28" s="87">
        <f>$Q$26*S28/100</f>
        <v>29.8452</v>
      </c>
      <c r="U28" s="72">
        <v>80</v>
      </c>
      <c r="V28" s="47">
        <f>Sheet3!L111</f>
        <v>0.34571282499257655</v>
      </c>
      <c r="W28" s="106">
        <f>T28*V28</f>
        <v>10.317868404468445</v>
      </c>
      <c r="X28" s="65">
        <f>3.66*W28</f>
        <v>37.76339836035451</v>
      </c>
      <c r="Y28" s="86"/>
      <c r="AA28" s="52"/>
      <c r="AB28" s="52"/>
    </row>
    <row r="29" spans="1:28" ht="12.75">
      <c r="A29" s="52"/>
      <c r="B29" s="52"/>
      <c r="C29" s="52"/>
      <c r="D29" s="52"/>
      <c r="E29" s="40"/>
      <c r="F29" s="38"/>
      <c r="G29" s="38"/>
      <c r="H29" s="38"/>
      <c r="I29" s="39"/>
      <c r="J29" s="84"/>
      <c r="K29" s="38"/>
      <c r="L29" s="38"/>
      <c r="M29" s="38"/>
      <c r="N29" s="86"/>
      <c r="O29" s="40"/>
      <c r="P29" s="38"/>
      <c r="Q29" s="86"/>
      <c r="R29" s="40" t="s">
        <v>73</v>
      </c>
      <c r="S29" s="38">
        <v>15</v>
      </c>
      <c r="T29" s="87">
        <f>$Q$26*S29/100</f>
        <v>14.9226</v>
      </c>
      <c r="U29" s="72">
        <v>67</v>
      </c>
      <c r="V29" s="47">
        <f>Sheet3!R111</f>
        <v>0.27763045885167514</v>
      </c>
      <c r="W29" s="106">
        <f>T29*V29</f>
        <v>4.142968285260007</v>
      </c>
      <c r="X29" s="65">
        <f>3.66*W29</f>
        <v>15.163263924051627</v>
      </c>
      <c r="Y29" s="86"/>
      <c r="AA29" s="52"/>
      <c r="AB29" s="52"/>
    </row>
    <row r="30" spans="1:28" ht="12.75">
      <c r="A30" s="52"/>
      <c r="B30" s="52"/>
      <c r="C30" s="52"/>
      <c r="D30" s="52"/>
      <c r="E30" s="40"/>
      <c r="F30" s="38"/>
      <c r="G30" s="38"/>
      <c r="H30" s="38"/>
      <c r="I30" s="39"/>
      <c r="J30" s="84"/>
      <c r="K30" s="38"/>
      <c r="L30" s="38"/>
      <c r="M30" s="38"/>
      <c r="N30" s="86"/>
      <c r="O30" s="40"/>
      <c r="P30" s="38"/>
      <c r="Q30" s="86"/>
      <c r="R30" s="40" t="s">
        <v>74</v>
      </c>
      <c r="S30" s="38">
        <v>10</v>
      </c>
      <c r="T30" s="87">
        <f>$Q$26*S30/100</f>
        <v>9.9484</v>
      </c>
      <c r="U30" s="72">
        <v>30</v>
      </c>
      <c r="V30" s="47">
        <f>Sheet3!X111</f>
        <v>0.14671595659585418</v>
      </c>
      <c r="W30" s="106">
        <f>T30*V30</f>
        <v>1.4595890225981956</v>
      </c>
      <c r="X30" s="65">
        <f>3.66*W30</f>
        <v>5.342095822709396</v>
      </c>
      <c r="Y30" s="86"/>
      <c r="AA30" s="52"/>
      <c r="AB30" s="52"/>
    </row>
    <row r="31" spans="1:28" ht="12.75">
      <c r="A31" s="52"/>
      <c r="B31" s="52"/>
      <c r="C31" s="52"/>
      <c r="D31" s="52"/>
      <c r="E31" s="40"/>
      <c r="F31" s="38"/>
      <c r="G31" s="38"/>
      <c r="H31" s="38"/>
      <c r="I31" s="39"/>
      <c r="J31" s="84"/>
      <c r="K31" s="38"/>
      <c r="L31" s="38"/>
      <c r="M31" s="38"/>
      <c r="N31" s="86"/>
      <c r="O31" s="40"/>
      <c r="P31" s="38"/>
      <c r="Q31" s="86"/>
      <c r="R31" s="40" t="s">
        <v>75</v>
      </c>
      <c r="S31" s="38">
        <v>5</v>
      </c>
      <c r="T31" s="87">
        <f>$Q$26*S31/100</f>
        <v>4.9742</v>
      </c>
      <c r="U31" s="72">
        <v>30</v>
      </c>
      <c r="V31" s="47">
        <f>Sheet3!AD111</f>
        <v>0.14671595659585418</v>
      </c>
      <c r="W31" s="106">
        <f>T31*V31</f>
        <v>0.7297945112990978</v>
      </c>
      <c r="X31" s="65">
        <f>3.66*W31</f>
        <v>2.671047911354698</v>
      </c>
      <c r="Y31" s="86"/>
      <c r="AA31" s="52"/>
      <c r="AB31" s="52"/>
    </row>
    <row r="32" spans="1:28" ht="12.75">
      <c r="A32" s="52"/>
      <c r="B32" s="52"/>
      <c r="C32" s="52"/>
      <c r="D32" s="52"/>
      <c r="E32" s="40"/>
      <c r="F32" s="38"/>
      <c r="G32" s="38"/>
      <c r="H32" s="38"/>
      <c r="I32" s="39"/>
      <c r="J32" s="84"/>
      <c r="K32" s="38"/>
      <c r="L32" s="37"/>
      <c r="M32" s="38"/>
      <c r="N32" s="86"/>
      <c r="O32" s="40"/>
      <c r="P32" s="38"/>
      <c r="Q32" s="86"/>
      <c r="R32" s="40"/>
      <c r="S32" s="38"/>
      <c r="T32" s="87"/>
      <c r="U32" s="60"/>
      <c r="V32" s="47"/>
      <c r="W32" s="106"/>
      <c r="X32" s="65"/>
      <c r="Y32" s="86"/>
      <c r="AA32" s="52"/>
      <c r="AB32" s="52"/>
    </row>
    <row r="33" spans="1:28" ht="12.75">
      <c r="A33" s="52"/>
      <c r="B33" s="52"/>
      <c r="C33" s="52"/>
      <c r="D33" s="52"/>
      <c r="E33" s="40" t="s">
        <v>53</v>
      </c>
      <c r="F33" s="38"/>
      <c r="G33" s="38"/>
      <c r="H33" s="38"/>
      <c r="I33" s="39"/>
      <c r="J33" s="84"/>
      <c r="K33" s="38"/>
      <c r="L33" s="38"/>
      <c r="M33" s="38"/>
      <c r="N33" s="86">
        <f>SUM(N34+N35+N36+N37+N38+N39)</f>
        <v>473.7</v>
      </c>
      <c r="O33" s="40"/>
      <c r="P33" s="38"/>
      <c r="Q33" s="86">
        <f>SUM(Q34+Q35+Q37+Q39)</f>
        <v>141.79000000000002</v>
      </c>
      <c r="R33" s="40" t="s">
        <v>71</v>
      </c>
      <c r="S33" s="38">
        <v>40</v>
      </c>
      <c r="T33" s="87">
        <f>$Q$33*S33/100</f>
        <v>56.716</v>
      </c>
      <c r="U33" s="72">
        <v>100</v>
      </c>
      <c r="V33" s="47">
        <f>Sheet3!AJ111</f>
        <v>0.5</v>
      </c>
      <c r="W33" s="106">
        <f>T33*V33</f>
        <v>28.358</v>
      </c>
      <c r="X33" s="65">
        <f>3.66*W33</f>
        <v>103.79028000000001</v>
      </c>
      <c r="Y33" s="86"/>
      <c r="AA33" s="52"/>
      <c r="AB33" s="52"/>
    </row>
    <row r="34" spans="1:28" ht="12.75">
      <c r="A34" s="52"/>
      <c r="B34" s="52"/>
      <c r="C34" s="52"/>
      <c r="D34" s="52"/>
      <c r="E34" s="40"/>
      <c r="F34" s="38" t="s">
        <v>55</v>
      </c>
      <c r="G34" s="38"/>
      <c r="H34" s="38"/>
      <c r="I34" s="39"/>
      <c r="J34" s="83">
        <v>100</v>
      </c>
      <c r="K34" s="38" t="s">
        <v>5</v>
      </c>
      <c r="L34" s="38"/>
      <c r="M34" s="69">
        <v>1.53</v>
      </c>
      <c r="N34" s="86">
        <f>J34*M34</f>
        <v>153</v>
      </c>
      <c r="O34" s="40">
        <v>75</v>
      </c>
      <c r="P34" s="38">
        <v>44</v>
      </c>
      <c r="Q34" s="86">
        <f>N34*O34*P34/100/100</f>
        <v>50.49</v>
      </c>
      <c r="R34" s="40" t="s">
        <v>72</v>
      </c>
      <c r="S34" s="38">
        <v>30</v>
      </c>
      <c r="T34" s="87">
        <f>$Q$33*S34/100</f>
        <v>42.537000000000006</v>
      </c>
      <c r="U34" s="72">
        <v>80</v>
      </c>
      <c r="V34" s="47">
        <f>Sheet3!AP111</f>
        <v>0.34571282499257655</v>
      </c>
      <c r="W34" s="106">
        <f>T34*V34</f>
        <v>14.70558643670923</v>
      </c>
      <c r="X34" s="65">
        <f>3.66*W34</f>
        <v>53.82244635835578</v>
      </c>
      <c r="Y34" s="86"/>
      <c r="AA34" s="52"/>
      <c r="AB34" s="52"/>
    </row>
    <row r="35" spans="1:28" ht="12.75">
      <c r="A35" s="52"/>
      <c r="B35" s="52"/>
      <c r="C35" s="52"/>
      <c r="D35" s="52"/>
      <c r="E35" s="40"/>
      <c r="F35" s="38" t="s">
        <v>7</v>
      </c>
      <c r="G35" s="38"/>
      <c r="H35" s="38"/>
      <c r="I35" s="39"/>
      <c r="J35" s="83">
        <v>100</v>
      </c>
      <c r="K35" s="38" t="s">
        <v>5</v>
      </c>
      <c r="L35" s="38"/>
      <c r="M35" s="69">
        <v>1.53</v>
      </c>
      <c r="N35" s="86">
        <f>J35*M35</f>
        <v>153</v>
      </c>
      <c r="O35" s="40">
        <v>75</v>
      </c>
      <c r="P35" s="38">
        <v>44</v>
      </c>
      <c r="Q35" s="86">
        <f>N35*O35*P35/100/100</f>
        <v>50.49</v>
      </c>
      <c r="R35" s="40" t="s">
        <v>73</v>
      </c>
      <c r="S35" s="38">
        <v>15</v>
      </c>
      <c r="T35" s="87">
        <f>$Q$33*S35/100</f>
        <v>21.268500000000003</v>
      </c>
      <c r="U35" s="72">
        <v>67</v>
      </c>
      <c r="V35" s="47">
        <f>Sheet3!AV111</f>
        <v>0.27763045885167514</v>
      </c>
      <c r="W35" s="106">
        <f>T35*V35</f>
        <v>5.904783414086854</v>
      </c>
      <c r="X35" s="65">
        <f>3.66*W35</f>
        <v>21.611507295557885</v>
      </c>
      <c r="Y35" s="86"/>
      <c r="AA35" s="52"/>
      <c r="AB35" s="52"/>
    </row>
    <row r="36" spans="1:28" ht="12.75">
      <c r="A36" s="52"/>
      <c r="B36" s="52"/>
      <c r="C36" s="52"/>
      <c r="D36" s="52"/>
      <c r="E36" s="40"/>
      <c r="F36" s="38" t="s">
        <v>6</v>
      </c>
      <c r="G36" s="38"/>
      <c r="H36" s="38"/>
      <c r="I36" s="39"/>
      <c r="J36" s="83">
        <v>100</v>
      </c>
      <c r="K36" s="38" t="s">
        <v>5</v>
      </c>
      <c r="L36" s="38"/>
      <c r="M36" s="69">
        <v>0.307</v>
      </c>
      <c r="N36" s="86">
        <f>J36*M36</f>
        <v>30.7</v>
      </c>
      <c r="O36" s="40"/>
      <c r="P36" s="38"/>
      <c r="Q36" s="86"/>
      <c r="R36" s="40"/>
      <c r="S36" s="38"/>
      <c r="T36" s="87"/>
      <c r="U36" s="60"/>
      <c r="V36" s="47"/>
      <c r="W36" s="106"/>
      <c r="X36" s="65"/>
      <c r="Y36" s="86"/>
      <c r="AA36" s="52"/>
      <c r="AB36" s="52"/>
    </row>
    <row r="37" spans="1:28" ht="12.75">
      <c r="A37" s="52"/>
      <c r="B37" s="52"/>
      <c r="C37" s="52"/>
      <c r="D37" s="52"/>
      <c r="E37" s="40"/>
      <c r="F37" s="38" t="s">
        <v>56</v>
      </c>
      <c r="G37" s="38"/>
      <c r="H37" s="38"/>
      <c r="I37" s="39"/>
      <c r="J37" s="83">
        <v>100</v>
      </c>
      <c r="K37" s="38" t="s">
        <v>5</v>
      </c>
      <c r="L37" s="38"/>
      <c r="M37" s="69">
        <v>0.65</v>
      </c>
      <c r="N37" s="86">
        <f>J37*M37</f>
        <v>65</v>
      </c>
      <c r="O37" s="40">
        <v>75</v>
      </c>
      <c r="P37" s="38">
        <v>44</v>
      </c>
      <c r="Q37" s="86">
        <f>N37*O37*P37/100/100</f>
        <v>21.45</v>
      </c>
      <c r="R37" s="40" t="s">
        <v>74</v>
      </c>
      <c r="S37" s="38">
        <v>10</v>
      </c>
      <c r="T37" s="87">
        <f>$Q$33*S37/100</f>
        <v>14.179</v>
      </c>
      <c r="U37" s="72">
        <v>30</v>
      </c>
      <c r="V37" s="47">
        <f>Sheet3!BB111</f>
        <v>0.14671595659585418</v>
      </c>
      <c r="W37" s="106">
        <f>T37*V37</f>
        <v>2.0802855485726166</v>
      </c>
      <c r="X37" s="65">
        <f>3.66*W37</f>
        <v>7.613845107775777</v>
      </c>
      <c r="Y37" s="86"/>
      <c r="AA37" s="52"/>
      <c r="AB37" s="52"/>
    </row>
    <row r="38" spans="1:28" ht="12.75">
      <c r="A38" s="52"/>
      <c r="B38" s="52"/>
      <c r="C38" s="52"/>
      <c r="D38" s="52"/>
      <c r="E38" s="40"/>
      <c r="F38" s="38" t="s">
        <v>8</v>
      </c>
      <c r="G38" s="38"/>
      <c r="H38" s="38"/>
      <c r="I38" s="39"/>
      <c r="J38" s="83">
        <v>100</v>
      </c>
      <c r="K38" s="38" t="s">
        <v>5</v>
      </c>
      <c r="L38" s="38"/>
      <c r="M38" s="69">
        <v>0.17</v>
      </c>
      <c r="N38" s="86">
        <f>J38*M38</f>
        <v>17</v>
      </c>
      <c r="O38" s="40"/>
      <c r="P38" s="38"/>
      <c r="Q38" s="86"/>
      <c r="R38" s="40"/>
      <c r="S38" s="38"/>
      <c r="T38" s="87"/>
      <c r="U38" s="60"/>
      <c r="V38" s="47"/>
      <c r="W38" s="106"/>
      <c r="X38" s="65"/>
      <c r="Y38" s="86"/>
      <c r="AA38" s="52"/>
      <c r="AB38" s="52"/>
    </row>
    <row r="39" spans="1:28" ht="12.75">
      <c r="A39" s="52"/>
      <c r="B39" s="52"/>
      <c r="C39" s="52"/>
      <c r="D39" s="52"/>
      <c r="E39" s="40"/>
      <c r="F39" s="38" t="s">
        <v>57</v>
      </c>
      <c r="G39" s="38"/>
      <c r="H39" s="38"/>
      <c r="I39" s="39"/>
      <c r="J39" s="83">
        <v>100</v>
      </c>
      <c r="K39" s="38" t="s">
        <v>5</v>
      </c>
      <c r="L39" s="38"/>
      <c r="M39" s="69">
        <v>0.55</v>
      </c>
      <c r="N39" s="86">
        <f>J39*M39</f>
        <v>55.00000000000001</v>
      </c>
      <c r="O39" s="40">
        <v>80</v>
      </c>
      <c r="P39" s="38">
        <v>44</v>
      </c>
      <c r="Q39" s="86">
        <f>N39*O39*P39/100/100</f>
        <v>19.360000000000003</v>
      </c>
      <c r="R39" s="40" t="s">
        <v>76</v>
      </c>
      <c r="S39" s="38">
        <v>5</v>
      </c>
      <c r="T39" s="87">
        <f>$Q$33*S39/100</f>
        <v>7.0895</v>
      </c>
      <c r="U39" s="72">
        <v>30</v>
      </c>
      <c r="V39" s="47">
        <f>Sheet3!BH111</f>
        <v>0.14671595659585418</v>
      </c>
      <c r="W39" s="106">
        <f>T39*V39</f>
        <v>1.0401427742863083</v>
      </c>
      <c r="X39" s="65">
        <f>3.66*W39</f>
        <v>3.8069225538878886</v>
      </c>
      <c r="Y39" s="86"/>
      <c r="AA39" s="52"/>
      <c r="AB39" s="52"/>
    </row>
    <row r="40" spans="1:28" ht="12.75">
      <c r="A40" s="52"/>
      <c r="B40" s="52"/>
      <c r="C40" s="52"/>
      <c r="D40" s="52"/>
      <c r="E40" s="40"/>
      <c r="F40" s="56"/>
      <c r="G40" s="38"/>
      <c r="H40" s="38"/>
      <c r="I40" s="39"/>
      <c r="J40" s="84"/>
      <c r="K40" s="38"/>
      <c r="L40" s="38"/>
      <c r="M40" s="38"/>
      <c r="N40" s="86"/>
      <c r="O40" s="40"/>
      <c r="P40" s="38"/>
      <c r="Q40" s="86"/>
      <c r="R40" s="40"/>
      <c r="S40" s="38"/>
      <c r="T40" s="87"/>
      <c r="U40" s="60"/>
      <c r="V40" s="47"/>
      <c r="W40" s="106"/>
      <c r="X40" s="65"/>
      <c r="Y40" s="86"/>
      <c r="AA40" s="52"/>
      <c r="AB40" s="52"/>
    </row>
    <row r="41" spans="1:28" ht="12.75">
      <c r="A41" s="52"/>
      <c r="B41" s="52"/>
      <c r="C41" s="52"/>
      <c r="D41" s="52"/>
      <c r="E41" s="40" t="s">
        <v>58</v>
      </c>
      <c r="F41" s="38"/>
      <c r="G41" s="38"/>
      <c r="H41" s="38"/>
      <c r="I41" s="39"/>
      <c r="J41" s="83">
        <v>100</v>
      </c>
      <c r="K41" s="38" t="s">
        <v>69</v>
      </c>
      <c r="L41" s="38"/>
      <c r="M41" s="69">
        <v>1</v>
      </c>
      <c r="N41" s="86">
        <f>J41*M41</f>
        <v>100</v>
      </c>
      <c r="O41" s="40">
        <v>92</v>
      </c>
      <c r="P41" s="38">
        <v>44</v>
      </c>
      <c r="Q41" s="86">
        <f>N41*O41*P41/100/100</f>
        <v>40.48</v>
      </c>
      <c r="R41" s="40" t="s">
        <v>54</v>
      </c>
      <c r="S41" s="38">
        <v>70</v>
      </c>
      <c r="T41" s="87">
        <f>Q41*S41/100</f>
        <v>28.336</v>
      </c>
      <c r="U41" s="72">
        <v>90</v>
      </c>
      <c r="V41" s="47">
        <f>Sheet3!BN111</f>
        <v>0.41297705009440966</v>
      </c>
      <c r="W41" s="106">
        <f>T41*V41</f>
        <v>11.702117691475191</v>
      </c>
      <c r="X41" s="65">
        <f>3.66*W41</f>
        <v>42.8297507507992</v>
      </c>
      <c r="Y41" s="86"/>
      <c r="AA41" s="52"/>
      <c r="AB41" s="52"/>
    </row>
    <row r="42" spans="1:28" ht="12.75">
      <c r="A42" s="52"/>
      <c r="B42" s="52"/>
      <c r="C42" s="52"/>
      <c r="D42" s="52"/>
      <c r="E42" s="40"/>
      <c r="F42" s="38"/>
      <c r="G42" s="38"/>
      <c r="H42" s="38"/>
      <c r="I42" s="39"/>
      <c r="J42" s="84" t="s">
        <v>92</v>
      </c>
      <c r="K42" s="38"/>
      <c r="L42" s="38"/>
      <c r="M42" s="50"/>
      <c r="N42" s="87"/>
      <c r="O42" s="40"/>
      <c r="P42" s="38"/>
      <c r="Q42" s="86"/>
      <c r="R42" s="40" t="s">
        <v>73</v>
      </c>
      <c r="S42" s="38">
        <v>30</v>
      </c>
      <c r="T42" s="87">
        <f>Q41*S42/100</f>
        <v>12.143999999999998</v>
      </c>
      <c r="U42" s="72">
        <v>67</v>
      </c>
      <c r="V42" s="47">
        <f>Sheet3!BT111</f>
        <v>0.27763045885167514</v>
      </c>
      <c r="W42" s="106">
        <f>T42*V42</f>
        <v>3.3715442922947423</v>
      </c>
      <c r="X42" s="65">
        <f>3.66*W42</f>
        <v>12.339852109798757</v>
      </c>
      <c r="Y42" s="86"/>
      <c r="AA42" s="52"/>
      <c r="AB42" s="52"/>
    </row>
    <row r="43" spans="1:28" ht="12.75">
      <c r="A43" s="52"/>
      <c r="B43" s="52"/>
      <c r="C43" s="52"/>
      <c r="D43" s="52"/>
      <c r="E43" s="40"/>
      <c r="F43" s="38"/>
      <c r="G43" s="38"/>
      <c r="H43" s="38"/>
      <c r="I43" s="39"/>
      <c r="J43" s="84"/>
      <c r="K43" s="38"/>
      <c r="L43" s="38"/>
      <c r="M43" s="38"/>
      <c r="N43" s="86"/>
      <c r="O43" s="40"/>
      <c r="P43" s="38"/>
      <c r="Q43" s="86"/>
      <c r="R43" s="40"/>
      <c r="S43" s="38"/>
      <c r="T43" s="87"/>
      <c r="U43" s="60"/>
      <c r="V43" s="46" t="s">
        <v>97</v>
      </c>
      <c r="W43" s="106"/>
      <c r="X43" s="65"/>
      <c r="Y43" s="86">
        <f>SUM(X27,X28,X29,X30,X31,X33,X34,X35,X37,X39,X41,X42)</f>
        <v>379.5766981946455</v>
      </c>
      <c r="AA43" s="52"/>
      <c r="AB43" s="52"/>
    </row>
    <row r="44" spans="1:28" ht="12.75">
      <c r="A44" s="52"/>
      <c r="B44" s="52"/>
      <c r="C44" s="52"/>
      <c r="D44" s="52"/>
      <c r="E44" s="40"/>
      <c r="F44" s="38"/>
      <c r="G44" s="38"/>
      <c r="H44" s="38"/>
      <c r="I44" s="39"/>
      <c r="J44" s="84"/>
      <c r="K44" s="38"/>
      <c r="L44" s="38"/>
      <c r="M44" s="38"/>
      <c r="N44" s="86"/>
      <c r="O44" s="40"/>
      <c r="P44" s="38"/>
      <c r="Q44" s="86"/>
      <c r="R44" s="40"/>
      <c r="S44" s="38"/>
      <c r="T44" s="87"/>
      <c r="U44" s="60"/>
      <c r="V44" s="44"/>
      <c r="W44" s="106"/>
      <c r="X44" s="65"/>
      <c r="Y44" s="86"/>
      <c r="AA44" s="52"/>
      <c r="AB44" s="52"/>
    </row>
    <row r="45" spans="1:28" ht="12.75">
      <c r="A45" s="52"/>
      <c r="B45" s="52"/>
      <c r="C45" s="52"/>
      <c r="D45" s="52"/>
      <c r="E45" s="40" t="s">
        <v>9</v>
      </c>
      <c r="F45" s="38"/>
      <c r="G45" s="38"/>
      <c r="H45" s="38"/>
      <c r="I45" s="39"/>
      <c r="J45" s="83">
        <v>100</v>
      </c>
      <c r="K45" s="38" t="s">
        <v>69</v>
      </c>
      <c r="L45" s="38"/>
      <c r="M45" s="69">
        <v>1</v>
      </c>
      <c r="N45" s="86">
        <f>J45*M45</f>
        <v>100</v>
      </c>
      <c r="O45" s="40">
        <v>92</v>
      </c>
      <c r="P45" s="38">
        <v>44</v>
      </c>
      <c r="Q45" s="86">
        <f>N45*O45*P45/100/100</f>
        <v>40.48</v>
      </c>
      <c r="R45" s="40" t="s">
        <v>77</v>
      </c>
      <c r="S45" s="38">
        <v>100</v>
      </c>
      <c r="T45" s="87">
        <f>Q45*S45/100</f>
        <v>40.48</v>
      </c>
      <c r="U45" s="72">
        <v>5</v>
      </c>
      <c r="V45" s="44">
        <f>Sheet3!BZ111</f>
        <v>0.07151577421740983</v>
      </c>
      <c r="W45" s="106">
        <f>T45*V45</f>
        <v>2.89495854032075</v>
      </c>
      <c r="X45" s="65">
        <f>3.66*W45</f>
        <v>10.595548257573945</v>
      </c>
      <c r="Y45" s="86"/>
      <c r="AA45" s="52"/>
      <c r="AB45" s="52"/>
    </row>
    <row r="46" spans="1:28" ht="12.75">
      <c r="A46" s="52"/>
      <c r="B46" s="52"/>
      <c r="C46" s="52"/>
      <c r="D46" s="52"/>
      <c r="E46" s="40"/>
      <c r="F46" s="38"/>
      <c r="G46" s="38"/>
      <c r="H46" s="38"/>
      <c r="I46" s="39"/>
      <c r="J46" s="84"/>
      <c r="K46" s="38"/>
      <c r="L46" s="38"/>
      <c r="M46" s="38"/>
      <c r="N46" s="86"/>
      <c r="O46" s="40"/>
      <c r="P46" s="38"/>
      <c r="Q46" s="86"/>
      <c r="R46" s="40"/>
      <c r="S46" s="38"/>
      <c r="T46" s="87"/>
      <c r="U46" s="73"/>
      <c r="V46" s="44"/>
      <c r="W46" s="106"/>
      <c r="X46" s="65"/>
      <c r="Y46" s="86"/>
      <c r="AA46" s="52"/>
      <c r="AB46" s="52"/>
    </row>
    <row r="47" spans="1:28" ht="12.75">
      <c r="A47" s="52"/>
      <c r="B47" s="52"/>
      <c r="C47" s="52"/>
      <c r="D47" s="52"/>
      <c r="E47" s="40" t="s">
        <v>59</v>
      </c>
      <c r="F47" s="38"/>
      <c r="G47" s="38"/>
      <c r="H47" s="38"/>
      <c r="I47" s="39"/>
      <c r="J47" s="83">
        <v>100</v>
      </c>
      <c r="K47" s="38" t="s">
        <v>69</v>
      </c>
      <c r="L47" s="38"/>
      <c r="M47" s="69">
        <v>1</v>
      </c>
      <c r="N47" s="86">
        <f>J47*M47</f>
        <v>100</v>
      </c>
      <c r="O47" s="40">
        <v>85</v>
      </c>
      <c r="P47" s="38">
        <v>44</v>
      </c>
      <c r="Q47" s="86">
        <f>N47*O47*P47/100/100</f>
        <v>37.4</v>
      </c>
      <c r="R47" s="40" t="s">
        <v>78</v>
      </c>
      <c r="S47" s="38">
        <v>100</v>
      </c>
      <c r="T47" s="87">
        <f>Q47*S47/100</f>
        <v>37.4</v>
      </c>
      <c r="U47" s="72">
        <v>6</v>
      </c>
      <c r="V47" s="44">
        <f>Sheet3!CF111</f>
        <v>0.07545095412875899</v>
      </c>
      <c r="W47" s="106">
        <f>T47*V47</f>
        <v>2.8218656844155863</v>
      </c>
      <c r="X47" s="65">
        <f>3.66*W47</f>
        <v>10.328028404961046</v>
      </c>
      <c r="Y47" s="86"/>
      <c r="AA47" s="52"/>
      <c r="AB47" s="52"/>
    </row>
    <row r="48" spans="1:28" ht="12.75">
      <c r="A48" s="52"/>
      <c r="B48" s="52"/>
      <c r="C48" s="52"/>
      <c r="D48" s="52"/>
      <c r="E48" s="40"/>
      <c r="F48" s="38"/>
      <c r="G48" s="38"/>
      <c r="H48" s="38"/>
      <c r="I48" s="39"/>
      <c r="J48" s="84"/>
      <c r="K48" s="38"/>
      <c r="L48" s="38"/>
      <c r="M48" s="38"/>
      <c r="N48" s="86"/>
      <c r="O48" s="40"/>
      <c r="P48" s="38"/>
      <c r="Q48" s="86"/>
      <c r="R48" s="40"/>
      <c r="S48" s="38"/>
      <c r="T48" s="87"/>
      <c r="U48" s="60"/>
      <c r="V48" s="44"/>
      <c r="W48" s="106"/>
      <c r="X48" s="65"/>
      <c r="Y48" s="86"/>
      <c r="AA48" s="52"/>
      <c r="AB48" s="52"/>
    </row>
    <row r="49" spans="1:28" ht="12.75">
      <c r="A49" s="52"/>
      <c r="B49" s="52"/>
      <c r="C49" s="52"/>
      <c r="D49" s="52"/>
      <c r="E49" s="40" t="s">
        <v>60</v>
      </c>
      <c r="F49" s="38"/>
      <c r="G49" s="38"/>
      <c r="H49" s="38"/>
      <c r="I49" s="39"/>
      <c r="J49" s="83">
        <v>100</v>
      </c>
      <c r="K49" s="38" t="s">
        <v>69</v>
      </c>
      <c r="L49" s="38"/>
      <c r="M49" s="69">
        <v>1</v>
      </c>
      <c r="N49" s="86">
        <f>J49*M49</f>
        <v>100</v>
      </c>
      <c r="O49" s="40">
        <v>83</v>
      </c>
      <c r="P49" s="38">
        <v>44</v>
      </c>
      <c r="Q49" s="86">
        <f>N49*O49*P49/100/100</f>
        <v>36.52</v>
      </c>
      <c r="R49" s="40" t="s">
        <v>79</v>
      </c>
      <c r="S49" s="38">
        <v>100</v>
      </c>
      <c r="T49" s="87">
        <f>Q49*S49/100</f>
        <v>36.52</v>
      </c>
      <c r="U49" s="72">
        <v>3</v>
      </c>
      <c r="V49" s="44">
        <f>Sheet3!CL111</f>
        <v>0.06239770057166202</v>
      </c>
      <c r="W49" s="106">
        <f>T49*V49</f>
        <v>2.278764024877097</v>
      </c>
      <c r="X49" s="65">
        <f>3.66*W49</f>
        <v>8.340276331050175</v>
      </c>
      <c r="Y49" s="86"/>
      <c r="AA49" s="52"/>
      <c r="AB49" s="52"/>
    </row>
    <row r="50" spans="1:28" ht="12.75">
      <c r="A50" s="52"/>
      <c r="B50" s="52"/>
      <c r="C50" s="52"/>
      <c r="D50" s="52"/>
      <c r="E50" s="40"/>
      <c r="F50" s="38"/>
      <c r="G50" s="38"/>
      <c r="H50" s="38"/>
      <c r="I50" s="39"/>
      <c r="J50" s="84"/>
      <c r="K50" s="38"/>
      <c r="L50" s="38"/>
      <c r="M50" s="38"/>
      <c r="N50" s="86"/>
      <c r="O50" s="40"/>
      <c r="P50" s="38"/>
      <c r="Q50" s="86"/>
      <c r="R50" s="40"/>
      <c r="S50" s="38"/>
      <c r="T50" s="87"/>
      <c r="U50" s="60"/>
      <c r="V50" s="44"/>
      <c r="W50" s="106"/>
      <c r="X50" s="65"/>
      <c r="Y50" s="86"/>
      <c r="AA50" s="52"/>
      <c r="AB50" s="52"/>
    </row>
    <row r="51" spans="1:28" ht="12.75">
      <c r="A51" s="52"/>
      <c r="B51" s="52"/>
      <c r="C51" s="52"/>
      <c r="D51" s="52"/>
      <c r="E51" s="43" t="s">
        <v>61</v>
      </c>
      <c r="F51" s="41"/>
      <c r="G51" s="41"/>
      <c r="H51" s="41"/>
      <c r="I51" s="42"/>
      <c r="J51" s="85">
        <v>100</v>
      </c>
      <c r="K51" s="41" t="s">
        <v>69</v>
      </c>
      <c r="L51" s="41"/>
      <c r="M51" s="70">
        <v>1</v>
      </c>
      <c r="N51" s="88">
        <f>J51*M51</f>
        <v>100</v>
      </c>
      <c r="O51" s="43">
        <v>85</v>
      </c>
      <c r="P51" s="41">
        <v>44</v>
      </c>
      <c r="Q51" s="88">
        <f>N51*O51*P51/100/100</f>
        <v>37.4</v>
      </c>
      <c r="R51" s="43" t="s">
        <v>80</v>
      </c>
      <c r="S51" s="41">
        <v>100</v>
      </c>
      <c r="T51" s="100">
        <f>Q51*S51/100</f>
        <v>37.4</v>
      </c>
      <c r="U51" s="71">
        <v>1</v>
      </c>
      <c r="V51" s="44">
        <f>Sheet3!CR111</f>
        <v>0.048969963956571445</v>
      </c>
      <c r="W51" s="106">
        <f>T51*V51</f>
        <v>1.831476651975772</v>
      </c>
      <c r="X51" s="65">
        <f>3.66*W51</f>
        <v>6.7032045462313254</v>
      </c>
      <c r="Y51" s="86"/>
      <c r="AA51" s="52"/>
      <c r="AB51" s="52"/>
    </row>
    <row r="52" spans="1:28" ht="12.75">
      <c r="A52" s="52"/>
      <c r="B52" s="52"/>
      <c r="C52" s="52"/>
      <c r="D52" s="52"/>
      <c r="V52" s="44"/>
      <c r="W52" s="106"/>
      <c r="X52" s="65"/>
      <c r="Y52" s="86"/>
      <c r="AA52" s="52"/>
      <c r="AB52" s="52"/>
    </row>
    <row r="53" spans="1:28" ht="12.75">
      <c r="A53" s="52"/>
      <c r="B53" s="52"/>
      <c r="C53" s="52"/>
      <c r="D53" s="52"/>
      <c r="I53" s="57" t="s">
        <v>119</v>
      </c>
      <c r="J53" s="57"/>
      <c r="K53" s="57"/>
      <c r="L53" s="57"/>
      <c r="M53" s="57"/>
      <c r="N53" s="57"/>
      <c r="O53" s="57"/>
      <c r="P53" s="57"/>
      <c r="Q53" s="92"/>
      <c r="R53" s="57"/>
      <c r="V53" s="61" t="s">
        <v>121</v>
      </c>
      <c r="W53" s="108"/>
      <c r="X53" s="66"/>
      <c r="Y53" s="88">
        <f>SUM(X45+X47+X49+X51)</f>
        <v>35.967057539816494</v>
      </c>
      <c r="AA53" s="52"/>
      <c r="AB53" s="52"/>
    </row>
    <row r="54" spans="1:28" ht="12.75">
      <c r="A54" s="52"/>
      <c r="B54" s="52"/>
      <c r="C54" s="52"/>
      <c r="D54" s="52"/>
      <c r="AA54" s="52"/>
      <c r="AB54" s="52"/>
    </row>
    <row r="55" spans="1:28" ht="12.75">
      <c r="A55" s="52"/>
      <c r="B55" s="52"/>
      <c r="C55" s="52"/>
      <c r="D55" s="52"/>
      <c r="AA55" s="52"/>
      <c r="AB55" s="52"/>
    </row>
    <row r="56" spans="1:28" ht="15">
      <c r="A56" s="52"/>
      <c r="B56" s="52"/>
      <c r="C56" s="52"/>
      <c r="D56" s="52"/>
      <c r="E56" t="s">
        <v>146</v>
      </c>
      <c r="N56" s="21"/>
      <c r="AA56" s="52"/>
      <c r="AB56" s="52"/>
    </row>
    <row r="57" spans="1:28" ht="15">
      <c r="A57" s="52"/>
      <c r="B57" s="52"/>
      <c r="C57" s="52"/>
      <c r="D57" s="52"/>
      <c r="F57" s="112" t="s">
        <v>145</v>
      </c>
      <c r="AA57" s="52"/>
      <c r="AB57" s="52"/>
    </row>
    <row r="58" spans="1:28" ht="15">
      <c r="A58" s="52"/>
      <c r="B58" s="52"/>
      <c r="C58" s="52"/>
      <c r="D58" s="52"/>
      <c r="F58" s="112" t="s">
        <v>144</v>
      </c>
      <c r="AA58" s="52"/>
      <c r="AB58" s="52"/>
    </row>
    <row r="59" spans="1:28" ht="12.75">
      <c r="A59" s="52"/>
      <c r="B59" s="52"/>
      <c r="C59" s="52"/>
      <c r="D59" s="52"/>
      <c r="AA59" s="52"/>
      <c r="AB59" s="52"/>
    </row>
    <row r="60" spans="1:28" ht="12.75">
      <c r="A60" s="52"/>
      <c r="B60" s="52"/>
      <c r="C60" s="52"/>
      <c r="D60" s="52"/>
      <c r="AA60" s="52"/>
      <c r="AB60" s="52"/>
    </row>
    <row r="61" spans="1:28" ht="12.75">
      <c r="A61" s="52"/>
      <c r="B61" s="52"/>
      <c r="C61" s="52"/>
      <c r="D61" s="52"/>
      <c r="F61" t="s">
        <v>89</v>
      </c>
      <c r="AA61" s="52"/>
      <c r="AB61" s="52"/>
    </row>
    <row r="62" spans="1:28" ht="12.75">
      <c r="A62" s="52"/>
      <c r="B62" s="52"/>
      <c r="C62" s="52"/>
      <c r="D62" s="52"/>
      <c r="AA62" s="52"/>
      <c r="AB62" s="52"/>
    </row>
    <row r="63" spans="1:28" ht="12.75">
      <c r="A63" s="52"/>
      <c r="B63" s="52"/>
      <c r="C63" s="52"/>
      <c r="D63" s="52"/>
      <c r="AA63" s="52"/>
      <c r="AB63" s="52"/>
    </row>
    <row r="64" spans="1:28" ht="12.75">
      <c r="A64" s="52"/>
      <c r="B64" s="52"/>
      <c r="C64" s="52"/>
      <c r="D64" s="52"/>
      <c r="AA64" s="52"/>
      <c r="AB64" s="52"/>
    </row>
    <row r="65" spans="1:28" ht="153">
      <c r="A65" s="52"/>
      <c r="B65" s="52"/>
      <c r="C65" s="52"/>
      <c r="D65" s="52"/>
      <c r="G65" s="24" t="s">
        <v>2</v>
      </c>
      <c r="AA65" s="52"/>
      <c r="AB65" s="52"/>
    </row>
    <row r="66" spans="1:28" ht="12.75">
      <c r="A66" s="52"/>
      <c r="B66" s="52"/>
      <c r="C66" s="52"/>
      <c r="D66" s="52"/>
      <c r="AA66" s="52"/>
      <c r="AB66" s="52"/>
    </row>
    <row r="67" spans="1:28" ht="12.75">
      <c r="A67" s="52"/>
      <c r="B67" s="52"/>
      <c r="C67" s="52"/>
      <c r="D67" s="52"/>
      <c r="G67" t="s">
        <v>1</v>
      </c>
      <c r="AA67" s="52"/>
      <c r="AB67" s="52"/>
    </row>
    <row r="68" spans="1:28" ht="12.75">
      <c r="A68" s="52"/>
      <c r="B68" s="52"/>
      <c r="C68" s="52"/>
      <c r="D68" s="52"/>
      <c r="G68" s="32" t="s">
        <v>0</v>
      </c>
      <c r="H68" s="34"/>
      <c r="I68" s="34"/>
      <c r="J68" s="34"/>
      <c r="K68" s="34"/>
      <c r="L68" s="34"/>
      <c r="M68" s="34"/>
      <c r="N68" s="34"/>
      <c r="O68" s="34"/>
      <c r="P68" s="34"/>
      <c r="Q68" s="91"/>
      <c r="AA68" s="52"/>
      <c r="AB68" s="52"/>
    </row>
    <row r="69" spans="1:28" ht="12.75">
      <c r="A69" s="52"/>
      <c r="B69" s="52"/>
      <c r="C69" s="52"/>
      <c r="D69" s="52"/>
      <c r="G69" s="36"/>
      <c r="H69" s="38"/>
      <c r="I69" s="38"/>
      <c r="J69" s="38"/>
      <c r="K69" s="38"/>
      <c r="L69" s="38"/>
      <c r="M69" s="38"/>
      <c r="N69" s="38"/>
      <c r="O69" s="38"/>
      <c r="P69" s="38"/>
      <c r="Q69" s="86"/>
      <c r="AA69" s="52"/>
      <c r="AB69" s="52"/>
    </row>
    <row r="70" spans="1:28" ht="12.75">
      <c r="A70" s="52"/>
      <c r="B70" s="52"/>
      <c r="C70" s="52"/>
      <c r="D70" s="52"/>
      <c r="G70" s="36" t="s">
        <v>4</v>
      </c>
      <c r="H70" s="38"/>
      <c r="I70" s="38"/>
      <c r="J70" s="38"/>
      <c r="K70" s="38"/>
      <c r="L70" s="38"/>
      <c r="M70" s="38"/>
      <c r="N70" s="38"/>
      <c r="O70" s="38"/>
      <c r="P70" s="38"/>
      <c r="Q70" s="86"/>
      <c r="AA70" s="52"/>
      <c r="AB70" s="52"/>
    </row>
    <row r="71" spans="1:28" ht="12.75">
      <c r="A71" s="52"/>
      <c r="B71" s="52"/>
      <c r="C71" s="52"/>
      <c r="D71" s="52"/>
      <c r="G71" s="40" t="s">
        <v>125</v>
      </c>
      <c r="H71" s="38"/>
      <c r="I71" s="38"/>
      <c r="J71" s="38"/>
      <c r="K71" s="38"/>
      <c r="L71" s="38"/>
      <c r="M71" s="38"/>
      <c r="N71" s="38"/>
      <c r="O71" s="38"/>
      <c r="P71" s="38"/>
      <c r="Q71" s="86"/>
      <c r="AA71" s="52"/>
      <c r="AB71" s="52"/>
    </row>
    <row r="72" spans="1:28" ht="12.75">
      <c r="A72" s="52"/>
      <c r="B72" s="52"/>
      <c r="C72" s="52"/>
      <c r="D72" s="52"/>
      <c r="G72" s="40" t="s">
        <v>126</v>
      </c>
      <c r="H72" s="38"/>
      <c r="I72" s="38"/>
      <c r="J72" s="38"/>
      <c r="K72" s="38"/>
      <c r="L72" s="38"/>
      <c r="M72" s="38"/>
      <c r="N72" s="38"/>
      <c r="O72" s="38"/>
      <c r="P72" s="38"/>
      <c r="Q72" s="86"/>
      <c r="AA72" s="52"/>
      <c r="AB72" s="52"/>
    </row>
    <row r="73" spans="1:28" ht="12.75">
      <c r="A73" s="52"/>
      <c r="B73" s="52"/>
      <c r="C73" s="52"/>
      <c r="D73" s="52"/>
      <c r="G73" s="40" t="s">
        <v>150</v>
      </c>
      <c r="H73" s="38"/>
      <c r="I73" s="38"/>
      <c r="J73" s="38"/>
      <c r="K73" s="38"/>
      <c r="L73" s="38"/>
      <c r="M73" s="38"/>
      <c r="N73" s="38"/>
      <c r="O73" s="38"/>
      <c r="P73" s="38"/>
      <c r="Q73" s="86"/>
      <c r="AA73" s="52"/>
      <c r="AB73" s="52"/>
    </row>
    <row r="74" spans="1:28" ht="12.75">
      <c r="A74" s="52"/>
      <c r="B74" s="52"/>
      <c r="C74" s="52"/>
      <c r="D74" s="52"/>
      <c r="G74" s="40" t="s">
        <v>132</v>
      </c>
      <c r="H74" s="38"/>
      <c r="I74" s="38"/>
      <c r="J74" s="38"/>
      <c r="K74" s="38"/>
      <c r="L74" s="38"/>
      <c r="M74" s="38"/>
      <c r="N74" s="38"/>
      <c r="O74" s="38"/>
      <c r="P74" s="38"/>
      <c r="Q74" s="86"/>
      <c r="AA74" s="52"/>
      <c r="AB74" s="52"/>
    </row>
    <row r="75" spans="1:28" ht="12.75">
      <c r="A75" s="52"/>
      <c r="B75" s="52"/>
      <c r="C75" s="52"/>
      <c r="D75" s="52"/>
      <c r="G75" s="40" t="s">
        <v>127</v>
      </c>
      <c r="H75" s="38"/>
      <c r="I75" s="38"/>
      <c r="J75" s="38"/>
      <c r="K75" s="38"/>
      <c r="L75" s="38"/>
      <c r="M75" s="38"/>
      <c r="N75" s="38"/>
      <c r="O75" s="38"/>
      <c r="P75" s="38"/>
      <c r="Q75" s="86"/>
      <c r="AA75" s="52"/>
      <c r="AB75" s="52"/>
    </row>
    <row r="76" spans="1:28" ht="12.75">
      <c r="A76" s="52"/>
      <c r="B76" s="52"/>
      <c r="C76" s="52"/>
      <c r="D76" s="52"/>
      <c r="G76" s="40" t="s">
        <v>128</v>
      </c>
      <c r="H76" s="38"/>
      <c r="I76" s="38"/>
      <c r="J76" s="38"/>
      <c r="K76" s="38"/>
      <c r="L76" s="38"/>
      <c r="M76" s="38"/>
      <c r="N76" s="38"/>
      <c r="O76" s="38"/>
      <c r="P76" s="38"/>
      <c r="Q76" s="86"/>
      <c r="AA76" s="52"/>
      <c r="AB76" s="52"/>
    </row>
    <row r="77" spans="1:28" ht="12.75">
      <c r="A77" s="52"/>
      <c r="B77" s="52"/>
      <c r="C77" s="52"/>
      <c r="D77" s="52"/>
      <c r="G77" s="40" t="s">
        <v>131</v>
      </c>
      <c r="H77" s="38"/>
      <c r="I77" s="38"/>
      <c r="J77" s="38"/>
      <c r="K77" s="38"/>
      <c r="L77" s="38"/>
      <c r="M77" s="38"/>
      <c r="N77" s="38"/>
      <c r="O77" s="38"/>
      <c r="P77" s="38"/>
      <c r="Q77" s="86"/>
      <c r="AA77" s="52"/>
      <c r="AB77" s="52"/>
    </row>
    <row r="78" spans="1:28" ht="12.75">
      <c r="A78" s="52"/>
      <c r="B78" s="52"/>
      <c r="C78" s="52"/>
      <c r="D78" s="52"/>
      <c r="G78" s="40" t="s">
        <v>3</v>
      </c>
      <c r="H78" s="38"/>
      <c r="I78" s="38"/>
      <c r="J78" s="38"/>
      <c r="K78" s="38"/>
      <c r="L78" s="38"/>
      <c r="M78" s="38"/>
      <c r="N78" s="38"/>
      <c r="O78" s="38"/>
      <c r="P78" s="38"/>
      <c r="Q78" s="86"/>
      <c r="AA78" s="52"/>
      <c r="AB78" s="52"/>
    </row>
    <row r="79" spans="1:28" ht="12.75">
      <c r="A79" s="52"/>
      <c r="B79" s="52"/>
      <c r="C79" s="52"/>
      <c r="D79" s="52"/>
      <c r="G79" s="40" t="s">
        <v>149</v>
      </c>
      <c r="H79" s="38"/>
      <c r="I79" s="38"/>
      <c r="J79" s="38"/>
      <c r="K79" s="38"/>
      <c r="L79" s="38"/>
      <c r="M79" s="38"/>
      <c r="N79" s="38"/>
      <c r="O79" s="38"/>
      <c r="P79" s="38"/>
      <c r="Q79" s="86"/>
      <c r="AA79" s="52"/>
      <c r="AB79" s="52"/>
    </row>
    <row r="80" spans="1:28" ht="12.75">
      <c r="A80" s="52"/>
      <c r="B80" s="52"/>
      <c r="C80" s="52"/>
      <c r="D80" s="52"/>
      <c r="G80" s="40" t="s">
        <v>148</v>
      </c>
      <c r="H80" s="38"/>
      <c r="I80" s="38"/>
      <c r="J80" s="38"/>
      <c r="K80" s="38"/>
      <c r="L80" s="38"/>
      <c r="M80" s="38"/>
      <c r="N80" s="38"/>
      <c r="O80" s="38"/>
      <c r="P80" s="38"/>
      <c r="Q80" s="86"/>
      <c r="AA80" s="52"/>
      <c r="AB80" s="52"/>
    </row>
    <row r="81" spans="1:28" ht="12.75">
      <c r="A81" s="52"/>
      <c r="B81" s="52"/>
      <c r="C81" s="52"/>
      <c r="D81" s="52"/>
      <c r="G81" s="40" t="s">
        <v>129</v>
      </c>
      <c r="H81" s="38"/>
      <c r="I81" s="38"/>
      <c r="J81" s="38"/>
      <c r="K81" s="38"/>
      <c r="L81" s="38"/>
      <c r="M81" s="38"/>
      <c r="N81" s="38"/>
      <c r="O81" s="38"/>
      <c r="P81" s="38"/>
      <c r="Q81" s="86"/>
      <c r="AA81" s="52"/>
      <c r="AB81" s="52"/>
    </row>
    <row r="82" spans="1:28" ht="12.75">
      <c r="A82" s="52"/>
      <c r="B82" s="52"/>
      <c r="C82" s="52"/>
      <c r="D82" s="52"/>
      <c r="G82" s="40" t="s">
        <v>118</v>
      </c>
      <c r="H82" s="38"/>
      <c r="I82" s="38"/>
      <c r="J82" s="38"/>
      <c r="K82" s="38"/>
      <c r="L82" s="38"/>
      <c r="M82" s="38"/>
      <c r="N82" s="38"/>
      <c r="O82" s="38"/>
      <c r="P82" s="38"/>
      <c r="Q82" s="86"/>
      <c r="AA82" s="52"/>
      <c r="AB82" s="52"/>
    </row>
    <row r="83" spans="1:28" ht="12.75">
      <c r="A83" s="52"/>
      <c r="B83" s="52"/>
      <c r="C83" s="52"/>
      <c r="D83" s="52"/>
      <c r="G83" s="40" t="s">
        <v>130</v>
      </c>
      <c r="H83" s="38"/>
      <c r="I83" s="38"/>
      <c r="J83" s="38"/>
      <c r="K83" s="38"/>
      <c r="L83" s="38"/>
      <c r="M83" s="38"/>
      <c r="N83" s="38"/>
      <c r="O83" s="38"/>
      <c r="P83" s="38"/>
      <c r="Q83" s="86"/>
      <c r="AA83" s="52"/>
      <c r="AB83" s="52"/>
    </row>
    <row r="84" spans="1:28" ht="12.75">
      <c r="A84" s="52"/>
      <c r="B84" s="52"/>
      <c r="C84" s="52"/>
      <c r="D84" s="52"/>
      <c r="G84" s="40" t="s">
        <v>117</v>
      </c>
      <c r="H84" s="38"/>
      <c r="I84" s="38"/>
      <c r="J84" s="38"/>
      <c r="K84" s="38"/>
      <c r="L84" s="38"/>
      <c r="M84" s="38"/>
      <c r="N84" s="38"/>
      <c r="O84" s="38"/>
      <c r="P84" s="38"/>
      <c r="Q84" s="86"/>
      <c r="AA84" s="52"/>
      <c r="AB84" s="52"/>
    </row>
    <row r="85" spans="1:28" ht="12.75">
      <c r="A85" s="52"/>
      <c r="B85" s="52"/>
      <c r="C85" s="52"/>
      <c r="D85" s="52"/>
      <c r="G85" s="40"/>
      <c r="H85" s="38"/>
      <c r="I85" s="38"/>
      <c r="J85" s="38"/>
      <c r="K85" s="38"/>
      <c r="L85" s="38"/>
      <c r="M85" s="38"/>
      <c r="N85" s="38"/>
      <c r="O85" s="38"/>
      <c r="P85" s="38"/>
      <c r="Q85" s="86"/>
      <c r="AA85" s="52"/>
      <c r="AB85" s="52"/>
    </row>
    <row r="86" spans="1:28" ht="12.75">
      <c r="A86" s="52"/>
      <c r="B86" s="52"/>
      <c r="C86" s="52"/>
      <c r="D86" s="52"/>
      <c r="G86" s="40"/>
      <c r="H86" s="38"/>
      <c r="I86" s="38"/>
      <c r="J86" s="38"/>
      <c r="K86" s="38"/>
      <c r="L86" s="38"/>
      <c r="M86" s="38"/>
      <c r="N86" s="38"/>
      <c r="O86" s="38"/>
      <c r="P86" s="38"/>
      <c r="Q86" s="86"/>
      <c r="AA86" s="52"/>
      <c r="AB86" s="52"/>
    </row>
    <row r="87" spans="1:28" ht="12.75">
      <c r="A87" s="52"/>
      <c r="B87" s="52"/>
      <c r="C87" s="52"/>
      <c r="D87" s="52"/>
      <c r="G87" s="43"/>
      <c r="H87" s="41"/>
      <c r="I87" s="41"/>
      <c r="J87" s="41"/>
      <c r="K87" s="41"/>
      <c r="L87" s="41"/>
      <c r="M87" s="41"/>
      <c r="N87" s="41"/>
      <c r="O87" s="41"/>
      <c r="P87" s="41"/>
      <c r="Q87" s="88"/>
      <c r="AA87" s="52"/>
      <c r="AB87" s="52"/>
    </row>
    <row r="88" spans="1:28" ht="12.75">
      <c r="A88" s="52"/>
      <c r="B88" s="52"/>
      <c r="C88" s="52"/>
      <c r="D88" s="52"/>
      <c r="AA88" s="52"/>
      <c r="AB88" s="52"/>
    </row>
    <row r="89" spans="1:28" s="51" customFormat="1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89"/>
      <c r="R89" s="52"/>
      <c r="S89" s="52"/>
      <c r="T89" s="93"/>
      <c r="U89" s="53"/>
      <c r="V89" s="54"/>
      <c r="W89" s="101"/>
      <c r="X89" s="55"/>
      <c r="Y89" s="89"/>
      <c r="Z89" s="52"/>
      <c r="AA89" s="52"/>
      <c r="AB89" s="52"/>
    </row>
    <row r="90" spans="1:28" s="51" customFormat="1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89"/>
      <c r="R90" s="52"/>
      <c r="S90" s="52"/>
      <c r="T90" s="93"/>
      <c r="U90" s="53"/>
      <c r="V90" s="54"/>
      <c r="W90" s="101"/>
      <c r="X90" s="55"/>
      <c r="Y90" s="89"/>
      <c r="Z90" s="52"/>
      <c r="AA90" s="52"/>
      <c r="AB90" s="52"/>
    </row>
  </sheetData>
  <sheetProtection password="F0BE" sheet="1" objects="1" scenarios="1"/>
  <mergeCells count="9">
    <mergeCell ref="F10:O10"/>
    <mergeCell ref="F12:O14"/>
    <mergeCell ref="F15:O15"/>
    <mergeCell ref="F16:O18"/>
    <mergeCell ref="F19:O19"/>
    <mergeCell ref="R21:T21"/>
    <mergeCell ref="R22:T22"/>
    <mergeCell ref="V21:X21"/>
    <mergeCell ref="V22:X2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44"/>
  <sheetViews>
    <sheetView zoomScale="75" zoomScaleNormal="75" workbookViewId="0" topLeftCell="J1">
      <selection activeCell="S7" sqref="S7"/>
    </sheetView>
  </sheetViews>
  <sheetFormatPr defaultColWidth="9.33203125" defaultRowHeight="12.75"/>
  <cols>
    <col min="1" max="1" width="43.33203125" style="3" customWidth="1"/>
    <col min="2" max="2" width="4.83203125" style="3" bestFit="1" customWidth="1"/>
    <col min="3" max="3" width="14" style="3" bestFit="1" customWidth="1"/>
    <col min="4" max="5" width="16" style="3" bestFit="1" customWidth="1"/>
    <col min="6" max="6" width="7.5" style="9" bestFit="1" customWidth="1"/>
    <col min="7" max="7" width="9.33203125" style="3" customWidth="1"/>
    <col min="8" max="8" width="3.5" style="3" customWidth="1"/>
    <col min="9" max="9" width="9.33203125" style="3" bestFit="1" customWidth="1"/>
    <col min="10" max="10" width="17.16015625" style="3" customWidth="1"/>
    <col min="11" max="13" width="9.33203125" style="3" customWidth="1"/>
    <col min="14" max="14" width="17.66015625" style="3" customWidth="1"/>
    <col min="15" max="16" width="9.33203125" style="3" customWidth="1"/>
    <col min="17" max="17" width="4.83203125" style="3" bestFit="1" customWidth="1"/>
    <col min="18" max="18" width="14" style="3" bestFit="1" customWidth="1"/>
    <col min="19" max="20" width="16" style="3" bestFit="1" customWidth="1"/>
    <col min="21" max="21" width="7.5" style="10" bestFit="1" customWidth="1"/>
    <col min="22" max="22" width="9.33203125" style="3" customWidth="1"/>
    <col min="23" max="23" width="4.83203125" style="3" bestFit="1" customWidth="1"/>
    <col min="24" max="24" width="14" style="3" bestFit="1" customWidth="1"/>
    <col min="25" max="26" width="16" style="3" bestFit="1" customWidth="1"/>
    <col min="27" max="27" width="7.5" style="10" bestFit="1" customWidth="1"/>
    <col min="28" max="28" width="7.5" style="10" customWidth="1"/>
    <col min="29" max="29" width="9.33203125" style="3" customWidth="1"/>
    <col min="30" max="30" width="17.66015625" style="3" customWidth="1"/>
    <col min="31" max="16384" width="9.33203125" style="3" customWidth="1"/>
  </cols>
  <sheetData>
    <row r="1" spans="1:31" ht="18.7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  <c r="O1" s="2"/>
      <c r="U1" s="8"/>
      <c r="AA1" s="8"/>
      <c r="AB1" s="8"/>
      <c r="AC1" s="2"/>
      <c r="AD1" s="2"/>
      <c r="AE1" s="2"/>
    </row>
    <row r="2" spans="1:31" ht="21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"/>
      <c r="M2" s="2"/>
      <c r="N2" s="2"/>
      <c r="O2" s="2"/>
      <c r="U2" s="8"/>
      <c r="AA2" s="8"/>
      <c r="AB2" s="8"/>
      <c r="AC2" s="2"/>
      <c r="AD2" s="2"/>
      <c r="AE2" s="2"/>
    </row>
    <row r="3" spans="1:3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U3" s="8"/>
      <c r="AA3" s="8"/>
      <c r="AB3" s="8"/>
      <c r="AC3" s="2"/>
      <c r="AD3" s="2"/>
      <c r="AE3" s="2"/>
    </row>
    <row r="4" spans="3:31" ht="12.75">
      <c r="C4" s="136" t="s">
        <v>45</v>
      </c>
      <c r="D4" s="136"/>
      <c r="E4" s="136"/>
      <c r="I4" s="136" t="s">
        <v>43</v>
      </c>
      <c r="J4" s="136"/>
      <c r="K4" s="136"/>
      <c r="L4" s="20"/>
      <c r="M4" s="136" t="s">
        <v>44</v>
      </c>
      <c r="N4" s="136"/>
      <c r="O4" s="136"/>
      <c r="R4" s="136" t="s">
        <v>46</v>
      </c>
      <c r="S4" s="136"/>
      <c r="T4" s="136"/>
      <c r="X4" s="136" t="s">
        <v>48</v>
      </c>
      <c r="Y4" s="136"/>
      <c r="Z4" s="136"/>
      <c r="AC4" s="136" t="s">
        <v>47</v>
      </c>
      <c r="AD4" s="136"/>
      <c r="AE4" s="136"/>
    </row>
    <row r="5" spans="1:26" ht="12.75">
      <c r="A5" s="3" t="s">
        <v>50</v>
      </c>
      <c r="C5" s="11"/>
      <c r="D5" s="11"/>
      <c r="E5" s="11"/>
      <c r="R5" s="11"/>
      <c r="S5" s="11"/>
      <c r="T5" s="11"/>
      <c r="X5" s="11"/>
      <c r="Y5" s="11"/>
      <c r="Z5" s="11"/>
    </row>
    <row r="6" spans="3:30" ht="12.75">
      <c r="C6" s="3" t="s">
        <v>15</v>
      </c>
      <c r="D6" s="1">
        <v>100</v>
      </c>
      <c r="I6" s="3" t="s">
        <v>15</v>
      </c>
      <c r="J6" s="1">
        <v>100</v>
      </c>
      <c r="M6" s="3" t="s">
        <v>15</v>
      </c>
      <c r="N6" s="1">
        <v>80</v>
      </c>
      <c r="R6" s="3" t="s">
        <v>15</v>
      </c>
      <c r="S6" s="1">
        <v>54</v>
      </c>
      <c r="X6" s="3" t="s">
        <v>15</v>
      </c>
      <c r="Y6" s="1">
        <v>1</v>
      </c>
      <c r="AC6" s="3" t="s">
        <v>15</v>
      </c>
      <c r="AD6" s="1">
        <v>5</v>
      </c>
    </row>
    <row r="7" spans="3:25" ht="12.75">
      <c r="C7" s="3" t="s">
        <v>16</v>
      </c>
      <c r="D7" s="12">
        <f>D6*0.5</f>
        <v>50</v>
      </c>
      <c r="R7" s="3" t="s">
        <v>16</v>
      </c>
      <c r="S7" s="12">
        <f>S6*0.5</f>
        <v>27</v>
      </c>
      <c r="X7" s="3" t="s">
        <v>16</v>
      </c>
      <c r="Y7" s="12">
        <f>Y6*0.5</f>
        <v>0.5</v>
      </c>
    </row>
    <row r="8" spans="3:31" ht="12.75">
      <c r="C8" s="3" t="s">
        <v>17</v>
      </c>
      <c r="D8" s="13">
        <f>1-0.5/(1+2*(LN(D6)-LN(D7)))</f>
        <v>0.7904701079017975</v>
      </c>
      <c r="I8" s="11"/>
      <c r="J8" s="11"/>
      <c r="K8" s="11"/>
      <c r="L8" s="11"/>
      <c r="M8" s="11"/>
      <c r="N8" s="11"/>
      <c r="O8" s="11"/>
      <c r="R8" s="3" t="s">
        <v>17</v>
      </c>
      <c r="S8" s="13">
        <f>1-0.5/(1+2*(LN(S6)-LN(S7)))</f>
        <v>0.7904701079017974</v>
      </c>
      <c r="X8" s="3" t="s">
        <v>17</v>
      </c>
      <c r="Y8" s="13">
        <f>1-0.5/(1+2*(LN(Y6)-LN(Y7)))</f>
        <v>0.7904701079017974</v>
      </c>
      <c r="AC8" s="11"/>
      <c r="AD8" s="11"/>
      <c r="AE8" s="11"/>
    </row>
    <row r="9" ht="12.75">
      <c r="A9" s="3" t="s">
        <v>49</v>
      </c>
    </row>
    <row r="11" spans="1:30" ht="12.75">
      <c r="A11" s="4" t="s">
        <v>18</v>
      </c>
      <c r="B11" s="14" t="s">
        <v>14</v>
      </c>
      <c r="C11" s="14" t="s">
        <v>12</v>
      </c>
      <c r="D11" s="15" t="s">
        <v>11</v>
      </c>
      <c r="E11" s="15" t="s">
        <v>10</v>
      </c>
      <c r="F11" s="16" t="s">
        <v>19</v>
      </c>
      <c r="H11" s="4"/>
      <c r="I11" s="14" t="s">
        <v>14</v>
      </c>
      <c r="J11" s="14" t="s">
        <v>19</v>
      </c>
      <c r="M11" s="14" t="s">
        <v>14</v>
      </c>
      <c r="N11" s="14" t="s">
        <v>19</v>
      </c>
      <c r="Q11" s="14" t="s">
        <v>14</v>
      </c>
      <c r="R11" s="14" t="s">
        <v>12</v>
      </c>
      <c r="S11" s="15" t="s">
        <v>11</v>
      </c>
      <c r="T11" s="15" t="s">
        <v>10</v>
      </c>
      <c r="U11" s="17" t="s">
        <v>19</v>
      </c>
      <c r="W11" s="14" t="s">
        <v>14</v>
      </c>
      <c r="X11" s="14" t="s">
        <v>12</v>
      </c>
      <c r="Y11" s="15" t="s">
        <v>11</v>
      </c>
      <c r="Z11" s="15" t="s">
        <v>10</v>
      </c>
      <c r="AA11" s="17" t="s">
        <v>19</v>
      </c>
      <c r="AB11" s="17"/>
      <c r="AC11" s="14" t="s">
        <v>14</v>
      </c>
      <c r="AD11" s="14" t="s">
        <v>19</v>
      </c>
    </row>
    <row r="12" spans="1:30" ht="12.75">
      <c r="A12" s="5" t="s">
        <v>21</v>
      </c>
      <c r="B12" s="5">
        <v>1</v>
      </c>
      <c r="C12" s="18">
        <f>IF(B12&lt;D7,1-B12*((1-D8)/D7),)</f>
        <v>0.9958094021580359</v>
      </c>
      <c r="D12" s="18">
        <f>IF(AND(B12&gt;=D7,B12&lt;=D6),1-0.5/(1+2*(LN(D6)-LN(B12))),)</f>
        <v>0</v>
      </c>
      <c r="E12" s="18">
        <f>IF(B12&gt;D6,0.5/(1+2*(LN(B12)-LN(D6))),)</f>
        <v>0</v>
      </c>
      <c r="F12" s="9">
        <f>MAX(C12:E12)</f>
        <v>0.9958094021580359</v>
      </c>
      <c r="H12" s="5"/>
      <c r="I12" s="5">
        <v>1</v>
      </c>
      <c r="J12" s="3">
        <f>(1/(1+(LN(2)/$J$6)))^I12</f>
        <v>0.9931162427636012</v>
      </c>
      <c r="M12" s="5">
        <v>1</v>
      </c>
      <c r="N12" s="3">
        <f>(1/(1+(LN(2)/N6)))^M12</f>
        <v>0.9914100861748651</v>
      </c>
      <c r="Q12" s="5">
        <v>1</v>
      </c>
      <c r="R12" s="18">
        <f>IF(Q12&lt;S7,1-Q12*((1-S8)/S7),)</f>
        <v>0.9922396336259925</v>
      </c>
      <c r="S12" s="18">
        <f>IF(AND(Q12&gt;=S7,Q12&lt;=S6),1-0.5/(1+2*(LN(S6)-LN(Q12))),)</f>
        <v>0</v>
      </c>
      <c r="T12" s="18">
        <f>IF(Q12&gt;S6,0.5/(1+2*(LN(Q12)-LN(S6))),)</f>
        <v>0</v>
      </c>
      <c r="U12" s="10">
        <f>MAX(R12:T12)</f>
        <v>0.9922396336259925</v>
      </c>
      <c r="W12" s="5">
        <v>1</v>
      </c>
      <c r="X12" s="18">
        <f>IF(W12&lt;Y7,1-W12*((1-Y8)/Y7),)</f>
        <v>0</v>
      </c>
      <c r="Y12" s="18">
        <f>IF(AND(W12&gt;=Y7,W12&lt;=Y6),1-0.5/(1+2*(LN(Y6)-LN(W12))),)</f>
        <v>0.5</v>
      </c>
      <c r="Z12" s="18">
        <f>IF(W12&gt;Y6,0.5/(1+2*(LN(W12)-LN(Y6))),)</f>
        <v>0</v>
      </c>
      <c r="AA12" s="10">
        <f>MAX(X12:Z12)</f>
        <v>0.5</v>
      </c>
      <c r="AC12" s="5">
        <v>1</v>
      </c>
      <c r="AD12" s="3">
        <f>(1/(1+(LN(2)/AD6)))^AC12</f>
        <v>0.8782488562869419</v>
      </c>
    </row>
    <row r="13" spans="2:30" ht="12.75">
      <c r="B13" s="3">
        <v>2</v>
      </c>
      <c r="C13" s="18">
        <f>IF(B13&lt;D7,1-B13*((1-D8)/D7),)</f>
        <v>0.9916188043160719</v>
      </c>
      <c r="D13" s="18">
        <f>IF(AND(B13&gt;=D7,B13&lt;=D6),1-0.5/(1+2*(LN(D6)-LN(B13))),)</f>
        <v>0</v>
      </c>
      <c r="E13" s="18">
        <f>IF(B13&gt;D6,0.5/(1+2*(LN(B13)-LN(D6))),)</f>
        <v>0</v>
      </c>
      <c r="F13" s="9">
        <f aca="true" t="shared" si="0" ref="F13:F76">MAX(C13:E13)</f>
        <v>0.9916188043160719</v>
      </c>
      <c r="I13" s="3">
        <v>2</v>
      </c>
      <c r="J13" s="3">
        <f aca="true" t="shared" si="1" ref="J13:J76">(1/(1+(LN(2)/$J$6)))^I13</f>
        <v>0.9862798716408921</v>
      </c>
      <c r="M13" s="3">
        <v>2</v>
      </c>
      <c r="N13" s="3">
        <f>(1/(1+(LN(2)/N6)))^M13</f>
        <v>0.9828939589692536</v>
      </c>
      <c r="Q13" s="3">
        <v>2</v>
      </c>
      <c r="R13" s="18">
        <f>IF(Q13&lt;S7,1-Q13*((1-S8)/S7),)</f>
        <v>0.984479267251985</v>
      </c>
      <c r="S13" s="18">
        <f>IF(AND(Q13&gt;=S7,Q13&lt;=S6),1-0.5/(1+2*(LN(S6)-LN(Q13))),)</f>
        <v>0</v>
      </c>
      <c r="T13" s="18">
        <f>IF(Q13&gt;S6,0.5/(1+2*(LN(Q13)-LN(S6))),)</f>
        <v>0</v>
      </c>
      <c r="U13" s="10">
        <f aca="true" t="shared" si="2" ref="U13:U76">MAX(R13:T13)</f>
        <v>0.984479267251985</v>
      </c>
      <c r="W13" s="3">
        <v>2</v>
      </c>
      <c r="X13" s="18">
        <f>IF(W13&lt;Y7,1-W13*((1-Y8)/Y7),)</f>
        <v>0</v>
      </c>
      <c r="Y13" s="18">
        <f>IF(AND(W13&gt;=Y7,W13&lt;=Y6),1-0.5/(1+2*(LN(Y6)-LN(W13))),)</f>
        <v>0</v>
      </c>
      <c r="Z13" s="18">
        <f>IF(W13&gt;Y6,0.5/(1+2*(LN(W13)-LN(Y6))),)</f>
        <v>0.20952989209820258</v>
      </c>
      <c r="AA13" s="10">
        <f aca="true" t="shared" si="3" ref="AA13:AA76">MAX(X13:Z13)</f>
        <v>0.20952989209820258</v>
      </c>
      <c r="AC13" s="3">
        <v>2</v>
      </c>
      <c r="AD13" s="3">
        <f>(1/(1+(LN(2)/AD6)))^AC13</f>
        <v>0.7713210535693216</v>
      </c>
    </row>
    <row r="14" spans="2:30" ht="12.75">
      <c r="B14" s="3">
        <v>3</v>
      </c>
      <c r="C14" s="18">
        <f>IF(B14&lt;D7,1-B14*((1-D8)/D7),)</f>
        <v>0.9874282064741079</v>
      </c>
      <c r="D14" s="18">
        <f>IF(AND(B14&gt;=D7,B14&lt;=D6),1-0.5/(1+2*(LN(D6)-LN(B14))),)</f>
        <v>0</v>
      </c>
      <c r="E14" s="18">
        <f>IF(B14&gt;D6,0.5/(1+2*(LN(B14)-LN(D6))),)</f>
        <v>0</v>
      </c>
      <c r="F14" s="9">
        <f t="shared" si="0"/>
        <v>0.9874282064741079</v>
      </c>
      <c r="I14" s="3">
        <v>3</v>
      </c>
      <c r="J14" s="3">
        <f t="shared" si="1"/>
        <v>0.9794905604373697</v>
      </c>
      <c r="M14" s="3">
        <v>3</v>
      </c>
      <c r="N14" s="3">
        <f>(1/(1+(LN(2)/N6)))^M14</f>
        <v>0.974450984562462</v>
      </c>
      <c r="Q14" s="3">
        <v>3</v>
      </c>
      <c r="R14" s="18">
        <f>IF(Q14&lt;S7,1-Q14*((1-S8)/S7),)</f>
        <v>0.9767189008779775</v>
      </c>
      <c r="S14" s="18">
        <f>IF(AND(Q14&gt;=S7,Q14&lt;=S6),1-0.5/(1+2*(LN(S6)-LN(Q14))),)</f>
        <v>0</v>
      </c>
      <c r="T14" s="18">
        <f>IF(Q14&gt;S6,0.5/(1+2*(LN(Q14)-LN(S6))),)</f>
        <v>0</v>
      </c>
      <c r="U14" s="10">
        <f t="shared" si="2"/>
        <v>0.9767189008779775</v>
      </c>
      <c r="W14" s="3">
        <v>3</v>
      </c>
      <c r="X14" s="18">
        <f>IF(W14&lt;Y7,1-W14*((1-Y8)/Y7),)</f>
        <v>0</v>
      </c>
      <c r="Y14" s="18">
        <f>IF(AND(W14&gt;=Y7,W14&lt;=Y6),1-0.5/(1+2*(LN(Y6)-LN(W14))),)</f>
        <v>0</v>
      </c>
      <c r="Z14" s="18">
        <f>IF(W14&gt;Y6,0.5/(1+2*(LN(W14)-LN(Y6))),)</f>
        <v>0.1563856363247955</v>
      </c>
      <c r="AA14" s="10">
        <f t="shared" si="3"/>
        <v>0.1563856363247955</v>
      </c>
      <c r="AC14" s="3">
        <v>3</v>
      </c>
      <c r="AD14" s="3">
        <f>(1/(1+(LN(2)/AD6)))^AC14</f>
        <v>0.6774118331272957</v>
      </c>
    </row>
    <row r="15" spans="1:30" ht="12.75">
      <c r="A15" s="6" t="s">
        <v>11</v>
      </c>
      <c r="B15" s="5">
        <v>4</v>
      </c>
      <c r="C15" s="18">
        <f>IF(B15&lt;D7,1-B15*((1-D8)/D7),)</f>
        <v>0.9832376086321438</v>
      </c>
      <c r="D15" s="18">
        <f>IF(AND(B15&gt;=D7,B15&lt;=D6),1-0.5/(1+2*(LN(D6)-LN(B15))),)</f>
        <v>0</v>
      </c>
      <c r="E15" s="18">
        <f>IF(B15&gt;D6,0.5/(1+2*(LN(B15)-LN(D6))),)</f>
        <v>0</v>
      </c>
      <c r="F15" s="9">
        <f t="shared" si="0"/>
        <v>0.9832376086321438</v>
      </c>
      <c r="H15" s="6"/>
      <c r="I15" s="5">
        <v>4</v>
      </c>
      <c r="J15" s="3">
        <f t="shared" si="1"/>
        <v>0.9727479852039747</v>
      </c>
      <c r="M15" s="5">
        <v>4</v>
      </c>
      <c r="N15" s="3">
        <f>(1/(1+(LN(2)/N6)))^M15</f>
        <v>0.9660805345782527</v>
      </c>
      <c r="Q15" s="5">
        <v>4</v>
      </c>
      <c r="R15" s="18">
        <f>IF(Q15&lt;S7,1-Q15*((1-S8)/S7),)</f>
        <v>0.96895853450397</v>
      </c>
      <c r="S15" s="18">
        <f>IF(AND(Q15&gt;=S7,Q15&lt;=S6),1-0.5/(1+2*(LN(S6)-LN(Q15))),)</f>
        <v>0</v>
      </c>
      <c r="T15" s="18">
        <f>IF(Q15&gt;S6,0.5/(1+2*(LN(Q15)-LN(S6))),)</f>
        <v>0</v>
      </c>
      <c r="U15" s="10">
        <f t="shared" si="2"/>
        <v>0.96895853450397</v>
      </c>
      <c r="W15" s="5">
        <v>4</v>
      </c>
      <c r="X15" s="18">
        <f>IF(W15&lt;Y7,1-W15*((1-Y8)/Y7),)</f>
        <v>0</v>
      </c>
      <c r="Y15" s="18">
        <f>IF(AND(W15&gt;=Y7,W15&lt;=Y6),1-0.5/(1+2*(LN(Y6)-LN(W15))),)</f>
        <v>0</v>
      </c>
      <c r="Z15" s="18">
        <f>IF(W15&gt;Y6,0.5/(1+2*(LN(W15)-LN(Y6))),)</f>
        <v>0.1325349877267169</v>
      </c>
      <c r="AA15" s="10">
        <f t="shared" si="3"/>
        <v>0.1325349877267169</v>
      </c>
      <c r="AC15" s="5">
        <v>4</v>
      </c>
      <c r="AD15" s="3">
        <f>(1/(1+(LN(2)/AD6)))^AC15</f>
        <v>0.5949361676792883</v>
      </c>
    </row>
    <row r="16" spans="1:30" ht="12.75">
      <c r="A16" s="5" t="s">
        <v>22</v>
      </c>
      <c r="B16" s="5">
        <v>5</v>
      </c>
      <c r="C16" s="18">
        <f>IF(B16&lt;D7,1-B16*((1-D8)/D7),)</f>
        <v>0.9790470107901798</v>
      </c>
      <c r="D16" s="18">
        <f>IF(AND(B16&gt;=D7,B16&lt;=D6),1-0.5/(1+2*(LN(D6)-LN(B16))),)</f>
        <v>0</v>
      </c>
      <c r="E16" s="18">
        <f>IF(B16&gt;D6,0.5/(1+2*(LN(B16)-LN(D6))),)</f>
        <v>0</v>
      </c>
      <c r="F16" s="9">
        <f t="shared" si="0"/>
        <v>0.9790470107901798</v>
      </c>
      <c r="H16" s="5"/>
      <c r="I16" s="5">
        <v>5</v>
      </c>
      <c r="J16" s="3">
        <f t="shared" si="1"/>
        <v>0.9660518242216345</v>
      </c>
      <c r="M16" s="5">
        <v>5</v>
      </c>
      <c r="N16" s="3">
        <f>(1/(1+(LN(2)/N6)))^M16</f>
        <v>0.9577819860380853</v>
      </c>
      <c r="Q16" s="5">
        <v>5</v>
      </c>
      <c r="R16" s="18">
        <f>IF(Q16&lt;S7,1-Q16*((1-S8)/S7),)</f>
        <v>0.9611981681299625</v>
      </c>
      <c r="S16" s="18">
        <f>IF(AND(Q16&gt;=S7,Q16&lt;=S6),1-0.5/(1+2*(LN(S6)-LN(Q16))),)</f>
        <v>0</v>
      </c>
      <c r="T16" s="18">
        <f>IF(Q16&gt;S6,0.5/(1+2*(LN(Q16)-LN(S6))),)</f>
        <v>0</v>
      </c>
      <c r="U16" s="10">
        <f t="shared" si="2"/>
        <v>0.9611981681299625</v>
      </c>
      <c r="W16" s="5">
        <v>5</v>
      </c>
      <c r="X16" s="18">
        <f>IF(W16&lt;Y7,1-W16*((1-Y8)/Y7),)</f>
        <v>0</v>
      </c>
      <c r="Y16" s="18">
        <f>IF(AND(W16&gt;=Y7,W16&lt;=Y6),1-0.5/(1+2*(LN(Y6)-LN(W16))),)</f>
        <v>0</v>
      </c>
      <c r="Z16" s="18">
        <f>IF(W16&gt;Y6,0.5/(1+2*(LN(W16)-LN(Y6))),)</f>
        <v>0.1185149837908823</v>
      </c>
      <c r="AA16" s="10">
        <f t="shared" si="3"/>
        <v>0.1185149837908823</v>
      </c>
      <c r="AC16" s="5">
        <v>5</v>
      </c>
      <c r="AD16" s="3">
        <f>(1/(1+(LN(2)/AD6)))^AC16</f>
        <v>0.5225020088280712</v>
      </c>
    </row>
    <row r="17" spans="2:30" ht="12.75">
      <c r="B17" s="3">
        <v>6</v>
      </c>
      <c r="C17" s="18">
        <f>IF(B17&lt;D7,1-B17*((1-D8)/D7),)</f>
        <v>0.9748564129482157</v>
      </c>
      <c r="D17" s="18">
        <f>IF(AND(B17&gt;=D7,B17&lt;=D6),1-0.5/(1+2*(LN(D6)-LN(B17))),)</f>
        <v>0</v>
      </c>
      <c r="E17" s="18">
        <f>IF(B17&gt;D6,0.5/(1+2*(LN(B17)-LN(D6))),)</f>
        <v>0</v>
      </c>
      <c r="F17" s="9">
        <f t="shared" si="0"/>
        <v>0.9748564129482157</v>
      </c>
      <c r="I17" s="3">
        <v>6</v>
      </c>
      <c r="J17" s="3">
        <f t="shared" si="1"/>
        <v>0.9594017579859125</v>
      </c>
      <c r="M17" s="3">
        <v>6</v>
      </c>
      <c r="N17" s="3">
        <f>(1/(1+(LN(2)/N6)))^M17</f>
        <v>0.9495547213147517</v>
      </c>
      <c r="Q17" s="3">
        <v>6</v>
      </c>
      <c r="R17" s="18">
        <f>IF(Q17&lt;S7,1-Q17*((1-S8)/S7),)</f>
        <v>0.9534378017559549</v>
      </c>
      <c r="S17" s="18">
        <f>IF(AND(Q17&gt;=S7,Q17&lt;=S6),1-0.5/(1+2*(LN(S6)-LN(Q17))),)</f>
        <v>0</v>
      </c>
      <c r="T17" s="18">
        <f>IF(Q17&gt;S6,0.5/(1+2*(LN(Q17)-LN(S6))),)</f>
        <v>0</v>
      </c>
      <c r="U17" s="10">
        <f t="shared" si="2"/>
        <v>0.9534378017559549</v>
      </c>
      <c r="W17" s="3">
        <v>6</v>
      </c>
      <c r="X17" s="18">
        <f>IF(W17&lt;Y7,1-W17*((1-Y8)/Y7),)</f>
        <v>0</v>
      </c>
      <c r="Y17" s="18">
        <f>IF(AND(W17&gt;=Y7,W17&lt;=Y6),1-0.5/(1+2*(LN(Y6)-LN(W17))),)</f>
        <v>0</v>
      </c>
      <c r="Z17" s="18">
        <f>IF(W17&gt;Y6,0.5/(1+2*(LN(W17)-LN(Y6))),)</f>
        <v>0.10908649156109249</v>
      </c>
      <c r="AA17" s="10">
        <f t="shared" si="3"/>
        <v>0.10908649156109249</v>
      </c>
      <c r="AC17" s="3">
        <v>6</v>
      </c>
      <c r="AD17" s="3">
        <f>(1/(1+(LN(2)/AD6)))^AC17</f>
        <v>0.4588867916608832</v>
      </c>
    </row>
    <row r="18" spans="2:30" ht="12.75">
      <c r="B18" s="3">
        <v>7</v>
      </c>
      <c r="C18" s="18">
        <f>IF(B18&lt;D7,1-B18*((1-D8)/D7),)</f>
        <v>0.9706658151062516</v>
      </c>
      <c r="D18" s="18">
        <f>IF(AND(B18&gt;=D7,B18&lt;=D6),1-0.5/(1+2*(LN(D6)-LN(B18))),)</f>
        <v>0</v>
      </c>
      <c r="E18" s="18">
        <f>IF(B18&gt;D6,0.5/(1+2*(LN(B18)-LN(D6))),)</f>
        <v>0</v>
      </c>
      <c r="F18" s="9">
        <f t="shared" si="0"/>
        <v>0.9706658151062516</v>
      </c>
      <c r="I18" s="3">
        <v>7</v>
      </c>
      <c r="J18" s="3">
        <f t="shared" si="1"/>
        <v>0.9527974691917633</v>
      </c>
      <c r="M18" s="3">
        <v>7</v>
      </c>
      <c r="N18" s="3">
        <f>(1/(1+(LN(2)/N6)))^M18</f>
        <v>0.941398128086408</v>
      </c>
      <c r="Q18" s="3">
        <v>7</v>
      </c>
      <c r="R18" s="18">
        <f>IF(Q18&lt;S7,1-Q18*((1-S8)/S7),)</f>
        <v>0.9456774353819475</v>
      </c>
      <c r="S18" s="18">
        <f>IF(AND(Q18&gt;=S7,Q18&lt;=S6),1-0.5/(1+2*(LN(S6)-LN(Q18))),)</f>
        <v>0</v>
      </c>
      <c r="T18" s="18">
        <f>IF(Q18&gt;S6,0.5/(1+2*(LN(Q18)-LN(S6))),)</f>
        <v>0</v>
      </c>
      <c r="U18" s="10">
        <f t="shared" si="2"/>
        <v>0.9456774353819475</v>
      </c>
      <c r="W18" s="3">
        <v>7</v>
      </c>
      <c r="X18" s="18">
        <f>IF(W18&lt;Y7,1-W18*((1-Y8)/Y7),)</f>
        <v>0</v>
      </c>
      <c r="Y18" s="18">
        <f>IF(AND(W18&gt;=Y7,W18&lt;=Y6),1-0.5/(1+2*(LN(Y6)-LN(W18))),)</f>
        <v>0</v>
      </c>
      <c r="Z18" s="18">
        <f>IF(W18&gt;Y6,0.5/(1+2*(LN(W18)-LN(Y6))),)</f>
        <v>0.10221144063552694</v>
      </c>
      <c r="AA18" s="10">
        <f t="shared" si="3"/>
        <v>0.10221144063552694</v>
      </c>
      <c r="AC18" s="3">
        <v>7</v>
      </c>
      <c r="AD18" s="3">
        <f>(1/(1+(LN(2)/AD6)))^AC18</f>
        <v>0.4030167999413548</v>
      </c>
    </row>
    <row r="19" spans="1:30" ht="12.75">
      <c r="A19" s="4" t="s">
        <v>12</v>
      </c>
      <c r="B19" s="5">
        <v>8</v>
      </c>
      <c r="C19" s="18">
        <f>IF(B19&lt;D7,1-B19*((1-D8)/D7),)</f>
        <v>0.9664752172642876</v>
      </c>
      <c r="D19" s="18">
        <f>IF(AND(B19&gt;=D7,B19&lt;=D6),1-0.5/(1+2*(LN(D6)-LN(B19))),)</f>
        <v>0</v>
      </c>
      <c r="E19" s="18">
        <f>IF(B19&gt;D6,0.5/(1+2*(LN(B19)-LN(D6))),)</f>
        <v>0</v>
      </c>
      <c r="F19" s="9">
        <f t="shared" si="0"/>
        <v>0.9664752172642876</v>
      </c>
      <c r="H19" s="4"/>
      <c r="I19" s="5">
        <v>8</v>
      </c>
      <c r="J19" s="3">
        <f t="shared" si="1"/>
        <v>0.9462386427183921</v>
      </c>
      <c r="M19" s="5">
        <v>8</v>
      </c>
      <c r="N19" s="3">
        <f>(1/(1+(LN(2)/N6)))^M19</f>
        <v>0.9333115992910025</v>
      </c>
      <c r="Q19" s="5">
        <v>8</v>
      </c>
      <c r="R19" s="18">
        <f>IF(Q19&lt;S7,1-Q19*((1-S8)/S7),)</f>
        <v>0.9379170690079399</v>
      </c>
      <c r="S19" s="18">
        <f>IF(AND(Q19&gt;=S7,Q19&lt;=S6),1-0.5/(1+2*(LN(S6)-LN(Q19))),)</f>
        <v>0</v>
      </c>
      <c r="T19" s="18">
        <f>IF(Q19&gt;S6,0.5/(1+2*(LN(Q19)-LN(S6))),)</f>
        <v>0</v>
      </c>
      <c r="U19" s="10">
        <f t="shared" si="2"/>
        <v>0.9379170690079399</v>
      </c>
      <c r="W19" s="5">
        <v>8</v>
      </c>
      <c r="X19" s="18">
        <f>IF(W19&lt;Y7,1-W19*((1-Y8)/Y7),)</f>
        <v>0</v>
      </c>
      <c r="Y19" s="18">
        <f>IF(AND(W19&gt;=Y7,W19&lt;=Y6),1-0.5/(1+2*(LN(Y6)-LN(W19))),)</f>
        <v>0</v>
      </c>
      <c r="Z19" s="18">
        <f>IF(W19&gt;Y6,0.5/(1+2*(LN(W19)-LN(Y6))),)</f>
        <v>0.09692020383497041</v>
      </c>
      <c r="AA19" s="10">
        <f t="shared" si="3"/>
        <v>0.09692020383497041</v>
      </c>
      <c r="AC19" s="5">
        <v>8</v>
      </c>
      <c r="AD19" s="3">
        <f>(1/(1+(LN(2)/AD6)))^AC19</f>
        <v>0.3539490436129182</v>
      </c>
    </row>
    <row r="20" spans="1:30" ht="12.75">
      <c r="A20" s="3" t="s">
        <v>13</v>
      </c>
      <c r="B20" s="5">
        <v>9</v>
      </c>
      <c r="C20" s="18">
        <f>IF(B20&lt;D7,1-B20*((1-D8)/D7),)</f>
        <v>0.9622846194223236</v>
      </c>
      <c r="D20" s="18">
        <f>IF(AND(B20&gt;=D7,B20&lt;=D6),1-0.5/(1+2*(LN(D6)-LN(B20))),)</f>
        <v>0</v>
      </c>
      <c r="E20" s="18">
        <f>IF(B20&gt;D6,0.5/(1+2*(LN(B20)-LN(D6))),)</f>
        <v>0</v>
      </c>
      <c r="F20" s="9">
        <f t="shared" si="0"/>
        <v>0.9622846194223236</v>
      </c>
      <c r="I20" s="5">
        <v>9</v>
      </c>
      <c r="J20" s="3">
        <f t="shared" si="1"/>
        <v>0.9397249656142191</v>
      </c>
      <c r="M20" s="5">
        <v>9</v>
      </c>
      <c r="N20" s="3">
        <f>(1/(1+(LN(2)/N6)))^M20</f>
        <v>0.925294533081094</v>
      </c>
      <c r="Q20" s="5">
        <v>9</v>
      </c>
      <c r="R20" s="18">
        <f>IF(Q20&lt;S7,1-Q20*((1-S8)/S7),)</f>
        <v>0.9301567026339325</v>
      </c>
      <c r="S20" s="18">
        <f>IF(AND(Q20&gt;=S7,Q20&lt;=S6),1-0.5/(1+2*(LN(S6)-LN(Q20))),)</f>
        <v>0</v>
      </c>
      <c r="T20" s="18">
        <f>IF(Q20&gt;S6,0.5/(1+2*(LN(Q20)-LN(S6))),)</f>
        <v>0</v>
      </c>
      <c r="U20" s="10">
        <f t="shared" si="2"/>
        <v>0.9301567026339325</v>
      </c>
      <c r="W20" s="5">
        <v>9</v>
      </c>
      <c r="X20" s="18">
        <f>IF(W20&lt;Y7,1-W20*((1-Y8)/Y7),)</f>
        <v>0</v>
      </c>
      <c r="Y20" s="18">
        <f>IF(AND(W20&gt;=Y7,W20&lt;=Y6),1-0.5/(1+2*(LN(Y6)-LN(W20))),)</f>
        <v>0</v>
      </c>
      <c r="Z20" s="18">
        <f>IF(W20&gt;Y6,0.5/(1+2*(LN(W20)-LN(Y6))),)</f>
        <v>0.09268786963483039</v>
      </c>
      <c r="AA20" s="10">
        <f t="shared" si="3"/>
        <v>0.09268786963483039</v>
      </c>
      <c r="AC20" s="5">
        <v>9</v>
      </c>
      <c r="AD20" s="3">
        <f>(1/(1+(LN(2)/AD6)))^AC20</f>
        <v>0.3108553427369023</v>
      </c>
    </row>
    <row r="21" spans="2:30" ht="12.75">
      <c r="B21" s="3">
        <v>10</v>
      </c>
      <c r="C21" s="18">
        <f>IF(B21&lt;D7,1-B21*((1-D8)/D7),)</f>
        <v>0.9580940215803595</v>
      </c>
      <c r="D21" s="18">
        <f>IF(AND(B21&gt;=D7,B21&lt;=D6),1-0.5/(1+2*(LN(D6)-LN(B21))),)</f>
        <v>0</v>
      </c>
      <c r="E21" s="18">
        <f>IF(B21&gt;D6,0.5/(1+2*(LN(B21)-LN(D6))),)</f>
        <v>0</v>
      </c>
      <c r="F21" s="9">
        <f t="shared" si="0"/>
        <v>0.9580940215803595</v>
      </c>
      <c r="I21" s="3">
        <v>10</v>
      </c>
      <c r="J21" s="3">
        <f t="shared" si="1"/>
        <v>0.9332561270819477</v>
      </c>
      <c r="M21" s="3">
        <v>10</v>
      </c>
      <c r="N21" s="3">
        <f>(1/(1+(LN(2)/N6)))^M21</f>
        <v>0.9173463327790591</v>
      </c>
      <c r="Q21" s="3">
        <v>10</v>
      </c>
      <c r="R21" s="18">
        <f>IF(Q21&lt;S7,1-Q21*((1-S8)/S7),)</f>
        <v>0.922396336259925</v>
      </c>
      <c r="S21" s="18">
        <f>IF(AND(Q21&gt;=S7,Q21&lt;=S6),1-0.5/(1+2*(LN(S6)-LN(Q21))),)</f>
        <v>0</v>
      </c>
      <c r="T21" s="18">
        <f>IF(Q21&gt;S6,0.5/(1+2*(LN(Q21)-LN(S6))),)</f>
        <v>0</v>
      </c>
      <c r="U21" s="10">
        <f t="shared" si="2"/>
        <v>0.922396336259925</v>
      </c>
      <c r="W21" s="3">
        <v>10</v>
      </c>
      <c r="X21" s="18">
        <f>IF(W21&lt;Y7,1-W21*((1-Y8)/Y7),)</f>
        <v>0</v>
      </c>
      <c r="Y21" s="18">
        <f>IF(AND(W21&gt;=Y7,W21&lt;=Y6),1-0.5/(1+2*(LN(Y6)-LN(W21))),)</f>
        <v>0</v>
      </c>
      <c r="Z21" s="18">
        <f>IF(W21&gt;Y6,0.5/(1+2*(LN(W21)-LN(Y6))),)</f>
        <v>0.0892033575090921</v>
      </c>
      <c r="AA21" s="10">
        <f t="shared" si="3"/>
        <v>0.0892033575090921</v>
      </c>
      <c r="AC21" s="3">
        <v>10</v>
      </c>
      <c r="AD21" s="3">
        <f>(1/(1+(LN(2)/AD6)))^AC21</f>
        <v>0.2730083492293698</v>
      </c>
    </row>
    <row r="22" spans="1:30" ht="12.75">
      <c r="A22" s="4" t="s">
        <v>19</v>
      </c>
      <c r="B22" s="3">
        <v>11</v>
      </c>
      <c r="C22" s="18">
        <f>IF(B22&lt;D7,1-B22*((1-D8)/D7),)</f>
        <v>0.9539034237383954</v>
      </c>
      <c r="D22" s="18">
        <f>IF(AND(B22&gt;=D7,B22&lt;=D6),1-0.5/(1+2*(LN(D6)-LN(B22))),)</f>
        <v>0</v>
      </c>
      <c r="E22" s="18">
        <f>IF(B22&gt;D6,0.5/(1+2*(LN(B22)-LN(D6))),)</f>
        <v>0</v>
      </c>
      <c r="F22" s="9">
        <f t="shared" si="0"/>
        <v>0.9539034237383954</v>
      </c>
      <c r="I22" s="3">
        <v>11</v>
      </c>
      <c r="J22" s="3">
        <f t="shared" si="1"/>
        <v>0.9268318184637339</v>
      </c>
      <c r="M22" s="3">
        <v>11</v>
      </c>
      <c r="N22" s="3">
        <f>(1/(1+(LN(2)/N6)))^M22</f>
        <v>0.9094664068326834</v>
      </c>
      <c r="Q22" s="3">
        <v>11</v>
      </c>
      <c r="R22" s="18">
        <f>IF(Q22&lt;S7,1-Q22*((1-S8)/S7),)</f>
        <v>0.9146359698859174</v>
      </c>
      <c r="S22" s="18">
        <f>IF(AND(Q22&gt;=S7,Q22&lt;=S6),1-0.5/(1+2*(LN(S6)-LN(Q22))),)</f>
        <v>0</v>
      </c>
      <c r="T22" s="18">
        <f>IF(Q22&gt;S6,0.5/(1+2*(LN(Q22)-LN(S6))),)</f>
        <v>0</v>
      </c>
      <c r="U22" s="10">
        <f t="shared" si="2"/>
        <v>0.9146359698859174</v>
      </c>
      <c r="W22" s="3">
        <v>11</v>
      </c>
      <c r="X22" s="18">
        <f>IF(W22&lt;Y7,1-W22*((1-Y8)/Y7),)</f>
        <v>0</v>
      </c>
      <c r="Y22" s="18">
        <f>IF(AND(W22&gt;=Y7,W22&lt;=Y6),1-0.5/(1+2*(LN(Y6)-LN(W22))),)</f>
        <v>0</v>
      </c>
      <c r="Z22" s="18">
        <f>IF(W22&gt;Y6,0.5/(1+2*(LN(W22)-LN(Y6))),)</f>
        <v>0.08626950820020005</v>
      </c>
      <c r="AA22" s="10">
        <f t="shared" si="3"/>
        <v>0.08626950820020005</v>
      </c>
      <c r="AC22" s="3">
        <v>11</v>
      </c>
      <c r="AD22" s="3">
        <f>(1/(1+(LN(2)/AD6)))^AC22</f>
        <v>0.23976927046748003</v>
      </c>
    </row>
    <row r="23" spans="1:30" ht="12.75">
      <c r="A23" s="3" t="s">
        <v>20</v>
      </c>
      <c r="B23" s="5">
        <v>12</v>
      </c>
      <c r="C23" s="18">
        <f>IF(B23&lt;D7,1-B23*((1-D8)/D7),)</f>
        <v>0.9497128258964314</v>
      </c>
      <c r="D23" s="18">
        <f>IF(AND(B23&gt;=D7,B23&lt;=D6),1-0.5/(1+2*(LN(D6)-LN(B23))),)</f>
        <v>0</v>
      </c>
      <c r="E23" s="18">
        <f>IF(B23&gt;D6,0.5/(1+2*(LN(B23)-LN(D6))),)</f>
        <v>0</v>
      </c>
      <c r="F23" s="9">
        <f t="shared" si="0"/>
        <v>0.9497128258964314</v>
      </c>
      <c r="I23" s="5">
        <v>12</v>
      </c>
      <c r="J23" s="3">
        <f t="shared" si="1"/>
        <v>0.9204517332264596</v>
      </c>
      <c r="M23" s="5">
        <v>12</v>
      </c>
      <c r="N23" s="3">
        <f>(1/(1+(LN(2)/N6)))^M23</f>
        <v>0.9016541687711357</v>
      </c>
      <c r="Q23" s="5">
        <v>12</v>
      </c>
      <c r="R23" s="18">
        <f>IF(Q23&lt;S7,1-Q23*((1-S8)/S7),)</f>
        <v>0.90687560351191</v>
      </c>
      <c r="S23" s="18">
        <f>IF(AND(Q23&gt;=S7,Q23&lt;=S6),1-0.5/(1+2*(LN(S6)-LN(Q23))),)</f>
        <v>0</v>
      </c>
      <c r="T23" s="18">
        <f>IF(Q23&gt;S6,0.5/(1+2*(LN(Q23)-LN(S6))),)</f>
        <v>0</v>
      </c>
      <c r="U23" s="10">
        <f t="shared" si="2"/>
        <v>0.90687560351191</v>
      </c>
      <c r="W23" s="5">
        <v>12</v>
      </c>
      <c r="X23" s="18">
        <f>IF(W23&lt;Y7,1-W23*((1-Y8)/Y7),)</f>
        <v>0</v>
      </c>
      <c r="Y23" s="18">
        <f>IF(AND(W23&gt;=Y7,W23&lt;=Y6),1-0.5/(1+2*(LN(Y6)-LN(W23))),)</f>
        <v>0</v>
      </c>
      <c r="Z23" s="18">
        <f>IF(W23&gt;Y6,0.5/(1+2*(LN(W23)-LN(Y6))),)</f>
        <v>0.08375471307210092</v>
      </c>
      <c r="AA23" s="10">
        <f t="shared" si="3"/>
        <v>0.08375471307210092</v>
      </c>
      <c r="AC23" s="5">
        <v>12</v>
      </c>
      <c r="AD23" s="3">
        <f>(1/(1+(LN(2)/AD6)))^AC23</f>
        <v>0.2105770875608188</v>
      </c>
    </row>
    <row r="24" spans="2:30" ht="12.75">
      <c r="B24" s="5">
        <v>13</v>
      </c>
      <c r="C24" s="18">
        <f>IF(B24&lt;D7,1-B24*((1-D8)/D7),)</f>
        <v>0.9455222280544674</v>
      </c>
      <c r="D24" s="18">
        <f>IF(AND(B24&gt;=D7,B24&lt;=D6),1-0.5/(1+2*(LN(D6)-LN(B24))),)</f>
        <v>0</v>
      </c>
      <c r="E24" s="18">
        <f>IF(B24&gt;D6,0.5/(1+2*(LN(B24)-LN(D6))),)</f>
        <v>0</v>
      </c>
      <c r="F24" s="9">
        <f t="shared" si="0"/>
        <v>0.9455222280544674</v>
      </c>
      <c r="I24" s="5">
        <v>13</v>
      </c>
      <c r="J24" s="3">
        <f t="shared" si="1"/>
        <v>0.9141155669471062</v>
      </c>
      <c r="M24" s="5">
        <v>13</v>
      </c>
      <c r="N24" s="3">
        <f>(1/(1+(LN(2)/N6)))^M24</f>
        <v>0.893909037161318</v>
      </c>
      <c r="Q24" s="5">
        <v>13</v>
      </c>
      <c r="R24" s="18">
        <f>IF(Q24&lt;S7,1-Q24*((1-S8)/S7),)</f>
        <v>0.8991152371379024</v>
      </c>
      <c r="S24" s="18">
        <f>IF(AND(Q24&gt;=S7,Q24&lt;=S6),1-0.5/(1+2*(LN(S6)-LN(Q24))),)</f>
        <v>0</v>
      </c>
      <c r="T24" s="18">
        <f>IF(Q24&gt;S6,0.5/(1+2*(LN(Q24)-LN(S6))),)</f>
        <v>0</v>
      </c>
      <c r="U24" s="10">
        <f t="shared" si="2"/>
        <v>0.8991152371379024</v>
      </c>
      <c r="W24" s="5">
        <v>13</v>
      </c>
      <c r="X24" s="18">
        <f>IF(W24&lt;Y7,1-W24*((1-Y8)/Y7),)</f>
        <v>0</v>
      </c>
      <c r="Y24" s="18">
        <f>IF(AND(W24&gt;=Y7,W24&lt;=Y6),1-0.5/(1+2*(LN(Y6)-LN(W24))),)</f>
        <v>0</v>
      </c>
      <c r="Z24" s="18">
        <f>IF(W24&gt;Y6,0.5/(1+2*(LN(W24)-LN(Y6))),)</f>
        <v>0.08156741624176651</v>
      </c>
      <c r="AA24" s="10">
        <f t="shared" si="3"/>
        <v>0.08156741624176651</v>
      </c>
      <c r="AC24" s="5">
        <v>13</v>
      </c>
      <c r="AD24" s="3">
        <f>(1/(1+(LN(2)/AD6)))^AC24</f>
        <v>0.18493908631052433</v>
      </c>
    </row>
    <row r="25" spans="1:30" ht="12.75">
      <c r="A25" s="4" t="s">
        <v>14</v>
      </c>
      <c r="B25" s="3">
        <v>14</v>
      </c>
      <c r="C25" s="18">
        <f>IF(B25&lt;D7,1-B25*((1-D8)/D7),)</f>
        <v>0.9413316302125033</v>
      </c>
      <c r="D25" s="18">
        <f>IF(AND(B25&gt;=D7,B25&lt;=D6),1-0.5/(1+2*(LN(D6)-LN(B25))),)</f>
        <v>0</v>
      </c>
      <c r="E25" s="18">
        <f>IF(B25&gt;D6,0.5/(1+2*(LN(B25)-LN(D6))),)</f>
        <v>0</v>
      </c>
      <c r="F25" s="9">
        <f t="shared" si="0"/>
        <v>0.9413316302125033</v>
      </c>
      <c r="I25" s="3">
        <v>14</v>
      </c>
      <c r="J25" s="3">
        <f t="shared" si="1"/>
        <v>0.9078230172982291</v>
      </c>
      <c r="M25" s="3">
        <v>14</v>
      </c>
      <c r="N25" s="3">
        <f>(1/(1+(LN(2)/N6)))^M25</f>
        <v>0.8862304355645931</v>
      </c>
      <c r="Q25" s="3">
        <v>14</v>
      </c>
      <c r="R25" s="18">
        <f>IF(Q25&lt;S7,1-Q25*((1-S8)/S7),)</f>
        <v>0.891354870763895</v>
      </c>
      <c r="S25" s="18">
        <f>IF(AND(Q25&gt;=S7,Q25&lt;=S6),1-0.5/(1+2*(LN(S6)-LN(Q25))),)</f>
        <v>0</v>
      </c>
      <c r="T25" s="18">
        <f>IF(Q25&gt;S6,0.5/(1+2*(LN(Q25)-LN(S6))),)</f>
        <v>0</v>
      </c>
      <c r="U25" s="10">
        <f t="shared" si="2"/>
        <v>0.891354870763895</v>
      </c>
      <c r="W25" s="3">
        <v>14</v>
      </c>
      <c r="X25" s="18">
        <f>IF(W25&lt;Y7,1-W25*((1-Y8)/Y7),)</f>
        <v>0</v>
      </c>
      <c r="Y25" s="18">
        <f>IF(AND(W25&gt;=Y7,W25&lt;=Y6),1-0.5/(1+2*(LN(Y6)-LN(W25))),)</f>
        <v>0</v>
      </c>
      <c r="Z25" s="18">
        <f>IF(W25&gt;Y6,0.5/(1+2*(LN(W25)-LN(Y6))),)</f>
        <v>0.07964174392145985</v>
      </c>
      <c r="AA25" s="10">
        <f t="shared" si="3"/>
        <v>0.07964174392145985</v>
      </c>
      <c r="AC25" s="3">
        <v>14</v>
      </c>
      <c r="AD25" s="3">
        <f>(1/(1+(LN(2)/AD6)))^AC25</f>
        <v>0.16242254103497006</v>
      </c>
    </row>
    <row r="26" spans="1:30" ht="12.75">
      <c r="A26" s="3" t="s">
        <v>23</v>
      </c>
      <c r="B26" s="3">
        <v>15</v>
      </c>
      <c r="C26" s="18">
        <f>IF(B26&lt;D7,1-B26*((1-D8)/D7),)</f>
        <v>0.9371410323705393</v>
      </c>
      <c r="D26" s="18">
        <f>IF(AND(B26&gt;=D7,B26&lt;=D6),1-0.5/(1+2*(LN(D6)-LN(B26))),)</f>
        <v>0</v>
      </c>
      <c r="E26" s="18">
        <f>IF(B26&gt;D6,0.5/(1+2*(LN(B26)-LN(D6))),)</f>
        <v>0</v>
      </c>
      <c r="F26" s="9">
        <f t="shared" si="0"/>
        <v>0.9371410323705393</v>
      </c>
      <c r="I26" s="3">
        <v>15</v>
      </c>
      <c r="J26" s="3">
        <f t="shared" si="1"/>
        <v>0.9015737840335332</v>
      </c>
      <c r="M26" s="3">
        <v>15</v>
      </c>
      <c r="N26" s="3">
        <f>(1/(1+(LN(2)/N6)))^M26</f>
        <v>0.8786177924938815</v>
      </c>
      <c r="Q26" s="3">
        <v>15</v>
      </c>
      <c r="R26" s="18">
        <f>IF(Q26&lt;S7,1-Q26*((1-S8)/S7),)</f>
        <v>0.8835945043898874</v>
      </c>
      <c r="S26" s="18">
        <f>IF(AND(Q26&gt;=S7,Q26&lt;=S6),1-0.5/(1+2*(LN(S6)-LN(Q26))),)</f>
        <v>0</v>
      </c>
      <c r="T26" s="18">
        <f>IF(Q26&gt;S6,0.5/(1+2*(LN(Q26)-LN(S6))),)</f>
        <v>0</v>
      </c>
      <c r="U26" s="10">
        <f t="shared" si="2"/>
        <v>0.8835945043898874</v>
      </c>
      <c r="W26" s="3">
        <v>15</v>
      </c>
      <c r="X26" s="18">
        <f>IF(W26&lt;Y7,1-W26*((1-Y8)/Y7),)</f>
        <v>0</v>
      </c>
      <c r="Y26" s="18">
        <f>IF(AND(W26&gt;=Y7,W26&lt;=Y6),1-0.5/(1+2*(LN(Y6)-LN(W26))),)</f>
        <v>0</v>
      </c>
      <c r="Z26" s="18">
        <f>IF(W26&gt;Y6,0.5/(1+2*(LN(W26)-LN(Y6))),)</f>
        <v>0.07792895507498789</v>
      </c>
      <c r="AA26" s="10">
        <f t="shared" si="3"/>
        <v>0.07792895507498789</v>
      </c>
      <c r="AC26" s="3">
        <v>15</v>
      </c>
      <c r="AD26" s="3">
        <f>(1/(1+(LN(2)/AD6)))^AC26</f>
        <v>0.14264741089918132</v>
      </c>
    </row>
    <row r="27" spans="2:30" ht="12.75">
      <c r="B27" s="5">
        <v>16</v>
      </c>
      <c r="C27" s="18">
        <f>IF(B27&lt;D7,1-B27*((1-D8)/D7),)</f>
        <v>0.9329504345285752</v>
      </c>
      <c r="D27" s="18">
        <f>IF(AND(B27&gt;=D7,B27&lt;=D6),1-0.5/(1+2*(LN(D6)-LN(B27))),)</f>
        <v>0</v>
      </c>
      <c r="E27" s="18">
        <f>IF(B27&gt;D6,0.5/(1+2*(LN(B27)-LN(D6))),)</f>
        <v>0</v>
      </c>
      <c r="F27" s="9">
        <f t="shared" si="0"/>
        <v>0.9329504345285752</v>
      </c>
      <c r="I27" s="5">
        <v>16</v>
      </c>
      <c r="J27" s="3">
        <f t="shared" si="1"/>
        <v>0.8953675689735449</v>
      </c>
      <c r="M27" s="5">
        <v>16</v>
      </c>
      <c r="N27" s="3">
        <f>(1/(1+(LN(2)/N6)))^M27</f>
        <v>0.8710705413711288</v>
      </c>
      <c r="Q27" s="5">
        <v>16</v>
      </c>
      <c r="R27" s="18">
        <f>IF(Q27&lt;S7,1-Q27*((1-S8)/S7),)</f>
        <v>0.87583413801588</v>
      </c>
      <c r="S27" s="18">
        <f>IF(AND(Q27&gt;=S7,Q27&lt;=S6),1-0.5/(1+2*(LN(S6)-LN(Q27))),)</f>
        <v>0</v>
      </c>
      <c r="T27" s="18">
        <f>IF(Q27&gt;S6,0.5/(1+2*(LN(Q27)-LN(S6))),)</f>
        <v>0</v>
      </c>
      <c r="U27" s="10">
        <f t="shared" si="2"/>
        <v>0.87583413801588</v>
      </c>
      <c r="W27" s="5">
        <v>16</v>
      </c>
      <c r="X27" s="18">
        <f>IF(W27&lt;Y7,1-W27*((1-Y8)/Y7),)</f>
        <v>0</v>
      </c>
      <c r="Y27" s="18">
        <f>IF(AND(W27&gt;=Y7,W27&lt;=Y6),1-0.5/(1+2*(LN(Y6)-LN(W27))),)</f>
        <v>0</v>
      </c>
      <c r="Z27" s="18">
        <f>IF(W27&gt;Y6,0.5/(1+2*(LN(W27)-LN(Y6))),)</f>
        <v>0.07639212293957255</v>
      </c>
      <c r="AA27" s="10">
        <f t="shared" si="3"/>
        <v>0.07639212293957255</v>
      </c>
      <c r="AC27" s="5">
        <v>16</v>
      </c>
      <c r="AD27" s="3">
        <f>(1/(1+(LN(2)/AD6)))^AC27</f>
        <v>0.12527992547449945</v>
      </c>
    </row>
    <row r="28" spans="1:30" ht="12.75">
      <c r="A28" s="4" t="s">
        <v>24</v>
      </c>
      <c r="B28" s="5">
        <v>17</v>
      </c>
      <c r="C28" s="18">
        <f>IF(B28&lt;D7,1-B28*((1-D8)/D7),)</f>
        <v>0.9287598366866112</v>
      </c>
      <c r="D28" s="18">
        <f>IF(AND(B28&gt;=D7,B28&lt;=D6),1-0.5/(1+2*(LN(D6)-LN(B28))),)</f>
        <v>0</v>
      </c>
      <c r="E28" s="18">
        <f>IF(B28&gt;D6,0.5/(1+2*(LN(B28)-LN(D6))),)</f>
        <v>0</v>
      </c>
      <c r="F28" s="9">
        <f t="shared" si="0"/>
        <v>0.9287598366866112</v>
      </c>
      <c r="I28" s="5">
        <v>17</v>
      </c>
      <c r="J28" s="3">
        <f t="shared" si="1"/>
        <v>0.8892040759913864</v>
      </c>
      <c r="M28" s="5">
        <v>17</v>
      </c>
      <c r="N28" s="3">
        <f>(1/(1+(LN(2)/N6)))^M28</f>
        <v>0.8635881204851372</v>
      </c>
      <c r="Q28" s="5">
        <v>17</v>
      </c>
      <c r="R28" s="18">
        <f>IF(Q28&lt;S7,1-Q28*((1-S8)/S7),)</f>
        <v>0.8680737716418725</v>
      </c>
      <c r="S28" s="18">
        <f>IF(AND(Q28&gt;=S7,Q28&lt;=S6),1-0.5/(1+2*(LN(S6)-LN(Q28))),)</f>
        <v>0</v>
      </c>
      <c r="T28" s="18">
        <f>IF(Q28&gt;S6,0.5/(1+2*(LN(Q28)-LN(S6))),)</f>
        <v>0</v>
      </c>
      <c r="U28" s="10">
        <f t="shared" si="2"/>
        <v>0.8680737716418725</v>
      </c>
      <c r="W28" s="5">
        <v>17</v>
      </c>
      <c r="X28" s="18">
        <f>IF(W28&lt;Y7,1-W28*((1-Y8)/Y7),)</f>
        <v>0</v>
      </c>
      <c r="Y28" s="18">
        <f>IF(AND(W28&gt;=Y7,W28&lt;=Y6),1-0.5/(1+2*(LN(Y6)-LN(W28))),)</f>
        <v>0</v>
      </c>
      <c r="Z28" s="18">
        <f>IF(W28&gt;Y6,0.5/(1+2*(LN(W28)-LN(Y6))),)</f>
        <v>0.07500269985592127</v>
      </c>
      <c r="AA28" s="10">
        <f t="shared" si="3"/>
        <v>0.07500269985592127</v>
      </c>
      <c r="AC28" s="5">
        <v>17</v>
      </c>
      <c r="AD28" s="3">
        <f>(1/(1+(LN(2)/AD6)))^AC28</f>
        <v>0.11002695126369247</v>
      </c>
    </row>
    <row r="29" spans="1:30" ht="12.75">
      <c r="A29" s="3" t="s">
        <v>25</v>
      </c>
      <c r="B29" s="3">
        <v>18</v>
      </c>
      <c r="C29" s="18">
        <f>IF(B29&lt;D7,1-B29*((1-D8)/D7),)</f>
        <v>0.9245692388446471</v>
      </c>
      <c r="D29" s="18">
        <f>IF(AND(B29&gt;=D7,B29&lt;=D6),1-0.5/(1+2*(LN(D6)-LN(B29))),)</f>
        <v>0</v>
      </c>
      <c r="E29" s="18">
        <f>IF(B29&gt;D6,0.5/(1+2*(LN(B29)-LN(D6))),)</f>
        <v>0</v>
      </c>
      <c r="F29" s="9">
        <f t="shared" si="0"/>
        <v>0.9245692388446471</v>
      </c>
      <c r="I29" s="3">
        <v>18</v>
      </c>
      <c r="J29" s="3">
        <f t="shared" si="1"/>
        <v>0.8830830109986455</v>
      </c>
      <c r="M29" s="3">
        <v>18</v>
      </c>
      <c r="N29" s="3">
        <f>(1/(1+(LN(2)/N6)))^M29</f>
        <v>0.8561699729497598</v>
      </c>
      <c r="Q29" s="3">
        <v>18</v>
      </c>
      <c r="R29" s="18">
        <f>IF(Q29&lt;S7,1-Q29*((1-S8)/S7),)</f>
        <v>0.8603134052678649</v>
      </c>
      <c r="S29" s="18">
        <f>IF(AND(Q29&gt;=S7,Q29&lt;=S6),1-0.5/(1+2*(LN(S6)-LN(Q29))),)</f>
        <v>0</v>
      </c>
      <c r="T29" s="18">
        <f>IF(Q29&gt;S6,0.5/(1+2*(LN(Q29)-LN(S6))),)</f>
        <v>0</v>
      </c>
      <c r="U29" s="10">
        <f t="shared" si="2"/>
        <v>0.8603134052678649</v>
      </c>
      <c r="W29" s="3">
        <v>18</v>
      </c>
      <c r="X29" s="18">
        <f>IF(W29&lt;Y7,1-W29*((1-Y8)/Y7),)</f>
        <v>0</v>
      </c>
      <c r="Y29" s="18">
        <f>IF(AND(W29&gt;=Y7,W29&lt;=Y6),1-0.5/(1+2*(LN(Y6)-LN(W29))),)</f>
        <v>0</v>
      </c>
      <c r="Z29" s="18">
        <f>IF(W29&gt;Y6,0.5/(1+2*(LN(W29)-LN(Y6))),)</f>
        <v>0.07373822632215798</v>
      </c>
      <c r="AA29" s="10">
        <f t="shared" si="3"/>
        <v>0.07373822632215798</v>
      </c>
      <c r="AC29" s="3">
        <v>18</v>
      </c>
      <c r="AD29" s="3">
        <f>(1/(1+(LN(2)/AD6)))^AC29</f>
        <v>0.096631044108077</v>
      </c>
    </row>
    <row r="30" spans="2:30" ht="12.75">
      <c r="B30" s="3">
        <v>19</v>
      </c>
      <c r="C30" s="18">
        <f>IF(B30&lt;D7,1-B30*((1-D8)/D7),)</f>
        <v>0.9203786410026831</v>
      </c>
      <c r="D30" s="18">
        <f>IF(AND(B30&gt;=D7,B30&lt;=D6),1-0.5/(1+2*(LN(D6)-LN(B30))),)</f>
        <v>0</v>
      </c>
      <c r="E30" s="18">
        <f>IF(B30&gt;D6,0.5/(1+2*(LN(B30)-LN(D6))),)</f>
        <v>0</v>
      </c>
      <c r="F30" s="9">
        <f t="shared" si="0"/>
        <v>0.9203786410026831</v>
      </c>
      <c r="I30" s="3">
        <v>19</v>
      </c>
      <c r="J30" s="3">
        <f t="shared" si="1"/>
        <v>0.8770040819313427</v>
      </c>
      <c r="M30" s="3">
        <v>19</v>
      </c>
      <c r="N30" s="3">
        <f>(1/(1+(LN(2)/N6)))^M30</f>
        <v>0.8488155466624533</v>
      </c>
      <c r="Q30" s="3">
        <v>19</v>
      </c>
      <c r="R30" s="18">
        <f>IF(Q30&lt;S7,1-Q30*((1-S8)/S7),)</f>
        <v>0.8525530388938574</v>
      </c>
      <c r="S30" s="18">
        <f>IF(AND(Q30&gt;=S7,Q30&lt;=S6),1-0.5/(1+2*(LN(S6)-LN(Q30))),)</f>
        <v>0</v>
      </c>
      <c r="T30" s="18">
        <f>IF(Q30&gt;S6,0.5/(1+2*(LN(Q30)-LN(S6))),)</f>
        <v>0</v>
      </c>
      <c r="U30" s="10">
        <f t="shared" si="2"/>
        <v>0.8525530388938574</v>
      </c>
      <c r="W30" s="3">
        <v>19</v>
      </c>
      <c r="X30" s="18">
        <f>IF(W30&lt;Y7,1-W30*((1-Y8)/Y7),)</f>
        <v>0</v>
      </c>
      <c r="Y30" s="18">
        <f>IF(AND(W30&gt;=Y7,W30&lt;=Y6),1-0.5/(1+2*(LN(Y6)-LN(W30))),)</f>
        <v>0</v>
      </c>
      <c r="Z30" s="18">
        <f>IF(W30&gt;Y6,0.5/(1+2*(LN(W30)-LN(Y6))),)</f>
        <v>0.07258076032471923</v>
      </c>
      <c r="AA30" s="10">
        <f t="shared" si="3"/>
        <v>0.07258076032471923</v>
      </c>
      <c r="AC30" s="3">
        <v>19</v>
      </c>
      <c r="AD30" s="3">
        <f>(1/(1+(LN(2)/AD6)))^AC30</f>
        <v>0.08486610396973167</v>
      </c>
    </row>
    <row r="31" spans="1:30" ht="12.75">
      <c r="A31" s="4" t="s">
        <v>27</v>
      </c>
      <c r="B31" s="5">
        <v>20</v>
      </c>
      <c r="C31" s="18">
        <f>IF(B31&lt;D7,1-B31*((1-D8)/D7),)</f>
        <v>0.916188043160719</v>
      </c>
      <c r="D31" s="18">
        <f>IF(AND(B31&gt;=D7,B31&lt;=D6),1-0.5/(1+2*(LN(D6)-LN(B31))),)</f>
        <v>0</v>
      </c>
      <c r="E31" s="18">
        <f>IF(B31&gt;D6,0.5/(1+2*(LN(B31)-LN(D6))),)</f>
        <v>0</v>
      </c>
      <c r="F31" s="9">
        <f t="shared" si="0"/>
        <v>0.916188043160719</v>
      </c>
      <c r="I31" s="5">
        <v>20</v>
      </c>
      <c r="J31" s="3">
        <f t="shared" si="1"/>
        <v>0.8709669987359966</v>
      </c>
      <c r="M31" s="5">
        <v>20</v>
      </c>
      <c r="N31" s="3">
        <f>(1/(1+(LN(2)/N6)))^M31</f>
        <v>0.8415242942631881</v>
      </c>
      <c r="Q31" s="5">
        <v>20</v>
      </c>
      <c r="R31" s="18">
        <f>IF(Q31&lt;S7,1-Q31*((1-S8)/S7),)</f>
        <v>0.8447926725198499</v>
      </c>
      <c r="S31" s="18">
        <f>IF(AND(Q31&gt;=S7,Q31&lt;=S6),1-0.5/(1+2*(LN(S6)-LN(Q31))),)</f>
        <v>0</v>
      </c>
      <c r="T31" s="18">
        <f>IF(Q31&gt;S6,0.5/(1+2*(LN(Q31)-LN(S6))),)</f>
        <v>0</v>
      </c>
      <c r="U31" s="10">
        <f t="shared" si="2"/>
        <v>0.8447926725198499</v>
      </c>
      <c r="W31" s="5">
        <v>20</v>
      </c>
      <c r="X31" s="18">
        <f>IF(W31&lt;Y7,1-W31*((1-Y8)/Y7),)</f>
        <v>0</v>
      </c>
      <c r="Y31" s="18">
        <f>IF(AND(W31&gt;=Y7,W31&lt;=Y6),1-0.5/(1+2*(LN(Y6)-LN(W31))),)</f>
        <v>0</v>
      </c>
      <c r="Z31" s="18">
        <f>IF(W31&gt;Y6,0.5/(1+2*(LN(W31)-LN(Y6))),)</f>
        <v>0.07151577421740984</v>
      </c>
      <c r="AA31" s="10">
        <f t="shared" si="3"/>
        <v>0.07151577421740984</v>
      </c>
      <c r="AC31" s="5">
        <v>20</v>
      </c>
      <c r="AD31" s="3">
        <f>(1/(1+(LN(2)/AD6)))^AC31</f>
        <v>0.07453355874894554</v>
      </c>
    </row>
    <row r="32" spans="1:30" ht="12.75">
      <c r="A32" s="7" t="s">
        <v>26</v>
      </c>
      <c r="B32" s="5">
        <v>21</v>
      </c>
      <c r="C32" s="18">
        <f>IF(B32&lt;D7,1-B32*((1-D8)/D7),)</f>
        <v>0.9119974453187549</v>
      </c>
      <c r="D32" s="18">
        <f>IF(AND(B32&gt;=D7,B32&lt;=D6),1-0.5/(1+2*(LN(D6)-LN(B32))),)</f>
        <v>0</v>
      </c>
      <c r="E32" s="18">
        <f>IF(B32&gt;D6,0.5/(1+2*(LN(B32)-LN(D6))),)</f>
        <v>0</v>
      </c>
      <c r="F32" s="9">
        <f t="shared" si="0"/>
        <v>0.9119974453187549</v>
      </c>
      <c r="I32" s="5">
        <v>21</v>
      </c>
      <c r="J32" s="3">
        <f t="shared" si="1"/>
        <v>0.8649714733557832</v>
      </c>
      <c r="M32" s="5">
        <v>21</v>
      </c>
      <c r="N32" s="3">
        <f>(1/(1+(LN(2)/N6)))^M32</f>
        <v>0.8342956730937099</v>
      </c>
      <c r="Q32" s="5">
        <v>21</v>
      </c>
      <c r="R32" s="18">
        <f>IF(Q32&lt;S7,1-Q32*((1-S8)/S7),)</f>
        <v>0.8370323061458425</v>
      </c>
      <c r="S32" s="18">
        <f>IF(AND(Q32&gt;=S7,Q32&lt;=S6),1-0.5/(1+2*(LN(S6)-LN(Q32))),)</f>
        <v>0</v>
      </c>
      <c r="T32" s="18">
        <f>IF(Q32&gt;S6,0.5/(1+2*(LN(Q32)-LN(S6))),)</f>
        <v>0</v>
      </c>
      <c r="U32" s="10">
        <f t="shared" si="2"/>
        <v>0.8370323061458425</v>
      </c>
      <c r="W32" s="5">
        <v>21</v>
      </c>
      <c r="X32" s="18">
        <f>IF(W32&lt;Y7,1-W32*((1-Y8)/Y7),)</f>
        <v>0</v>
      </c>
      <c r="Y32" s="18">
        <f>IF(AND(W32&gt;=Y7,W32&lt;=Y6),1-0.5/(1+2*(LN(Y6)-LN(W32))),)</f>
        <v>0</v>
      </c>
      <c r="Z32" s="18">
        <f>IF(W32&gt;Y6,0.5/(1+2*(LN(W32)-LN(Y6))),)</f>
        <v>0.07053136336204718</v>
      </c>
      <c r="AA32" s="10">
        <f t="shared" si="3"/>
        <v>0.07053136336204718</v>
      </c>
      <c r="AC32" s="5">
        <v>21</v>
      </c>
      <c r="AD32" s="3">
        <f>(1/(1+(LN(2)/AD6)))^AC32</f>
        <v>0.06545901272625701</v>
      </c>
    </row>
    <row r="33" spans="2:30" ht="12.75">
      <c r="B33" s="3">
        <v>22</v>
      </c>
      <c r="C33" s="18">
        <f>IF(B33&lt;D7,1-B33*((1-D8)/D7),)</f>
        <v>0.9078068474767909</v>
      </c>
      <c r="D33" s="18">
        <f>IF(AND(B33&gt;=D7,B33&lt;=D6),1-0.5/(1+2*(LN(D6)-LN(B33))),)</f>
        <v>0</v>
      </c>
      <c r="E33" s="18">
        <f>IF(B33&gt;D6,0.5/(1+2*(LN(B33)-LN(D6))),)</f>
        <v>0</v>
      </c>
      <c r="F33" s="9">
        <f t="shared" si="0"/>
        <v>0.9078068474767909</v>
      </c>
      <c r="I33" s="3">
        <v>22</v>
      </c>
      <c r="J33" s="3">
        <f t="shared" si="1"/>
        <v>0.8590172197167918</v>
      </c>
      <c r="M33" s="3">
        <v>22</v>
      </c>
      <c r="N33" s="3">
        <f>(1/(1+(LN(2)/N6)))^M33</f>
        <v>0.8271291451571522</v>
      </c>
      <c r="Q33" s="3">
        <v>22</v>
      </c>
      <c r="R33" s="18">
        <f>IF(Q33&lt;S7,1-Q33*((1-S8)/S7),)</f>
        <v>0.8292719397718349</v>
      </c>
      <c r="S33" s="18">
        <f>IF(AND(Q33&gt;=S7,Q33&lt;=S6),1-0.5/(1+2*(LN(S6)-LN(Q33))),)</f>
        <v>0</v>
      </c>
      <c r="T33" s="18">
        <f>IF(Q33&gt;S6,0.5/(1+2*(LN(Q33)-LN(S6))),)</f>
        <v>0</v>
      </c>
      <c r="U33" s="10">
        <f t="shared" si="2"/>
        <v>0.8292719397718349</v>
      </c>
      <c r="W33" s="3">
        <v>22</v>
      </c>
      <c r="X33" s="18">
        <f>IF(W33&lt;Y7,1-W33*((1-Y8)/Y7),)</f>
        <v>0</v>
      </c>
      <c r="Y33" s="18">
        <f>IF(AND(W33&gt;=Y7,W33&lt;=Y6),1-0.5/(1+2*(LN(Y6)-LN(W33))),)</f>
        <v>0</v>
      </c>
      <c r="Z33" s="18">
        <f>IF(W33&gt;Y6,0.5/(1+2*(LN(W33)-LN(Y6))),)</f>
        <v>0.06961766764027028</v>
      </c>
      <c r="AA33" s="10">
        <f t="shared" si="3"/>
        <v>0.06961766764027028</v>
      </c>
      <c r="AC33" s="3">
        <v>22</v>
      </c>
      <c r="AD33" s="3">
        <f>(1/(1+(LN(2)/AD6)))^AC33</f>
        <v>0.057489303060507604</v>
      </c>
    </row>
    <row r="34" spans="2:30" ht="12.75">
      <c r="B34" s="3">
        <v>23</v>
      </c>
      <c r="C34" s="18">
        <f>IF(B34&lt;D7,1-B34*((1-D8)/D7),)</f>
        <v>0.9036162496348269</v>
      </c>
      <c r="D34" s="18">
        <f>IF(AND(B34&gt;=D7,B34&lt;=D6),1-0.5/(1+2*(LN(D6)-LN(B34))),)</f>
        <v>0</v>
      </c>
      <c r="E34" s="18">
        <f>IF(B34&gt;D6,0.5/(1+2*(LN(B34)-LN(D6))),)</f>
        <v>0</v>
      </c>
      <c r="F34" s="9">
        <f t="shared" si="0"/>
        <v>0.9036162496348269</v>
      </c>
      <c r="I34" s="3">
        <v>23</v>
      </c>
      <c r="J34" s="3">
        <f t="shared" si="1"/>
        <v>0.8531039537143751</v>
      </c>
      <c r="M34" s="3">
        <v>23</v>
      </c>
      <c r="N34" s="3">
        <f>(1/(1+(LN(2)/N6)))^M34</f>
        <v>0.8200241770779947</v>
      </c>
      <c r="Q34" s="3">
        <v>23</v>
      </c>
      <c r="R34" s="18">
        <f>IF(Q34&lt;S7,1-Q34*((1-S8)/S7),)</f>
        <v>0.8215115733978274</v>
      </c>
      <c r="S34" s="18">
        <f>IF(AND(Q34&gt;=S7,Q34&lt;=S6),1-0.5/(1+2*(LN(S6)-LN(Q34))),)</f>
        <v>0</v>
      </c>
      <c r="T34" s="18">
        <f>IF(Q34&gt;S6,0.5/(1+2*(LN(Q34)-LN(S6))),)</f>
        <v>0</v>
      </c>
      <c r="U34" s="10">
        <f t="shared" si="2"/>
        <v>0.8215115733978274</v>
      </c>
      <c r="W34" s="3">
        <v>23</v>
      </c>
      <c r="X34" s="18">
        <f>IF(W34&lt;Y7,1-W34*((1-Y8)/Y7),)</f>
        <v>0</v>
      </c>
      <c r="Y34" s="18">
        <f>IF(AND(W34&gt;=Y7,W34&lt;=Y6),1-0.5/(1+2*(LN(Y6)-LN(W34))),)</f>
        <v>0</v>
      </c>
      <c r="Z34" s="18">
        <f>IF(W34&gt;Y6,0.5/(1+2*(LN(W34)-LN(Y6))),)</f>
        <v>0.06876644141107667</v>
      </c>
      <c r="AA34" s="10">
        <f t="shared" si="3"/>
        <v>0.06876644141107667</v>
      </c>
      <c r="AC34" s="3">
        <v>23</v>
      </c>
      <c r="AD34" s="3">
        <f>(1/(1+(LN(2)/AD6)))^AC34</f>
        <v>0.05048991466162418</v>
      </c>
    </row>
    <row r="35" spans="2:30" ht="12.75">
      <c r="B35" s="5">
        <v>24</v>
      </c>
      <c r="C35" s="18">
        <f>IF(B35&lt;D7,1-B35*((1-D8)/D7),)</f>
        <v>0.8994256517928628</v>
      </c>
      <c r="D35" s="18">
        <f>IF(AND(B35&gt;=D7,B35&lt;=D6),1-0.5/(1+2*(LN(D6)-LN(B35))),)</f>
        <v>0</v>
      </c>
      <c r="E35" s="18">
        <f>IF(B35&gt;D6,0.5/(1+2*(LN(B35)-LN(D6))),)</f>
        <v>0</v>
      </c>
      <c r="F35" s="9">
        <f t="shared" si="0"/>
        <v>0.8994256517928628</v>
      </c>
      <c r="I35" s="5">
        <v>24</v>
      </c>
      <c r="J35" s="3">
        <f t="shared" si="1"/>
        <v>0.8472313931995934</v>
      </c>
      <c r="M35" s="5">
        <v>24</v>
      </c>
      <c r="N35" s="3">
        <f>(1/(1+(LN(2)/N6)))^M35</f>
        <v>0.8129802400623676</v>
      </c>
      <c r="Q35" s="5">
        <v>24</v>
      </c>
      <c r="R35" s="18">
        <f>IF(Q35&lt;S7,1-Q35*((1-S8)/S7),)</f>
        <v>0.8137512070238199</v>
      </c>
      <c r="S35" s="18">
        <f>IF(AND(Q35&gt;=S7,Q35&lt;=S6),1-0.5/(1+2*(LN(S6)-LN(Q35))),)</f>
        <v>0</v>
      </c>
      <c r="T35" s="18">
        <f>IF(Q35&gt;S6,0.5/(1+2*(LN(Q35)-LN(S6))),)</f>
        <v>0</v>
      </c>
      <c r="U35" s="10">
        <f t="shared" si="2"/>
        <v>0.8137512070238199</v>
      </c>
      <c r="W35" s="5">
        <v>24</v>
      </c>
      <c r="X35" s="18">
        <f>IF(W35&lt;Y7,1-W35*((1-Y8)/Y7),)</f>
        <v>0</v>
      </c>
      <c r="Y35" s="18">
        <f>IF(AND(W35&gt;=Y7,W35&lt;=Y6),1-0.5/(1+2*(LN(Y6)-LN(W35))),)</f>
        <v>0</v>
      </c>
      <c r="Z35" s="18">
        <f>IF(W35&gt;Y6,0.5/(1+2*(LN(W35)-LN(Y6))),)</f>
        <v>0.06797072895921968</v>
      </c>
      <c r="AA35" s="10">
        <f t="shared" si="3"/>
        <v>0.06797072895921968</v>
      </c>
      <c r="AC35" s="5">
        <v>24</v>
      </c>
      <c r="AD35" s="3">
        <f>(1/(1+(LN(2)/AD6)))^AC35</f>
        <v>0.04434270980559674</v>
      </c>
    </row>
    <row r="36" spans="1:30" ht="12.75">
      <c r="A36" s="4" t="s">
        <v>30</v>
      </c>
      <c r="B36" s="5">
        <v>25</v>
      </c>
      <c r="C36" s="18">
        <f>IF(B36&lt;D7,1-B36*((1-D8)/D7),)</f>
        <v>0.8952350539508988</v>
      </c>
      <c r="D36" s="18">
        <f>IF(AND(B36&gt;=D7,B36&lt;=D6),1-0.5/(1+2*(LN(D6)-LN(B36))),)</f>
        <v>0</v>
      </c>
      <c r="E36" s="18">
        <f>IF(B36&gt;D6,0.5/(1+2*(LN(B36)-LN(D6))),)</f>
        <v>0</v>
      </c>
      <c r="F36" s="9">
        <f t="shared" si="0"/>
        <v>0.8952350539508988</v>
      </c>
      <c r="I36" s="5">
        <v>25</v>
      </c>
      <c r="J36" s="3">
        <f t="shared" si="1"/>
        <v>0.8413992579657514</v>
      </c>
      <c r="M36" s="5">
        <v>25</v>
      </c>
      <c r="N36" s="3">
        <f>(1/(1+(LN(2)/N6)))^M36</f>
        <v>0.8059968098586944</v>
      </c>
      <c r="Q36" s="5">
        <v>25</v>
      </c>
      <c r="R36" s="18">
        <f>IF(Q36&lt;S7,1-Q36*((1-S8)/S7),)</f>
        <v>0.8059908406498124</v>
      </c>
      <c r="S36" s="18">
        <f>IF(AND(Q36&gt;=S7,Q36&lt;=S6),1-0.5/(1+2*(LN(S6)-LN(Q36))),)</f>
        <v>0</v>
      </c>
      <c r="T36" s="18">
        <f>IF(Q36&gt;S6,0.5/(1+2*(LN(Q36)-LN(S6))),)</f>
        <v>0</v>
      </c>
      <c r="U36" s="10">
        <f t="shared" si="2"/>
        <v>0.8059908406498124</v>
      </c>
      <c r="W36" s="5">
        <v>25</v>
      </c>
      <c r="X36" s="18">
        <f>IF(W36&lt;Y7,1-W36*((1-Y8)/Y7),)</f>
        <v>0</v>
      </c>
      <c r="Y36" s="18">
        <f>IF(AND(W36&gt;=Y7,W36&lt;=Y6),1-0.5/(1+2*(LN(Y6)-LN(W36))),)</f>
        <v>0</v>
      </c>
      <c r="Z36" s="18">
        <f>IF(W36&gt;Y6,0.5/(1+2*(LN(W36)-LN(Y6))),)</f>
        <v>0.06722461619402421</v>
      </c>
      <c r="AA36" s="10">
        <f t="shared" si="3"/>
        <v>0.06722461619402421</v>
      </c>
      <c r="AC36" s="5">
        <v>25</v>
      </c>
      <c r="AD36" s="3">
        <f>(1/(1+(LN(2)/AD6)))^AC36</f>
        <v>0.038943934171429107</v>
      </c>
    </row>
    <row r="37" spans="1:30" ht="12.75">
      <c r="A37" s="3" t="s">
        <v>31</v>
      </c>
      <c r="B37" s="3">
        <v>26</v>
      </c>
      <c r="C37" s="18">
        <f>IF(B37&lt;D7,1-B37*((1-D8)/D7),)</f>
        <v>0.8910444561089347</v>
      </c>
      <c r="D37" s="18">
        <f>IF(AND(B37&gt;=D7,B37&lt;=D6),1-0.5/(1+2*(LN(D6)-LN(B37))),)</f>
        <v>0</v>
      </c>
      <c r="E37" s="18">
        <f>IF(B37&gt;D6,0.5/(1+2*(LN(B37)-LN(D6))),)</f>
        <v>0</v>
      </c>
      <c r="F37" s="9">
        <f t="shared" si="0"/>
        <v>0.8910444561089347</v>
      </c>
      <c r="I37" s="3">
        <v>26</v>
      </c>
      <c r="J37" s="3">
        <f t="shared" si="1"/>
        <v>0.8356072697350292</v>
      </c>
      <c r="M37" s="3">
        <v>26</v>
      </c>
      <c r="N37" s="3">
        <f>(1/(1+(LN(2)/N6)))^M37</f>
        <v>0.7990733667186747</v>
      </c>
      <c r="Q37" s="3">
        <v>26</v>
      </c>
      <c r="R37" s="18">
        <f>IF(Q37&lt;S7,1-Q37*((1-S8)/S7),)</f>
        <v>0.7982304742758048</v>
      </c>
      <c r="S37" s="18">
        <f>IF(AND(Q37&gt;=S7,Q37&lt;=S6),1-0.5/(1+2*(LN(S6)-LN(Q37))),)</f>
        <v>0</v>
      </c>
      <c r="T37" s="18">
        <f>IF(Q37&gt;S6,0.5/(1+2*(LN(Q37)-LN(S6))),)</f>
        <v>0</v>
      </c>
      <c r="U37" s="10">
        <f t="shared" si="2"/>
        <v>0.7982304742758048</v>
      </c>
      <c r="W37" s="3">
        <v>26</v>
      </c>
      <c r="X37" s="18">
        <f>IF(W37&lt;Y7,1-W37*((1-Y8)/Y7),)</f>
        <v>0</v>
      </c>
      <c r="Y37" s="18">
        <f>IF(AND(W37&gt;=Y7,W37&lt;=Y6),1-0.5/(1+2*(LN(Y6)-LN(W37))),)</f>
        <v>0</v>
      </c>
      <c r="Z37" s="18">
        <f>IF(W37&gt;Y6,0.5/(1+2*(LN(W37)-LN(Y6))),)</f>
        <v>0.06652303831758857</v>
      </c>
      <c r="AA37" s="10">
        <f t="shared" si="3"/>
        <v>0.06652303831758857</v>
      </c>
      <c r="AC37" s="3">
        <v>26</v>
      </c>
      <c r="AD37" s="3">
        <f>(1/(1+(LN(2)/AD6)))^AC37</f>
        <v>0.03420246564537157</v>
      </c>
    </row>
    <row r="38" spans="1:30" ht="12.75">
      <c r="A38" s="3" t="s">
        <v>32</v>
      </c>
      <c r="B38" s="3">
        <v>27</v>
      </c>
      <c r="C38" s="18">
        <f>IF(B38&lt;D7,1-B38*((1-D8)/D7),)</f>
        <v>0.8868538582669707</v>
      </c>
      <c r="D38" s="18">
        <f>IF(AND(B38&gt;=D7,B38&lt;=D6),1-0.5/(1+2*(LN(D6)-LN(B38))),)</f>
        <v>0</v>
      </c>
      <c r="E38" s="18">
        <f>IF(B38&gt;D6,0.5/(1+2*(LN(B38)-LN(D6))),)</f>
        <v>0</v>
      </c>
      <c r="F38" s="9">
        <f t="shared" si="0"/>
        <v>0.8868538582669707</v>
      </c>
      <c r="I38" s="3">
        <v>27</v>
      </c>
      <c r="J38" s="3">
        <f t="shared" si="1"/>
        <v>0.8298551521452032</v>
      </c>
      <c r="M38" s="3">
        <v>27</v>
      </c>
      <c r="N38" s="3">
        <f>(1/(1+(LN(2)/N6)))^M38</f>
        <v>0.7922093953586008</v>
      </c>
      <c r="Q38" s="3">
        <v>27</v>
      </c>
      <c r="R38" s="18">
        <f>IF(Q38&lt;S7,1-Q38*((1-S8)/S7),)</f>
        <v>0</v>
      </c>
      <c r="S38" s="18">
        <f>IF(AND(Q38&gt;=S7,Q38&lt;=S6),1-0.5/(1+2*(LN(S6)-LN(Q38))),)</f>
        <v>0.7904701079017974</v>
      </c>
      <c r="T38" s="18">
        <f>IF(Q38&gt;S6,0.5/(1+2*(LN(Q38)-LN(S6))),)</f>
        <v>0</v>
      </c>
      <c r="U38" s="10">
        <f t="shared" si="2"/>
        <v>0.7904701079017974</v>
      </c>
      <c r="W38" s="3">
        <v>27</v>
      </c>
      <c r="X38" s="18">
        <f>IF(W38&lt;Y7,1-W38*((1-Y8)/Y7),)</f>
        <v>0</v>
      </c>
      <c r="Y38" s="18">
        <f>IF(AND(W38&gt;=Y7,W38&lt;=Y6),1-0.5/(1+2*(LN(Y6)-LN(W38))),)</f>
        <v>0</v>
      </c>
      <c r="Z38" s="18">
        <f>IF(W38&gt;Y6,0.5/(1+2*(LN(W38)-LN(Y6))),)</f>
        <v>0.06586162915456412</v>
      </c>
      <c r="AA38" s="10">
        <f t="shared" si="3"/>
        <v>0.06586162915456412</v>
      </c>
      <c r="AC38" s="3">
        <v>27</v>
      </c>
      <c r="AD38" s="3">
        <f>(1/(1+(LN(2)/AD6)))^AC38</f>
        <v>0.030038276335241</v>
      </c>
    </row>
    <row r="39" spans="1:30" ht="12.75">
      <c r="A39" s="3" t="s">
        <v>33</v>
      </c>
      <c r="B39" s="5">
        <v>28</v>
      </c>
      <c r="C39" s="18">
        <f>IF(B39&lt;D7,1-B39*((1-D8)/D7),)</f>
        <v>0.8826632604250066</v>
      </c>
      <c r="D39" s="18">
        <f>IF(AND(B39&gt;=D7,B39&lt;=D6),1-0.5/(1+2*(LN(D6)-LN(B39))),)</f>
        <v>0</v>
      </c>
      <c r="E39" s="18">
        <f>IF(B39&gt;D6,0.5/(1+2*(LN(B39)-LN(D6))),)</f>
        <v>0</v>
      </c>
      <c r="F39" s="9">
        <f t="shared" si="0"/>
        <v>0.8826632604250066</v>
      </c>
      <c r="I39" s="5">
        <v>28</v>
      </c>
      <c r="J39" s="3">
        <f t="shared" si="1"/>
        <v>0.824142630736461</v>
      </c>
      <c r="M39" s="5">
        <v>28</v>
      </c>
      <c r="N39" s="3">
        <f>(1/(1+(LN(2)/N6)))^M39</f>
        <v>0.7854043849210083</v>
      </c>
      <c r="Q39" s="5">
        <v>28</v>
      </c>
      <c r="R39" s="18">
        <f>IF(Q39&lt;S7,1-Q39*((1-S8)/S7),)</f>
        <v>0</v>
      </c>
      <c r="S39" s="18">
        <f>IF(AND(Q39&gt;=S7,Q39&lt;=S6),1-0.5/(1+2*(LN(S6)-LN(Q39))),)</f>
        <v>0.783882760598978</v>
      </c>
      <c r="T39" s="18">
        <f>IF(Q39&gt;S6,0.5/(1+2*(LN(Q39)-LN(S6))),)</f>
        <v>0</v>
      </c>
      <c r="U39" s="10">
        <f t="shared" si="2"/>
        <v>0.783882760598978</v>
      </c>
      <c r="W39" s="5">
        <v>28</v>
      </c>
      <c r="X39" s="18">
        <f>IF(W39&lt;Y7,1-W39*((1-Y8)/Y7),)</f>
        <v>0</v>
      </c>
      <c r="Y39" s="18">
        <f>IF(AND(W39&gt;=Y7,W39&lt;=Y6),1-0.5/(1+2*(LN(Y6)-LN(W39))),)</f>
        <v>0</v>
      </c>
      <c r="Z39" s="18">
        <f>IF(W39&gt;Y6,0.5/(1+2*(LN(W39)-LN(Y6))),)</f>
        <v>0.065236601892254</v>
      </c>
      <c r="AA39" s="10">
        <f t="shared" si="3"/>
        <v>0.065236601892254</v>
      </c>
      <c r="AC39" s="5">
        <v>28</v>
      </c>
      <c r="AD39" s="3">
        <f>(1/(1+(LN(2)/AD6)))^AC39</f>
        <v>0.026381081836256527</v>
      </c>
    </row>
    <row r="40" spans="1:30" ht="12.75">
      <c r="A40" s="3" t="s">
        <v>34</v>
      </c>
      <c r="B40" s="5">
        <v>29</v>
      </c>
      <c r="C40" s="18">
        <f>IF(B40&lt;D7,1-B40*((1-D8)/D7),)</f>
        <v>0.8784726625830426</v>
      </c>
      <c r="D40" s="18">
        <f>IF(AND(B40&gt;=D7,B40&lt;=D6),1-0.5/(1+2*(LN(D6)-LN(B40))),)</f>
        <v>0</v>
      </c>
      <c r="E40" s="18">
        <f>IF(B40&gt;D6,0.5/(1+2*(LN(B40)-LN(D6))),)</f>
        <v>0</v>
      </c>
      <c r="F40" s="9">
        <f t="shared" si="0"/>
        <v>0.8784726625830426</v>
      </c>
      <c r="I40" s="5">
        <v>29</v>
      </c>
      <c r="J40" s="3">
        <f t="shared" si="1"/>
        <v>0.8184694329383041</v>
      </c>
      <c r="M40" s="5">
        <v>29</v>
      </c>
      <c r="N40" s="3">
        <f>(1/(1+(LN(2)/N6)))^M40</f>
        <v>0.7786578289366538</v>
      </c>
      <c r="Q40" s="5">
        <v>29</v>
      </c>
      <c r="R40" s="18">
        <f>IF(Q40&lt;S7,1-Q40*((1-S8)/S7),)</f>
        <v>0</v>
      </c>
      <c r="S40" s="18">
        <f>IF(AND(Q40&gt;=S7,Q40&lt;=S6),1-0.5/(1+2*(LN(S6)-LN(Q40))),)</f>
        <v>0.7771216668721598</v>
      </c>
      <c r="T40" s="18">
        <f>IF(Q40&gt;S6,0.5/(1+2*(LN(Q40)-LN(S6))),)</f>
        <v>0</v>
      </c>
      <c r="U40" s="10">
        <f t="shared" si="2"/>
        <v>0.7771216668721598</v>
      </c>
      <c r="W40" s="5">
        <v>29</v>
      </c>
      <c r="X40" s="18">
        <f>IF(W40&lt;Y7,1-W40*((1-Y8)/Y7),)</f>
        <v>0</v>
      </c>
      <c r="Y40" s="18">
        <f>IF(AND(W40&gt;=Y7,W40&lt;=Y6),1-0.5/(1+2*(LN(Y6)-LN(W40))),)</f>
        <v>0</v>
      </c>
      <c r="Z40" s="18">
        <f>IF(W40&gt;Y6,0.5/(1+2*(LN(W40)-LN(Y6))),)</f>
        <v>0.06464465378147044</v>
      </c>
      <c r="AA40" s="10">
        <f t="shared" si="3"/>
        <v>0.06464465378147044</v>
      </c>
      <c r="AC40" s="5">
        <v>29</v>
      </c>
      <c r="AD40" s="3">
        <f>(1/(1+(LN(2)/AD6)))^AC40</f>
        <v>0.02316915495030451</v>
      </c>
    </row>
    <row r="41" spans="1:30" ht="12.75">
      <c r="A41" s="3" t="s">
        <v>35</v>
      </c>
      <c r="B41" s="3">
        <v>30</v>
      </c>
      <c r="C41" s="18">
        <f>IF(B41&lt;D7,1-B41*((1-D8)/D7),)</f>
        <v>0.8742820647410785</v>
      </c>
      <c r="D41" s="18">
        <f>IF(AND(B41&gt;=D7,B41&lt;=D6),1-0.5/(1+2*(LN(D6)-LN(B41))),)</f>
        <v>0</v>
      </c>
      <c r="E41" s="18">
        <f>IF(B41&gt;D6,0.5/(1+2*(LN(B41)-LN(D6))),)</f>
        <v>0</v>
      </c>
      <c r="F41" s="9">
        <f t="shared" si="0"/>
        <v>0.8742820647410785</v>
      </c>
      <c r="I41" s="3">
        <v>30</v>
      </c>
      <c r="J41" s="3">
        <f t="shared" si="1"/>
        <v>0.8128352880565438</v>
      </c>
      <c r="M41" s="3">
        <v>30</v>
      </c>
      <c r="N41" s="3">
        <f>(1/(1+(LN(2)/N6)))^M41</f>
        <v>0.7719692252868214</v>
      </c>
      <c r="Q41" s="3">
        <v>30</v>
      </c>
      <c r="R41" s="18">
        <f>IF(Q41&lt;S7,1-Q41*((1-S8)/S7),)</f>
        <v>0</v>
      </c>
      <c r="S41" s="18">
        <f>IF(AND(Q41&gt;=S7,Q41&lt;=S6),1-0.5/(1+2*(LN(S6)-LN(Q41))),)</f>
        <v>0.7701755242398606</v>
      </c>
      <c r="T41" s="18">
        <f>IF(Q41&gt;S6,0.5/(1+2*(LN(Q41)-LN(S6))),)</f>
        <v>0</v>
      </c>
      <c r="U41" s="10">
        <f t="shared" si="2"/>
        <v>0.7701755242398606</v>
      </c>
      <c r="W41" s="3">
        <v>30</v>
      </c>
      <c r="X41" s="18">
        <f>IF(W41&lt;Y7,1-W41*((1-Y8)/Y7),)</f>
        <v>0</v>
      </c>
      <c r="Y41" s="18">
        <f>IF(AND(W41&gt;=Y7,W41&lt;=Y6),1-0.5/(1+2*(LN(Y6)-LN(W41))),)</f>
        <v>0</v>
      </c>
      <c r="Z41" s="18">
        <f>IF(W41&gt;Y6,0.5/(1+2*(LN(W41)-LN(Y6))),)</f>
        <v>0.06408288931371227</v>
      </c>
      <c r="AA41" s="10">
        <f t="shared" si="3"/>
        <v>0.06408288931371227</v>
      </c>
      <c r="AC41" s="3">
        <v>30</v>
      </c>
      <c r="AD41" s="3">
        <f>(1/(1+(LN(2)/AD6)))^AC41</f>
        <v>0.020348283836239878</v>
      </c>
    </row>
    <row r="42" spans="1:30" ht="12.75">
      <c r="A42" s="3" t="s">
        <v>36</v>
      </c>
      <c r="B42" s="3">
        <v>31</v>
      </c>
      <c r="C42" s="18">
        <f>IF(B42&lt;D7,1-B42*((1-D8)/D7),)</f>
        <v>0.8700914668991144</v>
      </c>
      <c r="D42" s="18">
        <f>IF(AND(B42&gt;=D7,B42&lt;=D6),1-0.5/(1+2*(LN(D6)-LN(B42))),)</f>
        <v>0</v>
      </c>
      <c r="E42" s="18">
        <f>IF(B42&gt;D6,0.5/(1+2*(LN(B42)-LN(D6))),)</f>
        <v>0</v>
      </c>
      <c r="F42" s="9">
        <f t="shared" si="0"/>
        <v>0.8700914668991144</v>
      </c>
      <c r="I42" s="3">
        <v>31</v>
      </c>
      <c r="J42" s="3">
        <f t="shared" si="1"/>
        <v>0.8072399272603843</v>
      </c>
      <c r="M42" s="3">
        <v>31</v>
      </c>
      <c r="N42" s="3">
        <f>(1/(1+(LN(2)/N6)))^M42</f>
        <v>0.7653380761659515</v>
      </c>
      <c r="Q42" s="3">
        <v>31</v>
      </c>
      <c r="R42" s="18">
        <f>IF(Q42&lt;S7,1-Q42*((1-S8)/S7),)</f>
        <v>0</v>
      </c>
      <c r="S42" s="18">
        <f>IF(AND(Q42&gt;=S7,Q42&lt;=S6),1-0.5/(1+2*(LN(S6)-LN(Q42))),)</f>
        <v>0.7630324660429181</v>
      </c>
      <c r="T42" s="18">
        <f>IF(Q42&gt;S6,0.5/(1+2*(LN(Q42)-LN(S6))),)</f>
        <v>0</v>
      </c>
      <c r="U42" s="10">
        <f t="shared" si="2"/>
        <v>0.7630324660429181</v>
      </c>
      <c r="W42" s="3">
        <v>31</v>
      </c>
      <c r="X42" s="18">
        <f>IF(W42&lt;Y7,1-W42*((1-Y8)/Y7),)</f>
        <v>0</v>
      </c>
      <c r="Y42" s="18">
        <f>IF(AND(W42&gt;=Y7,W42&lt;=Y6),1-0.5/(1+2*(LN(Y6)-LN(W42))),)</f>
        <v>0</v>
      </c>
      <c r="Z42" s="18">
        <f>IF(W42&gt;Y6,0.5/(1+2*(LN(W42)-LN(Y6))),)</f>
        <v>0.0635487577882751</v>
      </c>
      <c r="AA42" s="10">
        <f t="shared" si="3"/>
        <v>0.0635487577882751</v>
      </c>
      <c r="AC42" s="3">
        <v>31</v>
      </c>
      <c r="AD42" s="3">
        <f>(1/(1+(LN(2)/AD6)))^AC42</f>
        <v>0.017870857006579737</v>
      </c>
    </row>
    <row r="43" spans="1:30" ht="12.75">
      <c r="A43" s="3" t="s">
        <v>37</v>
      </c>
      <c r="B43" s="5">
        <v>32</v>
      </c>
      <c r="C43" s="18">
        <f>IF(B43&lt;D7,1-B43*((1-D8)/D7),)</f>
        <v>0.8659008690571504</v>
      </c>
      <c r="D43" s="18">
        <f>IF(AND(B43&gt;=D7,B43&lt;=D6),1-0.5/(1+2*(LN(D6)-LN(B43))),)</f>
        <v>0</v>
      </c>
      <c r="E43" s="18">
        <f>IF(B43&gt;D6,0.5/(1+2*(LN(B43)-LN(D6))),)</f>
        <v>0</v>
      </c>
      <c r="F43" s="9">
        <f t="shared" si="0"/>
        <v>0.8659008690571504</v>
      </c>
      <c r="I43" s="5">
        <v>32</v>
      </c>
      <c r="J43" s="3">
        <f t="shared" si="1"/>
        <v>0.8016830835695956</v>
      </c>
      <c r="M43" s="5">
        <v>32</v>
      </c>
      <c r="N43" s="3">
        <f>(1/(1+(LN(2)/N6)))^M43</f>
        <v>0.7587638880445915</v>
      </c>
      <c r="Q43" s="5">
        <v>32</v>
      </c>
      <c r="R43" s="18">
        <f>IF(Q43&lt;S7,1-Q43*((1-S8)/S7),)</f>
        <v>0</v>
      </c>
      <c r="S43" s="18">
        <f>IF(AND(Q43&gt;=S7,Q43&lt;=S6),1-0.5/(1+2*(LN(S6)-LN(Q43))),)</f>
        <v>0.7556799867916246</v>
      </c>
      <c r="T43" s="18">
        <f>IF(Q43&gt;S6,0.5/(1+2*(LN(Q43)-LN(S6))),)</f>
        <v>0</v>
      </c>
      <c r="U43" s="10">
        <f t="shared" si="2"/>
        <v>0.7556799867916246</v>
      </c>
      <c r="W43" s="5">
        <v>32</v>
      </c>
      <c r="X43" s="18">
        <f>IF(W43&lt;Y7,1-W43*((1-Y8)/Y7),)</f>
        <v>0</v>
      </c>
      <c r="Y43" s="18">
        <f>IF(AND(W43&gt;=Y7,W43&lt;=Y6),1-0.5/(1+2*(LN(Y6)-LN(W43))),)</f>
        <v>0</v>
      </c>
      <c r="Z43" s="18">
        <f>IF(W43&gt;Y6,0.5/(1+2*(LN(W43)-LN(Y6))),)</f>
        <v>0.0630400021906414</v>
      </c>
      <c r="AA43" s="10">
        <f t="shared" si="3"/>
        <v>0.0630400021906414</v>
      </c>
      <c r="AC43" s="5">
        <v>32</v>
      </c>
      <c r="AD43" s="3">
        <f>(1/(1+(LN(2)/AD6)))^AC43</f>
        <v>0.015695059726896138</v>
      </c>
    </row>
    <row r="44" spans="1:30" ht="12.75">
      <c r="A44" s="3" t="s">
        <v>38</v>
      </c>
      <c r="B44" s="5">
        <v>33</v>
      </c>
      <c r="C44" s="18">
        <f>IF(B44&lt;D7,1-B44*((1-D8)/D7),)</f>
        <v>0.8617102712151864</v>
      </c>
      <c r="D44" s="18">
        <f>IF(AND(B44&gt;=D7,B44&lt;=D6),1-0.5/(1+2*(LN(D6)-LN(B44))),)</f>
        <v>0</v>
      </c>
      <c r="E44" s="18">
        <f>IF(B44&gt;D6,0.5/(1+2*(LN(B44)-LN(D6))),)</f>
        <v>0</v>
      </c>
      <c r="F44" s="9">
        <f t="shared" si="0"/>
        <v>0.8617102712151864</v>
      </c>
      <c r="I44" s="5">
        <v>33</v>
      </c>
      <c r="J44" s="3">
        <f t="shared" si="1"/>
        <v>0.796164491841775</v>
      </c>
      <c r="M44" s="5">
        <v>33</v>
      </c>
      <c r="N44" s="3">
        <f>(1/(1+(LN(2)/N6)))^M44</f>
        <v>0.7522461716326642</v>
      </c>
      <c r="Q44" s="5">
        <v>33</v>
      </c>
      <c r="R44" s="18">
        <f>IF(Q44&lt;S7,1-Q44*((1-S8)/S7),)</f>
        <v>0</v>
      </c>
      <c r="S44" s="18">
        <f>IF(AND(Q44&gt;=S7,Q44&lt;=S6),1-0.5/(1+2*(LN(S6)-LN(Q44))),)</f>
        <v>0.7481048631843745</v>
      </c>
      <c r="T44" s="18">
        <f>IF(Q44&gt;S6,0.5/(1+2*(LN(Q44)-LN(S6))),)</f>
        <v>0</v>
      </c>
      <c r="U44" s="10">
        <f t="shared" si="2"/>
        <v>0.7481048631843745</v>
      </c>
      <c r="W44" s="5">
        <v>33</v>
      </c>
      <c r="X44" s="18">
        <f>IF(W44&lt;Y7,1-W44*((1-Y8)/Y7),)</f>
        <v>0</v>
      </c>
      <c r="Y44" s="18">
        <f>IF(AND(W44&gt;=Y7,W44&lt;=Y6),1-0.5/(1+2*(LN(Y6)-LN(W44))),)</f>
        <v>0</v>
      </c>
      <c r="Z44" s="18">
        <f>IF(W44&gt;Y6,0.5/(1+2*(LN(W44)-LN(Y6))),)</f>
        <v>0.06255461703874893</v>
      </c>
      <c r="AA44" s="10">
        <f t="shared" si="3"/>
        <v>0.06255461703874893</v>
      </c>
      <c r="AC44" s="5">
        <v>33</v>
      </c>
      <c r="AD44" s="3">
        <f>(1/(1+(LN(2)/AD6)))^AC44</f>
        <v>0.013784168254501777</v>
      </c>
    </row>
    <row r="45" spans="1:30" ht="12.75">
      <c r="A45" s="3" t="s">
        <v>39</v>
      </c>
      <c r="B45" s="3">
        <v>34</v>
      </c>
      <c r="C45" s="18">
        <f>IF(B45&lt;D7,1-B45*((1-D8)/D7),)</f>
        <v>0.8575196733732223</v>
      </c>
      <c r="D45" s="18">
        <f>IF(AND(B45&gt;=D7,B45&lt;=D6),1-0.5/(1+2*(LN(D6)-LN(B45))),)</f>
        <v>0</v>
      </c>
      <c r="E45" s="18">
        <f>IF(B45&gt;D6,0.5/(1+2*(LN(B45)-LN(D6))),)</f>
        <v>0</v>
      </c>
      <c r="F45" s="9">
        <f t="shared" si="0"/>
        <v>0.8575196733732223</v>
      </c>
      <c r="I45" s="3">
        <v>34</v>
      </c>
      <c r="J45" s="3">
        <f t="shared" si="1"/>
        <v>0.7906838887596954</v>
      </c>
      <c r="M45" s="3">
        <v>34</v>
      </c>
      <c r="N45" s="3">
        <f>(1/(1+(LN(2)/N6)))^M45</f>
        <v>0.745784441843052</v>
      </c>
      <c r="Q45" s="3">
        <v>34</v>
      </c>
      <c r="R45" s="18">
        <f>IF(Q45&lt;S7,1-Q45*((1-S8)/S7),)</f>
        <v>0</v>
      </c>
      <c r="S45" s="18">
        <f>IF(AND(Q45&gt;=S7,Q45&lt;=S6),1-0.5/(1+2*(LN(S6)-LN(Q45))),)</f>
        <v>0.7402930696166019</v>
      </c>
      <c r="T45" s="18">
        <f>IF(Q45&gt;S6,0.5/(1+2*(LN(Q45)-LN(S6))),)</f>
        <v>0</v>
      </c>
      <c r="U45" s="10">
        <f t="shared" si="2"/>
        <v>0.7402930696166019</v>
      </c>
      <c r="W45" s="3">
        <v>34</v>
      </c>
      <c r="X45" s="18">
        <f>IF(W45&lt;Y7,1-W45*((1-Y8)/Y7),)</f>
        <v>0</v>
      </c>
      <c r="Y45" s="18">
        <f>IF(AND(W45&gt;=Y7,W45&lt;=Y6),1-0.5/(1+2*(LN(Y6)-LN(W45))),)</f>
        <v>0</v>
      </c>
      <c r="Z45" s="18">
        <f>IF(W45&gt;Y6,0.5/(1+2*(LN(W45)-LN(Y6))),)</f>
        <v>0.06209081339625761</v>
      </c>
      <c r="AA45" s="10">
        <f t="shared" si="3"/>
        <v>0.06209081339625761</v>
      </c>
      <c r="AC45" s="3">
        <v>34</v>
      </c>
      <c r="AD45" s="3">
        <f>(1/(1+(LN(2)/AD6)))^AC45</f>
        <v>0.012105930004382957</v>
      </c>
    </row>
    <row r="46" spans="1:30" ht="12.75">
      <c r="A46" s="3" t="s">
        <v>40</v>
      </c>
      <c r="B46" s="3">
        <v>35</v>
      </c>
      <c r="C46" s="18">
        <f>IF(B46&lt;D7,1-B46*((1-D8)/D7),)</f>
        <v>0.8533290755312583</v>
      </c>
      <c r="D46" s="18">
        <f>IF(AND(B46&gt;=D7,B46&lt;=D6),1-0.5/(1+2*(LN(D6)-LN(B46))),)</f>
        <v>0</v>
      </c>
      <c r="E46" s="18">
        <f>IF(B46&gt;D6,0.5/(1+2*(LN(B46)-LN(D6))),)</f>
        <v>0</v>
      </c>
      <c r="F46" s="9">
        <f t="shared" si="0"/>
        <v>0.8533290755312583</v>
      </c>
      <c r="I46" s="3">
        <v>35</v>
      </c>
      <c r="J46" s="3">
        <f t="shared" si="1"/>
        <v>0.7852410128187419</v>
      </c>
      <c r="M46" s="3">
        <v>35</v>
      </c>
      <c r="N46" s="3">
        <f>(1/(1+(LN(2)/N6)))^M46</f>
        <v>0.739378217755494</v>
      </c>
      <c r="Q46" s="3">
        <v>35</v>
      </c>
      <c r="R46" s="18">
        <f>IF(Q46&lt;S7,1-Q46*((1-S8)/S7),)</f>
        <v>0</v>
      </c>
      <c r="S46" s="18">
        <f>IF(AND(Q46&gt;=S7,Q46&lt;=S6),1-0.5/(1+2*(LN(S6)-LN(Q46))),)</f>
        <v>0.7322296869481155</v>
      </c>
      <c r="T46" s="18">
        <f>IF(Q46&gt;S6,0.5/(1+2*(LN(Q46)-LN(S6))),)</f>
        <v>0</v>
      </c>
      <c r="U46" s="10">
        <f t="shared" si="2"/>
        <v>0.7322296869481155</v>
      </c>
      <c r="W46" s="3">
        <v>35</v>
      </c>
      <c r="X46" s="18">
        <f>IF(W46&lt;Y7,1-W46*((1-Y8)/Y7),)</f>
        <v>0</v>
      </c>
      <c r="Y46" s="18">
        <f>IF(AND(W46&gt;=Y7,W46&lt;=Y6),1-0.5/(1+2*(LN(Y6)-LN(W46))),)</f>
        <v>0</v>
      </c>
      <c r="Z46" s="18">
        <f>IF(W46&gt;Y6,0.5/(1+2*(LN(W46)-LN(Y6))),)</f>
        <v>0.0616469896564642</v>
      </c>
      <c r="AA46" s="10">
        <f t="shared" si="3"/>
        <v>0.0616469896564642</v>
      </c>
      <c r="AC46" s="3">
        <v>35</v>
      </c>
      <c r="AD46" s="3">
        <f>(1/(1+(LN(2)/AD6)))^AC46</f>
        <v>0.010632019180639106</v>
      </c>
    </row>
    <row r="47" spans="1:30" ht="12.75">
      <c r="A47" s="3" t="s">
        <v>41</v>
      </c>
      <c r="B47" s="5">
        <v>36</v>
      </c>
      <c r="C47" s="18">
        <f>IF(B47&lt;D7,1-B47*((1-D8)/D7),)</f>
        <v>0.8491384776892942</v>
      </c>
      <c r="D47" s="18">
        <f>IF(AND(B47&gt;=D7,B47&lt;=D6),1-0.5/(1+2*(LN(D6)-LN(B47))),)</f>
        <v>0</v>
      </c>
      <c r="E47" s="18">
        <f>IF(B47&gt;D6,0.5/(1+2*(LN(B47)-LN(D6))),)</f>
        <v>0</v>
      </c>
      <c r="F47" s="9">
        <f t="shared" si="0"/>
        <v>0.8491384776892942</v>
      </c>
      <c r="I47" s="5">
        <v>36</v>
      </c>
      <c r="J47" s="3">
        <f t="shared" si="1"/>
        <v>0.7798356043144338</v>
      </c>
      <c r="M47" s="5">
        <v>36</v>
      </c>
      <c r="N47" s="3">
        <f>(1/(1+(LN(2)/N6)))^M47</f>
        <v>0.7330270225807924</v>
      </c>
      <c r="Q47" s="5">
        <v>36</v>
      </c>
      <c r="R47" s="18">
        <f>IF(Q47&lt;S7,1-Q47*((1-S8)/S7),)</f>
        <v>0</v>
      </c>
      <c r="S47" s="18">
        <f>IF(AND(Q47&gt;=S7,Q47&lt;=S6),1-0.5/(1+2*(LN(S6)-LN(Q47))),)</f>
        <v>0.7238988032102771</v>
      </c>
      <c r="T47" s="18">
        <f>IF(Q47&gt;S6,0.5/(1+2*(LN(Q47)-LN(S6))),)</f>
        <v>0</v>
      </c>
      <c r="U47" s="10">
        <f t="shared" si="2"/>
        <v>0.7238988032102771</v>
      </c>
      <c r="W47" s="5">
        <v>36</v>
      </c>
      <c r="X47" s="18">
        <f>IF(W47&lt;Y7,1-W47*((1-Y8)/Y7),)</f>
        <v>0</v>
      </c>
      <c r="Y47" s="18">
        <f>IF(AND(W47&gt;=Y7,W47&lt;=Y6),1-0.5/(1+2*(LN(Y6)-LN(W47))),)</f>
        <v>0</v>
      </c>
      <c r="Z47" s="18">
        <f>IF(W47&gt;Y6,0.5/(1+2*(LN(W47)-LN(Y6))),)</f>
        <v>0.06122170700511544</v>
      </c>
      <c r="AA47" s="10">
        <f t="shared" si="3"/>
        <v>0.06122170700511544</v>
      </c>
      <c r="AC47" s="5">
        <v>36</v>
      </c>
      <c r="AD47" s="3">
        <f>(1/(1+(LN(2)/AD6)))^AC47</f>
        <v>0.009337558685417125</v>
      </c>
    </row>
    <row r="48" spans="2:30" ht="12.75">
      <c r="B48" s="5">
        <v>37</v>
      </c>
      <c r="C48" s="18">
        <f>IF(B48&lt;D7,1-B48*((1-D8)/D7),)</f>
        <v>0.8449478798473302</v>
      </c>
      <c r="D48" s="18">
        <f>IF(AND(B48&gt;=D7,B48&lt;=D6),1-0.5/(1+2*(LN(D6)-LN(B48))),)</f>
        <v>0</v>
      </c>
      <c r="E48" s="18">
        <f>IF(B48&gt;D6,0.5/(1+2*(LN(B48)-LN(D6))),)</f>
        <v>0</v>
      </c>
      <c r="F48" s="9">
        <f t="shared" si="0"/>
        <v>0.8449478798473302</v>
      </c>
      <c r="I48" s="5">
        <v>37</v>
      </c>
      <c r="J48" s="3">
        <f t="shared" si="1"/>
        <v>0.7744674053300329</v>
      </c>
      <c r="M48" s="5">
        <v>37</v>
      </c>
      <c r="N48" s="3">
        <f>(1/(1+(LN(2)/N6)))^M48</f>
        <v>0.7267303836253283</v>
      </c>
      <c r="Q48" s="5">
        <v>37</v>
      </c>
      <c r="R48" s="18">
        <f>IF(Q48&lt;S7,1-Q48*((1-S8)/S7),)</f>
        <v>0</v>
      </c>
      <c r="S48" s="18">
        <f>IF(AND(Q48&gt;=S7,Q48&lt;=S6),1-0.5/(1+2*(LN(S6)-LN(Q48))),)</f>
        <v>0.7152834048115526</v>
      </c>
      <c r="T48" s="18">
        <f>IF(Q48&gt;S6,0.5/(1+2*(LN(Q48)-LN(S6))),)</f>
        <v>0</v>
      </c>
      <c r="U48" s="10">
        <f t="shared" si="2"/>
        <v>0.7152834048115526</v>
      </c>
      <c r="W48" s="5">
        <v>37</v>
      </c>
      <c r="X48" s="18">
        <f>IF(W48&lt;Y7,1-W48*((1-Y8)/Y7),)</f>
        <v>0</v>
      </c>
      <c r="Y48" s="18">
        <f>IF(AND(W48&gt;=Y7,W48&lt;=Y6),1-0.5/(1+2*(LN(Y6)-LN(W48))),)</f>
        <v>0</v>
      </c>
      <c r="Z48" s="18">
        <f>IF(W48&gt;Y6,0.5/(1+2*(LN(W48)-LN(Y6))),)</f>
        <v>0.06081366870183867</v>
      </c>
      <c r="AA48" s="10">
        <f t="shared" si="3"/>
        <v>0.06081366870183867</v>
      </c>
      <c r="AC48" s="5">
        <v>37</v>
      </c>
      <c r="AD48" s="3">
        <f>(1/(1+(LN(2)/AD6)))^AC48</f>
        <v>0.00820070023597979</v>
      </c>
    </row>
    <row r="49" spans="1:30" ht="12.75">
      <c r="A49" s="137" t="s">
        <v>42</v>
      </c>
      <c r="B49" s="3">
        <v>38</v>
      </c>
      <c r="C49" s="18">
        <f>IF(B49&lt;D7,1-B49*((1-D8)/D7),)</f>
        <v>0.8407572820053661</v>
      </c>
      <c r="D49" s="18">
        <f>IF(AND(B49&gt;=D7,B49&lt;=D6),1-0.5/(1+2*(LN(D6)-LN(B49))),)</f>
        <v>0</v>
      </c>
      <c r="E49" s="18">
        <f>IF(B49&gt;D6,0.5/(1+2*(LN(B49)-LN(D6))),)</f>
        <v>0</v>
      </c>
      <c r="F49" s="9">
        <f t="shared" si="0"/>
        <v>0.8407572820053661</v>
      </c>
      <c r="I49" s="3">
        <v>38</v>
      </c>
      <c r="J49" s="3">
        <f t="shared" si="1"/>
        <v>0.7691361597242372</v>
      </c>
      <c r="M49" s="3">
        <v>38</v>
      </c>
      <c r="N49" s="3">
        <f>(1/(1+(LN(2)/N6)))^M49</f>
        <v>0.7204878322558795</v>
      </c>
      <c r="Q49" s="3">
        <v>38</v>
      </c>
      <c r="R49" s="18">
        <f>IF(Q49&lt;S7,1-Q49*((1-S8)/S7),)</f>
        <v>0</v>
      </c>
      <c r="S49" s="18">
        <f>IF(AND(Q49&gt;=S7,Q49&lt;=S6),1-0.5/(1+2*(LN(S6)-LN(Q49))),)</f>
        <v>0.706365256638696</v>
      </c>
      <c r="T49" s="18">
        <f>IF(Q49&gt;S6,0.5/(1+2*(LN(Q49)-LN(S6))),)</f>
        <v>0</v>
      </c>
      <c r="U49" s="10">
        <f t="shared" si="2"/>
        <v>0.706365256638696</v>
      </c>
      <c r="W49" s="3">
        <v>38</v>
      </c>
      <c r="X49" s="18">
        <f>IF(W49&lt;Y7,1-W49*((1-Y8)/Y7),)</f>
        <v>0</v>
      </c>
      <c r="Y49" s="18">
        <f>IF(AND(W49&gt;=Y7,W49&lt;=Y6),1-0.5/(1+2*(LN(Y6)-LN(W49))),)</f>
        <v>0</v>
      </c>
      <c r="Z49" s="18">
        <f>IF(W49&gt;Y6,0.5/(1+2*(LN(W49)-LN(Y6))),)</f>
        <v>0.06042170249731603</v>
      </c>
      <c r="AA49" s="10">
        <f t="shared" si="3"/>
        <v>0.06042170249731603</v>
      </c>
      <c r="AC49" s="3">
        <v>38</v>
      </c>
      <c r="AD49" s="3">
        <f>(1/(1+(LN(2)/AD6)))^AC49</f>
        <v>0.007202255603001306</v>
      </c>
    </row>
    <row r="50" spans="1:30" ht="12.75">
      <c r="A50" s="137"/>
      <c r="B50" s="3">
        <v>39</v>
      </c>
      <c r="C50" s="18">
        <f>IF(B50&lt;D7,1-B50*((1-D8)/D7),)</f>
        <v>0.8365666841634021</v>
      </c>
      <c r="D50" s="18">
        <f>IF(AND(B50&gt;=D7,B50&lt;=D6),1-0.5/(1+2*(LN(D6)-LN(B50))),)</f>
        <v>0</v>
      </c>
      <c r="E50" s="18">
        <f>IF(B50&gt;D6,0.5/(1+2*(LN(B50)-LN(D6))),)</f>
        <v>0</v>
      </c>
      <c r="F50" s="9">
        <f t="shared" si="0"/>
        <v>0.8365666841634021</v>
      </c>
      <c r="I50" s="3">
        <v>39</v>
      </c>
      <c r="J50" s="3">
        <f t="shared" si="1"/>
        <v>0.7638416131189596</v>
      </c>
      <c r="M50" s="3">
        <v>39</v>
      </c>
      <c r="N50" s="3">
        <f>(1/(1+(LN(2)/N6)))^M50</f>
        <v>0.7142989038647433</v>
      </c>
      <c r="Q50" s="3">
        <v>39</v>
      </c>
      <c r="R50" s="18">
        <f>IF(Q50&lt;S7,1-Q50*((1-S8)/S7),)</f>
        <v>0</v>
      </c>
      <c r="S50" s="18">
        <f>IF(AND(Q50&gt;=S7,Q50&lt;=S6),1-0.5/(1+2*(LN(S6)-LN(Q50))),)</f>
        <v>0.6971247692474036</v>
      </c>
      <c r="T50" s="18">
        <f>IF(Q50&gt;S6,0.5/(1+2*(LN(Q50)-LN(S6))),)</f>
        <v>0</v>
      </c>
      <c r="U50" s="10">
        <f t="shared" si="2"/>
        <v>0.6971247692474036</v>
      </c>
      <c r="W50" s="3">
        <v>39</v>
      </c>
      <c r="X50" s="18">
        <f>IF(W50&lt;Y7,1-W50*((1-Y8)/Y7),)</f>
        <v>0</v>
      </c>
      <c r="Y50" s="18">
        <f>IF(AND(W50&gt;=Y7,W50&lt;=Y6),1-0.5/(1+2*(LN(Y6)-LN(W50))),)</f>
        <v>0</v>
      </c>
      <c r="Z50" s="18">
        <f>IF(W50&gt;Y6,0.5/(1+2*(LN(W50)-LN(Y6))),)</f>
        <v>0.06004474564040487</v>
      </c>
      <c r="AA50" s="10">
        <f t="shared" si="3"/>
        <v>0.06004474564040487</v>
      </c>
      <c r="AC50" s="3">
        <v>39</v>
      </c>
      <c r="AD50" s="3">
        <f>(1/(1+(LN(2)/AD6)))^AC50</f>
        <v>0.006325372746022116</v>
      </c>
    </row>
    <row r="51" spans="1:30" ht="12.75">
      <c r="A51" s="137"/>
      <c r="B51" s="5">
        <v>40</v>
      </c>
      <c r="C51" s="18">
        <f>IF(B51&lt;D7,1-B51*((1-D8)/D7),)</f>
        <v>0.832376086321438</v>
      </c>
      <c r="D51" s="18">
        <f>IF(AND(B51&gt;=D7,B51&lt;=D6),1-0.5/(1+2*(LN(D6)-LN(B51))),)</f>
        <v>0</v>
      </c>
      <c r="E51" s="18">
        <f>IF(B51&gt;D6,0.5/(1+2*(LN(B51)-LN(D6))),)</f>
        <v>0</v>
      </c>
      <c r="F51" s="9">
        <f t="shared" si="0"/>
        <v>0.832376086321438</v>
      </c>
      <c r="I51" s="5">
        <v>40</v>
      </c>
      <c r="J51" s="3">
        <f t="shared" si="1"/>
        <v>0.7585835128871894</v>
      </c>
      <c r="M51" s="5">
        <v>40</v>
      </c>
      <c r="N51" s="3">
        <f>(1/(1+(LN(2)/N6)))^M51</f>
        <v>0.7081631378351568</v>
      </c>
      <c r="Q51" s="5">
        <v>40</v>
      </c>
      <c r="R51" s="18">
        <f>IF(Q51&lt;S7,1-Q51*((1-S8)/S7),)</f>
        <v>0</v>
      </c>
      <c r="S51" s="18">
        <f>IF(AND(Q51&gt;=S7,Q51&lt;=S6),1-0.5/(1+2*(LN(S6)-LN(Q51))),)</f>
        <v>0.6875408510850196</v>
      </c>
      <c r="T51" s="18">
        <f>IF(Q51&gt;S6,0.5/(1+2*(LN(Q51)-LN(S6))),)</f>
        <v>0</v>
      </c>
      <c r="U51" s="10">
        <f t="shared" si="2"/>
        <v>0.6875408510850196</v>
      </c>
      <c r="W51" s="5">
        <v>40</v>
      </c>
      <c r="X51" s="18">
        <f>IF(W51&lt;Y7,1-W51*((1-Y8)/Y7),)</f>
        <v>0</v>
      </c>
      <c r="Y51" s="18">
        <f>IF(AND(W51&gt;=Y7,W51&lt;=Y6),1-0.5/(1+2*(LN(Y6)-LN(W51))),)</f>
        <v>0</v>
      </c>
      <c r="Z51" s="18">
        <f>IF(W51&gt;Y6,0.5/(1+2*(LN(W51)-LN(Y6))),)</f>
        <v>0.05968183203612431</v>
      </c>
      <c r="AA51" s="10">
        <f t="shared" si="3"/>
        <v>0.05968183203612431</v>
      </c>
      <c r="AC51" s="5">
        <v>40</v>
      </c>
      <c r="AD51" s="3">
        <f>(1/(1+(LN(2)/AD6)))^AC51</f>
        <v>0.005555251379782517</v>
      </c>
    </row>
    <row r="52" spans="1:30" ht="12.75">
      <c r="A52" s="137"/>
      <c r="B52" s="5">
        <v>41</v>
      </c>
      <c r="C52" s="18">
        <f>IF(B52&lt;D7,1-B52*((1-D8)/D7),)</f>
        <v>0.8281854884794739</v>
      </c>
      <c r="D52" s="18">
        <f>IF(AND(B52&gt;=D7,B52&lt;=D6),1-0.5/(1+2*(LN(D6)-LN(B52))),)</f>
        <v>0</v>
      </c>
      <c r="E52" s="18">
        <f>IF(B52&gt;D6,0.5/(1+2*(LN(B52)-LN(D6))),)</f>
        <v>0</v>
      </c>
      <c r="F52" s="9">
        <f t="shared" si="0"/>
        <v>0.8281854884794739</v>
      </c>
      <c r="I52" s="5">
        <v>41</v>
      </c>
      <c r="J52" s="3">
        <f t="shared" si="1"/>
        <v>0.7533616081409394</v>
      </c>
      <c r="M52" s="5">
        <v>41</v>
      </c>
      <c r="N52" s="3">
        <f>(1/(1+(LN(2)/N6)))^M52</f>
        <v>0.7020800775070157</v>
      </c>
      <c r="Q52" s="5">
        <v>41</v>
      </c>
      <c r="R52" s="18">
        <f>IF(Q52&lt;S7,1-Q52*((1-S8)/S7),)</f>
        <v>0</v>
      </c>
      <c r="S52" s="18">
        <f>IF(AND(Q52&gt;=S7,Q52&lt;=S6),1-0.5/(1+2*(LN(S6)-LN(Q52))),)</f>
        <v>0.6775907433811532</v>
      </c>
      <c r="T52" s="18">
        <f>IF(Q52&gt;S6,0.5/(1+2*(LN(Q52)-LN(S6))),)</f>
        <v>0</v>
      </c>
      <c r="U52" s="10">
        <f t="shared" si="2"/>
        <v>0.6775907433811532</v>
      </c>
      <c r="W52" s="5">
        <v>41</v>
      </c>
      <c r="X52" s="18">
        <f>IF(W52&lt;Y7,1-W52*((1-Y8)/Y7),)</f>
        <v>0</v>
      </c>
      <c r="Y52" s="18">
        <f>IF(AND(W52&gt;=Y7,W52&lt;=Y6),1-0.5/(1+2*(LN(Y6)-LN(W52))),)</f>
        <v>0</v>
      </c>
      <c r="Z52" s="18">
        <f>IF(W52&gt;Y6,0.5/(1+2*(LN(W52)-LN(Y6))),)</f>
        <v>0.059332081199109585</v>
      </c>
      <c r="AA52" s="10">
        <f t="shared" si="3"/>
        <v>0.059332081199109585</v>
      </c>
      <c r="AC52" s="5">
        <v>41</v>
      </c>
      <c r="AD52" s="3">
        <f>(1/(1+(LN(2)/AD6)))^AC52</f>
        <v>0.004878893170680451</v>
      </c>
    </row>
    <row r="53" spans="1:30" ht="12.75">
      <c r="A53" s="137"/>
      <c r="B53" s="3">
        <v>42</v>
      </c>
      <c r="C53" s="18">
        <f>IF(B53&lt;D7,1-B53*((1-D8)/D7),)</f>
        <v>0.8239948906375099</v>
      </c>
      <c r="D53" s="18">
        <f>IF(AND(B53&gt;=D7,B53&lt;=D6),1-0.5/(1+2*(LN(D6)-LN(B53))),)</f>
        <v>0</v>
      </c>
      <c r="E53" s="18">
        <f>IF(B53&gt;D6,0.5/(1+2*(LN(B53)-LN(D6))),)</f>
        <v>0</v>
      </c>
      <c r="F53" s="9">
        <f t="shared" si="0"/>
        <v>0.8239948906375099</v>
      </c>
      <c r="I53" s="3">
        <v>42</v>
      </c>
      <c r="J53" s="3">
        <f t="shared" si="1"/>
        <v>0.7481756497192742</v>
      </c>
      <c r="M53" s="3">
        <v>42</v>
      </c>
      <c r="N53" s="3">
        <f>(1/(1+(LN(2)/N6)))^M53</f>
        <v>0.6960492701428865</v>
      </c>
      <c r="Q53" s="3">
        <v>42</v>
      </c>
      <c r="R53" s="18">
        <f>IF(Q53&lt;S7,1-Q53*((1-S8)/S7),)</f>
        <v>0</v>
      </c>
      <c r="S53" s="18">
        <f>IF(AND(Q53&gt;=S7,Q53&lt;=S6),1-0.5/(1+2*(LN(S6)-LN(Q53))),)</f>
        <v>0.6672498349698557</v>
      </c>
      <c r="T53" s="18">
        <f>IF(Q53&gt;S6,0.5/(1+2*(LN(Q53)-LN(S6))),)</f>
        <v>0</v>
      </c>
      <c r="U53" s="10">
        <f t="shared" si="2"/>
        <v>0.6672498349698557</v>
      </c>
      <c r="W53" s="3">
        <v>42</v>
      </c>
      <c r="X53" s="18">
        <f>IF(W53&lt;Y7,1-W53*((1-Y8)/Y7),)</f>
        <v>0</v>
      </c>
      <c r="Y53" s="18">
        <f>IF(AND(W53&gt;=Y7,W53&lt;=Y6),1-0.5/(1+2*(LN(Y6)-LN(W53))),)</f>
        <v>0</v>
      </c>
      <c r="Z53" s="18">
        <f>IF(W53&gt;Y6,0.5/(1+2*(LN(W53)-LN(Y6))),)</f>
        <v>0.05899468871319708</v>
      </c>
      <c r="AA53" s="10">
        <f t="shared" si="3"/>
        <v>0.05899468871319708</v>
      </c>
      <c r="AC53" s="3">
        <v>42</v>
      </c>
      <c r="AD53" s="3">
        <f>(1/(1+(LN(2)/AD6)))^AC53</f>
        <v>0.004284882347096278</v>
      </c>
    </row>
    <row r="54" spans="1:30" ht="12.75">
      <c r="A54" s="137"/>
      <c r="B54" s="3">
        <v>43</v>
      </c>
      <c r="C54" s="18">
        <f>IF(B54&lt;D7,1-B54*((1-D8)/D7),)</f>
        <v>0.8198042927955459</v>
      </c>
      <c r="D54" s="18">
        <f>IF(AND(B54&gt;=D7,B54&lt;=D6),1-0.5/(1+2*(LN(D6)-LN(B54))),)</f>
        <v>0</v>
      </c>
      <c r="E54" s="18">
        <f>IF(B54&gt;D6,0.5/(1+2*(LN(B54)-LN(D6))),)</f>
        <v>0</v>
      </c>
      <c r="F54" s="9">
        <f t="shared" si="0"/>
        <v>0.8198042927955459</v>
      </c>
      <c r="I54" s="3">
        <v>43</v>
      </c>
      <c r="J54" s="3">
        <f t="shared" si="1"/>
        <v>0.7430253901764218</v>
      </c>
      <c r="M54" s="3">
        <v>43</v>
      </c>
      <c r="N54" s="3">
        <f>(1/(1+(LN(2)/N6)))^M54</f>
        <v>0.6900702668943111</v>
      </c>
      <c r="Q54" s="3">
        <v>43</v>
      </c>
      <c r="R54" s="18">
        <f>IF(Q54&lt;S7,1-Q54*((1-S8)/S7),)</f>
        <v>0</v>
      </c>
      <c r="S54" s="18">
        <f>IF(AND(Q54&gt;=S7,Q54&lt;=S6),1-0.5/(1+2*(LN(S6)-LN(Q54))),)</f>
        <v>0.6564914538564998</v>
      </c>
      <c r="T54" s="18">
        <f>IF(Q54&gt;S6,0.5/(1+2*(LN(Q54)-LN(S6))),)</f>
        <v>0</v>
      </c>
      <c r="U54" s="10">
        <f t="shared" si="2"/>
        <v>0.6564914538564998</v>
      </c>
      <c r="W54" s="3">
        <v>43</v>
      </c>
      <c r="X54" s="18">
        <f>IF(W54&lt;Y7,1-W54*((1-Y8)/Y7),)</f>
        <v>0</v>
      </c>
      <c r="Y54" s="18">
        <f>IF(AND(W54&gt;=Y7,W54&lt;=Y6),1-0.5/(1+2*(LN(Y6)-LN(W54))),)</f>
        <v>0</v>
      </c>
      <c r="Z54" s="18">
        <f>IF(W54&gt;Y6,0.5/(1+2*(LN(W54)-LN(Y6))),)</f>
        <v>0.0586689179602891</v>
      </c>
      <c r="AA54" s="10">
        <f t="shared" si="3"/>
        <v>0.0586689179602891</v>
      </c>
      <c r="AC54" s="3">
        <v>43</v>
      </c>
      <c r="AD54" s="3">
        <f>(1/(1+(LN(2)/AD6)))^AC54</f>
        <v>0.0037631930206614133</v>
      </c>
    </row>
    <row r="55" spans="1:30" ht="12.75">
      <c r="A55" s="137"/>
      <c r="B55" s="5">
        <v>44</v>
      </c>
      <c r="C55" s="18">
        <f>IF(B55&lt;D7,1-B55*((1-D8)/D7),)</f>
        <v>0.8156136949535818</v>
      </c>
      <c r="D55" s="18">
        <f>IF(AND(B55&gt;=D7,B55&lt;=D6),1-0.5/(1+2*(LN(D6)-LN(B55))),)</f>
        <v>0</v>
      </c>
      <c r="E55" s="18">
        <f>IF(B55&gt;D6,0.5/(1+2*(LN(B55)-LN(D6))),)</f>
        <v>0</v>
      </c>
      <c r="F55" s="9">
        <f t="shared" si="0"/>
        <v>0.8156136949535818</v>
      </c>
      <c r="I55" s="5">
        <v>44</v>
      </c>
      <c r="J55" s="3">
        <f t="shared" si="1"/>
        <v>0.7379105837699669</v>
      </c>
      <c r="M55" s="5">
        <v>44</v>
      </c>
      <c r="N55" s="3">
        <f>(1/(1+(LN(2)/N6)))^M55</f>
        <v>0.6841426227684012</v>
      </c>
      <c r="Q55" s="5">
        <v>44</v>
      </c>
      <c r="R55" s="18">
        <f>IF(Q55&lt;S7,1-Q55*((1-S8)/S7),)</f>
        <v>0</v>
      </c>
      <c r="S55" s="18">
        <f>IF(AND(Q55&gt;=S7,Q55&lt;=S6),1-0.5/(1+2*(LN(S6)-LN(Q55))),)</f>
        <v>0.6452866317974576</v>
      </c>
      <c r="T55" s="18">
        <f>IF(Q55&gt;S6,0.5/(1+2*(LN(Q55)-LN(S6))),)</f>
        <v>0</v>
      </c>
      <c r="U55" s="10">
        <f t="shared" si="2"/>
        <v>0.6452866317974576</v>
      </c>
      <c r="W55" s="5">
        <v>44</v>
      </c>
      <c r="X55" s="18">
        <f>IF(W55&lt;Y7,1-W55*((1-Y8)/Y7),)</f>
        <v>0</v>
      </c>
      <c r="Y55" s="18">
        <f>IF(AND(W55&gt;=Y7,W55&lt;=Y6),1-0.5/(1+2*(LN(Y6)-LN(W55))),)</f>
        <v>0</v>
      </c>
      <c r="Z55" s="18">
        <f>IF(W55&gt;Y6,0.5/(1+2*(LN(W55)-LN(Y6))),)</f>
        <v>0.05835409292360231</v>
      </c>
      <c r="AA55" s="10">
        <f t="shared" si="3"/>
        <v>0.05835409292360231</v>
      </c>
      <c r="AC55" s="5">
        <v>44</v>
      </c>
      <c r="AD55" s="3">
        <f>(1/(1+(LN(2)/AD6)))^AC55</f>
        <v>0.003305019966382889</v>
      </c>
    </row>
    <row r="56" spans="2:30" ht="12.75">
      <c r="B56" s="5">
        <v>45</v>
      </c>
      <c r="C56" s="18">
        <f>IF(B56&lt;D7,1-B56*((1-D8)/D7),)</f>
        <v>0.8114230971116178</v>
      </c>
      <c r="D56" s="18">
        <f>IF(AND(B56&gt;=D7,B56&lt;=D6),1-0.5/(1+2*(LN(D6)-LN(B56))),)</f>
        <v>0</v>
      </c>
      <c r="E56" s="18">
        <f>IF(B56&gt;D6,0.5/(1+2*(LN(B56)-LN(D6))),)</f>
        <v>0</v>
      </c>
      <c r="F56" s="9">
        <f t="shared" si="0"/>
        <v>0.8114230971116178</v>
      </c>
      <c r="I56" s="5">
        <v>45</v>
      </c>
      <c r="J56" s="3">
        <f t="shared" si="1"/>
        <v>0.7328309864491251</v>
      </c>
      <c r="M56" s="5">
        <v>45</v>
      </c>
      <c r="N56" s="3">
        <f>(1/(1+(LN(2)/N6)))^M56</f>
        <v>0.6782658965947188</v>
      </c>
      <c r="Q56" s="5">
        <v>45</v>
      </c>
      <c r="R56" s="18">
        <f>IF(Q56&lt;S7,1-Q56*((1-S8)/S7),)</f>
        <v>0</v>
      </c>
      <c r="S56" s="18">
        <f>IF(AND(Q56&gt;=S7,Q56&lt;=S6),1-0.5/(1+2*(LN(S6)-LN(Q56))),)</f>
        <v>0.6336038375004849</v>
      </c>
      <c r="T56" s="18">
        <f>IF(Q56&gt;S6,0.5/(1+2*(LN(Q56)-LN(S6))),)</f>
        <v>0</v>
      </c>
      <c r="U56" s="10">
        <f t="shared" si="2"/>
        <v>0.6336038375004849</v>
      </c>
      <c r="W56" s="5">
        <v>45</v>
      </c>
      <c r="X56" s="18">
        <f>IF(W56&lt;Y7,1-W56*((1-Y8)/Y7),)</f>
        <v>0</v>
      </c>
      <c r="Y56" s="18">
        <f>IF(AND(W56&gt;=Y7,W56&lt;=Y6),1-0.5/(1+2*(LN(Y6)-LN(W56))),)</f>
        <v>0</v>
      </c>
      <c r="Z56" s="18">
        <f>IF(W56&gt;Y6,0.5/(1+2*(LN(W56)-LN(Y6))),)</f>
        <v>0.058049591904131975</v>
      </c>
      <c r="AA56" s="10">
        <f t="shared" si="3"/>
        <v>0.058049591904131975</v>
      </c>
      <c r="AC56" s="5">
        <v>45</v>
      </c>
      <c r="AD56" s="3">
        <f>(1/(1+(LN(2)/AD6)))^AC56</f>
        <v>0.0029026300054812793</v>
      </c>
    </row>
    <row r="57" spans="2:30" ht="12.75">
      <c r="B57" s="3">
        <v>46</v>
      </c>
      <c r="C57" s="18">
        <f>IF(B57&lt;D7,1-B57*((1-D8)/D7),)</f>
        <v>0.8072324992696537</v>
      </c>
      <c r="D57" s="18">
        <f>IF(AND(B57&gt;=D7,B57&lt;=D6),1-0.5/(1+2*(LN(D6)-LN(B57))),)</f>
        <v>0</v>
      </c>
      <c r="E57" s="18">
        <f>IF(B57&gt;D6,0.5/(1+2*(LN(B57)-LN(D6))),)</f>
        <v>0</v>
      </c>
      <c r="F57" s="9">
        <f t="shared" si="0"/>
        <v>0.8072324992696537</v>
      </c>
      <c r="I57" s="3">
        <v>46</v>
      </c>
      <c r="J57" s="3">
        <f t="shared" si="1"/>
        <v>0.7277863558430987</v>
      </c>
      <c r="M57" s="3">
        <v>46</v>
      </c>
      <c r="N57" s="3">
        <f>(1/(1+(LN(2)/N6)))^M57</f>
        <v>0.6724396509924425</v>
      </c>
      <c r="Q57" s="3">
        <v>46</v>
      </c>
      <c r="R57" s="18">
        <f>IF(Q57&lt;S7,1-Q57*((1-S8)/S7),)</f>
        <v>0</v>
      </c>
      <c r="S57" s="18">
        <f>IF(AND(Q57&gt;=S7,Q57&lt;=S6),1-0.5/(1+2*(LN(S6)-LN(Q57))),)</f>
        <v>0.6214086732523824</v>
      </c>
      <c r="T57" s="18">
        <f>IF(Q57&gt;S6,0.5/(1+2*(LN(Q57)-LN(S6))),)</f>
        <v>0</v>
      </c>
      <c r="U57" s="10">
        <f t="shared" si="2"/>
        <v>0.6214086732523824</v>
      </c>
      <c r="W57" s="3">
        <v>46</v>
      </c>
      <c r="X57" s="18">
        <f>IF(W57&lt;Y7,1-W57*((1-Y8)/Y7),)</f>
        <v>0</v>
      </c>
      <c r="Y57" s="18">
        <f>IF(AND(W57&gt;=Y7,W57&lt;=Y6),1-0.5/(1+2*(LN(Y6)-LN(W57))),)</f>
        <v>0</v>
      </c>
      <c r="Z57" s="18">
        <f>IF(W57&gt;Y6,0.5/(1+2*(LN(W57)-LN(Y6))),)</f>
        <v>0.05775484201642847</v>
      </c>
      <c r="AA57" s="10">
        <f t="shared" si="3"/>
        <v>0.05775484201642847</v>
      </c>
      <c r="AC57" s="3">
        <v>46</v>
      </c>
      <c r="AD57" s="3">
        <f>(1/(1+(LN(2)/AD6)))^AC57</f>
        <v>0.002549231482538094</v>
      </c>
    </row>
    <row r="58" spans="2:30" ht="12.75">
      <c r="B58" s="3">
        <v>47</v>
      </c>
      <c r="C58" s="18">
        <f>IF(B58&lt;D7,1-B58*((1-D8)/D7),)</f>
        <v>0.8030419014276897</v>
      </c>
      <c r="D58" s="18">
        <f>IF(AND(B58&gt;=D7,B58&lt;=D6),1-0.5/(1+2*(LN(D6)-LN(B58))),)</f>
        <v>0</v>
      </c>
      <c r="E58" s="18">
        <f>IF(B58&gt;D6,0.5/(1+2*(LN(B58)-LN(D6))),)</f>
        <v>0</v>
      </c>
      <c r="F58" s="9">
        <f t="shared" si="0"/>
        <v>0.8030419014276897</v>
      </c>
      <c r="I58" s="3">
        <v>47</v>
      </c>
      <c r="J58" s="3">
        <f t="shared" si="1"/>
        <v>0.7227764512495115</v>
      </c>
      <c r="M58" s="3">
        <v>47</v>
      </c>
      <c r="N58" s="3">
        <f>(1/(1+(LN(2)/N6)))^M58</f>
        <v>0.6666634523378137</v>
      </c>
      <c r="Q58" s="3">
        <v>47</v>
      </c>
      <c r="R58" s="18">
        <f>IF(Q58&lt;S7,1-Q58*((1-S8)/S7),)</f>
        <v>0</v>
      </c>
      <c r="S58" s="18">
        <f>IF(AND(Q58&gt;=S7,Q58&lt;=S6),1-0.5/(1+2*(LN(S6)-LN(Q58))),)</f>
        <v>0.6086635288050127</v>
      </c>
      <c r="T58" s="18">
        <f>IF(Q58&gt;S6,0.5/(1+2*(LN(Q58)-LN(S6))),)</f>
        <v>0</v>
      </c>
      <c r="U58" s="10">
        <f t="shared" si="2"/>
        <v>0.6086635288050127</v>
      </c>
      <c r="W58" s="3">
        <v>47</v>
      </c>
      <c r="X58" s="18">
        <f>IF(W58&lt;Y7,1-W58*((1-Y8)/Y7),)</f>
        <v>0</v>
      </c>
      <c r="Y58" s="18">
        <f>IF(AND(W58&gt;=Y7,W58&lt;=Y6),1-0.5/(1+2*(LN(Y6)-LN(W58))),)</f>
        <v>0</v>
      </c>
      <c r="Z58" s="18">
        <f>IF(W58&gt;Y6,0.5/(1+2*(LN(W58)-LN(Y6))),)</f>
        <v>0.05746931435193696</v>
      </c>
      <c r="AA58" s="10">
        <f t="shared" si="3"/>
        <v>0.05746931435193696</v>
      </c>
      <c r="AC58" s="3">
        <v>47</v>
      </c>
      <c r="AD58" s="3">
        <f>(1/(1+(LN(2)/AD6)))^AC58</f>
        <v>0.0022388596339497457</v>
      </c>
    </row>
    <row r="59" spans="2:30" ht="12.75">
      <c r="B59" s="5">
        <v>48</v>
      </c>
      <c r="C59" s="18">
        <f>IF(B59&lt;D7,1-B59*((1-D8)/D7),)</f>
        <v>0.7988513035857256</v>
      </c>
      <c r="D59" s="18">
        <f>IF(AND(B59&gt;=D7,B59&lt;=D6),1-0.5/(1+2*(LN(D6)-LN(B59))),)</f>
        <v>0</v>
      </c>
      <c r="E59" s="18">
        <f>IF(B59&gt;D6,0.5/(1+2*(LN(B59)-LN(D6))),)</f>
        <v>0</v>
      </c>
      <c r="F59" s="9">
        <f t="shared" si="0"/>
        <v>0.7988513035857256</v>
      </c>
      <c r="I59" s="5">
        <v>48</v>
      </c>
      <c r="J59" s="3">
        <f t="shared" si="1"/>
        <v>0.717801033622924</v>
      </c>
      <c r="M59" s="5">
        <v>48</v>
      </c>
      <c r="N59" s="3">
        <f>(1/(1+(LN(2)/N6)))^M59</f>
        <v>0.6609368707318649</v>
      </c>
      <c r="Q59" s="5">
        <v>48</v>
      </c>
      <c r="R59" s="18">
        <f>IF(Q59&lt;S7,1-Q59*((1-S8)/S7),)</f>
        <v>0</v>
      </c>
      <c r="S59" s="18">
        <f>IF(AND(Q59&gt;=S7,Q59&lt;=S6),1-0.5/(1+2*(LN(S6)-LN(Q59))),)</f>
        <v>0.5953271851591401</v>
      </c>
      <c r="T59" s="18">
        <f>IF(Q59&gt;S6,0.5/(1+2*(LN(Q59)-LN(S6))),)</f>
        <v>0</v>
      </c>
      <c r="U59" s="10">
        <f t="shared" si="2"/>
        <v>0.5953271851591401</v>
      </c>
      <c r="W59" s="5">
        <v>48</v>
      </c>
      <c r="X59" s="18">
        <f>IF(W59&lt;Y7,1-W59*((1-Y8)/Y7),)</f>
        <v>0</v>
      </c>
      <c r="Y59" s="18">
        <f>IF(AND(W59&gt;=Y7,W59&lt;=Y6),1-0.5/(1+2*(LN(Y6)-LN(W59))),)</f>
        <v>0</v>
      </c>
      <c r="Z59" s="18">
        <f>IF(W59&gt;Y6,0.5/(1+2*(LN(W59)-LN(Y6))),)</f>
        <v>0.057192519716240516</v>
      </c>
      <c r="AA59" s="10">
        <f t="shared" si="3"/>
        <v>0.057192519716240516</v>
      </c>
      <c r="AC59" s="5">
        <v>48</v>
      </c>
      <c r="AD59" s="3">
        <f>(1/(1+(LN(2)/AD6)))^AC59</f>
        <v>0.0019662759129033657</v>
      </c>
    </row>
    <row r="60" spans="2:30" ht="12.75">
      <c r="B60" s="5">
        <v>49</v>
      </c>
      <c r="C60" s="18">
        <f>IF(B60&lt;D7,1-B60*((1-D8)/D7),)</f>
        <v>0.7946607057437616</v>
      </c>
      <c r="D60" s="18">
        <f>IF(AND(B60&gt;=D7,B60&lt;=D6),1-0.5/(1+2*(LN(D6)-LN(B60))),)</f>
        <v>0</v>
      </c>
      <c r="E60" s="18">
        <f>IF(B60&gt;D6,0.5/(1+2*(LN(B60)-LN(D6))),)</f>
        <v>0</v>
      </c>
      <c r="F60" s="9">
        <f t="shared" si="0"/>
        <v>0.7946607057437616</v>
      </c>
      <c r="I60" s="5">
        <v>49</v>
      </c>
      <c r="J60" s="3">
        <f t="shared" si="1"/>
        <v>0.7128598655634276</v>
      </c>
      <c r="M60" s="5">
        <v>49</v>
      </c>
      <c r="N60" s="3">
        <f>(1/(1+(LN(2)/N6)))^M60</f>
        <v>0.6552594799684238</v>
      </c>
      <c r="Q60" s="5">
        <v>49</v>
      </c>
      <c r="R60" s="18">
        <f>IF(Q60&lt;S7,1-Q60*((1-S8)/S7),)</f>
        <v>0</v>
      </c>
      <c r="S60" s="18">
        <f>IF(AND(Q60&gt;=S7,Q60&lt;=S6),1-0.5/(1+2*(LN(S6)-LN(Q60))),)</f>
        <v>0.5813543594242392</v>
      </c>
      <c r="T60" s="18">
        <f>IF(Q60&gt;S6,0.5/(1+2*(LN(Q60)-LN(S6))),)</f>
        <v>0</v>
      </c>
      <c r="U60" s="10">
        <f t="shared" si="2"/>
        <v>0.5813543594242392</v>
      </c>
      <c r="W60" s="5">
        <v>49</v>
      </c>
      <c r="X60" s="18">
        <f>IF(W60&lt;Y7,1-W60*((1-Y8)/Y7),)</f>
        <v>0</v>
      </c>
      <c r="Y60" s="18">
        <f>IF(AND(W60&gt;=Y7,W60&lt;=Y6),1-0.5/(1+2*(LN(Y6)-LN(W60))),)</f>
        <v>0</v>
      </c>
      <c r="Z60" s="18">
        <f>IF(W60&gt;Y6,0.5/(1+2*(LN(W60)-LN(Y6))),)</f>
        <v>0.05692400486138986</v>
      </c>
      <c r="AA60" s="10">
        <f t="shared" si="3"/>
        <v>0.05692400486138986</v>
      </c>
      <c r="AC60" s="5">
        <v>49</v>
      </c>
      <c r="AD60" s="3">
        <f>(1/(1+(LN(2)/AD6)))^AC60</f>
        <v>0.0017268795716519438</v>
      </c>
    </row>
    <row r="61" spans="2:30" ht="12.75">
      <c r="B61" s="3">
        <v>50</v>
      </c>
      <c r="C61" s="18">
        <f>IF(B61&lt;D7,1-B61*((1-D8)/D7),)</f>
        <v>0</v>
      </c>
      <c r="D61" s="18">
        <f>IF(AND(B61&gt;=D7,B61&lt;=D6),1-0.5/(1+2*(LN(D6)-LN(B61))),)</f>
        <v>0.7904701079017975</v>
      </c>
      <c r="E61" s="18">
        <f>IF(B61&gt;D6,0.5/(1+2*(LN(B61)-LN(D6))),)</f>
        <v>0</v>
      </c>
      <c r="F61" s="9">
        <f t="shared" si="0"/>
        <v>0.7904701079017975</v>
      </c>
      <c r="I61" s="3">
        <v>50</v>
      </c>
      <c r="J61" s="3">
        <f t="shared" si="1"/>
        <v>0.7079527113053172</v>
      </c>
      <c r="M61" s="3">
        <v>50</v>
      </c>
      <c r="N61" s="3">
        <f>(1/(1+(LN(2)/N6)))^M61</f>
        <v>0.6496308575023925</v>
      </c>
      <c r="Q61" s="3">
        <v>50</v>
      </c>
      <c r="R61" s="18">
        <f>IF(Q61&lt;S7,1-Q61*((1-S8)/S7),)</f>
        <v>0</v>
      </c>
      <c r="S61" s="18">
        <f>IF(AND(Q61&gt;=S7,Q61&lt;=S6),1-0.5/(1+2*(LN(S6)-LN(Q61))),)</f>
        <v>0.5666951801325961</v>
      </c>
      <c r="T61" s="18">
        <f>IF(Q61&gt;S6,0.5/(1+2*(LN(Q61)-LN(S6))),)</f>
        <v>0</v>
      </c>
      <c r="U61" s="10">
        <f t="shared" si="2"/>
        <v>0.5666951801325961</v>
      </c>
      <c r="W61" s="3">
        <v>50</v>
      </c>
      <c r="X61" s="18">
        <f>IF(W61&lt;Y7,1-W61*((1-Y8)/Y7),)</f>
        <v>0</v>
      </c>
      <c r="Y61" s="18">
        <f>IF(AND(W61&gt;=Y7,W61&lt;=Y6),1-0.5/(1+2*(LN(Y6)-LN(W61))),)</f>
        <v>0</v>
      </c>
      <c r="Z61" s="18">
        <f>IF(W61&gt;Y6,0.5/(1+2*(LN(W61)-LN(Y6))),)</f>
        <v>0.056663349146734515</v>
      </c>
      <c r="AA61" s="10">
        <f t="shared" si="3"/>
        <v>0.056663349146734515</v>
      </c>
      <c r="AC61" s="3">
        <v>50</v>
      </c>
      <c r="AD61" s="3">
        <f>(1/(1+(LN(2)/AD6)))^AC61</f>
        <v>0.0015166300087486038</v>
      </c>
    </row>
    <row r="62" spans="2:30" ht="12.75">
      <c r="B62" s="3">
        <v>51</v>
      </c>
      <c r="C62" s="18">
        <f>IF(B62&lt;D7,1-B62*((1-D8)/D7),)</f>
        <v>0</v>
      </c>
      <c r="D62" s="18">
        <f>IF(AND(B62&gt;=D7,B62&lt;=D6),1-0.5/(1+2*(LN(D6)-LN(B62))),)</f>
        <v>0.7869338556141912</v>
      </c>
      <c r="E62" s="18">
        <f>IF(B62&gt;D6,0.5/(1+2*(LN(B62)-LN(D6))),)</f>
        <v>0</v>
      </c>
      <c r="F62" s="9">
        <f t="shared" si="0"/>
        <v>0.7869338556141912</v>
      </c>
      <c r="I62" s="3">
        <v>51</v>
      </c>
      <c r="J62" s="3">
        <f t="shared" si="1"/>
        <v>0.7030793367058411</v>
      </c>
      <c r="M62" s="3">
        <v>51</v>
      </c>
      <c r="N62" s="3">
        <f>(1/(1+(LN(2)/N6)))^M62</f>
        <v>0.6440505844182984</v>
      </c>
      <c r="Q62" s="3">
        <v>51</v>
      </c>
      <c r="R62" s="18">
        <f>IF(Q62&lt;S7,1-Q62*((1-S8)/S7),)</f>
        <v>0</v>
      </c>
      <c r="S62" s="18">
        <f>IF(AND(Q62&gt;=S7,Q62&lt;=S6),1-0.5/(1+2*(LN(S6)-LN(Q62))),)</f>
        <v>0.5512945801589997</v>
      </c>
      <c r="T62" s="18">
        <f>IF(Q62&gt;S6,0.5/(1+2*(LN(Q62)-LN(S6))),)</f>
        <v>0</v>
      </c>
      <c r="U62" s="10">
        <f t="shared" si="2"/>
        <v>0.5512945801589997</v>
      </c>
      <c r="W62" s="3">
        <v>51</v>
      </c>
      <c r="X62" s="18">
        <f>IF(W62&lt;Y7,1-W62*((1-Y8)/Y7),)</f>
        <v>0</v>
      </c>
      <c r="Y62" s="18">
        <f>IF(AND(W62&gt;=Y7,W62&lt;=Y6),1-0.5/(1+2*(LN(Y6)-LN(W62))),)</f>
        <v>0</v>
      </c>
      <c r="Z62" s="18">
        <f>IF(W62&gt;Y6,0.5/(1+2*(LN(W62)-LN(Y6))),)</f>
        <v>0.056410161571794584</v>
      </c>
      <c r="AA62" s="10">
        <f t="shared" si="3"/>
        <v>0.056410161571794584</v>
      </c>
      <c r="AC62" s="3">
        <v>51</v>
      </c>
      <c r="AD62" s="3">
        <f>(1/(1+(LN(2)/AD6)))^AC62</f>
        <v>0.001331978570593916</v>
      </c>
    </row>
    <row r="63" spans="2:30" ht="12.75">
      <c r="B63" s="5">
        <v>52</v>
      </c>
      <c r="C63" s="18">
        <f>IF(B63&lt;D7,1-B63*((1-D8)/D7),)</f>
        <v>0</v>
      </c>
      <c r="D63" s="18">
        <f>IF(AND(B63&gt;=D7,B63&lt;=D6),1-0.5/(1+2*(LN(D6)-LN(B63))),)</f>
        <v>0.783348413385603</v>
      </c>
      <c r="E63" s="18">
        <f>IF(B63&gt;D6,0.5/(1+2*(LN(B63)-LN(D6))),)</f>
        <v>0</v>
      </c>
      <c r="F63" s="9">
        <f t="shared" si="0"/>
        <v>0.783348413385603</v>
      </c>
      <c r="I63" s="5">
        <v>52</v>
      </c>
      <c r="J63" s="3">
        <f t="shared" si="1"/>
        <v>0.6982395092340298</v>
      </c>
      <c r="M63" s="5">
        <v>52</v>
      </c>
      <c r="N63" s="3">
        <f>(1/(1+(LN(2)/N6)))^M63</f>
        <v>0.6385182453991175</v>
      </c>
      <c r="Q63" s="5">
        <v>52</v>
      </c>
      <c r="R63" s="18">
        <f>IF(Q63&lt;S7,1-Q63*((1-S8)/S7),)</f>
        <v>0</v>
      </c>
      <c r="S63" s="18">
        <f>IF(AND(Q63&gt;=S7,Q63&lt;=S6),1-0.5/(1+2*(LN(S6)-LN(Q63))),)</f>
        <v>0.5350915916278933</v>
      </c>
      <c r="T63" s="18">
        <f>IF(Q63&gt;S6,0.5/(1+2*(LN(Q63)-LN(S6))),)</f>
        <v>0</v>
      </c>
      <c r="U63" s="10">
        <f t="shared" si="2"/>
        <v>0.5350915916278933</v>
      </c>
      <c r="W63" s="5">
        <v>52</v>
      </c>
      <c r="X63" s="18">
        <f>IF(W63&lt;Y7,1-W63*((1-Y8)/Y7),)</f>
        <v>0</v>
      </c>
      <c r="Y63" s="18">
        <f>IF(AND(W63&gt;=Y7,W63&lt;=Y6),1-0.5/(1+2*(LN(Y6)-LN(W63))),)</f>
        <v>0</v>
      </c>
      <c r="Z63" s="18">
        <f>IF(W63&gt;Y6,0.5/(1+2*(LN(W63)-LN(Y6))),)</f>
        <v>0.05616407813312744</v>
      </c>
      <c r="AA63" s="10">
        <f t="shared" si="3"/>
        <v>0.05616407813312744</v>
      </c>
      <c r="AC63" s="5">
        <v>52</v>
      </c>
      <c r="AD63" s="3">
        <f>(1/(1+(LN(2)/AD6)))^AC63</f>
        <v>0.0011698086562228224</v>
      </c>
    </row>
    <row r="64" spans="2:30" ht="12.75">
      <c r="B64" s="5">
        <v>53</v>
      </c>
      <c r="C64" s="18">
        <f>IF(B64&lt;D7,1-B64*((1-D8)/D7),)</f>
        <v>0</v>
      </c>
      <c r="D64" s="18">
        <f>IF(AND(B64&gt;=D7,B64&lt;=D6),1-0.5/(1+2*(LN(D6)-LN(B64))),)</f>
        <v>0.779712057167695</v>
      </c>
      <c r="E64" s="18">
        <f>IF(B64&gt;D6,0.5/(1+2*(LN(B64)-LN(D6))),)</f>
        <v>0</v>
      </c>
      <c r="F64" s="9">
        <f t="shared" si="0"/>
        <v>0.779712057167695</v>
      </c>
      <c r="I64" s="5">
        <v>53</v>
      </c>
      <c r="J64" s="3">
        <f t="shared" si="1"/>
        <v>0.6934329979596006</v>
      </c>
      <c r="M64" s="5">
        <v>53</v>
      </c>
      <c r="N64" s="3">
        <f>(1/(1+(LN(2)/N6)))^M64</f>
        <v>0.6330334286953628</v>
      </c>
      <c r="Q64" s="5">
        <v>53</v>
      </c>
      <c r="R64" s="18">
        <f>IF(Q64&lt;S7,1-Q64*((1-S8)/S7),)</f>
        <v>0</v>
      </c>
      <c r="S64" s="18">
        <f>IF(AND(Q64&gt;=S7,Q64&lt;=S6),1-0.5/(1+2*(LN(S6)-LN(Q64))),)</f>
        <v>0.5180185237277491</v>
      </c>
      <c r="T64" s="18">
        <f>IF(Q64&gt;S6,0.5/(1+2*(LN(Q64)-LN(S6))),)</f>
        <v>0</v>
      </c>
      <c r="U64" s="10">
        <f t="shared" si="2"/>
        <v>0.5180185237277491</v>
      </c>
      <c r="W64" s="5">
        <v>53</v>
      </c>
      <c r="X64" s="18">
        <f>IF(W64&lt;Y7,1-W64*((1-Y8)/Y7),)</f>
        <v>0</v>
      </c>
      <c r="Y64" s="18">
        <f>IF(AND(W64&gt;=Y7,W64&lt;=Y6),1-0.5/(1+2*(LN(Y6)-LN(W64))),)</f>
        <v>0</v>
      </c>
      <c r="Z64" s="18">
        <f>IF(W64&gt;Y6,0.5/(1+2*(LN(W64)-LN(Y6))),)</f>
        <v>0.05592475946416403</v>
      </c>
      <c r="AA64" s="10">
        <f t="shared" si="3"/>
        <v>0.05592475946416403</v>
      </c>
      <c r="AC64" s="5">
        <v>53</v>
      </c>
      <c r="AD64" s="3">
        <f>(1/(1+(LN(2)/AD6)))^AC64</f>
        <v>0.001027383114402258</v>
      </c>
    </row>
    <row r="65" spans="2:30" ht="12.75">
      <c r="B65" s="3">
        <v>54</v>
      </c>
      <c r="C65" s="18">
        <f>IF(B65&lt;D7,1-B65*((1-D8)/D7),)</f>
        <v>0</v>
      </c>
      <c r="D65" s="18">
        <f>IF(AND(B65&gt;=D7,B65&lt;=D6),1-0.5/(1+2*(LN(D6)-LN(B65))),)</f>
        <v>0.7760230205608434</v>
      </c>
      <c r="E65" s="18">
        <f>IF(B65&gt;D6,0.5/(1+2*(LN(B65)-LN(D6))),)</f>
        <v>0</v>
      </c>
      <c r="F65" s="9">
        <f t="shared" si="0"/>
        <v>0.7760230205608434</v>
      </c>
      <c r="I65" s="3">
        <v>54</v>
      </c>
      <c r="J65" s="3">
        <f t="shared" si="1"/>
        <v>0.6886595735419385</v>
      </c>
      <c r="M65" s="3">
        <v>54</v>
      </c>
      <c r="N65" s="3">
        <f>(1/(1+(LN(2)/N6)))^M65</f>
        <v>0.6275957260944401</v>
      </c>
      <c r="Q65" s="3">
        <v>54</v>
      </c>
      <c r="R65" s="18">
        <f>IF(Q65&lt;S7,1-Q65*((1-S8)/S7),)</f>
        <v>0</v>
      </c>
      <c r="S65" s="18">
        <f>IF(AND(Q65&gt;=S7,Q65&lt;=S6),1-0.5/(1+2*(LN(S6)-LN(Q65))),)</f>
        <v>0.5</v>
      </c>
      <c r="T65" s="18">
        <f>IF(Q65&gt;S6,0.5/(1+2*(LN(Q65)-LN(S6))),)</f>
        <v>0</v>
      </c>
      <c r="U65" s="10">
        <f t="shared" si="2"/>
        <v>0.5</v>
      </c>
      <c r="W65" s="3">
        <v>54</v>
      </c>
      <c r="X65" s="18">
        <f>IF(W65&lt;Y7,1-W65*((1-Y8)/Y7),)</f>
        <v>0</v>
      </c>
      <c r="Y65" s="18">
        <f>IF(AND(W65&gt;=Y7,W65&lt;=Y6),1-0.5/(1+2*(LN(Y6)-LN(W65))),)</f>
        <v>0</v>
      </c>
      <c r="Z65" s="18">
        <f>IF(W65&gt;Y6,0.5/(1+2*(LN(W65)-LN(Y6))),)</f>
        <v>0.055691888722870835</v>
      </c>
      <c r="AA65" s="10">
        <f t="shared" si="3"/>
        <v>0.055691888722870835</v>
      </c>
      <c r="AC65" s="3">
        <v>54</v>
      </c>
      <c r="AD65" s="3">
        <f>(1/(1+(LN(2)/AD6)))^AC65</f>
        <v>0.0009022980451922998</v>
      </c>
    </row>
    <row r="66" spans="2:30" ht="12.75">
      <c r="B66" s="3">
        <v>55</v>
      </c>
      <c r="C66" s="18">
        <f>IF(B66&lt;D7,1-B66*((1-D8)/D7),)</f>
        <v>0</v>
      </c>
      <c r="D66" s="18">
        <f>IF(AND(B66&gt;=D7,B66&lt;=D6),1-0.5/(1+2*(LN(D6)-LN(B66))),)</f>
        <v>0.772279491556643</v>
      </c>
      <c r="E66" s="18">
        <f>IF(B66&gt;D6,0.5/(1+2*(LN(B66)-LN(D6))),)</f>
        <v>0</v>
      </c>
      <c r="F66" s="9">
        <f t="shared" si="0"/>
        <v>0.772279491556643</v>
      </c>
      <c r="I66" s="3">
        <v>55</v>
      </c>
      <c r="J66" s="3">
        <f t="shared" si="1"/>
        <v>0.6839190082191537</v>
      </c>
      <c r="M66" s="3">
        <v>55</v>
      </c>
      <c r="N66" s="3">
        <f>(1/(1+(LN(2)/N6)))^M66</f>
        <v>0.6222047328902658</v>
      </c>
      <c r="Q66" s="3">
        <v>55</v>
      </c>
      <c r="R66" s="18">
        <f>IF(Q66&lt;S7,1-Q66*((1-S8)/S7),)</f>
        <v>0</v>
      </c>
      <c r="S66" s="18">
        <f>IF(AND(Q66&gt;=S7,Q66&lt;=S6),1-0.5/(1+2*(LN(S6)-LN(Q66))),)</f>
        <v>0</v>
      </c>
      <c r="T66" s="18">
        <f>IF(Q66&gt;S6,0.5/(1+2*(LN(Q66)-LN(S6))),)</f>
        <v>0.4823004059432399</v>
      </c>
      <c r="U66" s="10">
        <f t="shared" si="2"/>
        <v>0.4823004059432399</v>
      </c>
      <c r="W66" s="3">
        <v>55</v>
      </c>
      <c r="X66" s="18">
        <f>IF(W66&lt;Y7,1-W66*((1-Y8)/Y7),)</f>
        <v>0</v>
      </c>
      <c r="Y66" s="18">
        <f>IF(AND(W66&gt;=Y7,W66&lt;=Y6),1-0.5/(1+2*(LN(Y6)-LN(W66))),)</f>
        <v>0</v>
      </c>
      <c r="Z66" s="18">
        <f>IF(W66&gt;Y6,0.5/(1+2*(LN(W66)-LN(Y6))),)</f>
        <v>0.05546516969703582</v>
      </c>
      <c r="AA66" s="10">
        <f t="shared" si="3"/>
        <v>0.05546516969703582</v>
      </c>
      <c r="AC66" s="3">
        <v>55</v>
      </c>
      <c r="AD66" s="3">
        <f>(1/(1+(LN(2)/AD6)))^AC66</f>
        <v>0.0007924422262200805</v>
      </c>
    </row>
    <row r="67" spans="2:30" ht="12.75">
      <c r="B67" s="5">
        <v>56</v>
      </c>
      <c r="C67" s="18">
        <f>IF(B67&lt;D7,1-B67*((1-D8)/D7),)</f>
        <v>0</v>
      </c>
      <c r="D67" s="18">
        <f>IF(AND(B67&gt;=D7,B67&lt;=D6),1-0.5/(1+2*(LN(D6)-LN(B67))),)</f>
        <v>0.7684796092129921</v>
      </c>
      <c r="E67" s="18">
        <f>IF(B67&gt;D6,0.5/(1+2*(LN(B67)-LN(D6))),)</f>
        <v>0</v>
      </c>
      <c r="F67" s="9">
        <f t="shared" si="0"/>
        <v>0.7684796092129921</v>
      </c>
      <c r="I67" s="5">
        <v>56</v>
      </c>
      <c r="J67" s="3">
        <f t="shared" si="1"/>
        <v>0.6792110757972145</v>
      </c>
      <c r="M67" s="5">
        <v>56</v>
      </c>
      <c r="N67" s="3">
        <f>(1/(1+(LN(2)/N6)))^M67</f>
        <v>0.6168600478531474</v>
      </c>
      <c r="Q67" s="5">
        <v>56</v>
      </c>
      <c r="R67" s="18">
        <f>IF(Q67&lt;S7,1-Q67*((1-S8)/S7),)</f>
        <v>0</v>
      </c>
      <c r="S67" s="18">
        <f>IF(AND(Q67&gt;=S7,Q67&lt;=S6),1-0.5/(1+2*(LN(S6)-LN(Q67))),)</f>
        <v>0</v>
      </c>
      <c r="T67" s="18">
        <f>IF(Q67&gt;S6,0.5/(1+2*(LN(Q67)-LN(S6))),)</f>
        <v>0.46609821214412295</v>
      </c>
      <c r="U67" s="10">
        <f t="shared" si="2"/>
        <v>0.46609821214412295</v>
      </c>
      <c r="W67" s="5">
        <v>56</v>
      </c>
      <c r="X67" s="18">
        <f>IF(W67&lt;Y7,1-W67*((1-Y8)/Y7),)</f>
        <v>0</v>
      </c>
      <c r="Y67" s="18">
        <f>IF(AND(W67&gt;=Y7,W67&lt;=Y6),1-0.5/(1+2*(LN(Y6)-LN(W67))),)</f>
        <v>0</v>
      </c>
      <c r="Z67" s="18">
        <f>IF(W67&gt;Y6,0.5/(1+2*(LN(W67)-LN(Y6))),)</f>
        <v>0.055244325101147476</v>
      </c>
      <c r="AA67" s="10">
        <f t="shared" si="3"/>
        <v>0.055244325101147476</v>
      </c>
      <c r="AC67" s="5">
        <v>56</v>
      </c>
      <c r="AD67" s="3">
        <f>(1/(1+(LN(2)/AD6)))^AC67</f>
        <v>0.0006959614788512639</v>
      </c>
    </row>
    <row r="68" spans="2:30" ht="12.75">
      <c r="B68" s="5">
        <v>57</v>
      </c>
      <c r="C68" s="18">
        <f>IF(B68&lt;D7,1-B68*((1-D8)/D7),)</f>
        <v>0</v>
      </c>
      <c r="D68" s="18">
        <f>IF(AND(B68&gt;=D7,B68&lt;=D6),1-0.5/(1+2*(LN(D6)-LN(B68))),)</f>
        <v>0.7646214602460742</v>
      </c>
      <c r="E68" s="18">
        <f>IF(B68&gt;D6,0.5/(1+2*(LN(B68)-LN(D6))),)</f>
        <v>0</v>
      </c>
      <c r="F68" s="9">
        <f t="shared" si="0"/>
        <v>0.7646214602460742</v>
      </c>
      <c r="I68" s="5">
        <v>57</v>
      </c>
      <c r="J68" s="3">
        <f t="shared" si="1"/>
        <v>0.6745355516391532</v>
      </c>
      <c r="M68" s="5">
        <v>57</v>
      </c>
      <c r="N68" s="3">
        <f>(1/(1+(LN(2)/N6)))^M68</f>
        <v>0.6115612731999203</v>
      </c>
      <c r="Q68" s="5">
        <v>57</v>
      </c>
      <c r="R68" s="18">
        <f>IF(Q68&lt;S7,1-Q68*((1-S8)/S7),)</f>
        <v>0</v>
      </c>
      <c r="S68" s="18">
        <f>IF(AND(Q68&gt;=S7,Q68&lt;=S6),1-0.5/(1+2*(LN(S6)-LN(Q68))),)</f>
        <v>0</v>
      </c>
      <c r="T68" s="18">
        <f>IF(Q68&gt;S6,0.5/(1+2*(LN(Q68)-LN(S6))),)</f>
        <v>0.45120878911919826</v>
      </c>
      <c r="U68" s="10">
        <f t="shared" si="2"/>
        <v>0.45120878911919826</v>
      </c>
      <c r="W68" s="5">
        <v>57</v>
      </c>
      <c r="X68" s="18">
        <f>IF(W68&lt;Y7,1-W68*((1-Y8)/Y7),)</f>
        <v>0</v>
      </c>
      <c r="Y68" s="18">
        <f>IF(AND(W68&gt;=Y7,W68&lt;=Y6),1-0.5/(1+2*(LN(Y6)-LN(W68))),)</f>
        <v>0</v>
      </c>
      <c r="Z68" s="18">
        <f>IF(W68&gt;Y6,0.5/(1+2*(LN(W68)-LN(Y6))),)</f>
        <v>0.05502909504236406</v>
      </c>
      <c r="AA68" s="10">
        <f t="shared" si="3"/>
        <v>0.05502909504236406</v>
      </c>
      <c r="AC68" s="5">
        <v>57</v>
      </c>
      <c r="AD68" s="3">
        <f>(1/(1+(LN(2)/AD6)))^AC68</f>
        <v>0.0006112273728208912</v>
      </c>
    </row>
    <row r="69" spans="2:30" ht="12.75">
      <c r="B69" s="3">
        <v>58</v>
      </c>
      <c r="C69" s="18">
        <f>IF(B69&lt;D7,1-B69*((1-D8)/D7),)</f>
        <v>0</v>
      </c>
      <c r="D69" s="18">
        <f>IF(AND(B69&gt;=D7,B69&lt;=D6),1-0.5/(1+2*(LN(D6)-LN(B69))),)</f>
        <v>0.760703075523704</v>
      </c>
      <c r="E69" s="18">
        <f>IF(B69&gt;D6,0.5/(1+2*(LN(B69)-LN(D6))),)</f>
        <v>0</v>
      </c>
      <c r="F69" s="9">
        <f t="shared" si="0"/>
        <v>0.760703075523704</v>
      </c>
      <c r="I69" s="3">
        <v>58</v>
      </c>
      <c r="J69" s="3">
        <f t="shared" si="1"/>
        <v>0.6698922126543491</v>
      </c>
      <c r="M69" s="3">
        <v>58</v>
      </c>
      <c r="N69" s="3">
        <f>(1/(1+(LN(2)/N6)))^M69</f>
        <v>0.6063080145643432</v>
      </c>
      <c r="Q69" s="3">
        <v>58</v>
      </c>
      <c r="R69" s="18">
        <f>IF(Q69&lt;S7,1-Q69*((1-S8)/S7),)</f>
        <v>0</v>
      </c>
      <c r="S69" s="18">
        <f>IF(AND(Q69&gt;=S7,Q69&lt;=S6),1-0.5/(1+2*(LN(S6)-LN(Q69))),)</f>
        <v>0</v>
      </c>
      <c r="T69" s="18">
        <f>IF(Q69&gt;S6,0.5/(1+2*(LN(Q69)-LN(S6))),)</f>
        <v>0.4374767319387282</v>
      </c>
      <c r="U69" s="10">
        <f t="shared" si="2"/>
        <v>0.4374767319387282</v>
      </c>
      <c r="W69" s="3">
        <v>58</v>
      </c>
      <c r="X69" s="18">
        <f>IF(W69&lt;Y7,1-W69*((1-Y8)/Y7),)</f>
        <v>0</v>
      </c>
      <c r="Y69" s="18">
        <f>IF(AND(W69&gt;=Y7,W69&lt;=Y6),1-0.5/(1+2*(LN(Y6)-LN(W69))),)</f>
        <v>0</v>
      </c>
      <c r="Z69" s="18">
        <f>IF(W69&gt;Y6,0.5/(1+2*(LN(W69)-LN(Y6))),)</f>
        <v>0.054819235636067234</v>
      </c>
      <c r="AA69" s="10">
        <f t="shared" si="3"/>
        <v>0.054819235636067234</v>
      </c>
      <c r="AC69" s="3">
        <v>58</v>
      </c>
      <c r="AD69" s="3">
        <f>(1/(1+(LN(2)/AD6)))^AC69</f>
        <v>0.0005368097411112201</v>
      </c>
    </row>
    <row r="70" spans="2:30" ht="12.75">
      <c r="B70" s="3">
        <v>59</v>
      </c>
      <c r="C70" s="18">
        <f>IF(B70&lt;D7,1-B70*((1-D8)/D7),)</f>
        <v>0</v>
      </c>
      <c r="D70" s="18">
        <f>IF(AND(B70&gt;=D7,B70&lt;=D6),1-0.5/(1+2*(LN(D6)-LN(B70))),)</f>
        <v>0.7567224264444848</v>
      </c>
      <c r="E70" s="18">
        <f>IF(B70&gt;D6,0.5/(1+2*(LN(B70)-LN(D6))),)</f>
        <v>0</v>
      </c>
      <c r="F70" s="9">
        <f t="shared" si="0"/>
        <v>0.7567224264444848</v>
      </c>
      <c r="I70" s="3">
        <v>59</v>
      </c>
      <c r="J70" s="3">
        <f t="shared" si="1"/>
        <v>0.6652808372878825</v>
      </c>
      <c r="M70" s="3">
        <v>59</v>
      </c>
      <c r="N70" s="3">
        <f>(1/(1+(LN(2)/N6)))^M70</f>
        <v>0.6010998809677469</v>
      </c>
      <c r="Q70" s="3">
        <v>59</v>
      </c>
      <c r="R70" s="18">
        <f>IF(Q70&lt;S7,1-Q70*((1-S8)/S7),)</f>
        <v>0</v>
      </c>
      <c r="S70" s="18">
        <f>IF(AND(Q70&gt;=S7,Q70&lt;=S6),1-0.5/(1+2*(LN(S6)-LN(Q70))),)</f>
        <v>0</v>
      </c>
      <c r="T70" s="18">
        <f>IF(Q70&gt;S6,0.5/(1+2*(LN(Q70)-LN(S6))),)</f>
        <v>0.42477029463983235</v>
      </c>
      <c r="U70" s="10">
        <f t="shared" si="2"/>
        <v>0.42477029463983235</v>
      </c>
      <c r="W70" s="3">
        <v>59</v>
      </c>
      <c r="X70" s="18">
        <f>IF(W70&lt;Y7,1-W70*((1-Y8)/Y7),)</f>
        <v>0</v>
      </c>
      <c r="Y70" s="18">
        <f>IF(AND(W70&gt;=Y7,W70&lt;=Y6),1-0.5/(1+2*(LN(Y6)-LN(W70))),)</f>
        <v>0</v>
      </c>
      <c r="Z70" s="18">
        <f>IF(W70&gt;Y6,0.5/(1+2*(LN(W70)-LN(Y6))),)</f>
        <v>0.05461451775404616</v>
      </c>
      <c r="AA70" s="10">
        <f t="shared" si="3"/>
        <v>0.05461451775404616</v>
      </c>
      <c r="AC70" s="3">
        <v>59</v>
      </c>
      <c r="AD70" s="3">
        <f>(1/(1+(LN(2)/AD6)))^AC70</f>
        <v>0.00047145254117461833</v>
      </c>
    </row>
    <row r="71" spans="2:30" ht="12.75">
      <c r="B71" s="5">
        <v>60</v>
      </c>
      <c r="C71" s="18">
        <f>IF(B71&lt;D7,1-B71*((1-D8)/D7),)</f>
        <v>0</v>
      </c>
      <c r="D71" s="18">
        <f>IF(AND(B71&gt;=D7,B71&lt;=D6),1-0.5/(1+2*(LN(D6)-LN(B71))),)</f>
        <v>0.7526774211870636</v>
      </c>
      <c r="E71" s="18">
        <f>IF(B71&gt;D6,0.5/(1+2*(LN(B71)-LN(D6))),)</f>
        <v>0</v>
      </c>
      <c r="F71" s="9">
        <f t="shared" si="0"/>
        <v>0.7526774211870636</v>
      </c>
      <c r="I71" s="5">
        <v>60</v>
      </c>
      <c r="J71" s="3">
        <f t="shared" si="1"/>
        <v>0.6607012055099646</v>
      </c>
      <c r="M71" s="5">
        <v>60</v>
      </c>
      <c r="N71" s="3">
        <f>(1/(1+(LN(2)/N6)))^M71</f>
        <v>0.5959364847899352</v>
      </c>
      <c r="Q71" s="5">
        <v>60</v>
      </c>
      <c r="R71" s="18">
        <f>IF(Q71&lt;S7,1-Q71*((1-S8)/S7),)</f>
        <v>0</v>
      </c>
      <c r="S71" s="18">
        <f>IF(AND(Q71&gt;=S7,Q71&lt;=S6),1-0.5/(1+2*(LN(S6)-LN(Q71))),)</f>
        <v>0</v>
      </c>
      <c r="T71" s="18">
        <f>IF(Q71&gt;S6,0.5/(1+2*(LN(Q71)-LN(S6))),)</f>
        <v>0.41297705009441027</v>
      </c>
      <c r="U71" s="10">
        <f t="shared" si="2"/>
        <v>0.41297705009441027</v>
      </c>
      <c r="W71" s="5">
        <v>60</v>
      </c>
      <c r="X71" s="18">
        <f>IF(W71&lt;Y7,1-W71*((1-Y8)/Y7),)</f>
        <v>0</v>
      </c>
      <c r="Y71" s="18">
        <f>IF(AND(W71&gt;=Y7,W71&lt;=Y6),1-0.5/(1+2*(LN(Y6)-LN(W71))),)</f>
        <v>0</v>
      </c>
      <c r="Z71" s="18">
        <f>IF(W71&gt;Y6,0.5/(1+2*(LN(W71)-LN(Y6))),)</f>
        <v>0.05441472589053813</v>
      </c>
      <c r="AA71" s="10">
        <f t="shared" si="3"/>
        <v>0.05441472589053813</v>
      </c>
      <c r="AC71" s="5">
        <v>60</v>
      </c>
      <c r="AD71" s="3">
        <f>(1/(1+(LN(2)/AD6)))^AC71</f>
        <v>0.000414052655080181</v>
      </c>
    </row>
    <row r="72" spans="2:30" ht="12.75">
      <c r="B72" s="5">
        <v>61</v>
      </c>
      <c r="C72" s="18">
        <f>IF(B72&lt;D7,1-B72*((1-D8)/D7),)</f>
        <v>0</v>
      </c>
      <c r="D72" s="18">
        <f>IF(AND(B72&gt;=D7,B72&lt;=D6),1-0.5/(1+2*(LN(D6)-LN(B72))),)</f>
        <v>0.7485659008134493</v>
      </c>
      <c r="E72" s="18">
        <f>IF(B72&gt;D6,0.5/(1+2*(LN(B72)-LN(D6))),)</f>
        <v>0</v>
      </c>
      <c r="F72" s="9">
        <f t="shared" si="0"/>
        <v>0.7485659008134493</v>
      </c>
      <c r="I72" s="5">
        <v>61</v>
      </c>
      <c r="J72" s="3">
        <f t="shared" si="1"/>
        <v>0.6561530988054379</v>
      </c>
      <c r="M72" s="5">
        <v>61</v>
      </c>
      <c r="N72" s="3">
        <f>(1/(1+(LN(2)/N6)))^M72</f>
        <v>0.5908174417403359</v>
      </c>
      <c r="Q72" s="5">
        <v>61</v>
      </c>
      <c r="R72" s="18">
        <f>IF(Q72&lt;S7,1-Q72*((1-S8)/S7),)</f>
        <v>0</v>
      </c>
      <c r="S72" s="18">
        <f>IF(AND(Q72&gt;=S7,Q72&lt;=S6),1-0.5/(1+2*(LN(S6)-LN(Q72))),)</f>
        <v>0</v>
      </c>
      <c r="T72" s="18">
        <f>IF(Q72&gt;S6,0.5/(1+2*(LN(Q72)-LN(S6))),)</f>
        <v>0.40200047166099023</v>
      </c>
      <c r="U72" s="10">
        <f t="shared" si="2"/>
        <v>0.40200047166099023</v>
      </c>
      <c r="W72" s="5">
        <v>61</v>
      </c>
      <c r="X72" s="18">
        <f>IF(W72&lt;Y7,1-W72*((1-Y8)/Y7),)</f>
        <v>0</v>
      </c>
      <c r="Y72" s="18">
        <f>IF(AND(W72&gt;=Y7,W72&lt;=Y6),1-0.5/(1+2*(LN(Y6)-LN(W72))),)</f>
        <v>0</v>
      </c>
      <c r="Z72" s="18">
        <f>IF(W72&gt;Y6,0.5/(1+2*(LN(W72)-LN(Y6))),)</f>
        <v>0.05421965713321954</v>
      </c>
      <c r="AA72" s="10">
        <f t="shared" si="3"/>
        <v>0.05421965713321954</v>
      </c>
      <c r="AC72" s="5">
        <v>61</v>
      </c>
      <c r="AD72" s="3">
        <f>(1/(1+(LN(2)/AD6)))^AC72</f>
        <v>0.00036364127076674057</v>
      </c>
    </row>
    <row r="73" spans="2:30" ht="12.75">
      <c r="B73" s="3">
        <v>62</v>
      </c>
      <c r="C73" s="18">
        <f>IF(B73&lt;D7,1-B73*((1-D8)/D7),)</f>
        <v>0</v>
      </c>
      <c r="D73" s="18">
        <f>IF(AND(B73&gt;=D7,B73&lt;=D6),1-0.5/(1+2*(LN(D6)-LN(B73))),)</f>
        <v>0.7443856352099221</v>
      </c>
      <c r="E73" s="18">
        <f>IF(B73&gt;D6,0.5/(1+2*(LN(B73)-LN(D6))),)</f>
        <v>0</v>
      </c>
      <c r="F73" s="9">
        <f t="shared" si="0"/>
        <v>0.7443856352099221</v>
      </c>
      <c r="I73" s="3">
        <v>62</v>
      </c>
      <c r="J73" s="3">
        <f t="shared" si="1"/>
        <v>0.6516363001633505</v>
      </c>
      <c r="M73" s="3">
        <v>62</v>
      </c>
      <c r="N73" s="3">
        <f>(1/(1+(LN(2)/N6)))^M73</f>
        <v>0.5857423708293998</v>
      </c>
      <c r="Q73" s="3">
        <v>62</v>
      </c>
      <c r="R73" s="18">
        <f>IF(Q73&lt;S7,1-Q73*((1-S8)/S7),)</f>
        <v>0</v>
      </c>
      <c r="S73" s="18">
        <f>IF(AND(Q73&gt;=S7,Q73&lt;=S6),1-0.5/(1+2*(LN(S6)-LN(Q73))),)</f>
        <v>0</v>
      </c>
      <c r="T73" s="18">
        <f>IF(Q73&gt;S6,0.5/(1+2*(LN(Q73)-LN(S6))),)</f>
        <v>0.39175721601143526</v>
      </c>
      <c r="U73" s="10">
        <f t="shared" si="2"/>
        <v>0.39175721601143526</v>
      </c>
      <c r="W73" s="3">
        <v>62</v>
      </c>
      <c r="X73" s="18">
        <f>IF(W73&lt;Y7,1-W73*((1-Y8)/Y7),)</f>
        <v>0</v>
      </c>
      <c r="Y73" s="18">
        <f>IF(AND(W73&gt;=Y7,W73&lt;=Y6),1-0.5/(1+2*(LN(Y6)-LN(W73))),)</f>
        <v>0</v>
      </c>
      <c r="Z73" s="18">
        <f>IF(W73&gt;Y6,0.5/(1+2*(LN(W73)-LN(Y6))),)</f>
        <v>0.05402912022784567</v>
      </c>
      <c r="AA73" s="10">
        <f t="shared" si="3"/>
        <v>0.05402912022784567</v>
      </c>
      <c r="AC73" s="3">
        <v>62</v>
      </c>
      <c r="AD73" s="3">
        <f>(1/(1+(LN(2)/AD6)))^AC73</f>
        <v>0.00031936753014962015</v>
      </c>
    </row>
    <row r="74" spans="2:30" ht="12.75">
      <c r="B74" s="3">
        <v>63</v>
      </c>
      <c r="C74" s="18">
        <f>IF(B74&lt;D7,1-B74*((1-D8)/D7),)</f>
        <v>0</v>
      </c>
      <c r="D74" s="18">
        <f>IF(AND(B74&gt;=D7,B74&lt;=D6),1-0.5/(1+2*(LN(D6)-LN(B74))),)</f>
        <v>0.7401343188484545</v>
      </c>
      <c r="E74" s="18">
        <f>IF(B74&gt;D6,0.5/(1+2*(LN(B74)-LN(D6))),)</f>
        <v>0</v>
      </c>
      <c r="F74" s="9">
        <f t="shared" si="0"/>
        <v>0.7401343188484545</v>
      </c>
      <c r="I74" s="3">
        <v>63</v>
      </c>
      <c r="J74" s="3">
        <f t="shared" si="1"/>
        <v>0.6471505940666009</v>
      </c>
      <c r="M74" s="3">
        <v>63</v>
      </c>
      <c r="N74" s="3">
        <f>(1/(1+(LN(2)/N6)))^M74</f>
        <v>0.580710894340245</v>
      </c>
      <c r="Q74" s="3">
        <v>63</v>
      </c>
      <c r="R74" s="18">
        <f>IF(Q74&lt;S7,1-Q74*((1-S8)/S7),)</f>
        <v>0</v>
      </c>
      <c r="S74" s="18">
        <f>IF(AND(Q74&gt;=S7,Q74&lt;=S6),1-0.5/(1+2*(LN(S6)-LN(Q74))),)</f>
        <v>0</v>
      </c>
      <c r="T74" s="18">
        <f>IF(Q74&gt;S6,0.5/(1+2*(LN(Q74)-LN(S6))),)</f>
        <v>0.38217494487052683</v>
      </c>
      <c r="U74" s="10">
        <f t="shared" si="2"/>
        <v>0.38217494487052683</v>
      </c>
      <c r="W74" s="3">
        <v>63</v>
      </c>
      <c r="X74" s="18">
        <f>IF(W74&lt;Y7,1-W74*((1-Y8)/Y7),)</f>
        <v>0</v>
      </c>
      <c r="Y74" s="18">
        <f>IF(AND(W74&gt;=Y7,W74&lt;=Y6),1-0.5/(1+2*(LN(Y6)-LN(W74))),)</f>
        <v>0</v>
      </c>
      <c r="Z74" s="18">
        <f>IF(W74&gt;Y6,0.5/(1+2*(LN(W74)-LN(Y6))),)</f>
        <v>0.05384293472661959</v>
      </c>
      <c r="AA74" s="10">
        <f t="shared" si="3"/>
        <v>0.05384293472661959</v>
      </c>
      <c r="AC74" s="3">
        <v>63</v>
      </c>
      <c r="AD74" s="3">
        <f>(1/(1+(LN(2)/AD6)))^AC74</f>
        <v>0.0002804841680890893</v>
      </c>
    </row>
    <row r="75" spans="2:30" ht="12.75">
      <c r="B75" s="5">
        <v>64</v>
      </c>
      <c r="C75" s="18">
        <f>IF(B75&lt;D7,1-B75*((1-D8)/D7),)</f>
        <v>0</v>
      </c>
      <c r="D75" s="18">
        <f>IF(AND(B75&gt;=D7,B75&lt;=D6),1-0.5/(1+2*(LN(D6)-LN(B75))),)</f>
        <v>0.7358095663508502</v>
      </c>
      <c r="E75" s="18">
        <f>IF(B75&gt;D6,0.5/(1+2*(LN(B75)-LN(D6))),)</f>
        <v>0</v>
      </c>
      <c r="F75" s="9">
        <f t="shared" si="0"/>
        <v>0.7358095663508502</v>
      </c>
      <c r="I75" s="5">
        <v>64</v>
      </c>
      <c r="J75" s="3">
        <f t="shared" si="1"/>
        <v>0.6426957664816553</v>
      </c>
      <c r="M75" s="5">
        <v>64</v>
      </c>
      <c r="N75" s="3">
        <f>(1/(1+(LN(2)/N6)))^M75</f>
        <v>0.5757226378005453</v>
      </c>
      <c r="Q75" s="5">
        <v>64</v>
      </c>
      <c r="R75" s="18">
        <f>IF(Q75&lt;S7,1-Q75*((1-S8)/S7),)</f>
        <v>0</v>
      </c>
      <c r="S75" s="18">
        <f>IF(AND(Q75&gt;=S7,Q75&lt;=S6),1-0.5/(1+2*(LN(S6)-LN(Q75))),)</f>
        <v>0</v>
      </c>
      <c r="T75" s="18">
        <f>IF(Q75&gt;S6,0.5/(1+2*(LN(Q75)-LN(S6))),)</f>
        <v>0.37319056494830566</v>
      </c>
      <c r="U75" s="10">
        <f t="shared" si="2"/>
        <v>0.37319056494830566</v>
      </c>
      <c r="W75" s="5">
        <v>64</v>
      </c>
      <c r="X75" s="18">
        <f>IF(W75&lt;Y7,1-W75*((1-Y8)/Y7),)</f>
        <v>0</v>
      </c>
      <c r="Y75" s="18">
        <f>IF(AND(W75&gt;=Y7,W75&lt;=Y6),1-0.5/(1+2*(LN(Y6)-LN(W75))),)</f>
        <v>0</v>
      </c>
      <c r="Z75" s="18">
        <f>IF(W75&gt;Y6,0.5/(1+2*(LN(W75)-LN(Y6))),)</f>
        <v>0.05366093021156412</v>
      </c>
      <c r="AA75" s="10">
        <f t="shared" si="3"/>
        <v>0.05366093021156412</v>
      </c>
      <c r="AC75" s="5">
        <v>64</v>
      </c>
      <c r="AD75" s="3">
        <f>(1/(1+(LN(2)/AD6)))^AC75</f>
        <v>0.0002463348998308371</v>
      </c>
    </row>
    <row r="76" spans="2:30" ht="12.75">
      <c r="B76" s="5">
        <v>65</v>
      </c>
      <c r="C76" s="18">
        <f>IF(B76&lt;D7,1-B76*((1-D8)/D7),)</f>
        <v>0</v>
      </c>
      <c r="D76" s="18">
        <f>IF(AND(B76&gt;=D7,B76&lt;=D6),1-0.5/(1+2*(LN(D6)-LN(B76))),)</f>
        <v>0.7314089078369296</v>
      </c>
      <c r="E76" s="18">
        <f>IF(B76&gt;D6,0.5/(1+2*(LN(B76)-LN(D6))),)</f>
        <v>0</v>
      </c>
      <c r="F76" s="9">
        <f t="shared" si="0"/>
        <v>0.7314089078369296</v>
      </c>
      <c r="I76" s="5">
        <v>65</v>
      </c>
      <c r="J76" s="3">
        <f t="shared" si="1"/>
        <v>0.6382716048483343</v>
      </c>
      <c r="M76" s="5">
        <v>65</v>
      </c>
      <c r="N76" s="3">
        <f>(1/(1+(LN(2)/N6)))^M76</f>
        <v>0.5707772299546593</v>
      </c>
      <c r="Q76" s="5">
        <v>65</v>
      </c>
      <c r="R76" s="18">
        <f>IF(Q76&lt;S7,1-Q76*((1-S8)/S7),)</f>
        <v>0</v>
      </c>
      <c r="S76" s="18">
        <f>IF(AND(Q76&gt;=S7,Q76&lt;=S6),1-0.5/(1+2*(LN(S6)-LN(Q76))),)</f>
        <v>0</v>
      </c>
      <c r="T76" s="18">
        <f>IF(Q76&gt;S6,0.5/(1+2*(LN(Q76)-LN(S6))),)</f>
        <v>0.36474879529292203</v>
      </c>
      <c r="U76" s="10">
        <f t="shared" si="2"/>
        <v>0.36474879529292203</v>
      </c>
      <c r="W76" s="5">
        <v>65</v>
      </c>
      <c r="X76" s="18">
        <f>IF(W76&lt;Y7,1-W76*((1-Y8)/Y7),)</f>
        <v>0</v>
      </c>
      <c r="Y76" s="18">
        <f>IF(AND(W76&gt;=Y7,W76&lt;=Y6),1-0.5/(1+2*(LN(Y6)-LN(W76))),)</f>
        <v>0</v>
      </c>
      <c r="Z76" s="18">
        <f>IF(W76&gt;Y6,0.5/(1+2*(LN(W76)-LN(Y6))),)</f>
        <v>0.05348294558520429</v>
      </c>
      <c r="AA76" s="10">
        <f t="shared" si="3"/>
        <v>0.05348294558520429</v>
      </c>
      <c r="AC76" s="5">
        <v>65</v>
      </c>
      <c r="AD76" s="3">
        <f>(1/(1+(LN(2)/AD6)))^AC76</f>
        <v>0.00021634334403999107</v>
      </c>
    </row>
    <row r="77" spans="2:30" ht="12.75">
      <c r="B77" s="3">
        <v>66</v>
      </c>
      <c r="C77" s="18">
        <f>IF(B77&lt;D7,1-B77*((1-D8)/D7),)</f>
        <v>0</v>
      </c>
      <c r="D77" s="18">
        <f>IF(AND(B77&gt;=D7,B77&lt;=D6),1-0.5/(1+2*(LN(D6)-LN(B77))),)</f>
        <v>0.726929784037081</v>
      </c>
      <c r="E77" s="18">
        <f>IF(B77&gt;D6,0.5/(1+2*(LN(B77)-LN(D6))),)</f>
        <v>0</v>
      </c>
      <c r="F77" s="9">
        <f aca="true" t="shared" si="4" ref="F77:F111">MAX(C77:E77)</f>
        <v>0.726929784037081</v>
      </c>
      <c r="I77" s="3">
        <v>66</v>
      </c>
      <c r="J77" s="3">
        <f aca="true" t="shared" si="5" ref="J77:J111">(1/(1+(LN(2)/$J$6)))^I77</f>
        <v>0.6338778980696718</v>
      </c>
      <c r="M77" s="3">
        <v>66</v>
      </c>
      <c r="N77" s="3">
        <f>(1/(1+(LN(2)/N6)))^M77</f>
        <v>0.5658743027359996</v>
      </c>
      <c r="Q77" s="3">
        <v>66</v>
      </c>
      <c r="R77" s="18">
        <f>IF(Q77&lt;S7,1-Q77*((1-S8)/S7),)</f>
        <v>0</v>
      </c>
      <c r="S77" s="18">
        <f>IF(AND(Q77&gt;=S7,Q77&lt;=S6),1-0.5/(1+2*(LN(S6)-LN(Q77))),)</f>
        <v>0</v>
      </c>
      <c r="T77" s="18">
        <f>IF(Q77&gt;S6,0.5/(1+2*(LN(Q77)-LN(S6))),)</f>
        <v>0.3568009931328785</v>
      </c>
      <c r="U77" s="10">
        <f aca="true" t="shared" si="6" ref="U77:U111">MAX(R77:T77)</f>
        <v>0.3568009931328785</v>
      </c>
      <c r="W77" s="3">
        <v>66</v>
      </c>
      <c r="X77" s="18">
        <f>IF(W77&lt;Y7,1-W77*((1-Y8)/Y7),)</f>
        <v>0</v>
      </c>
      <c r="Y77" s="18">
        <f>IF(AND(W77&gt;=Y7,W77&lt;=Y6),1-0.5/(1+2*(LN(Y6)-LN(W77))),)</f>
        <v>0</v>
      </c>
      <c r="Z77" s="18">
        <f>IF(W77&gt;Y6,0.5/(1+2*(LN(W77)-LN(Y6))),)</f>
        <v>0.05330882842176429</v>
      </c>
      <c r="AA77" s="10">
        <f aca="true" t="shared" si="7" ref="AA77:AA111">MAX(X77:Z77)</f>
        <v>0.05330882842176429</v>
      </c>
      <c r="AC77" s="3">
        <v>66</v>
      </c>
      <c r="AD77" s="3">
        <f>(1/(1+(LN(2)/AD6)))^AC77</f>
        <v>0.00019000329446841455</v>
      </c>
    </row>
    <row r="78" spans="2:30" ht="12.75">
      <c r="B78" s="3">
        <v>67</v>
      </c>
      <c r="C78" s="18">
        <f>IF(B78&lt;D7,1-B78*((1-D8)/D7),)</f>
        <v>0</v>
      </c>
      <c r="D78" s="18">
        <f>IF(AND(B78&gt;=D7,B78&lt;=D6),1-0.5/(1+2*(LN(D6)-LN(B78))),)</f>
        <v>0.7223695411483249</v>
      </c>
      <c r="E78" s="18">
        <f>IF(B78&gt;D6,0.5/(1+2*(LN(B78)-LN(D6))),)</f>
        <v>0</v>
      </c>
      <c r="F78" s="9">
        <f t="shared" si="4"/>
        <v>0.7223695411483249</v>
      </c>
      <c r="I78" s="3">
        <v>67</v>
      </c>
      <c r="J78" s="3">
        <f t="shared" si="5"/>
        <v>0.6295144365018414</v>
      </c>
      <c r="M78" s="3">
        <v>67</v>
      </c>
      <c r="N78" s="3">
        <f>(1/(1+(LN(2)/N6)))^M78</f>
        <v>0.5610134912396392</v>
      </c>
      <c r="Q78" s="3">
        <v>67</v>
      </c>
      <c r="R78" s="18">
        <f>IF(Q78&lt;S7,1-Q78*((1-S8)/S7),)</f>
        <v>0</v>
      </c>
      <c r="S78" s="18">
        <f>IF(AND(Q78&gt;=S7,Q78&lt;=S6),1-0.5/(1+2*(LN(S6)-LN(Q78))),)</f>
        <v>0</v>
      </c>
      <c r="T78" s="18">
        <f>IF(Q78&gt;S6,0.5/(1+2*(LN(Q78)-LN(S6))),)</f>
        <v>0.3493041853790083</v>
      </c>
      <c r="U78" s="10">
        <f t="shared" si="6"/>
        <v>0.3493041853790083</v>
      </c>
      <c r="W78" s="3">
        <v>67</v>
      </c>
      <c r="X78" s="18">
        <f>IF(W78&lt;Y7,1-W78*((1-Y8)/Y7),)</f>
        <v>0</v>
      </c>
      <c r="Y78" s="18">
        <f>IF(AND(W78&gt;=Y7,W78&lt;=Y6),1-0.5/(1+2*(LN(Y6)-LN(W78))),)</f>
        <v>0</v>
      </c>
      <c r="Z78" s="18">
        <f>IF(W78&gt;Y6,0.5/(1+2*(LN(W78)-LN(Y6))),)</f>
        <v>0.05313843437286305</v>
      </c>
      <c r="AA78" s="10">
        <f t="shared" si="7"/>
        <v>0.05313843437286305</v>
      </c>
      <c r="AC78" s="3">
        <v>67</v>
      </c>
      <c r="AD78" s="3">
        <f>(1/(1+(LN(2)/AD6)))^AC78</f>
        <v>0.00016687017605763611</v>
      </c>
    </row>
    <row r="79" spans="2:30" ht="12.75">
      <c r="B79" s="5">
        <v>68</v>
      </c>
      <c r="C79" s="18">
        <f>IF(B79&lt;D7,1-B79*((1-D8)/D7),)</f>
        <v>0</v>
      </c>
      <c r="D79" s="18">
        <f>IF(AND(B79&gt;=D7,B79&lt;=D6),1-0.5/(1+2*(LN(D6)-LN(B79))),)</f>
        <v>0.7177254254117242</v>
      </c>
      <c r="E79" s="18">
        <f>IF(B79&gt;D6,0.5/(1+2*(LN(B79)-LN(D6))),)</f>
        <v>0</v>
      </c>
      <c r="F79" s="9">
        <f t="shared" si="4"/>
        <v>0.7177254254117242</v>
      </c>
      <c r="I79" s="5">
        <v>68</v>
      </c>
      <c r="J79" s="3">
        <f t="shared" si="5"/>
        <v>0.6251810119441543</v>
      </c>
      <c r="M79" s="5">
        <v>68</v>
      </c>
      <c r="N79" s="3">
        <f>(1/(1+(LN(2)/N6)))^M79</f>
        <v>0.5561944336951526</v>
      </c>
      <c r="Q79" s="5">
        <v>68</v>
      </c>
      <c r="R79" s="18">
        <f>IF(Q79&lt;S7,1-Q79*((1-S8)/S7),)</f>
        <v>0</v>
      </c>
      <c r="S79" s="18">
        <f>IF(AND(Q79&gt;=S7,Q79&lt;=S6),1-0.5/(1+2*(LN(S6)-LN(Q79))),)</f>
        <v>0</v>
      </c>
      <c r="T79" s="18">
        <f>IF(Q79&gt;S6,0.5/(1+2*(LN(Q79)-LN(S6))),)</f>
        <v>0.3422202649467357</v>
      </c>
      <c r="U79" s="10">
        <f t="shared" si="6"/>
        <v>0.3422202649467357</v>
      </c>
      <c r="W79" s="5">
        <v>68</v>
      </c>
      <c r="X79" s="18">
        <f>IF(W79&lt;Y7,1-W79*((1-Y8)/Y7),)</f>
        <v>0</v>
      </c>
      <c r="Y79" s="18">
        <f>IF(AND(W79&gt;=Y7,W79&lt;=Y6),1-0.5/(1+2*(LN(Y6)-LN(W79))),)</f>
        <v>0</v>
      </c>
      <c r="Z79" s="18">
        <f>IF(W79&gt;Y6,0.5/(1+2*(LN(W79)-LN(Y6))),)</f>
        <v>0.05297162662237275</v>
      </c>
      <c r="AA79" s="10">
        <f t="shared" si="7"/>
        <v>0.05297162662237275</v>
      </c>
      <c r="AC79" s="5">
        <v>68</v>
      </c>
      <c r="AD79" s="3">
        <f>(1/(1+(LN(2)/AD6)))^AC79</f>
        <v>0.00014655354127101957</v>
      </c>
    </row>
    <row r="80" spans="2:30" ht="12.75">
      <c r="B80" s="5">
        <v>69</v>
      </c>
      <c r="C80" s="18">
        <f>IF(B80&lt;D7,1-B80*((1-D8)/D7),)</f>
        <v>0</v>
      </c>
      <c r="D80" s="18">
        <f>IF(AND(B80&gt;=D7,B80&lt;=D6),1-0.5/(1+2*(LN(D6)-LN(B80))),)</f>
        <v>0.7129945773874722</v>
      </c>
      <c r="E80" s="18">
        <f>IF(B80&gt;D6,0.5/(1+2*(LN(B80)-LN(D6))),)</f>
        <v>0</v>
      </c>
      <c r="F80" s="9">
        <f t="shared" si="4"/>
        <v>0.7129945773874722</v>
      </c>
      <c r="I80" s="5">
        <v>69</v>
      </c>
      <c r="J80" s="3">
        <f t="shared" si="5"/>
        <v>0.6208774176291247</v>
      </c>
      <c r="M80" s="5">
        <v>69</v>
      </c>
      <c r="N80" s="3">
        <f>(1/(1+(LN(2)/N6)))^M80</f>
        <v>0.5514167714396916</v>
      </c>
      <c r="Q80" s="5">
        <v>69</v>
      </c>
      <c r="R80" s="18">
        <f>IF(Q80&lt;S7,1-Q80*((1-S8)/S7),)</f>
        <v>0</v>
      </c>
      <c r="S80" s="18">
        <f>IF(AND(Q80&gt;=S7,Q80&lt;=S6),1-0.5/(1+2*(LN(S6)-LN(Q80))),)</f>
        <v>0</v>
      </c>
      <c r="T80" s="18">
        <f>IF(Q80&gt;S6,0.5/(1+2*(LN(Q80)-LN(S6))),)</f>
        <v>0.33551532007230545</v>
      </c>
      <c r="U80" s="10">
        <f t="shared" si="6"/>
        <v>0.33551532007230545</v>
      </c>
      <c r="W80" s="5">
        <v>69</v>
      </c>
      <c r="X80" s="18">
        <f>IF(W80&lt;Y7,1-W80*((1-Y8)/Y7),)</f>
        <v>0</v>
      </c>
      <c r="Y80" s="18">
        <f>IF(AND(W80&gt;=Y7,W80&lt;=Y6),1-0.5/(1+2*(LN(Y6)-LN(W80))),)</f>
        <v>0</v>
      </c>
      <c r="Z80" s="18">
        <f>IF(W80&gt;Y6,0.5/(1+2*(LN(W80)-LN(Y6))),)</f>
        <v>0.05280827538569879</v>
      </c>
      <c r="AA80" s="10">
        <f t="shared" si="7"/>
        <v>0.05280827538569879</v>
      </c>
      <c r="AC80" s="5">
        <v>69</v>
      </c>
      <c r="AD80" s="3">
        <f>(1/(1+(LN(2)/AD6)))^AC80</f>
        <v>0.00012871048000607407</v>
      </c>
    </row>
    <row r="81" spans="2:30" ht="12.75">
      <c r="B81" s="3">
        <v>70</v>
      </c>
      <c r="C81" s="18">
        <f>IF(B81&lt;D7,1-B81*((1-D8)/D7),)</f>
        <v>0</v>
      </c>
      <c r="D81" s="18">
        <f>IF(AND(B81&gt;=D7,B81&lt;=D6),1-0.5/(1+2*(LN(D6)-LN(B81))),)</f>
        <v>0.7081740259023153</v>
      </c>
      <c r="E81" s="18">
        <f>IF(B81&gt;D6,0.5/(1+2*(LN(B81)-LN(D6))),)</f>
        <v>0</v>
      </c>
      <c r="F81" s="9">
        <f t="shared" si="4"/>
        <v>0.7081740259023153</v>
      </c>
      <c r="I81" s="3">
        <v>70</v>
      </c>
      <c r="J81" s="3">
        <f t="shared" si="5"/>
        <v>0.6166034482126036</v>
      </c>
      <c r="M81" s="3">
        <v>70</v>
      </c>
      <c r="N81" s="3">
        <f>(1/(1+(LN(2)/N6)))^M81</f>
        <v>0.5466801488912906</v>
      </c>
      <c r="Q81" s="3">
        <v>70</v>
      </c>
      <c r="R81" s="18">
        <f>IF(Q81&lt;S7,1-Q81*((1-S8)/S7),)</f>
        <v>0</v>
      </c>
      <c r="S81" s="18">
        <f>IF(AND(Q81&gt;=S7,Q81&lt;=S6),1-0.5/(1+2*(LN(S6)-LN(Q81))),)</f>
        <v>0</v>
      </c>
      <c r="T81" s="18">
        <f>IF(Q81&gt;S6,0.5/(1+2*(LN(Q81)-LN(S6))),)</f>
        <v>0.329159071632025</v>
      </c>
      <c r="U81" s="10">
        <f t="shared" si="6"/>
        <v>0.329159071632025</v>
      </c>
      <c r="W81" s="3">
        <v>70</v>
      </c>
      <c r="X81" s="18">
        <f>IF(W81&lt;Y7,1-W81*((1-Y8)/Y7),)</f>
        <v>0</v>
      </c>
      <c r="Y81" s="18">
        <f>IF(AND(W81&gt;=Y7,W81&lt;=Y6),1-0.5/(1+2*(LN(Y6)-LN(W81))),)</f>
        <v>0</v>
      </c>
      <c r="Z81" s="18">
        <f>IF(W81&gt;Y6,0.5/(1+2*(LN(W81)-LN(Y6))),)</f>
        <v>0.05264825744925982</v>
      </c>
      <c r="AA81" s="10">
        <f t="shared" si="7"/>
        <v>0.05264825744925982</v>
      </c>
      <c r="AC81" s="3">
        <v>70</v>
      </c>
      <c r="AD81" s="3">
        <f>(1/(1+(LN(2)/AD6)))^AC81</f>
        <v>0.00011303983185747787</v>
      </c>
    </row>
    <row r="82" spans="2:30" ht="12.75">
      <c r="B82" s="3">
        <v>71</v>
      </c>
      <c r="C82" s="18">
        <f>IF(B82&lt;D7,1-B82*((1-D8)/D7),)</f>
        <v>0</v>
      </c>
      <c r="D82" s="18">
        <f>IF(AND(B82&gt;=D7,B82&lt;=D6),1-0.5/(1+2*(LN(D6)-LN(B82))),)</f>
        <v>0.7032606816421035</v>
      </c>
      <c r="E82" s="18">
        <f>IF(B82&gt;D6,0.5/(1+2*(LN(B82)-LN(D6))),)</f>
        <v>0</v>
      </c>
      <c r="F82" s="9">
        <f t="shared" si="4"/>
        <v>0.7032606816421035</v>
      </c>
      <c r="I82" s="3">
        <v>71</v>
      </c>
      <c r="J82" s="3">
        <f t="shared" si="5"/>
        <v>0.6123588997639816</v>
      </c>
      <c r="M82" s="3">
        <v>71</v>
      </c>
      <c r="N82" s="3">
        <f>(1/(1+(LN(2)/N6)))^M82</f>
        <v>0.5419842135224024</v>
      </c>
      <c r="Q82" s="3">
        <v>71</v>
      </c>
      <c r="R82" s="18">
        <f>IF(Q82&lt;S7,1-Q82*((1-S8)/S7),)</f>
        <v>0</v>
      </c>
      <c r="S82" s="18">
        <f>IF(AND(Q82&gt;=S7,Q82&lt;=S6),1-0.5/(1+2*(LN(S6)-LN(Q82))),)</f>
        <v>0</v>
      </c>
      <c r="T82" s="18">
        <f>IF(Q82&gt;S6,0.5/(1+2*(LN(Q82)-LN(S6))),)</f>
        <v>0.32312439870052867</v>
      </c>
      <c r="U82" s="10">
        <f t="shared" si="6"/>
        <v>0.32312439870052867</v>
      </c>
      <c r="W82" s="3">
        <v>71</v>
      </c>
      <c r="X82" s="18">
        <f>IF(W82&lt;Y7,1-W82*((1-Y8)/Y7),)</f>
        <v>0</v>
      </c>
      <c r="Y82" s="18">
        <f>IF(AND(W82&gt;=Y7,W82&lt;=Y6),1-0.5/(1+2*(LN(Y6)-LN(W82))),)</f>
        <v>0</v>
      </c>
      <c r="Z82" s="18">
        <f>IF(W82&gt;Y6,0.5/(1+2*(LN(W82)-LN(Y6))),)</f>
        <v>0.05249145574640336</v>
      </c>
      <c r="AA82" s="10">
        <f t="shared" si="7"/>
        <v>0.05249145574640336</v>
      </c>
      <c r="AC82" s="3">
        <v>71</v>
      </c>
      <c r="AD82" s="3">
        <f>(1/(1+(LN(2)/AD6)))^AC82</f>
        <v>9.927710304369815E-05</v>
      </c>
    </row>
    <row r="83" spans="2:30" ht="12.75">
      <c r="B83" s="5">
        <v>72</v>
      </c>
      <c r="C83" s="18">
        <f>IF(B83&lt;D7,1-B83*((1-D8)/D7),)</f>
        <v>0</v>
      </c>
      <c r="D83" s="18">
        <f>IF(AND(B83&gt;=D7,B83&lt;=D6),1-0.5/(1+2*(LN(D6)-LN(B83))),)</f>
        <v>0.6982513303601707</v>
      </c>
      <c r="E83" s="18">
        <f>IF(B83&gt;D6,0.5/(1+2*(LN(B83)-LN(D6))),)</f>
        <v>0</v>
      </c>
      <c r="F83" s="9">
        <f t="shared" si="4"/>
        <v>0.6982513303601707</v>
      </c>
      <c r="I83" s="5">
        <v>72</v>
      </c>
      <c r="J83" s="3">
        <f t="shared" si="5"/>
        <v>0.6081435697564581</v>
      </c>
      <c r="M83" s="5">
        <v>72</v>
      </c>
      <c r="N83" s="3">
        <f>(1/(1+(LN(2)/N6)))^M83</f>
        <v>0.5373286158336615</v>
      </c>
      <c r="Q83" s="5">
        <v>72</v>
      </c>
      <c r="R83" s="18">
        <f>IF(Q83&lt;S7,1-Q83*((1-S8)/S7),)</f>
        <v>0</v>
      </c>
      <c r="S83" s="18">
        <f>IF(AND(Q83&gt;=S7,Q83&lt;=S6),1-0.5/(1+2*(LN(S6)-LN(Q83))),)</f>
        <v>0</v>
      </c>
      <c r="T83" s="18">
        <f>IF(Q83&gt;S6,0.5/(1+2*(LN(Q83)-LN(S6))),)</f>
        <v>0.31738693661242895</v>
      </c>
      <c r="U83" s="10">
        <f t="shared" si="6"/>
        <v>0.31738693661242895</v>
      </c>
      <c r="W83" s="5">
        <v>72</v>
      </c>
      <c r="X83" s="18">
        <f>IF(W83&lt;Y7,1-W83*((1-Y8)/Y7),)</f>
        <v>0</v>
      </c>
      <c r="Y83" s="18">
        <f>IF(AND(W83&gt;=Y7,W83&lt;=Y6),1-0.5/(1+2*(LN(Y6)-LN(W83))),)</f>
        <v>0</v>
      </c>
      <c r="Z83" s="18">
        <f>IF(W83&gt;Y6,0.5/(1+2*(LN(W83)-LN(Y6))),)</f>
        <v>0.05233775896639337</v>
      </c>
      <c r="AA83" s="10">
        <f t="shared" si="7"/>
        <v>0.05233775896639337</v>
      </c>
      <c r="AC83" s="5">
        <v>72</v>
      </c>
      <c r="AD83" s="3">
        <f>(1/(1+(LN(2)/AD6)))^AC83</f>
        <v>8.719000220360878E-05</v>
      </c>
    </row>
    <row r="84" spans="2:30" ht="12.75">
      <c r="B84" s="5">
        <v>73</v>
      </c>
      <c r="C84" s="18">
        <f>IF(B84&lt;D7,1-B84*((1-D8)/D7),)</f>
        <v>0</v>
      </c>
      <c r="D84" s="18">
        <f>IF(AND(B84&gt;=D7,B84&lt;=D6),1-0.5/(1+2*(LN(D6)-LN(B84))),)</f>
        <v>0.6931426256699377</v>
      </c>
      <c r="E84" s="18">
        <f>IF(B84&gt;D6,0.5/(1+2*(LN(B84)-LN(D6))),)</f>
        <v>0</v>
      </c>
      <c r="F84" s="9">
        <f t="shared" si="4"/>
        <v>0.6931426256699377</v>
      </c>
      <c r="I84" s="5">
        <v>73</v>
      </c>
      <c r="J84" s="3">
        <f t="shared" si="5"/>
        <v>0.6039572570573777</v>
      </c>
      <c r="M84" s="5">
        <v>73</v>
      </c>
      <c r="N84" s="3">
        <f>(1/(1+(LN(2)/N6)))^M84</f>
        <v>0.5327130093278714</v>
      </c>
      <c r="Q84" s="5">
        <v>73</v>
      </c>
      <c r="R84" s="18">
        <f>IF(Q84&lt;S7,1-Q84*((1-S8)/S7),)</f>
        <v>0</v>
      </c>
      <c r="S84" s="18">
        <f>IF(AND(Q84&gt;=S7,Q84&lt;=S6),1-0.5/(1+2*(LN(S6)-LN(Q84))),)</f>
        <v>0</v>
      </c>
      <c r="T84" s="18">
        <f>IF(Q84&gt;S6,0.5/(1+2*(LN(Q84)-LN(S6))),)</f>
        <v>0.3119247349193101</v>
      </c>
      <c r="U84" s="10">
        <f t="shared" si="6"/>
        <v>0.3119247349193101</v>
      </c>
      <c r="W84" s="5">
        <v>73</v>
      </c>
      <c r="X84" s="18">
        <f>IF(W84&lt;Y7,1-W84*((1-Y8)/Y7),)</f>
        <v>0</v>
      </c>
      <c r="Y84" s="18">
        <f>IF(AND(W84&gt;=Y7,W84&lt;=Y6),1-0.5/(1+2*(LN(Y6)-LN(W84))),)</f>
        <v>0</v>
      </c>
      <c r="Z84" s="18">
        <f>IF(W84&gt;Y6,0.5/(1+2*(LN(W84)-LN(Y6))),)</f>
        <v>0.05218706119346015</v>
      </c>
      <c r="AA84" s="10">
        <f t="shared" si="7"/>
        <v>0.05218706119346015</v>
      </c>
      <c r="AC84" s="5">
        <v>73</v>
      </c>
      <c r="AD84" s="3">
        <f>(1/(1+(LN(2)/AD6)))^AC84</f>
        <v>7.657451971497536E-05</v>
      </c>
    </row>
    <row r="85" spans="2:30" ht="12.75">
      <c r="B85" s="3">
        <v>74</v>
      </c>
      <c r="C85" s="18">
        <f>IF(B85&lt;D7,1-B85*((1-D8)/D7),)</f>
        <v>0</v>
      </c>
      <c r="D85" s="18">
        <f>IF(AND(B85&gt;=D7,B85&lt;=D6),1-0.5/(1+2*(LN(D6)-LN(B85))),)</f>
        <v>0.6879310813875561</v>
      </c>
      <c r="E85" s="18">
        <f>IF(B85&gt;D6,0.5/(1+2*(LN(B85)-LN(D6))),)</f>
        <v>0</v>
      </c>
      <c r="F85" s="9">
        <f t="shared" si="4"/>
        <v>0.6879310813875561</v>
      </c>
      <c r="I85" s="3">
        <v>74</v>
      </c>
      <c r="J85" s="3">
        <f t="shared" si="5"/>
        <v>0.5997997619186335</v>
      </c>
      <c r="M85" s="3">
        <v>74</v>
      </c>
      <c r="N85" s="3">
        <f>(1/(1+(LN(2)/N6)))^M85</f>
        <v>0.5281370504842168</v>
      </c>
      <c r="Q85" s="3">
        <v>74</v>
      </c>
      <c r="R85" s="18">
        <f>IF(Q85&lt;S7,1-Q85*((1-S8)/S7),)</f>
        <v>0</v>
      </c>
      <c r="S85" s="18">
        <f>IF(AND(Q85&gt;=S7,Q85&lt;=S6),1-0.5/(1+2*(LN(S6)-LN(Q85))),)</f>
        <v>0</v>
      </c>
      <c r="T85" s="18">
        <f>IF(Q85&gt;S6,0.5/(1+2*(LN(Q85)-LN(S6))),)</f>
        <v>0.3067179650791837</v>
      </c>
      <c r="U85" s="10">
        <f t="shared" si="6"/>
        <v>0.3067179650791837</v>
      </c>
      <c r="W85" s="3">
        <v>74</v>
      </c>
      <c r="X85" s="18">
        <f>IF(W85&lt;Y7,1-W85*((1-Y8)/Y7),)</f>
        <v>0</v>
      </c>
      <c r="Y85" s="18">
        <f>IF(AND(W85&gt;=Y7,W85&lt;=Y6),1-0.5/(1+2*(LN(Y6)-LN(W85))),)</f>
        <v>0</v>
      </c>
      <c r="Z85" s="18">
        <f>IF(W85&gt;Y6,0.5/(1+2*(LN(W85)-LN(Y6))),)</f>
        <v>0.05203926157321431</v>
      </c>
      <c r="AA85" s="10">
        <f t="shared" si="7"/>
        <v>0.05203926157321431</v>
      </c>
      <c r="AC85" s="3">
        <v>74</v>
      </c>
      <c r="AD85" s="3">
        <f>(1/(1+(LN(2)/AD6)))^AC85</f>
        <v>6.7251484360399E-05</v>
      </c>
    </row>
    <row r="86" spans="2:30" ht="12.75">
      <c r="B86" s="3">
        <v>75</v>
      </c>
      <c r="C86" s="18">
        <f>IF(B86&lt;D7,1-B86*((1-D8)/D7),)</f>
        <v>0</v>
      </c>
      <c r="D86" s="18">
        <f>IF(AND(B86&gt;=D7,B86&lt;=D6),1-0.5/(1+2*(LN(D6)-LN(B86))),)</f>
        <v>0.6826130633875714</v>
      </c>
      <c r="E86" s="18">
        <f>IF(B86&gt;D6,0.5/(1+2*(LN(B86)-LN(D6))),)</f>
        <v>0</v>
      </c>
      <c r="F86" s="9">
        <f t="shared" si="4"/>
        <v>0.6826130633875714</v>
      </c>
      <c r="I86" s="3">
        <v>75</v>
      </c>
      <c r="J86" s="3">
        <f t="shared" si="5"/>
        <v>0.5956708859671358</v>
      </c>
      <c r="M86" s="3">
        <v>75</v>
      </c>
      <c r="N86" s="3">
        <f>(1/(1+(LN(2)/N6)))^M86</f>
        <v>0.5236003987326964</v>
      </c>
      <c r="Q86" s="3">
        <v>75</v>
      </c>
      <c r="R86" s="18">
        <f>IF(Q86&lt;S7,1-Q86*((1-S8)/S7),)</f>
        <v>0</v>
      </c>
      <c r="S86" s="18">
        <f>IF(AND(Q86&gt;=S7,Q86&lt;=S6),1-0.5/(1+2*(LN(S6)-LN(Q86))),)</f>
        <v>0</v>
      </c>
      <c r="T86" s="18">
        <f>IF(Q86&gt;S6,0.5/(1+2*(LN(Q86)-LN(S6))),)</f>
        <v>0.30174866963982955</v>
      </c>
      <c r="U86" s="10">
        <f t="shared" si="6"/>
        <v>0.30174866963982955</v>
      </c>
      <c r="W86" s="3">
        <v>75</v>
      </c>
      <c r="X86" s="18">
        <f>IF(W86&lt;Y7,1-W86*((1-Y8)/Y7),)</f>
        <v>0</v>
      </c>
      <c r="Y86" s="18">
        <f>IF(AND(W86&gt;=Y7,W86&lt;=Y6),1-0.5/(1+2*(LN(Y6)-LN(W86))),)</f>
        <v>0</v>
      </c>
      <c r="Z86" s="18">
        <f>IF(W86&gt;Y6,0.5/(1+2*(LN(W86)-LN(Y6))),)</f>
        <v>0.05189426400400307</v>
      </c>
      <c r="AA86" s="10">
        <f t="shared" si="7"/>
        <v>0.05189426400400307</v>
      </c>
      <c r="AC86" s="3">
        <v>75</v>
      </c>
      <c r="AD86" s="3">
        <f>(1/(1+(LN(2)/AD6)))^AC86</f>
        <v>5.906353922311958E-05</v>
      </c>
    </row>
    <row r="87" spans="2:30" ht="12.75">
      <c r="B87" s="5">
        <v>76</v>
      </c>
      <c r="C87" s="18">
        <f>IF(B87&lt;D7,1-B87*((1-D8)/D7),)</f>
        <v>0</v>
      </c>
      <c r="D87" s="18">
        <f>IF(AND(B87&gt;=D7,B87&lt;=D6),1-0.5/(1+2*(LN(D6)-LN(B87))),)</f>
        <v>0.6771847809314122</v>
      </c>
      <c r="E87" s="18">
        <f>IF(B87&gt;D6,0.5/(1+2*(LN(B87)-LN(D6))),)</f>
        <v>0</v>
      </c>
      <c r="F87" s="9">
        <f t="shared" si="4"/>
        <v>0.6771847809314122</v>
      </c>
      <c r="I87" s="5">
        <v>76</v>
      </c>
      <c r="J87" s="3">
        <f t="shared" si="5"/>
        <v>0.5915704321953476</v>
      </c>
      <c r="M87" s="5">
        <v>76</v>
      </c>
      <c r="N87" s="3">
        <f>(1/(1+(LN(2)/N6)))^M87</f>
        <v>0.5191027164287764</v>
      </c>
      <c r="Q87" s="5">
        <v>76</v>
      </c>
      <c r="R87" s="18">
        <f>IF(Q87&lt;S7,1-Q87*((1-S8)/S7),)</f>
        <v>0</v>
      </c>
      <c r="S87" s="18">
        <f>IF(AND(Q87&gt;=S7,Q87&lt;=S6),1-0.5/(1+2*(LN(S6)-LN(Q87))),)</f>
        <v>0</v>
      </c>
      <c r="T87" s="18">
        <f>IF(Q87&gt;S6,0.5/(1+2*(LN(Q87)-LN(S6))),)</f>
        <v>0.29700054620128896</v>
      </c>
      <c r="U87" s="10">
        <f t="shared" si="6"/>
        <v>0.29700054620128896</v>
      </c>
      <c r="W87" s="5">
        <v>76</v>
      </c>
      <c r="X87" s="18">
        <f>IF(W87&lt;Y7,1-W87*((1-Y8)/Y7),)</f>
        <v>0</v>
      </c>
      <c r="Y87" s="18">
        <f>IF(AND(W87&gt;=Y7,W87&lt;=Y6),1-0.5/(1+2*(LN(Y6)-LN(W87))),)</f>
        <v>0</v>
      </c>
      <c r="Z87" s="18">
        <f>IF(W87&gt;Y6,0.5/(1+2*(LN(W87)-LN(Y6))),)</f>
        <v>0.05175197685103061</v>
      </c>
      <c r="AA87" s="10">
        <f t="shared" si="7"/>
        <v>0.05175197685103061</v>
      </c>
      <c r="AC87" s="5">
        <v>76</v>
      </c>
      <c r="AD87" s="3">
        <f>(1/(1+(LN(2)/AD6)))^AC87</f>
        <v>5.187248577096371E-05</v>
      </c>
    </row>
    <row r="88" spans="2:30" ht="12.75">
      <c r="B88" s="5">
        <v>77</v>
      </c>
      <c r="C88" s="18">
        <f>IF(B88&lt;D7,1-B88*((1-D8)/D7),)</f>
        <v>0</v>
      </c>
      <c r="D88" s="18">
        <f>IF(AND(B88&gt;=D7,B88&lt;=D6),1-0.5/(1+2*(LN(D6)-LN(B88))),)</f>
        <v>0.6716422774250344</v>
      </c>
      <c r="E88" s="18">
        <f>IF(B88&gt;D6,0.5/(1+2*(LN(B88)-LN(D6))),)</f>
        <v>0</v>
      </c>
      <c r="F88" s="9">
        <f t="shared" si="4"/>
        <v>0.6716422774250344</v>
      </c>
      <c r="I88" s="5">
        <v>77</v>
      </c>
      <c r="J88" s="3">
        <f t="shared" si="5"/>
        <v>0.5874982049518832</v>
      </c>
      <c r="M88" s="5">
        <v>77</v>
      </c>
      <c r="N88" s="3">
        <f>(1/(1+(LN(2)/N6)))^M88</f>
        <v>0.5146436688282597</v>
      </c>
      <c r="Q88" s="5">
        <v>77</v>
      </c>
      <c r="R88" s="18">
        <f>IF(Q88&lt;S7,1-Q88*((1-S8)/S7),)</f>
        <v>0</v>
      </c>
      <c r="S88" s="18">
        <f>IF(AND(Q88&gt;=S7,Q88&lt;=S6),1-0.5/(1+2*(LN(S6)-LN(Q88))),)</f>
        <v>0</v>
      </c>
      <c r="T88" s="18">
        <f>IF(Q88&gt;S6,0.5/(1+2*(LN(Q88)-LN(S6))),)</f>
        <v>0.292458760656704</v>
      </c>
      <c r="U88" s="10">
        <f t="shared" si="6"/>
        <v>0.292458760656704</v>
      </c>
      <c r="W88" s="5">
        <v>77</v>
      </c>
      <c r="X88" s="18">
        <f>IF(W88&lt;Y7,1-W88*((1-Y8)/Y7),)</f>
        <v>0</v>
      </c>
      <c r="Y88" s="18">
        <f>IF(AND(W88&gt;=Y7,W88&lt;=Y6),1-0.5/(1+2*(LN(Y6)-LN(W88))),)</f>
        <v>0</v>
      </c>
      <c r="Z88" s="18">
        <f>IF(W88&gt;Y6,0.5/(1+2*(LN(W88)-LN(Y6))),)</f>
        <v>0.05161231268128171</v>
      </c>
      <c r="AA88" s="10">
        <f t="shared" si="7"/>
        <v>0.05161231268128171</v>
      </c>
      <c r="AC88" s="5">
        <v>77</v>
      </c>
      <c r="AD88" s="3">
        <f>(1/(1+(LN(2)/AD6)))^AC88</f>
        <v>4.5556951301109544E-05</v>
      </c>
    </row>
    <row r="89" spans="2:30" ht="12.75">
      <c r="B89" s="3">
        <v>78</v>
      </c>
      <c r="C89" s="18">
        <f>IF(B89&lt;D7,1-B89*((1-D8)/D7),)</f>
        <v>0</v>
      </c>
      <c r="D89" s="18">
        <f>IF(AND(B89&gt;=D7,B89&lt;=D6),1-0.5/(1+2*(LN(D6)-LN(B89))),)</f>
        <v>0.6659814205581515</v>
      </c>
      <c r="E89" s="18">
        <f>IF(B89&gt;D6,0.5/(1+2*(LN(B89)-LN(D6))),)</f>
        <v>0</v>
      </c>
      <c r="F89" s="9">
        <f t="shared" si="4"/>
        <v>0.6659814205581515</v>
      </c>
      <c r="I89" s="3">
        <v>78</v>
      </c>
      <c r="J89" s="3">
        <f t="shared" si="5"/>
        <v>0.5834540099321743</v>
      </c>
      <c r="M89" s="3">
        <v>78</v>
      </c>
      <c r="N89" s="3">
        <f>(1/(1+(LN(2)/N6)))^M89</f>
        <v>0.5102229240623738</v>
      </c>
      <c r="Q89" s="3">
        <v>78</v>
      </c>
      <c r="R89" s="18">
        <f>IF(Q89&lt;S7,1-Q89*((1-S8)/S7),)</f>
        <v>0</v>
      </c>
      <c r="S89" s="18">
        <f>IF(AND(Q89&gt;=S7,Q89&lt;=S6),1-0.5/(1+2*(LN(S6)-LN(Q89))),)</f>
        <v>0</v>
      </c>
      <c r="T89" s="18">
        <f>IF(Q89&gt;S6,0.5/(1+2*(LN(Q89)-LN(S6))),)</f>
        <v>0.2881097851831486</v>
      </c>
      <c r="U89" s="10">
        <f t="shared" si="6"/>
        <v>0.2881097851831486</v>
      </c>
      <c r="W89" s="3">
        <v>78</v>
      </c>
      <c r="X89" s="18">
        <f>IF(W89&lt;Y7,1-W89*((1-Y8)/Y7),)</f>
        <v>0</v>
      </c>
      <c r="Y89" s="18">
        <f>IF(AND(W89&gt;=Y7,W89&lt;=Y6),1-0.5/(1+2*(LN(Y6)-LN(W89))),)</f>
        <v>0</v>
      </c>
      <c r="Z89" s="18">
        <f>IF(W89&gt;Y6,0.5/(1+2*(LN(W89)-LN(Y6))),)</f>
        <v>0.05147518801747971</v>
      </c>
      <c r="AA89" s="10">
        <f t="shared" si="7"/>
        <v>0.05147518801747971</v>
      </c>
      <c r="AC89" s="3">
        <v>78</v>
      </c>
      <c r="AD89" s="3">
        <f>(1/(1+(LN(2)/AD6)))^AC89</f>
        <v>4.001034037611938E-05</v>
      </c>
    </row>
    <row r="90" spans="2:30" ht="12.75">
      <c r="B90" s="3">
        <v>79</v>
      </c>
      <c r="C90" s="18">
        <f>IF(B90&lt;D7,1-B90*((1-D8)/D7),)</f>
        <v>0</v>
      </c>
      <c r="D90" s="18">
        <f>IF(AND(B90&gt;=D7,B90&lt;=D6),1-0.5/(1+2*(LN(D6)-LN(B90))),)</f>
        <v>0.6601978917732008</v>
      </c>
      <c r="E90" s="18">
        <f>IF(B90&gt;D6,0.5/(1+2*(LN(B90)-LN(D6))),)</f>
        <v>0</v>
      </c>
      <c r="F90" s="9">
        <f t="shared" si="4"/>
        <v>0.6601978917732008</v>
      </c>
      <c r="I90" s="3">
        <v>79</v>
      </c>
      <c r="J90" s="3">
        <f t="shared" si="5"/>
        <v>0.5794376541691979</v>
      </c>
      <c r="M90" s="3">
        <v>79</v>
      </c>
      <c r="N90" s="3">
        <f>(1/(1+(LN(2)/N6)))^M90</f>
        <v>0.5058401531130696</v>
      </c>
      <c r="Q90" s="3">
        <v>79</v>
      </c>
      <c r="R90" s="18">
        <f>IF(Q90&lt;S7,1-Q90*((1-S8)/S7),)</f>
        <v>0</v>
      </c>
      <c r="S90" s="18">
        <f>IF(AND(Q90&gt;=S7,Q90&lt;=S6),1-0.5/(1+2*(LN(S6)-LN(Q90))),)</f>
        <v>0</v>
      </c>
      <c r="T90" s="18">
        <f>IF(Q90&gt;S6,0.5/(1+2*(LN(Q90)-LN(S6))),)</f>
        <v>0.2839412572373408</v>
      </c>
      <c r="U90" s="10">
        <f t="shared" si="6"/>
        <v>0.2839412572373408</v>
      </c>
      <c r="W90" s="3">
        <v>79</v>
      </c>
      <c r="X90" s="18">
        <f>IF(W90&lt;Y7,1-W90*((1-Y8)/Y7),)</f>
        <v>0</v>
      </c>
      <c r="Y90" s="18">
        <f>IF(AND(W90&gt;=Y7,W90&lt;=Y6),1-0.5/(1+2*(LN(Y6)-LN(W90))),)</f>
        <v>0</v>
      </c>
      <c r="Z90" s="18">
        <f>IF(W90&gt;Y6,0.5/(1+2*(LN(W90)-LN(Y6))),)</f>
        <v>0.051340523109481874</v>
      </c>
      <c r="AA90" s="10">
        <f t="shared" si="7"/>
        <v>0.051340523109481874</v>
      </c>
      <c r="AC90" s="3">
        <v>79</v>
      </c>
      <c r="AD90" s="3">
        <f>(1/(1+(LN(2)/AD6)))^AC90</f>
        <v>3.5139035674978085E-05</v>
      </c>
    </row>
    <row r="91" spans="2:30" ht="12.75">
      <c r="B91" s="5">
        <v>80</v>
      </c>
      <c r="C91" s="18">
        <f>IF(B91&lt;D7,1-B91*((1-D8)/D7),)</f>
        <v>0</v>
      </c>
      <c r="D91" s="18">
        <f>IF(AND(B91&gt;=D7,B91&lt;=D6),1-0.5/(1+2*(LN(D6)-LN(B91))),)</f>
        <v>0.6542871750074235</v>
      </c>
      <c r="E91" s="18">
        <f>IF(B91&gt;D6,0.5/(1+2*(LN(B91)-LN(D6))),)</f>
        <v>0</v>
      </c>
      <c r="F91" s="9">
        <f t="shared" si="4"/>
        <v>0.6542871750074235</v>
      </c>
      <c r="I91" s="5">
        <v>80</v>
      </c>
      <c r="J91" s="3">
        <f t="shared" si="5"/>
        <v>0.5754489460242688</v>
      </c>
      <c r="M91" s="5">
        <v>80</v>
      </c>
      <c r="N91" s="3">
        <f>(1/(1+(LN(2)/N6)))^M91</f>
        <v>0.5014950297885353</v>
      </c>
      <c r="Q91" s="5">
        <v>80</v>
      </c>
      <c r="R91" s="18">
        <f>IF(Q91&lt;S7,1-Q91*((1-S8)/S7),)</f>
        <v>0</v>
      </c>
      <c r="S91" s="18">
        <f>IF(AND(Q91&gt;=S7,Q91&lt;=S6),1-0.5/(1+2*(LN(S6)-LN(Q91))),)</f>
        <v>0</v>
      </c>
      <c r="T91" s="18">
        <f>IF(Q91&gt;S6,0.5/(1+2*(LN(Q91)-LN(S6))),)</f>
        <v>0.2799418564451671</v>
      </c>
      <c r="U91" s="10">
        <f t="shared" si="6"/>
        <v>0.2799418564451671</v>
      </c>
      <c r="W91" s="5">
        <v>80</v>
      </c>
      <c r="X91" s="18">
        <f>IF(W91&lt;Y7,1-W91*((1-Y8)/Y7),)</f>
        <v>0</v>
      </c>
      <c r="Y91" s="18">
        <f>IF(AND(W91&gt;=Y7,W91&lt;=Y6),1-0.5/(1+2*(LN(Y6)-LN(W91))),)</f>
        <v>0</v>
      </c>
      <c r="Z91" s="18">
        <f>IF(W91&gt;Y6,0.5/(1+2*(LN(W91)-LN(Y6))),)</f>
        <v>0.0512082417216677</v>
      </c>
      <c r="AA91" s="10">
        <f t="shared" si="7"/>
        <v>0.0512082417216677</v>
      </c>
      <c r="AC91" s="5">
        <v>80</v>
      </c>
      <c r="AD91" s="3">
        <f>(1/(1+(LN(2)/AD6)))^AC91</f>
        <v>3.086081789257556E-05</v>
      </c>
    </row>
    <row r="92" spans="2:30" ht="12.75">
      <c r="B92" s="5">
        <v>81</v>
      </c>
      <c r="C92" s="18">
        <f>IF(B92&lt;D7,1-B92*((1-D8)/D7),)</f>
        <v>0</v>
      </c>
      <c r="D92" s="18">
        <f>IF(AND(B92&gt;=D7,B92&lt;=D6),1-0.5/(1+2*(LN(D6)-LN(B92))),)</f>
        <v>0.6482445446461433</v>
      </c>
      <c r="E92" s="18">
        <f>IF(B92&gt;D6,0.5/(1+2*(LN(B92)-LN(D6))),)</f>
        <v>0</v>
      </c>
      <c r="F92" s="9">
        <f t="shared" si="4"/>
        <v>0.6482445446461433</v>
      </c>
      <c r="I92" s="5">
        <v>81</v>
      </c>
      <c r="J92" s="3">
        <f t="shared" si="5"/>
        <v>0.5714876951778961</v>
      </c>
      <c r="M92" s="5">
        <v>81</v>
      </c>
      <c r="N92" s="3">
        <f>(1/(1+(LN(2)/N6)))^M92</f>
        <v>0.49718723069891835</v>
      </c>
      <c r="Q92" s="5">
        <v>81</v>
      </c>
      <c r="R92" s="18">
        <f>IF(Q92&lt;S7,1-Q92*((1-S8)/S7),)</f>
        <v>0</v>
      </c>
      <c r="S92" s="18">
        <f>IF(AND(Q92&gt;=S7,Q92&lt;=S6),1-0.5/(1+2*(LN(S6)-LN(Q92))),)</f>
        <v>0</v>
      </c>
      <c r="T92" s="18">
        <f>IF(Q92&gt;S6,0.5/(1+2*(LN(Q92)-LN(S6))),)</f>
        <v>0.27610119678972284</v>
      </c>
      <c r="U92" s="10">
        <f t="shared" si="6"/>
        <v>0.27610119678972284</v>
      </c>
      <c r="W92" s="5">
        <v>81</v>
      </c>
      <c r="X92" s="18">
        <f>IF(W92&lt;Y7,1-W92*((1-Y8)/Y7),)</f>
        <v>0</v>
      </c>
      <c r="Y92" s="18">
        <f>IF(AND(W92&gt;=Y7,W92&lt;=Y6),1-0.5/(1+2*(LN(Y6)-LN(W92))),)</f>
        <v>0</v>
      </c>
      <c r="Z92" s="18">
        <f>IF(W92&gt;Y6,0.5/(1+2*(LN(W92)-LN(Y6))),)</f>
        <v>0.051078270935012146</v>
      </c>
      <c r="AA92" s="10">
        <f t="shared" si="7"/>
        <v>0.051078270935012146</v>
      </c>
      <c r="AC92" s="5">
        <v>81</v>
      </c>
      <c r="AD92" s="3">
        <f>(1/(1+(LN(2)/AD6)))^AC92</f>
        <v>2.7103478018234077E-05</v>
      </c>
    </row>
    <row r="93" spans="2:30" ht="12.75">
      <c r="B93" s="3">
        <v>82</v>
      </c>
      <c r="C93" s="18">
        <f>IF(B93&lt;D7,1-B93*((1-D8)/D7),)</f>
        <v>0</v>
      </c>
      <c r="D93" s="18">
        <f>IF(AND(B93&gt;=D7,B93&lt;=D6),1-0.5/(1+2*(LN(D6)-LN(B93))),)</f>
        <v>0.6420650526194684</v>
      </c>
      <c r="E93" s="18">
        <f>IF(B93&gt;D6,0.5/(1+2*(LN(B93)-LN(D6))),)</f>
        <v>0</v>
      </c>
      <c r="F93" s="9">
        <f t="shared" si="4"/>
        <v>0.6420650526194684</v>
      </c>
      <c r="I93" s="3">
        <v>82</v>
      </c>
      <c r="J93" s="3">
        <f t="shared" si="5"/>
        <v>0.5675537126207025</v>
      </c>
      <c r="M93" s="3">
        <v>82</v>
      </c>
      <c r="N93" s="3">
        <f>(1/(1+(LN(2)/N6)))^M93</f>
        <v>0.49291643523225726</v>
      </c>
      <c r="Q93" s="3">
        <v>82</v>
      </c>
      <c r="R93" s="18">
        <f>IF(Q93&lt;S7,1-Q93*((1-S8)/S7),)</f>
        <v>0</v>
      </c>
      <c r="S93" s="18">
        <f>IF(AND(Q93&gt;=S7,Q93&lt;=S6),1-0.5/(1+2*(LN(S6)-LN(Q93))),)</f>
        <v>0</v>
      </c>
      <c r="T93" s="18">
        <f>IF(Q93&gt;S6,0.5/(1+2*(LN(Q93)-LN(S6))),)</f>
        <v>0.27240973192410944</v>
      </c>
      <c r="U93" s="10">
        <f t="shared" si="6"/>
        <v>0.27240973192410944</v>
      </c>
      <c r="W93" s="3">
        <v>82</v>
      </c>
      <c r="X93" s="18">
        <f>IF(W93&lt;Y7,1-W93*((1-Y8)/Y7),)</f>
        <v>0</v>
      </c>
      <c r="Y93" s="18">
        <f>IF(AND(W93&gt;=Y7,W93&lt;=Y6),1-0.5/(1+2*(LN(Y6)-LN(W93))),)</f>
        <v>0</v>
      </c>
      <c r="Z93" s="18">
        <f>IF(W93&gt;Y6,0.5/(1+2*(LN(W93)-LN(Y6))),)</f>
        <v>0.050950540962658046</v>
      </c>
      <c r="AA93" s="10">
        <f t="shared" si="7"/>
        <v>0.050950540962658046</v>
      </c>
      <c r="AC93" s="3">
        <v>82</v>
      </c>
      <c r="AD93" s="3">
        <f>(1/(1+(LN(2)/AD6)))^AC93</f>
        <v>2.3803598570912348E-05</v>
      </c>
    </row>
    <row r="94" spans="2:30" ht="12.75">
      <c r="B94" s="3">
        <v>83</v>
      </c>
      <c r="C94" s="18">
        <f>IF(B94&lt;D7,1-B94*((1-D8)/D7),)</f>
        <v>0</v>
      </c>
      <c r="D94" s="18">
        <f>IF(AND(B94&gt;=D7,B94&lt;=D6),1-0.5/(1+2*(LN(D6)-LN(B94))),)</f>
        <v>0.6357435145680881</v>
      </c>
      <c r="E94" s="18">
        <f>IF(B94&gt;D6,0.5/(1+2*(LN(B94)-LN(D6))),)</f>
        <v>0</v>
      </c>
      <c r="F94" s="9">
        <f t="shared" si="4"/>
        <v>0.6357435145680881</v>
      </c>
      <c r="I94" s="3">
        <v>83</v>
      </c>
      <c r="J94" s="3">
        <f t="shared" si="5"/>
        <v>0.5636468106444047</v>
      </c>
      <c r="M94" s="3">
        <v>83</v>
      </c>
      <c r="N94" s="3">
        <f>(1/(1+(LN(2)/N6)))^M94</f>
        <v>0.48868232553061947</v>
      </c>
      <c r="Q94" s="3">
        <v>83</v>
      </c>
      <c r="R94" s="18">
        <f>IF(Q94&lt;S7,1-Q94*((1-S8)/S7),)</f>
        <v>0</v>
      </c>
      <c r="S94" s="18">
        <f>IF(AND(Q94&gt;=S7,Q94&lt;=S6),1-0.5/(1+2*(LN(S6)-LN(Q94))),)</f>
        <v>0</v>
      </c>
      <c r="T94" s="18">
        <f>IF(Q94&gt;S6,0.5/(1+2*(LN(Q94)-LN(S6))),)</f>
        <v>0.2688586717812466</v>
      </c>
      <c r="U94" s="10">
        <f t="shared" si="6"/>
        <v>0.2688586717812466</v>
      </c>
      <c r="W94" s="3">
        <v>83</v>
      </c>
      <c r="X94" s="18">
        <f>IF(W94&lt;Y7,1-W94*((1-Y8)/Y7),)</f>
        <v>0</v>
      </c>
      <c r="Y94" s="18">
        <f>IF(AND(W94&gt;=Y7,W94&lt;=Y6),1-0.5/(1+2*(LN(Y6)-LN(W94))),)</f>
        <v>0</v>
      </c>
      <c r="Z94" s="18">
        <f>IF(W94&gt;Y6,0.5/(1+2*(LN(W94)-LN(Y6))),)</f>
        <v>0.05082498497791085</v>
      </c>
      <c r="AA94" s="10">
        <f t="shared" si="7"/>
        <v>0.05082498497791085</v>
      </c>
      <c r="AC94" s="3">
        <v>83</v>
      </c>
      <c r="AD94" s="3">
        <f>(1/(1+(LN(2)/AD6)))^AC94</f>
        <v>2.0905483220417257E-05</v>
      </c>
    </row>
    <row r="95" spans="2:30" ht="12.75">
      <c r="B95" s="5">
        <v>84</v>
      </c>
      <c r="C95" s="18">
        <f>IF(B95&lt;D7,1-B95*((1-D8)/D7),)</f>
        <v>0</v>
      </c>
      <c r="D95" s="18">
        <f>IF(AND(B95&gt;=D7,B95&lt;=D6),1-0.5/(1+2*(LN(D6)-LN(B95))),)</f>
        <v>0.6292744949966019</v>
      </c>
      <c r="E95" s="18">
        <f>IF(B95&gt;D6,0.5/(1+2*(LN(B95)-LN(D6))),)</f>
        <v>0</v>
      </c>
      <c r="F95" s="9">
        <f t="shared" si="4"/>
        <v>0.6292744949966019</v>
      </c>
      <c r="I95" s="5">
        <v>84</v>
      </c>
      <c r="J95" s="3">
        <f t="shared" si="5"/>
        <v>0.5597668028328582</v>
      </c>
      <c r="M95" s="5">
        <v>84</v>
      </c>
      <c r="N95" s="3">
        <f>(1/(1+(LN(2)/N6)))^M95</f>
        <v>0.484484586466445</v>
      </c>
      <c r="Q95" s="5">
        <v>84</v>
      </c>
      <c r="R95" s="18">
        <f>IF(Q95&lt;S7,1-Q95*((1-S8)/S7),)</f>
        <v>0</v>
      </c>
      <c r="S95" s="18">
        <f>IF(AND(Q95&gt;=S7,Q95&lt;=S6),1-0.5/(1+2*(LN(S6)-LN(Q95))),)</f>
        <v>0</v>
      </c>
      <c r="T95" s="18">
        <f>IF(Q95&gt;S6,0.5/(1+2*(LN(Q95)-LN(S6))),)</f>
        <v>0.26543990893824</v>
      </c>
      <c r="U95" s="10">
        <f t="shared" si="6"/>
        <v>0.26543990893824</v>
      </c>
      <c r="W95" s="5">
        <v>84</v>
      </c>
      <c r="X95" s="18">
        <f>IF(W95&lt;Y7,1-W95*((1-Y8)/Y7),)</f>
        <v>0</v>
      </c>
      <c r="Y95" s="18">
        <f>IF(AND(W95&gt;=Y7,W95&lt;=Y6),1-0.5/(1+2*(LN(Y6)-LN(W95))),)</f>
        <v>0</v>
      </c>
      <c r="Z95" s="18">
        <f>IF(W95&gt;Y6,0.5/(1+2*(LN(W95)-LN(Y6))),)</f>
        <v>0.05070153895367717</v>
      </c>
      <c r="AA95" s="10">
        <f t="shared" si="7"/>
        <v>0.05070153895367717</v>
      </c>
      <c r="AC95" s="5">
        <v>84</v>
      </c>
      <c r="AD95" s="3">
        <f>(1/(1+(LN(2)/AD6)))^AC95</f>
        <v>1.836021672845731E-05</v>
      </c>
    </row>
    <row r="96" spans="2:30" ht="12.75">
      <c r="B96" s="5">
        <v>85</v>
      </c>
      <c r="C96" s="18">
        <f>IF(B96&lt;D7,1-B96*((1-D8)/D7),)</f>
        <v>0</v>
      </c>
      <c r="D96" s="18">
        <f>IF(AND(B96&gt;=D7,B96&lt;=D6),1-0.5/(1+2*(LN(D6)-LN(B96))),)</f>
        <v>0.622652291324697</v>
      </c>
      <c r="E96" s="18">
        <f>IF(B96&gt;D6,0.5/(1+2*(LN(B96)-LN(D6))),)</f>
        <v>0</v>
      </c>
      <c r="F96" s="9">
        <f t="shared" si="4"/>
        <v>0.622652291324697</v>
      </c>
      <c r="I96" s="5">
        <v>85</v>
      </c>
      <c r="J96" s="3">
        <f t="shared" si="5"/>
        <v>0.5559135040531618</v>
      </c>
      <c r="M96" s="5">
        <v>85</v>
      </c>
      <c r="N96" s="3">
        <f>(1/(1+(LN(2)/N6)))^M96</f>
        <v>0.48032290561909213</v>
      </c>
      <c r="Q96" s="5">
        <v>85</v>
      </c>
      <c r="R96" s="18">
        <f>IF(Q96&lt;S7,1-Q96*((1-S8)/S7),)</f>
        <v>0</v>
      </c>
      <c r="S96" s="18">
        <f>IF(AND(Q96&gt;=S7,Q96&lt;=S6),1-0.5/(1+2*(LN(S6)-LN(Q96))),)</f>
        <v>0</v>
      </c>
      <c r="T96" s="18">
        <f>IF(Q96&gt;S6,0.5/(1+2*(LN(Q96)-LN(S6))),)</f>
        <v>0.26214595342896163</v>
      </c>
      <c r="U96" s="10">
        <f t="shared" si="6"/>
        <v>0.26214595342896163</v>
      </c>
      <c r="W96" s="5">
        <v>85</v>
      </c>
      <c r="X96" s="18">
        <f>IF(W96&lt;Y7,1-W96*((1-Y8)/Y7),)</f>
        <v>0</v>
      </c>
      <c r="Y96" s="18">
        <f>IF(AND(W96&gt;=Y7,W96&lt;=Y6),1-0.5/(1+2*(LN(Y6)-LN(W96))),)</f>
        <v>0</v>
      </c>
      <c r="Z96" s="18">
        <f>IF(W96&gt;Y6,0.5/(1+2*(LN(W96)-LN(Y6))),)</f>
        <v>0.05058014151245627</v>
      </c>
      <c r="AA96" s="10">
        <f t="shared" si="7"/>
        <v>0.05058014151245627</v>
      </c>
      <c r="AC96" s="5">
        <v>85</v>
      </c>
      <c r="AD96" s="3">
        <f>(1/(1+(LN(2)/AD6)))^AC96</f>
        <v>1.612483934294801E-05</v>
      </c>
    </row>
    <row r="97" spans="2:30" ht="12.75">
      <c r="B97" s="3">
        <v>86</v>
      </c>
      <c r="C97" s="18">
        <f>IF(B97&lt;D7,1-B97*((1-D8)/D7),)</f>
        <v>0</v>
      </c>
      <c r="D97" s="18">
        <f>IF(AND(B97&gt;=D7,B97&lt;=D6),1-0.5/(1+2*(LN(D6)-LN(B97))),)</f>
        <v>0.6158709167374954</v>
      </c>
      <c r="E97" s="18">
        <f>IF(B97&gt;D6,0.5/(1+2*(LN(B97)-LN(D6))),)</f>
        <v>0</v>
      </c>
      <c r="F97" s="9">
        <f t="shared" si="4"/>
        <v>0.6158709167374954</v>
      </c>
      <c r="I97" s="3">
        <v>86</v>
      </c>
      <c r="J97" s="3">
        <f t="shared" si="5"/>
        <v>0.552086730446824</v>
      </c>
      <c r="M97" s="3">
        <v>86</v>
      </c>
      <c r="N97" s="3">
        <f>(1/(1+(LN(2)/N6)))^M97</f>
        <v>0.47619697325158583</v>
      </c>
      <c r="Q97" s="3">
        <v>86</v>
      </c>
      <c r="R97" s="18">
        <f>IF(Q97&lt;S7,1-Q97*((1-S8)/S7),)</f>
        <v>0</v>
      </c>
      <c r="S97" s="18">
        <f>IF(AND(Q97&gt;=S7,Q97&lt;=S6),1-0.5/(1+2*(LN(S6)-LN(Q97))),)</f>
        <v>0</v>
      </c>
      <c r="T97" s="18">
        <f>IF(Q97&gt;S6,0.5/(1+2*(LN(Q97)-LN(S6))),)</f>
        <v>0.2589698748947397</v>
      </c>
      <c r="U97" s="10">
        <f t="shared" si="6"/>
        <v>0.2589698748947397</v>
      </c>
      <c r="W97" s="3">
        <v>86</v>
      </c>
      <c r="X97" s="18">
        <f>IF(W97&lt;Y7,1-W97*((1-Y8)/Y7),)</f>
        <v>0</v>
      </c>
      <c r="Y97" s="18">
        <f>IF(AND(W97&gt;=Y7,W97&lt;=Y6),1-0.5/(1+2*(LN(Y6)-LN(W97))),)</f>
        <v>0</v>
      </c>
      <c r="Z97" s="18">
        <f>IF(W97&gt;Y6,0.5/(1+2*(LN(W97)-LN(Y6))),)</f>
        <v>0.05046073378607325</v>
      </c>
      <c r="AA97" s="10">
        <f t="shared" si="7"/>
        <v>0.05046073378607325</v>
      </c>
      <c r="AC97" s="3">
        <v>86</v>
      </c>
      <c r="AD97" s="3">
        <f>(1/(1+(LN(2)/AD6)))^AC97</f>
        <v>1.4161621710754776E-05</v>
      </c>
    </row>
    <row r="98" spans="2:30" ht="12.75">
      <c r="B98" s="3">
        <v>87</v>
      </c>
      <c r="C98" s="18">
        <f>IF(B98&lt;D7,1-B98*((1-D8)/D7),)</f>
        <v>0</v>
      </c>
      <c r="D98" s="18">
        <f>IF(AND(B98&gt;=D7,B98&lt;=D6),1-0.5/(1+2*(LN(D6)-LN(B98))),)</f>
        <v>0.608924081726293</v>
      </c>
      <c r="E98" s="18">
        <f>IF(B98&gt;D6,0.5/(1+2*(LN(B98)-LN(D6))),)</f>
        <v>0</v>
      </c>
      <c r="F98" s="9">
        <f t="shared" si="4"/>
        <v>0.608924081726293</v>
      </c>
      <c r="I98" s="3">
        <v>87</v>
      </c>
      <c r="J98" s="3">
        <f t="shared" si="5"/>
        <v>0.5482862994209908</v>
      </c>
      <c r="M98" s="3">
        <v>87</v>
      </c>
      <c r="N98" s="3">
        <f>(1/(1+(LN(2)/N6)))^M98</f>
        <v>0.4721064822875646</v>
      </c>
      <c r="Q98" s="3">
        <v>87</v>
      </c>
      <c r="R98" s="18">
        <f>IF(Q98&lt;S7,1-Q98*((1-S8)/S7),)</f>
        <v>0</v>
      </c>
      <c r="S98" s="18">
        <f>IF(AND(Q98&gt;=S7,Q98&lt;=S6),1-0.5/(1+2*(LN(S6)-LN(Q98))),)</f>
        <v>0</v>
      </c>
      <c r="T98" s="18">
        <f>IF(Q98&gt;S6,0.5/(1+2*(LN(Q98)-LN(S6))),)</f>
        <v>0.2559052511267113</v>
      </c>
      <c r="U98" s="10">
        <f t="shared" si="6"/>
        <v>0.2559052511267113</v>
      </c>
      <c r="W98" s="3">
        <v>87</v>
      </c>
      <c r="X98" s="18">
        <f>IF(W98&lt;Y7,1-W98*((1-Y8)/Y7),)</f>
        <v>0</v>
      </c>
      <c r="Y98" s="18">
        <f>IF(AND(W98&gt;=Y7,W98&lt;=Y6),1-0.5/(1+2*(LN(Y6)-LN(W98))),)</f>
        <v>0</v>
      </c>
      <c r="Z98" s="18">
        <f>IF(W98&gt;Y6,0.5/(1+2*(LN(W98)-LN(Y6))),)</f>
        <v>0.05034325928441315</v>
      </c>
      <c r="AA98" s="10">
        <f t="shared" si="7"/>
        <v>0.05034325928441315</v>
      </c>
      <c r="AC98" s="3">
        <v>87</v>
      </c>
      <c r="AD98" s="3">
        <f>(1/(1+(LN(2)/AD6)))^AC98</f>
        <v>1.2437428070638706E-05</v>
      </c>
    </row>
    <row r="99" spans="2:30" ht="12.75">
      <c r="B99" s="5">
        <v>88</v>
      </c>
      <c r="C99" s="18">
        <f>IF(B99&lt;D7,1-B99*((1-D8)/D7),)</f>
        <v>0</v>
      </c>
      <c r="D99" s="18">
        <f>IF(AND(B99&gt;=D7,B99&lt;=D6),1-0.5/(1+2*(LN(D6)-LN(B99))),)</f>
        <v>0.6018051741996899</v>
      </c>
      <c r="E99" s="18">
        <f>IF(B99&gt;D6,0.5/(1+2*(LN(B99)-LN(D6))),)</f>
        <v>0</v>
      </c>
      <c r="F99" s="9">
        <f t="shared" si="4"/>
        <v>0.6018051741996899</v>
      </c>
      <c r="I99" s="5">
        <v>88</v>
      </c>
      <c r="J99" s="3">
        <f t="shared" si="5"/>
        <v>0.5445120296397333</v>
      </c>
      <c r="M99" s="5">
        <v>88</v>
      </c>
      <c r="N99" s="3">
        <f>(1/(1+(LN(2)/N6)))^M99</f>
        <v>0.4680511282884268</v>
      </c>
      <c r="Q99" s="5">
        <v>88</v>
      </c>
      <c r="R99" s="18">
        <f>IF(Q99&lt;S7,1-Q99*((1-S8)/S7),)</f>
        <v>0</v>
      </c>
      <c r="S99" s="18">
        <f>IF(AND(Q99&gt;=S7,Q99&lt;=S6),1-0.5/(1+2*(LN(S6)-LN(Q99))),)</f>
        <v>0</v>
      </c>
      <c r="T99" s="18">
        <f>IF(Q99&gt;S6,0.5/(1+2*(LN(Q99)-LN(S6))),)</f>
        <v>0.2529461221904227</v>
      </c>
      <c r="U99" s="10">
        <f t="shared" si="6"/>
        <v>0.2529461221904227</v>
      </c>
      <c r="W99" s="5">
        <v>88</v>
      </c>
      <c r="X99" s="18">
        <f>IF(W99&lt;Y7,1-W99*((1-Y8)/Y7),)</f>
        <v>0</v>
      </c>
      <c r="Y99" s="18">
        <f>IF(AND(W99&gt;=Y7,W99&lt;=Y6),1-0.5/(1+2*(LN(Y6)-LN(W99))),)</f>
        <v>0</v>
      </c>
      <c r="Z99" s="18">
        <f>IF(W99&gt;Y6,0.5/(1+2*(LN(W99)-LN(Y6))),)</f>
        <v>0.05022766377248039</v>
      </c>
      <c r="AA99" s="10">
        <f t="shared" si="7"/>
        <v>0.05022766377248039</v>
      </c>
      <c r="AC99" s="5">
        <v>88</v>
      </c>
      <c r="AD99" s="3">
        <f>(1/(1+(LN(2)/AD6)))^AC99</f>
        <v>1.0923156978189552E-05</v>
      </c>
    </row>
    <row r="100" spans="2:30" ht="12.75">
      <c r="B100" s="5">
        <v>89</v>
      </c>
      <c r="C100" s="18">
        <f>IF(B100&lt;D7,1-B100*((1-D8)/D7),)</f>
        <v>0</v>
      </c>
      <c r="D100" s="18">
        <f>IF(AND(B100&gt;=D7,B100&lt;=D6),1-0.5/(1+2*(LN(D6)-LN(B100))),)</f>
        <v>0.5945072380324825</v>
      </c>
      <c r="E100" s="18">
        <f>IF(B100&gt;D6,0.5/(1+2*(LN(B100)-LN(D6))),)</f>
        <v>0</v>
      </c>
      <c r="F100" s="9">
        <f t="shared" si="4"/>
        <v>0.5945072380324825</v>
      </c>
      <c r="I100" s="5">
        <v>89</v>
      </c>
      <c r="J100" s="3">
        <f t="shared" si="5"/>
        <v>0.5407637410153946</v>
      </c>
      <c r="M100" s="5">
        <v>89</v>
      </c>
      <c r="N100" s="3">
        <f>(1/(1+(LN(2)/N6)))^M100</f>
        <v>0.4640306094306721</v>
      </c>
      <c r="Q100" s="5">
        <v>89</v>
      </c>
      <c r="R100" s="18">
        <f>IF(Q100&lt;S7,1-Q100*((1-S8)/S7),)</f>
        <v>0</v>
      </c>
      <c r="S100" s="18">
        <f>IF(AND(Q100&gt;=S7,Q100&lt;=S6),1-0.5/(1+2*(LN(S6)-LN(Q100))),)</f>
        <v>0</v>
      </c>
      <c r="T100" s="18">
        <f>IF(Q100&gt;S6,0.5/(1+2*(LN(Q100)-LN(S6))),)</f>
        <v>0.250086949438339</v>
      </c>
      <c r="U100" s="10">
        <f t="shared" si="6"/>
        <v>0.250086949438339</v>
      </c>
      <c r="W100" s="5">
        <v>89</v>
      </c>
      <c r="X100" s="18">
        <f>IF(W100&lt;Y7,1-W100*((1-Y8)/Y7),)</f>
        <v>0</v>
      </c>
      <c r="Y100" s="18">
        <f>IF(AND(W100&gt;=Y7,W100&lt;=Y6),1-0.5/(1+2*(LN(Y6)-LN(W100))),)</f>
        <v>0</v>
      </c>
      <c r="Z100" s="18">
        <f>IF(W100&gt;Y6,0.5/(1+2*(LN(W100)-LN(Y6))),)</f>
        <v>0.05011389515516512</v>
      </c>
      <c r="AA100" s="10">
        <f t="shared" si="7"/>
        <v>0.05011389515516512</v>
      </c>
      <c r="AC100" s="5">
        <v>89</v>
      </c>
      <c r="AD100" s="3">
        <f>(1/(1+(LN(2)/AD6)))^AC100</f>
        <v>9.593250123137703E-06</v>
      </c>
    </row>
    <row r="101" spans="2:30" ht="12.75">
      <c r="B101" s="3">
        <v>90</v>
      </c>
      <c r="C101" s="18">
        <f>IF(B101&lt;D7,1-B101*((1-D8)/D7),)</f>
        <v>0</v>
      </c>
      <c r="D101" s="18">
        <f>IF(AND(B101&gt;=D7,B101&lt;=D6),1-0.5/(1+2*(LN(D6)-LN(B101))),)</f>
        <v>0.5870229499055903</v>
      </c>
      <c r="E101" s="18">
        <f>IF(B101&gt;D6,0.5/(1+2*(LN(B101)-LN(D6))),)</f>
        <v>0</v>
      </c>
      <c r="F101" s="9">
        <f t="shared" si="4"/>
        <v>0.5870229499055903</v>
      </c>
      <c r="I101" s="3">
        <v>90</v>
      </c>
      <c r="J101" s="3">
        <f t="shared" si="5"/>
        <v>0.5370412546999979</v>
      </c>
      <c r="M101" s="3">
        <v>90</v>
      </c>
      <c r="N101" s="3">
        <f>(1/(1+(LN(2)/N6)))^M101</f>
        <v>0.46004462648343786</v>
      </c>
      <c r="Q101" s="3">
        <v>90</v>
      </c>
      <c r="R101" s="18">
        <f>IF(Q101&lt;S7,1-Q101*((1-S8)/S7),)</f>
        <v>0</v>
      </c>
      <c r="S101" s="18">
        <f>IF(AND(Q101&gt;=S7,Q101&lt;=S6),1-0.5/(1+2*(LN(S6)-LN(Q101))),)</f>
        <v>0</v>
      </c>
      <c r="T101" s="18">
        <f>IF(Q101&gt;S6,0.5/(1+2*(LN(Q101)-LN(S6))),)</f>
        <v>0.24732257881293662</v>
      </c>
      <c r="U101" s="10">
        <f t="shared" si="6"/>
        <v>0.24732257881293662</v>
      </c>
      <c r="W101" s="3">
        <v>90</v>
      </c>
      <c r="X101" s="18">
        <f>IF(W101&lt;Y7,1-W101*((1-Y8)/Y7),)</f>
        <v>0</v>
      </c>
      <c r="Y101" s="18">
        <f>IF(AND(W101&gt;=Y7,W101&lt;=Y6),1-0.5/(1+2*(LN(Y6)-LN(W101))),)</f>
        <v>0</v>
      </c>
      <c r="Z101" s="18">
        <f>IF(W101&gt;Y6,0.5/(1+2*(LN(W101)-LN(Y6))),)</f>
        <v>0.05000190336915088</v>
      </c>
      <c r="AA101" s="10">
        <f t="shared" si="7"/>
        <v>0.05000190336915088</v>
      </c>
      <c r="AC101" s="3">
        <v>90</v>
      </c>
      <c r="AD101" s="3">
        <f>(1/(1+(LN(2)/AD6)))^AC101</f>
        <v>8.425260948720253E-06</v>
      </c>
    </row>
    <row r="102" spans="2:30" ht="12.75">
      <c r="B102" s="3">
        <v>91</v>
      </c>
      <c r="C102" s="18">
        <f>IF(B102&lt;D7,1-B102*((1-D8)/D7),)</f>
        <v>0</v>
      </c>
      <c r="D102" s="18">
        <f>IF(AND(B102&gt;=D7,B102&lt;=D6),1-0.5/(1+2*(LN(D6)-LN(B102))),)</f>
        <v>0.5793445942744544</v>
      </c>
      <c r="E102" s="18">
        <f>IF(B102&gt;D6,0.5/(1+2*(LN(B102)-LN(D6))),)</f>
        <v>0</v>
      </c>
      <c r="F102" s="9">
        <f t="shared" si="4"/>
        <v>0.5793445942744544</v>
      </c>
      <c r="I102" s="3">
        <v>91</v>
      </c>
      <c r="J102" s="3">
        <f t="shared" si="5"/>
        <v>0.533344393076712</v>
      </c>
      <c r="M102" s="3">
        <v>91</v>
      </c>
      <c r="N102" s="3">
        <f>(1/(1+(LN(2)/N6)))^M102</f>
        <v>0.4560928827862287</v>
      </c>
      <c r="Q102" s="3">
        <v>91</v>
      </c>
      <c r="R102" s="18">
        <f>IF(Q102&lt;S7,1-Q102*((1-S8)/S7),)</f>
        <v>0</v>
      </c>
      <c r="S102" s="18">
        <f>IF(AND(Q102&gt;=S7,Q102&lt;=S6),1-0.5/(1+2*(LN(S6)-LN(Q102))),)</f>
        <v>0</v>
      </c>
      <c r="T102" s="18">
        <f>IF(Q102&gt;S6,0.5/(1+2*(LN(Q102)-LN(S6))),)</f>
        <v>0.24464820792506592</v>
      </c>
      <c r="U102" s="10">
        <f t="shared" si="6"/>
        <v>0.24464820792506592</v>
      </c>
      <c r="W102" s="3">
        <v>91</v>
      </c>
      <c r="X102" s="18">
        <f>IF(W102&lt;Y7,1-W102*((1-Y8)/Y7),)</f>
        <v>0</v>
      </c>
      <c r="Y102" s="18">
        <f>IF(AND(W102&gt;=Y7,W102&lt;=Y6),1-0.5/(1+2*(LN(Y6)-LN(W102))),)</f>
        <v>0</v>
      </c>
      <c r="Z102" s="18">
        <f>IF(W102&gt;Y6,0.5/(1+2*(LN(W102)-LN(Y6))),)</f>
        <v>0.049891640281445465</v>
      </c>
      <c r="AA102" s="10">
        <f t="shared" si="7"/>
        <v>0.049891640281445465</v>
      </c>
      <c r="AC102" s="3">
        <v>91</v>
      </c>
      <c r="AD102" s="3">
        <f>(1/(1+(LN(2)/AD6)))^AC102</f>
        <v>7.399475792132596E-06</v>
      </c>
    </row>
    <row r="103" spans="2:30" ht="12.75">
      <c r="B103" s="5">
        <v>92</v>
      </c>
      <c r="C103" s="18">
        <f>IF(B103&lt;D7,1-B103*((1-D8)/D7),)</f>
        <v>0</v>
      </c>
      <c r="D103" s="18">
        <f>IF(AND(B103&gt;=D7,B103&lt;=D6),1-0.5/(1+2*(LN(D6)-LN(B103))),)</f>
        <v>0.5714640362855204</v>
      </c>
      <c r="E103" s="18">
        <f>IF(B103&gt;D6,0.5/(1+2*(LN(B103)-LN(D6))),)</f>
        <v>0</v>
      </c>
      <c r="F103" s="9">
        <f t="shared" si="4"/>
        <v>0.5714640362855204</v>
      </c>
      <c r="I103" s="5">
        <v>92</v>
      </c>
      <c r="J103" s="3">
        <f t="shared" si="5"/>
        <v>0.5296729797513776</v>
      </c>
      <c r="M103" s="5">
        <v>92</v>
      </c>
      <c r="N103" s="3">
        <f>(1/(1+(LN(2)/N6)))^M103</f>
        <v>0.4521750842268377</v>
      </c>
      <c r="Q103" s="5">
        <v>92</v>
      </c>
      <c r="R103" s="18">
        <f>IF(Q103&lt;S7,1-Q103*((1-S8)/S7),)</f>
        <v>0</v>
      </c>
      <c r="S103" s="18">
        <f>IF(AND(Q103&gt;=S7,Q103&lt;=S6),1-0.5/(1+2*(LN(S6)-LN(Q103))),)</f>
        <v>0</v>
      </c>
      <c r="T103" s="18">
        <f>IF(Q103&gt;S6,0.5/(1+2*(LN(Q103)-LN(S6))),)</f>
        <v>0.24205935646182522</v>
      </c>
      <c r="U103" s="10">
        <f t="shared" si="6"/>
        <v>0.24205935646182522</v>
      </c>
      <c r="W103" s="5">
        <v>92</v>
      </c>
      <c r="X103" s="18">
        <f>IF(W103&lt;Y7,1-W103*((1-Y8)/Y7),)</f>
        <v>0</v>
      </c>
      <c r="Y103" s="18">
        <f>IF(AND(W103&gt;=Y7,W103&lt;=Y6),1-0.5/(1+2*(LN(Y6)-LN(W103))),)</f>
        <v>0</v>
      </c>
      <c r="Z103" s="18">
        <f>IF(W103&gt;Y6,0.5/(1+2*(LN(W103)-LN(Y6))),)</f>
        <v>0.04978305959405957</v>
      </c>
      <c r="AA103" s="10">
        <f t="shared" si="7"/>
        <v>0.04978305959405957</v>
      </c>
      <c r="AC103" s="5">
        <v>92</v>
      </c>
      <c r="AD103" s="3">
        <f>(1/(1+(LN(2)/AD6)))^AC103</f>
        <v>6.498581151563367E-06</v>
      </c>
    </row>
    <row r="104" spans="2:30" ht="12.75">
      <c r="B104" s="5">
        <v>93</v>
      </c>
      <c r="C104" s="18">
        <f>IF(B104&lt;D7,1-B104*((1-D8)/D7),)</f>
        <v>0</v>
      </c>
      <c r="D104" s="18">
        <f>IF(AND(B104&gt;=D7,B104&lt;=D6),1-0.5/(1+2*(LN(D6)-LN(B104))),)</f>
        <v>0.5633726924404157</v>
      </c>
      <c r="E104" s="18">
        <f>IF(B104&gt;D6,0.5/(1+2*(LN(B104)-LN(D6))),)</f>
        <v>0</v>
      </c>
      <c r="F104" s="9">
        <f t="shared" si="4"/>
        <v>0.5633726924404157</v>
      </c>
      <c r="I104" s="5">
        <v>93</v>
      </c>
      <c r="J104" s="3">
        <f t="shared" si="5"/>
        <v>0.5260268395440891</v>
      </c>
      <c r="M104" s="5">
        <v>93</v>
      </c>
      <c r="N104" s="3">
        <f>(1/(1+(LN(2)/N6)))^M104</f>
        <v>0.4482909392194561</v>
      </c>
      <c r="Q104" s="5">
        <v>93</v>
      </c>
      <c r="R104" s="18">
        <f>IF(Q104&lt;S7,1-Q104*((1-S8)/S7),)</f>
        <v>0</v>
      </c>
      <c r="S104" s="18">
        <f>IF(AND(Q104&gt;=S7,Q104&lt;=S6),1-0.5/(1+2*(LN(S6)-LN(Q104))),)</f>
        <v>0</v>
      </c>
      <c r="T104" s="18">
        <f>IF(Q104&gt;S6,0.5/(1+2*(LN(Q104)-LN(S6))),)</f>
        <v>0.2395518395373657</v>
      </c>
      <c r="U104" s="10">
        <f t="shared" si="6"/>
        <v>0.2395518395373657</v>
      </c>
      <c r="W104" s="5">
        <v>93</v>
      </c>
      <c r="X104" s="18">
        <f>IF(W104&lt;Y7,1-W104*((1-Y8)/Y7),)</f>
        <v>0</v>
      </c>
      <c r="Y104" s="18">
        <f>IF(AND(W104&gt;=Y7,W104&lt;=Y6),1-0.5/(1+2*(LN(Y6)-LN(W104))),)</f>
        <v>0</v>
      </c>
      <c r="Z104" s="18">
        <f>IF(W104&gt;Y6,0.5/(1+2*(LN(W104)-LN(Y6))),)</f>
        <v>0.04967611675439693</v>
      </c>
      <c r="AA104" s="10">
        <f t="shared" si="7"/>
        <v>0.04967611675439693</v>
      </c>
      <c r="AC104" s="5">
        <v>93</v>
      </c>
      <c r="AD104" s="3">
        <f>(1/(1+(LN(2)/AD6)))^AC104</f>
        <v>5.707371463848404E-06</v>
      </c>
    </row>
    <row r="105" spans="2:30" ht="12.75">
      <c r="B105" s="3">
        <v>94</v>
      </c>
      <c r="C105" s="18">
        <f>IF(B105&lt;D7,1-B105*((1-D8)/D7),)</f>
        <v>0</v>
      </c>
      <c r="D105" s="18">
        <f>IF(AND(B105&gt;=D7,B105&lt;=D6),1-0.5/(1+2*(LN(D6)-LN(B105))),)</f>
        <v>0.5550614987848204</v>
      </c>
      <c r="E105" s="18">
        <f>IF(B105&gt;D6,0.5/(1+2*(LN(B105)-LN(D6))),)</f>
        <v>0</v>
      </c>
      <c r="F105" s="9">
        <f t="shared" si="4"/>
        <v>0.5550614987848204</v>
      </c>
      <c r="I105" s="3">
        <v>94</v>
      </c>
      <c r="J105" s="3">
        <f t="shared" si="5"/>
        <v>0.5224057984808375</v>
      </c>
      <c r="M105" s="3">
        <v>94</v>
      </c>
      <c r="N105" s="3">
        <f>(1/(1+(LN(2)/N6)))^M105</f>
        <v>0.44444015868297226</v>
      </c>
      <c r="Q105" s="3">
        <v>94</v>
      </c>
      <c r="R105" s="18">
        <f>IF(Q105&lt;S7,1-Q105*((1-S8)/S7),)</f>
        <v>0</v>
      </c>
      <c r="S105" s="18">
        <f>IF(AND(Q105&gt;=S7,Q105&lt;=S6),1-0.5/(1+2*(LN(S6)-LN(Q105))),)</f>
        <v>0</v>
      </c>
      <c r="T105" s="18">
        <f>IF(Q105&gt;S6,0.5/(1+2*(LN(Q105)-LN(S6))),)</f>
        <v>0.23712174365051517</v>
      </c>
      <c r="U105" s="10">
        <f t="shared" si="6"/>
        <v>0.23712174365051517</v>
      </c>
      <c r="W105" s="3">
        <v>94</v>
      </c>
      <c r="X105" s="18">
        <f>IF(W105&lt;Y7,1-W105*((1-Y8)/Y7),)</f>
        <v>0</v>
      </c>
      <c r="Y105" s="18">
        <f>IF(AND(W105&gt;=Y7,W105&lt;=Y6),1-0.5/(1+2*(LN(Y6)-LN(W105))),)</f>
        <v>0</v>
      </c>
      <c r="Z105" s="18">
        <f>IF(W105&gt;Y6,0.5/(1+2*(LN(W105)-LN(Y6))),)</f>
        <v>0.049570768870955066</v>
      </c>
      <c r="AA105" s="10">
        <f t="shared" si="7"/>
        <v>0.049570768870955066</v>
      </c>
      <c r="AC105" s="3">
        <v>94</v>
      </c>
      <c r="AD105" s="3">
        <f>(1/(1+(LN(2)/AD6)))^AC105</f>
        <v>5.012492460529591E-06</v>
      </c>
    </row>
    <row r="106" spans="2:30" ht="12.75">
      <c r="B106" s="3">
        <v>95</v>
      </c>
      <c r="C106" s="18">
        <f>IF(B106&lt;D7,1-B106*((1-D8)/D7),)</f>
        <v>0</v>
      </c>
      <c r="D106" s="18">
        <f>IF(AND(B106&gt;=D7,B106&lt;=D6),1-0.5/(1+2*(LN(D6)-LN(B106))),)</f>
        <v>0.5465208763735594</v>
      </c>
      <c r="E106" s="18">
        <f>IF(B106&gt;D6,0.5/(1+2*(LN(B106)-LN(D6))),)</f>
        <v>0</v>
      </c>
      <c r="F106" s="9">
        <f t="shared" si="4"/>
        <v>0.5465208763735594</v>
      </c>
      <c r="I106" s="3">
        <v>95</v>
      </c>
      <c r="J106" s="3">
        <f t="shared" si="5"/>
        <v>0.5188096837852083</v>
      </c>
      <c r="M106" s="3">
        <v>95</v>
      </c>
      <c r="N106" s="3">
        <f>(1/(1+(LN(2)/N6)))^M106</f>
        <v>0.44062245601945627</v>
      </c>
      <c r="Q106" s="3">
        <v>95</v>
      </c>
      <c r="R106" s="18">
        <f>IF(Q106&lt;S7,1-Q106*((1-S8)/S7),)</f>
        <v>0</v>
      </c>
      <c r="S106" s="18">
        <f>IF(AND(Q106&gt;=S7,Q106&lt;=S6),1-0.5/(1+2*(LN(S6)-LN(Q106))),)</f>
        <v>0</v>
      </c>
      <c r="T106" s="18">
        <f>IF(Q106&gt;S6,0.5/(1+2*(LN(Q106)-LN(S6))),)</f>
        <v>0.23476540495629486</v>
      </c>
      <c r="U106" s="10">
        <f t="shared" si="6"/>
        <v>0.23476540495629486</v>
      </c>
      <c r="W106" s="3">
        <v>95</v>
      </c>
      <c r="X106" s="18">
        <f>IF(W106&lt;Y7,1-W106*((1-Y8)/Y7),)</f>
        <v>0</v>
      </c>
      <c r="Y106" s="18">
        <f>IF(AND(W106&gt;=Y7,W106&lt;=Y6),1-0.5/(1+2*(LN(Y6)-LN(W106))),)</f>
        <v>0</v>
      </c>
      <c r="Z106" s="18">
        <f>IF(W106&gt;Y6,0.5/(1+2*(LN(W106)-LN(Y6))),)</f>
        <v>0.049466974633967806</v>
      </c>
      <c r="AA106" s="10">
        <f t="shared" si="7"/>
        <v>0.049466974633967806</v>
      </c>
      <c r="AC106" s="3">
        <v>95</v>
      </c>
      <c r="AD106" s="3">
        <f>(1/(1+(LN(2)/AD6)))^AC106</f>
        <v>4.402215770607032E-06</v>
      </c>
    </row>
    <row r="107" spans="2:30" ht="12.75">
      <c r="B107" s="5">
        <v>96</v>
      </c>
      <c r="C107" s="18">
        <f>IF(B107&lt;D7,1-B107*((1-D8)/D7),)</f>
        <v>0</v>
      </c>
      <c r="D107" s="18">
        <f>IF(AND(B107&gt;=D7,B107&lt;=D6),1-0.5/(1+2*(LN(D6)-LN(B107))),)</f>
        <v>0.5377406937346062</v>
      </c>
      <c r="E107" s="18">
        <f>IF(B107&gt;D6,0.5/(1+2*(LN(B107)-LN(D6))),)</f>
        <v>0</v>
      </c>
      <c r="F107" s="9">
        <f t="shared" si="4"/>
        <v>0.5377406937346062</v>
      </c>
      <c r="I107" s="5">
        <v>96</v>
      </c>
      <c r="J107" s="3">
        <f t="shared" si="5"/>
        <v>0.5152383238701381</v>
      </c>
      <c r="M107" s="5">
        <v>96</v>
      </c>
      <c r="N107" s="3">
        <f>(1/(1+(LN(2)/N6)))^M107</f>
        <v>0.4368375470928299</v>
      </c>
      <c r="Q107" s="5">
        <v>96</v>
      </c>
      <c r="R107" s="18">
        <f>IF(Q107&lt;S7,1-Q107*((1-S8)/S7),)</f>
        <v>0</v>
      </c>
      <c r="S107" s="18">
        <f>IF(AND(Q107&gt;=S7,Q107&lt;=S6),1-0.5/(1+2*(LN(S6)-LN(Q107))),)</f>
        <v>0</v>
      </c>
      <c r="T107" s="18">
        <f>IF(Q107&gt;S6,0.5/(1+2*(LN(Q107)-LN(S6))),)</f>
        <v>0.23247938959543787</v>
      </c>
      <c r="U107" s="10">
        <f t="shared" si="6"/>
        <v>0.23247938959543787</v>
      </c>
      <c r="W107" s="5">
        <v>96</v>
      </c>
      <c r="X107" s="18">
        <f>IF(W107&lt;Y7,1-W107*((1-Y8)/Y7),)</f>
        <v>0</v>
      </c>
      <c r="Y107" s="18">
        <f>IF(AND(W107&gt;=Y7,W107&lt;=Y6),1-0.5/(1+2*(LN(Y6)-LN(W107))),)</f>
        <v>0</v>
      </c>
      <c r="Z107" s="18">
        <f>IF(W107&gt;Y6,0.5/(1+2*(LN(W107)-LN(Y6))),)</f>
        <v>0.04936469424065029</v>
      </c>
      <c r="AA107" s="10">
        <f t="shared" si="7"/>
        <v>0.04936469424065029</v>
      </c>
      <c r="AC107" s="5">
        <v>96</v>
      </c>
      <c r="AD107" s="3">
        <f>(1/(1+(LN(2)/AD6)))^AC107</f>
        <v>3.866240965663965E-06</v>
      </c>
    </row>
    <row r="108" spans="2:30" ht="12.75">
      <c r="B108" s="5">
        <v>97</v>
      </c>
      <c r="C108" s="18">
        <f>IF(B108&lt;D7,1-B108*((1-D8)/D7),)</f>
        <v>0</v>
      </c>
      <c r="D108" s="18">
        <f>IF(AND(B108&gt;=D7,B108&lt;=D6),1-0.5/(1+2*(LN(D6)-LN(B108))),)</f>
        <v>0.528710226022033</v>
      </c>
      <c r="E108" s="18">
        <f>IF(B108&gt;D6,0.5/(1+2*(LN(B108)-LN(D6))),)</f>
        <v>0</v>
      </c>
      <c r="F108" s="9">
        <f t="shared" si="4"/>
        <v>0.528710226022033</v>
      </c>
      <c r="I108" s="5">
        <v>97</v>
      </c>
      <c r="J108" s="3">
        <f t="shared" si="5"/>
        <v>0.5116915483297272</v>
      </c>
      <c r="M108" s="5">
        <v>97</v>
      </c>
      <c r="N108" s="3">
        <f>(1/(1+(LN(2)/N6)))^M108</f>
        <v>0.43308515020771915</v>
      </c>
      <c r="Q108" s="5">
        <v>97</v>
      </c>
      <c r="R108" s="18">
        <f>IF(Q108&lt;S7,1-Q108*((1-S8)/S7),)</f>
        <v>0</v>
      </c>
      <c r="S108" s="18">
        <f>IF(AND(Q108&gt;=S7,Q108&lt;=S6),1-0.5/(1+2*(LN(S6)-LN(Q108))),)</f>
        <v>0</v>
      </c>
      <c r="T108" s="18">
        <f>IF(Q108&gt;S6,0.5/(1+2*(LN(Q108)-LN(S6))),)</f>
        <v>0.23026047585786602</v>
      </c>
      <c r="U108" s="10">
        <f t="shared" si="6"/>
        <v>0.23026047585786602</v>
      </c>
      <c r="W108" s="5">
        <v>97</v>
      </c>
      <c r="X108" s="18">
        <f>IF(W108&lt;Y7,1-W108*((1-Y8)/Y7),)</f>
        <v>0</v>
      </c>
      <c r="Y108" s="18">
        <f>IF(AND(W108&gt;=Y7,W108&lt;=Y6),1-0.5/(1+2*(LN(Y6)-LN(W108))),)</f>
        <v>0</v>
      </c>
      <c r="Z108" s="18">
        <f>IF(W108&gt;Y6,0.5/(1+2*(LN(W108)-LN(Y6))),)</f>
        <v>0.04926388932473336</v>
      </c>
      <c r="AA108" s="10">
        <f t="shared" si="7"/>
        <v>0.04926388932473336</v>
      </c>
      <c r="AC108" s="5">
        <v>97</v>
      </c>
      <c r="AD108" s="3">
        <f>(1/(1+(LN(2)/AD6)))^AC108</f>
        <v>3.3955217062240996E-06</v>
      </c>
    </row>
    <row r="109" spans="2:30" ht="12.75">
      <c r="B109" s="3">
        <v>98</v>
      </c>
      <c r="C109" s="18">
        <f>IF(B109&lt;D7,1-B109*((1-D8)/D7),)</f>
        <v>0</v>
      </c>
      <c r="D109" s="18">
        <f>IF(AND(B109&gt;=D7,B109&lt;=D6),1-0.5/(1+2*(LN(D6)-LN(B109))),)</f>
        <v>0.5194181105108977</v>
      </c>
      <c r="E109" s="18">
        <f>IF(B109&gt;D6,0.5/(1+2*(LN(B109)-LN(D6))),)</f>
        <v>0</v>
      </c>
      <c r="F109" s="9">
        <f t="shared" si="4"/>
        <v>0.5194181105108977</v>
      </c>
      <c r="I109" s="3">
        <v>98</v>
      </c>
      <c r="J109" s="3">
        <f t="shared" si="5"/>
        <v>0.5081691879311083</v>
      </c>
      <c r="M109" s="3">
        <v>98</v>
      </c>
      <c r="N109" s="3">
        <f>(1/(1+(LN(2)/N6)))^M109</f>
        <v>0.42936498608848933</v>
      </c>
      <c r="Q109" s="3">
        <v>98</v>
      </c>
      <c r="R109" s="18">
        <f>IF(Q109&lt;S7,1-Q109*((1-S8)/S7),)</f>
        <v>0</v>
      </c>
      <c r="S109" s="18">
        <f>IF(AND(Q109&gt;=S7,Q109&lt;=S6),1-0.5/(1+2*(LN(S6)-LN(Q109))),)</f>
        <v>0</v>
      </c>
      <c r="T109" s="18">
        <f>IF(Q109&gt;S6,0.5/(1+2*(LN(Q109)-LN(S6))),)</f>
        <v>0.22810563798354286</v>
      </c>
      <c r="U109" s="10">
        <f t="shared" si="6"/>
        <v>0.22810563798354286</v>
      </c>
      <c r="W109" s="3">
        <v>98</v>
      </c>
      <c r="X109" s="18">
        <f>IF(W109&lt;Y7,1-W109*((1-Y8)/Y7),)</f>
        <v>0</v>
      </c>
      <c r="Y109" s="18">
        <f>IF(AND(W109&gt;=Y7,W109&lt;=Y6),1-0.5/(1+2*(LN(Y6)-LN(W109))),)</f>
        <v>0</v>
      </c>
      <c r="Z109" s="18">
        <f>IF(W109&gt;Y6,0.5/(1+2*(LN(W109)-LN(Y6))),)</f>
        <v>0.04916452288999903</v>
      </c>
      <c r="AA109" s="10">
        <f t="shared" si="7"/>
        <v>0.04916452288999903</v>
      </c>
      <c r="AC109" s="3">
        <v>98</v>
      </c>
      <c r="AD109" s="3">
        <f>(1/(1+(LN(2)/AD6)))^AC109</f>
        <v>2.9821130549888008E-06</v>
      </c>
    </row>
    <row r="110" spans="2:30" ht="12.75">
      <c r="B110" s="3">
        <v>99</v>
      </c>
      <c r="C110" s="18">
        <f>IF(B110&lt;D7,1-B110*((1-D8)/D7),)</f>
        <v>0</v>
      </c>
      <c r="D110" s="18">
        <f>IF(AND(B110&gt;=D7,B110&lt;=D6),1-0.5/(1+2*(LN(D6)-LN(B110))),)</f>
        <v>0.5098522980449411</v>
      </c>
      <c r="E110" s="18">
        <f>IF(B110&gt;D6,0.5/(1+2*(LN(B110)-LN(D6))),)</f>
        <v>0</v>
      </c>
      <c r="F110" s="9">
        <f t="shared" si="4"/>
        <v>0.5098522980449411</v>
      </c>
      <c r="I110" s="3">
        <v>99</v>
      </c>
      <c r="J110" s="3">
        <f t="shared" si="5"/>
        <v>0.5046710746063726</v>
      </c>
      <c r="M110" s="3">
        <v>99</v>
      </c>
      <c r="N110" s="3">
        <f>(1/(1+(LN(2)/N6)))^M110</f>
        <v>0.425676777858459</v>
      </c>
      <c r="Q110" s="3">
        <v>99</v>
      </c>
      <c r="R110" s="18">
        <f>IF(Q110&lt;S7,1-Q110*((1-S8)/S7),)</f>
        <v>0</v>
      </c>
      <c r="S110" s="18">
        <f>IF(AND(Q110&gt;=S7,Q110&lt;=S6),1-0.5/(1+2*(LN(S6)-LN(Q110))),)</f>
        <v>0</v>
      </c>
      <c r="T110" s="18">
        <f>IF(Q110&gt;S6,0.5/(1+2*(LN(Q110)-LN(S6))),)</f>
        <v>0.2260120314278462</v>
      </c>
      <c r="U110" s="10">
        <f t="shared" si="6"/>
        <v>0.2260120314278462</v>
      </c>
      <c r="W110" s="3">
        <v>99</v>
      </c>
      <c r="X110" s="18">
        <f>IF(W110&lt;Y7,1-W110*((1-Y8)/Y7),)</f>
        <v>0</v>
      </c>
      <c r="Y110" s="18">
        <f>IF(AND(W110&gt;=Y7,W110&lt;=Y6),1-0.5/(1+2*(LN(Y6)-LN(W110))),)</f>
        <v>0</v>
      </c>
      <c r="Z110" s="18">
        <f>IF(W110&gt;Y6,0.5/(1+2*(LN(W110)-LN(Y6))),)</f>
        <v>0.0490665592475506</v>
      </c>
      <c r="AA110" s="10">
        <f t="shared" si="7"/>
        <v>0.0490665592475506</v>
      </c>
      <c r="AC110" s="3">
        <v>99</v>
      </c>
      <c r="AD110" s="3">
        <f>(1/(1+(LN(2)/AD6)))^AC110</f>
        <v>2.6190373798622728E-06</v>
      </c>
    </row>
    <row r="111" spans="2:30" ht="12.75">
      <c r="B111" s="5">
        <v>100</v>
      </c>
      <c r="C111" s="18">
        <f>IF(B111&lt;D7,1-B111*((1-D8)/D7),)</f>
        <v>0</v>
      </c>
      <c r="D111" s="18">
        <f>IF(AND(B111&gt;=D7,B111&lt;=D6),1-0.5/(1+2*(LN(D6)-LN(B111))),)</f>
        <v>0.5</v>
      </c>
      <c r="E111" s="18">
        <f>IF(B111&gt;D6,0.5/(1+2*(LN(B111)-LN(D6))),)</f>
        <v>0</v>
      </c>
      <c r="F111" s="9">
        <f t="shared" si="4"/>
        <v>0.5</v>
      </c>
      <c r="I111" s="5">
        <v>100</v>
      </c>
      <c r="J111" s="3">
        <f t="shared" si="5"/>
        <v>0.5011970414445498</v>
      </c>
      <c r="M111" s="5">
        <v>100</v>
      </c>
      <c r="N111" s="3">
        <f>(1/(1+(LN(2)/N6)))^M111</f>
        <v>0.42202025101929375</v>
      </c>
      <c r="Q111" s="5">
        <v>100</v>
      </c>
      <c r="R111" s="18">
        <f>IF(Q111&lt;S7,1-Q111*((1-S8)/S7),)</f>
        <v>0</v>
      </c>
      <c r="S111" s="18">
        <f>IF(AND(Q111&gt;=S7,Q111&lt;=S6),1-0.5/(1+2*(LN(S6)-LN(Q111))),)</f>
        <v>0</v>
      </c>
      <c r="T111" s="18">
        <f>IF(Q111&gt;S6,0.5/(1+2*(LN(Q111)-LN(S6))),)</f>
        <v>0.22397697943915668</v>
      </c>
      <c r="U111" s="10">
        <f t="shared" si="6"/>
        <v>0.22397697943915668</v>
      </c>
      <c r="W111" s="5">
        <v>100</v>
      </c>
      <c r="X111" s="18">
        <f>IF(W111&lt;Y7,1-W111*((1-Y8)/Y7),)</f>
        <v>0</v>
      </c>
      <c r="Y111" s="18">
        <f>IF(AND(W111&gt;=Y7,W111&lt;=Y6),1-0.5/(1+2*(LN(Y6)-LN(W111))),)</f>
        <v>0</v>
      </c>
      <c r="Z111" s="18">
        <f>IF(W111&gt;Y6,0.5/(1+2*(LN(W111)-LN(Y6))),)</f>
        <v>0.048969963956571445</v>
      </c>
      <c r="AA111" s="10">
        <f t="shared" si="7"/>
        <v>0.048969963956571445</v>
      </c>
      <c r="AC111" s="5">
        <v>100</v>
      </c>
      <c r="AD111" s="3">
        <f>(1/(1+(LN(2)/AD6)))^AC111</f>
        <v>2.3001665834367904E-06</v>
      </c>
    </row>
    <row r="112" spans="2:26" ht="12.75">
      <c r="B112" s="5"/>
      <c r="C112" s="19"/>
      <c r="D112" s="19"/>
      <c r="E112" s="19"/>
      <c r="Q112" s="5"/>
      <c r="R112" s="19"/>
      <c r="S112" s="19"/>
      <c r="T112" s="19"/>
      <c r="W112" s="5"/>
      <c r="X112" s="19"/>
      <c r="Y112" s="19"/>
      <c r="Z112" s="19"/>
    </row>
    <row r="113" spans="3:26" ht="12.75">
      <c r="C113" s="19"/>
      <c r="D113" s="19"/>
      <c r="E113" s="19"/>
      <c r="R113" s="19"/>
      <c r="S113" s="19"/>
      <c r="T113" s="19"/>
      <c r="X113" s="19"/>
      <c r="Y113" s="19"/>
      <c r="Z113" s="19"/>
    </row>
    <row r="114" spans="3:26" ht="12.75">
      <c r="C114" s="19"/>
      <c r="D114" s="19"/>
      <c r="E114" s="19"/>
      <c r="R114" s="19"/>
      <c r="S114" s="19"/>
      <c r="T114" s="19"/>
      <c r="X114" s="19"/>
      <c r="Y114" s="19"/>
      <c r="Z114" s="19"/>
    </row>
    <row r="115" spans="2:26" ht="12.75">
      <c r="B115" s="5"/>
      <c r="C115" s="19"/>
      <c r="D115" s="19"/>
      <c r="E115" s="19"/>
      <c r="Q115" s="5"/>
      <c r="R115" s="19"/>
      <c r="S115" s="19"/>
      <c r="T115" s="19"/>
      <c r="W115" s="5"/>
      <c r="X115" s="19"/>
      <c r="Y115" s="19"/>
      <c r="Z115" s="19"/>
    </row>
    <row r="116" spans="2:26" ht="12.75">
      <c r="B116" s="5"/>
      <c r="C116" s="19"/>
      <c r="D116" s="19"/>
      <c r="E116" s="19"/>
      <c r="Q116" s="5"/>
      <c r="R116" s="19"/>
      <c r="S116" s="19"/>
      <c r="T116" s="19"/>
      <c r="W116" s="5"/>
      <c r="X116" s="19"/>
      <c r="Y116" s="19"/>
      <c r="Z116" s="19"/>
    </row>
    <row r="117" spans="3:26" ht="12.75">
      <c r="C117" s="19"/>
      <c r="D117" s="19"/>
      <c r="E117" s="19"/>
      <c r="R117" s="19"/>
      <c r="S117" s="19"/>
      <c r="T117" s="19"/>
      <c r="X117" s="19"/>
      <c r="Y117" s="19"/>
      <c r="Z117" s="19"/>
    </row>
    <row r="118" spans="3:26" ht="12.75">
      <c r="C118" s="19"/>
      <c r="D118" s="19"/>
      <c r="E118" s="19"/>
      <c r="R118" s="19"/>
      <c r="S118" s="19"/>
      <c r="T118" s="19"/>
      <c r="X118" s="19"/>
      <c r="Y118" s="19"/>
      <c r="Z118" s="19"/>
    </row>
    <row r="119" spans="2:26" ht="12.75">
      <c r="B119" s="5"/>
      <c r="C119" s="19"/>
      <c r="D119" s="19"/>
      <c r="E119" s="19"/>
      <c r="Q119" s="5"/>
      <c r="R119" s="19"/>
      <c r="S119" s="19"/>
      <c r="T119" s="19"/>
      <c r="W119" s="5"/>
      <c r="X119" s="19"/>
      <c r="Y119" s="19"/>
      <c r="Z119" s="19"/>
    </row>
    <row r="120" spans="2:26" ht="12.75">
      <c r="B120" s="5"/>
      <c r="C120" s="19"/>
      <c r="D120" s="19"/>
      <c r="E120" s="19"/>
      <c r="Q120" s="5"/>
      <c r="R120" s="19"/>
      <c r="S120" s="19"/>
      <c r="T120" s="19"/>
      <c r="W120" s="5"/>
      <c r="X120" s="19"/>
      <c r="Y120" s="19"/>
      <c r="Z120" s="19"/>
    </row>
    <row r="121" spans="3:26" ht="12.75">
      <c r="C121" s="19"/>
      <c r="D121" s="19"/>
      <c r="E121" s="19"/>
      <c r="R121" s="19"/>
      <c r="S121" s="19"/>
      <c r="T121" s="19"/>
      <c r="X121" s="19"/>
      <c r="Y121" s="19"/>
      <c r="Z121" s="19"/>
    </row>
    <row r="122" spans="3:26" ht="12.75">
      <c r="C122" s="19"/>
      <c r="D122" s="19"/>
      <c r="E122" s="19"/>
      <c r="R122" s="19"/>
      <c r="S122" s="19"/>
      <c r="T122" s="19"/>
      <c r="X122" s="19"/>
      <c r="Y122" s="19"/>
      <c r="Z122" s="19"/>
    </row>
    <row r="123" spans="2:26" ht="12.75">
      <c r="B123" s="5"/>
      <c r="C123" s="19"/>
      <c r="D123" s="19"/>
      <c r="E123" s="19"/>
      <c r="Q123" s="5"/>
      <c r="R123" s="19"/>
      <c r="S123" s="19"/>
      <c r="T123" s="19"/>
      <c r="W123" s="5"/>
      <c r="X123" s="19"/>
      <c r="Y123" s="19"/>
      <c r="Z123" s="19"/>
    </row>
    <row r="124" spans="2:26" ht="12.75">
      <c r="B124" s="5"/>
      <c r="C124" s="19"/>
      <c r="D124" s="19"/>
      <c r="E124" s="19"/>
      <c r="Q124" s="5"/>
      <c r="R124" s="19"/>
      <c r="S124" s="19"/>
      <c r="T124" s="19"/>
      <c r="W124" s="5"/>
      <c r="X124" s="19"/>
      <c r="Y124" s="19"/>
      <c r="Z124" s="19"/>
    </row>
    <row r="125" spans="3:26" ht="12.75">
      <c r="C125" s="19"/>
      <c r="D125" s="19"/>
      <c r="E125" s="19"/>
      <c r="R125" s="19"/>
      <c r="S125" s="19"/>
      <c r="T125" s="19"/>
      <c r="X125" s="19"/>
      <c r="Y125" s="19"/>
      <c r="Z125" s="19"/>
    </row>
    <row r="126" spans="3:26" ht="12.75">
      <c r="C126" s="19"/>
      <c r="D126" s="19"/>
      <c r="E126" s="19"/>
      <c r="R126" s="19"/>
      <c r="S126" s="19"/>
      <c r="T126" s="19"/>
      <c r="X126" s="19"/>
      <c r="Y126" s="19"/>
      <c r="Z126" s="19"/>
    </row>
    <row r="127" spans="2:26" ht="12.75">
      <c r="B127" s="5"/>
      <c r="C127" s="19"/>
      <c r="D127" s="19"/>
      <c r="E127" s="19"/>
      <c r="Q127" s="5"/>
      <c r="R127" s="19"/>
      <c r="S127" s="19"/>
      <c r="T127" s="19"/>
      <c r="W127" s="5"/>
      <c r="X127" s="19"/>
      <c r="Y127" s="19"/>
      <c r="Z127" s="19"/>
    </row>
    <row r="128" spans="2:26" ht="12.75">
      <c r="B128" s="5"/>
      <c r="C128" s="19"/>
      <c r="D128" s="19"/>
      <c r="E128" s="19"/>
      <c r="Q128" s="5"/>
      <c r="R128" s="19"/>
      <c r="S128" s="19"/>
      <c r="T128" s="19"/>
      <c r="W128" s="5"/>
      <c r="X128" s="19"/>
      <c r="Y128" s="19"/>
      <c r="Z128" s="19"/>
    </row>
    <row r="129" spans="3:26" ht="12.75">
      <c r="C129" s="19"/>
      <c r="D129" s="19"/>
      <c r="E129" s="19"/>
      <c r="R129" s="19"/>
      <c r="S129" s="19"/>
      <c r="T129" s="19"/>
      <c r="X129" s="19"/>
      <c r="Y129" s="19"/>
      <c r="Z129" s="19"/>
    </row>
    <row r="130" spans="3:26" ht="12.75">
      <c r="C130" s="19"/>
      <c r="D130" s="19"/>
      <c r="E130" s="19"/>
      <c r="R130" s="19"/>
      <c r="S130" s="19"/>
      <c r="T130" s="19"/>
      <c r="X130" s="19"/>
      <c r="Y130" s="19"/>
      <c r="Z130" s="19"/>
    </row>
    <row r="131" spans="2:26" ht="12.75">
      <c r="B131" s="5"/>
      <c r="C131" s="19"/>
      <c r="D131" s="19"/>
      <c r="E131" s="19"/>
      <c r="Q131" s="5"/>
      <c r="R131" s="19"/>
      <c r="S131" s="19"/>
      <c r="T131" s="19"/>
      <c r="W131" s="5"/>
      <c r="X131" s="19"/>
      <c r="Y131" s="19"/>
      <c r="Z131" s="19"/>
    </row>
    <row r="132" spans="2:26" ht="12.75">
      <c r="B132" s="5"/>
      <c r="C132" s="19"/>
      <c r="D132" s="19"/>
      <c r="E132" s="19"/>
      <c r="Q132" s="5"/>
      <c r="R132" s="19"/>
      <c r="S132" s="19"/>
      <c r="T132" s="19"/>
      <c r="W132" s="5"/>
      <c r="X132" s="19"/>
      <c r="Y132" s="19"/>
      <c r="Z132" s="19"/>
    </row>
    <row r="133" spans="3:26" ht="12.75">
      <c r="C133" s="19"/>
      <c r="D133" s="19"/>
      <c r="E133" s="19"/>
      <c r="R133" s="19"/>
      <c r="S133" s="19"/>
      <c r="T133" s="19"/>
      <c r="X133" s="19"/>
      <c r="Y133" s="19"/>
      <c r="Z133" s="19"/>
    </row>
    <row r="134" spans="3:26" ht="12.75">
      <c r="C134" s="19"/>
      <c r="D134" s="19"/>
      <c r="E134" s="19"/>
      <c r="R134" s="19"/>
      <c r="S134" s="19"/>
      <c r="T134" s="19"/>
      <c r="X134" s="19"/>
      <c r="Y134" s="19"/>
      <c r="Z134" s="19"/>
    </row>
    <row r="135" spans="2:26" ht="12.75">
      <c r="B135" s="5"/>
      <c r="C135" s="19"/>
      <c r="D135" s="19"/>
      <c r="E135" s="19"/>
      <c r="Q135" s="5"/>
      <c r="R135" s="19"/>
      <c r="S135" s="19"/>
      <c r="T135" s="19"/>
      <c r="W135" s="5"/>
      <c r="X135" s="19"/>
      <c r="Y135" s="19"/>
      <c r="Z135" s="19"/>
    </row>
    <row r="136" spans="2:26" ht="12.75">
      <c r="B136" s="5"/>
      <c r="C136" s="19"/>
      <c r="D136" s="19"/>
      <c r="E136" s="19"/>
      <c r="Q136" s="5"/>
      <c r="R136" s="19"/>
      <c r="S136" s="19"/>
      <c r="T136" s="19"/>
      <c r="W136" s="5"/>
      <c r="X136" s="19"/>
      <c r="Y136" s="19"/>
      <c r="Z136" s="19"/>
    </row>
    <row r="137" spans="3:26" ht="12.75">
      <c r="C137" s="19"/>
      <c r="D137" s="19"/>
      <c r="E137" s="19"/>
      <c r="R137" s="19"/>
      <c r="S137" s="19"/>
      <c r="T137" s="19"/>
      <c r="X137" s="19"/>
      <c r="Y137" s="19"/>
      <c r="Z137" s="19"/>
    </row>
    <row r="138" spans="3:26" ht="12.75">
      <c r="C138" s="19"/>
      <c r="D138" s="19"/>
      <c r="E138" s="19"/>
      <c r="R138" s="19"/>
      <c r="S138" s="19"/>
      <c r="T138" s="19"/>
      <c r="X138" s="19"/>
      <c r="Y138" s="19"/>
      <c r="Z138" s="19"/>
    </row>
    <row r="139" spans="2:26" ht="12.75">
      <c r="B139" s="5"/>
      <c r="C139" s="19"/>
      <c r="D139" s="19"/>
      <c r="E139" s="19"/>
      <c r="Q139" s="5"/>
      <c r="R139" s="19"/>
      <c r="S139" s="19"/>
      <c r="T139" s="19"/>
      <c r="W139" s="5"/>
      <c r="X139" s="19"/>
      <c r="Y139" s="19"/>
      <c r="Z139" s="19"/>
    </row>
    <row r="140" spans="2:26" ht="12.75">
      <c r="B140" s="5"/>
      <c r="C140" s="19"/>
      <c r="D140" s="19"/>
      <c r="E140" s="19"/>
      <c r="Q140" s="5"/>
      <c r="R140" s="19"/>
      <c r="S140" s="19"/>
      <c r="T140" s="19"/>
      <c r="W140" s="5"/>
      <c r="X140" s="19"/>
      <c r="Y140" s="19"/>
      <c r="Z140" s="19"/>
    </row>
    <row r="141" spans="3:26" ht="12.75">
      <c r="C141" s="19"/>
      <c r="D141" s="19"/>
      <c r="E141" s="19"/>
      <c r="R141" s="19"/>
      <c r="S141" s="19"/>
      <c r="T141" s="19"/>
      <c r="X141" s="19"/>
      <c r="Y141" s="19"/>
      <c r="Z141" s="19"/>
    </row>
    <row r="142" spans="3:26" ht="12.75">
      <c r="C142" s="19"/>
      <c r="D142" s="19"/>
      <c r="E142" s="19"/>
      <c r="R142" s="19"/>
      <c r="S142" s="19"/>
      <c r="T142" s="19"/>
      <c r="X142" s="19"/>
      <c r="Y142" s="19"/>
      <c r="Z142" s="19"/>
    </row>
    <row r="143" spans="2:26" ht="12.75">
      <c r="B143" s="5"/>
      <c r="C143" s="19"/>
      <c r="D143" s="19"/>
      <c r="E143" s="19"/>
      <c r="Q143" s="5"/>
      <c r="R143" s="19"/>
      <c r="S143" s="19"/>
      <c r="T143" s="19"/>
      <c r="W143" s="5"/>
      <c r="X143" s="19"/>
      <c r="Y143" s="19"/>
      <c r="Z143" s="19"/>
    </row>
    <row r="144" spans="2:26" ht="12.75">
      <c r="B144" s="5"/>
      <c r="C144" s="19"/>
      <c r="D144" s="19"/>
      <c r="E144" s="19"/>
      <c r="Q144" s="5"/>
      <c r="R144" s="19"/>
      <c r="S144" s="19"/>
      <c r="T144" s="19"/>
      <c r="W144" s="5"/>
      <c r="X144" s="19"/>
      <c r="Y144" s="19"/>
      <c r="Z144" s="19"/>
    </row>
    <row r="145" spans="3:26" ht="12.75">
      <c r="C145" s="19"/>
      <c r="D145" s="19"/>
      <c r="E145" s="19"/>
      <c r="R145" s="19"/>
      <c r="S145" s="19"/>
      <c r="T145" s="19"/>
      <c r="X145" s="19"/>
      <c r="Y145" s="19"/>
      <c r="Z145" s="19"/>
    </row>
    <row r="146" spans="3:26" ht="12.75">
      <c r="C146" s="19"/>
      <c r="D146" s="19"/>
      <c r="E146" s="19"/>
      <c r="R146" s="19"/>
      <c r="S146" s="19"/>
      <c r="T146" s="19"/>
      <c r="X146" s="19"/>
      <c r="Y146" s="19"/>
      <c r="Z146" s="19"/>
    </row>
    <row r="147" spans="2:26" ht="12.75">
      <c r="B147" s="5"/>
      <c r="C147" s="19"/>
      <c r="D147" s="19"/>
      <c r="E147" s="19"/>
      <c r="Q147" s="5"/>
      <c r="R147" s="19"/>
      <c r="S147" s="19"/>
      <c r="T147" s="19"/>
      <c r="W147" s="5"/>
      <c r="X147" s="19"/>
      <c r="Y147" s="19"/>
      <c r="Z147" s="19"/>
    </row>
    <row r="148" spans="2:26" ht="12.75">
      <c r="B148" s="5"/>
      <c r="C148" s="19"/>
      <c r="D148" s="19"/>
      <c r="E148" s="19"/>
      <c r="Q148" s="5"/>
      <c r="R148" s="19"/>
      <c r="S148" s="19"/>
      <c r="T148" s="19"/>
      <c r="W148" s="5"/>
      <c r="X148" s="19"/>
      <c r="Y148" s="19"/>
      <c r="Z148" s="19"/>
    </row>
    <row r="149" spans="3:26" ht="12.75">
      <c r="C149" s="19"/>
      <c r="D149" s="19"/>
      <c r="E149" s="19"/>
      <c r="R149" s="19"/>
      <c r="S149" s="19"/>
      <c r="T149" s="19"/>
      <c r="X149" s="19"/>
      <c r="Y149" s="19"/>
      <c r="Z149" s="19"/>
    </row>
    <row r="150" spans="3:26" ht="12.75">
      <c r="C150" s="19"/>
      <c r="D150" s="19"/>
      <c r="E150" s="19"/>
      <c r="R150" s="19"/>
      <c r="S150" s="19"/>
      <c r="T150" s="19"/>
      <c r="X150" s="19"/>
      <c r="Y150" s="19"/>
      <c r="Z150" s="19"/>
    </row>
    <row r="151" spans="2:26" ht="12.75">
      <c r="B151" s="5"/>
      <c r="C151" s="19"/>
      <c r="D151" s="19"/>
      <c r="E151" s="19"/>
      <c r="Q151" s="5"/>
      <c r="R151" s="19"/>
      <c r="S151" s="19"/>
      <c r="T151" s="19"/>
      <c r="W151" s="5"/>
      <c r="X151" s="19"/>
      <c r="Y151" s="19"/>
      <c r="Z151" s="19"/>
    </row>
    <row r="152" spans="2:26" ht="12.75">
      <c r="B152" s="5"/>
      <c r="C152" s="19"/>
      <c r="D152" s="19"/>
      <c r="E152" s="19"/>
      <c r="Q152" s="5"/>
      <c r="R152" s="19"/>
      <c r="S152" s="19"/>
      <c r="T152" s="19"/>
      <c r="W152" s="5"/>
      <c r="X152" s="19"/>
      <c r="Y152" s="19"/>
      <c r="Z152" s="19"/>
    </row>
    <row r="153" spans="3:26" ht="12.75">
      <c r="C153" s="19"/>
      <c r="D153" s="19"/>
      <c r="E153" s="19"/>
      <c r="R153" s="19"/>
      <c r="S153" s="19"/>
      <c r="T153" s="19"/>
      <c r="X153" s="19"/>
      <c r="Y153" s="19"/>
      <c r="Z153" s="19"/>
    </row>
    <row r="154" spans="3:26" ht="12.75">
      <c r="C154" s="19"/>
      <c r="D154" s="19"/>
      <c r="E154" s="19"/>
      <c r="R154" s="19"/>
      <c r="S154" s="19"/>
      <c r="T154" s="19"/>
      <c r="X154" s="19"/>
      <c r="Y154" s="19"/>
      <c r="Z154" s="19"/>
    </row>
    <row r="155" spans="2:26" ht="12.75">
      <c r="B155" s="5"/>
      <c r="C155" s="19"/>
      <c r="D155" s="19"/>
      <c r="E155" s="19"/>
      <c r="Q155" s="5"/>
      <c r="R155" s="19"/>
      <c r="S155" s="19"/>
      <c r="T155" s="19"/>
      <c r="W155" s="5"/>
      <c r="X155" s="19"/>
      <c r="Y155" s="19"/>
      <c r="Z155" s="19"/>
    </row>
    <row r="156" spans="2:26" ht="12.75">
      <c r="B156" s="5"/>
      <c r="C156" s="19"/>
      <c r="D156" s="19"/>
      <c r="E156" s="19"/>
      <c r="Q156" s="5"/>
      <c r="R156" s="19"/>
      <c r="S156" s="19"/>
      <c r="T156" s="19"/>
      <c r="W156" s="5"/>
      <c r="X156" s="19"/>
      <c r="Y156" s="19"/>
      <c r="Z156" s="19"/>
    </row>
    <row r="157" spans="3:26" ht="12.75">
      <c r="C157" s="19"/>
      <c r="D157" s="19"/>
      <c r="E157" s="19"/>
      <c r="R157" s="19"/>
      <c r="S157" s="19"/>
      <c r="T157" s="19"/>
      <c r="X157" s="19"/>
      <c r="Y157" s="19"/>
      <c r="Z157" s="19"/>
    </row>
    <row r="158" spans="3:26" ht="12.75">
      <c r="C158" s="19"/>
      <c r="D158" s="19"/>
      <c r="E158" s="19"/>
      <c r="R158" s="19"/>
      <c r="S158" s="19"/>
      <c r="T158" s="19"/>
      <c r="X158" s="19"/>
      <c r="Y158" s="19"/>
      <c r="Z158" s="19"/>
    </row>
    <row r="159" spans="2:26" ht="12.75">
      <c r="B159" s="5"/>
      <c r="C159" s="19"/>
      <c r="D159" s="19"/>
      <c r="E159" s="19"/>
      <c r="Q159" s="5"/>
      <c r="R159" s="19"/>
      <c r="S159" s="19"/>
      <c r="T159" s="19"/>
      <c r="W159" s="5"/>
      <c r="X159" s="19"/>
      <c r="Y159" s="19"/>
      <c r="Z159" s="19"/>
    </row>
    <row r="160" spans="2:26" ht="12.75">
      <c r="B160" s="5"/>
      <c r="C160" s="19"/>
      <c r="D160" s="19"/>
      <c r="E160" s="19"/>
      <c r="Q160" s="5"/>
      <c r="R160" s="19"/>
      <c r="S160" s="19"/>
      <c r="T160" s="19"/>
      <c r="W160" s="5"/>
      <c r="X160" s="19"/>
      <c r="Y160" s="19"/>
      <c r="Z160" s="19"/>
    </row>
    <row r="161" spans="3:26" ht="12.75">
      <c r="C161" s="19"/>
      <c r="D161" s="19"/>
      <c r="E161" s="19"/>
      <c r="R161" s="19"/>
      <c r="S161" s="19"/>
      <c r="T161" s="19"/>
      <c r="X161" s="19"/>
      <c r="Y161" s="19"/>
      <c r="Z161" s="19"/>
    </row>
    <row r="162" spans="3:26" ht="12.75">
      <c r="C162" s="19"/>
      <c r="D162" s="19"/>
      <c r="E162" s="19"/>
      <c r="R162" s="19"/>
      <c r="S162" s="19"/>
      <c r="T162" s="19"/>
      <c r="X162" s="19"/>
      <c r="Y162" s="19"/>
      <c r="Z162" s="19"/>
    </row>
    <row r="163" spans="2:26" ht="12.75">
      <c r="B163" s="5"/>
      <c r="C163" s="19"/>
      <c r="D163" s="19"/>
      <c r="E163" s="19"/>
      <c r="Q163" s="5"/>
      <c r="R163" s="19"/>
      <c r="S163" s="19"/>
      <c r="T163" s="19"/>
      <c r="W163" s="5"/>
      <c r="X163" s="19"/>
      <c r="Y163" s="19"/>
      <c r="Z163" s="19"/>
    </row>
    <row r="164" spans="2:26" ht="12.75">
      <c r="B164" s="5"/>
      <c r="C164" s="19"/>
      <c r="D164" s="19"/>
      <c r="E164" s="19"/>
      <c r="Q164" s="5"/>
      <c r="R164" s="19"/>
      <c r="S164" s="19"/>
      <c r="T164" s="19"/>
      <c r="W164" s="5"/>
      <c r="X164" s="19"/>
      <c r="Y164" s="19"/>
      <c r="Z164" s="19"/>
    </row>
    <row r="165" spans="3:26" ht="12.75">
      <c r="C165" s="19"/>
      <c r="D165" s="19"/>
      <c r="E165" s="19"/>
      <c r="R165" s="19"/>
      <c r="S165" s="19"/>
      <c r="T165" s="19"/>
      <c r="X165" s="19"/>
      <c r="Y165" s="19"/>
      <c r="Z165" s="19"/>
    </row>
    <row r="166" spans="3:26" ht="12.75">
      <c r="C166" s="19"/>
      <c r="D166" s="19"/>
      <c r="E166" s="19"/>
      <c r="R166" s="19"/>
      <c r="S166" s="19"/>
      <c r="T166" s="19"/>
      <c r="X166" s="19"/>
      <c r="Y166" s="19"/>
      <c r="Z166" s="19"/>
    </row>
    <row r="167" spans="2:26" ht="12.75">
      <c r="B167" s="5"/>
      <c r="C167" s="19"/>
      <c r="D167" s="19"/>
      <c r="E167" s="19"/>
      <c r="Q167" s="5"/>
      <c r="R167" s="19"/>
      <c r="S167" s="19"/>
      <c r="T167" s="19"/>
      <c r="W167" s="5"/>
      <c r="X167" s="19"/>
      <c r="Y167" s="19"/>
      <c r="Z167" s="19"/>
    </row>
    <row r="168" spans="2:26" ht="12.75">
      <c r="B168" s="5"/>
      <c r="C168" s="19"/>
      <c r="D168" s="19"/>
      <c r="E168" s="19"/>
      <c r="Q168" s="5"/>
      <c r="R168" s="19"/>
      <c r="S168" s="19"/>
      <c r="T168" s="19"/>
      <c r="W168" s="5"/>
      <c r="X168" s="19"/>
      <c r="Y168" s="19"/>
      <c r="Z168" s="19"/>
    </row>
    <row r="169" spans="3:26" ht="12.75">
      <c r="C169" s="19"/>
      <c r="D169" s="19"/>
      <c r="E169" s="19"/>
      <c r="R169" s="19"/>
      <c r="S169" s="19"/>
      <c r="T169" s="19"/>
      <c r="X169" s="19"/>
      <c r="Y169" s="19"/>
      <c r="Z169" s="19"/>
    </row>
    <row r="170" spans="3:26" ht="12.75">
      <c r="C170" s="19"/>
      <c r="D170" s="19"/>
      <c r="E170" s="19"/>
      <c r="R170" s="19"/>
      <c r="S170" s="19"/>
      <c r="T170" s="19"/>
      <c r="X170" s="19"/>
      <c r="Y170" s="19"/>
      <c r="Z170" s="19"/>
    </row>
    <row r="171" spans="2:26" ht="12.75">
      <c r="B171" s="5"/>
      <c r="C171" s="19"/>
      <c r="D171" s="19"/>
      <c r="E171" s="19"/>
      <c r="Q171" s="5"/>
      <c r="R171" s="19"/>
      <c r="S171" s="19"/>
      <c r="T171" s="19"/>
      <c r="W171" s="5"/>
      <c r="X171" s="19"/>
      <c r="Y171" s="19"/>
      <c r="Z171" s="19"/>
    </row>
    <row r="172" spans="2:26" ht="12.75">
      <c r="B172" s="5"/>
      <c r="C172" s="19"/>
      <c r="D172" s="19"/>
      <c r="E172" s="19"/>
      <c r="Q172" s="5"/>
      <c r="R172" s="19"/>
      <c r="S172" s="19"/>
      <c r="T172" s="19"/>
      <c r="W172" s="5"/>
      <c r="X172" s="19"/>
      <c r="Y172" s="19"/>
      <c r="Z172" s="19"/>
    </row>
    <row r="173" spans="3:26" ht="12.75">
      <c r="C173" s="19"/>
      <c r="D173" s="19"/>
      <c r="E173" s="19"/>
      <c r="R173" s="19"/>
      <c r="S173" s="19"/>
      <c r="T173" s="19"/>
      <c r="X173" s="19"/>
      <c r="Y173" s="19"/>
      <c r="Z173" s="19"/>
    </row>
    <row r="174" spans="3:26" ht="12.75">
      <c r="C174" s="19"/>
      <c r="D174" s="19"/>
      <c r="E174" s="19"/>
      <c r="R174" s="19"/>
      <c r="S174" s="19"/>
      <c r="T174" s="19"/>
      <c r="X174" s="19"/>
      <c r="Y174" s="19"/>
      <c r="Z174" s="19"/>
    </row>
    <row r="175" spans="2:26" ht="12.75">
      <c r="B175" s="5"/>
      <c r="C175" s="19"/>
      <c r="D175" s="19"/>
      <c r="E175" s="19"/>
      <c r="Q175" s="5"/>
      <c r="R175" s="19"/>
      <c r="S175" s="19"/>
      <c r="T175" s="19"/>
      <c r="W175" s="5"/>
      <c r="X175" s="19"/>
      <c r="Y175" s="19"/>
      <c r="Z175" s="19"/>
    </row>
    <row r="176" spans="2:26" ht="12.75">
      <c r="B176" s="5"/>
      <c r="C176" s="19"/>
      <c r="D176" s="19"/>
      <c r="E176" s="19"/>
      <c r="Q176" s="5"/>
      <c r="R176" s="19"/>
      <c r="S176" s="19"/>
      <c r="T176" s="19"/>
      <c r="W176" s="5"/>
      <c r="X176" s="19"/>
      <c r="Y176" s="19"/>
      <c r="Z176" s="19"/>
    </row>
    <row r="177" spans="3:26" ht="12.75">
      <c r="C177" s="19"/>
      <c r="D177" s="19"/>
      <c r="E177" s="19"/>
      <c r="R177" s="19"/>
      <c r="S177" s="19"/>
      <c r="T177" s="19"/>
      <c r="X177" s="19"/>
      <c r="Y177" s="19"/>
      <c r="Z177" s="19"/>
    </row>
    <row r="178" spans="3:26" ht="12.75">
      <c r="C178" s="19"/>
      <c r="D178" s="19"/>
      <c r="E178" s="19"/>
      <c r="R178" s="19"/>
      <c r="S178" s="19"/>
      <c r="T178" s="19"/>
      <c r="X178" s="19"/>
      <c r="Y178" s="19"/>
      <c r="Z178" s="19"/>
    </row>
    <row r="179" spans="2:26" ht="12.75">
      <c r="B179" s="5"/>
      <c r="C179" s="19"/>
      <c r="D179" s="19"/>
      <c r="E179" s="19"/>
      <c r="Q179" s="5"/>
      <c r="R179" s="19"/>
      <c r="S179" s="19"/>
      <c r="T179" s="19"/>
      <c r="W179" s="5"/>
      <c r="X179" s="19"/>
      <c r="Y179" s="19"/>
      <c r="Z179" s="19"/>
    </row>
    <row r="180" spans="2:26" ht="12.75">
      <c r="B180" s="5"/>
      <c r="C180" s="19"/>
      <c r="D180" s="19"/>
      <c r="E180" s="19"/>
      <c r="Q180" s="5"/>
      <c r="R180" s="19"/>
      <c r="S180" s="19"/>
      <c r="T180" s="19"/>
      <c r="W180" s="5"/>
      <c r="X180" s="19"/>
      <c r="Y180" s="19"/>
      <c r="Z180" s="19"/>
    </row>
    <row r="181" spans="3:26" ht="12.75">
      <c r="C181" s="19"/>
      <c r="D181" s="19"/>
      <c r="E181" s="19"/>
      <c r="R181" s="19"/>
      <c r="S181" s="19"/>
      <c r="T181" s="19"/>
      <c r="X181" s="19"/>
      <c r="Y181" s="19"/>
      <c r="Z181" s="19"/>
    </row>
    <row r="182" spans="3:26" ht="12.75">
      <c r="C182" s="19"/>
      <c r="D182" s="19"/>
      <c r="E182" s="19"/>
      <c r="R182" s="19"/>
      <c r="S182" s="19"/>
      <c r="T182" s="19"/>
      <c r="X182" s="19"/>
      <c r="Y182" s="19"/>
      <c r="Z182" s="19"/>
    </row>
    <row r="183" spans="2:26" ht="12.75">
      <c r="B183" s="5"/>
      <c r="C183" s="19"/>
      <c r="D183" s="19"/>
      <c r="E183" s="19"/>
      <c r="Q183" s="5"/>
      <c r="R183" s="19"/>
      <c r="S183" s="19"/>
      <c r="T183" s="19"/>
      <c r="W183" s="5"/>
      <c r="X183" s="19"/>
      <c r="Y183" s="19"/>
      <c r="Z183" s="19"/>
    </row>
    <row r="184" spans="2:26" ht="12.75">
      <c r="B184" s="5"/>
      <c r="C184" s="19"/>
      <c r="D184" s="19"/>
      <c r="E184" s="19"/>
      <c r="Q184" s="5"/>
      <c r="R184" s="19"/>
      <c r="S184" s="19"/>
      <c r="T184" s="19"/>
      <c r="W184" s="5"/>
      <c r="X184" s="19"/>
      <c r="Y184" s="19"/>
      <c r="Z184" s="19"/>
    </row>
    <row r="185" spans="3:26" ht="12.75">
      <c r="C185" s="19"/>
      <c r="D185" s="19"/>
      <c r="E185" s="19"/>
      <c r="R185" s="19"/>
      <c r="S185" s="19"/>
      <c r="T185" s="19"/>
      <c r="X185" s="19"/>
      <c r="Y185" s="19"/>
      <c r="Z185" s="19"/>
    </row>
    <row r="186" spans="3:26" ht="12.75">
      <c r="C186" s="19"/>
      <c r="D186" s="19"/>
      <c r="E186" s="19"/>
      <c r="R186" s="19"/>
      <c r="S186" s="19"/>
      <c r="T186" s="19"/>
      <c r="X186" s="19"/>
      <c r="Y186" s="19"/>
      <c r="Z186" s="19"/>
    </row>
    <row r="187" spans="2:26" ht="12.75">
      <c r="B187" s="5"/>
      <c r="C187" s="19"/>
      <c r="D187" s="19"/>
      <c r="E187" s="19"/>
      <c r="Q187" s="5"/>
      <c r="R187" s="19"/>
      <c r="S187" s="19"/>
      <c r="T187" s="19"/>
      <c r="W187" s="5"/>
      <c r="X187" s="19"/>
      <c r="Y187" s="19"/>
      <c r="Z187" s="19"/>
    </row>
    <row r="188" spans="2:26" ht="12.75">
      <c r="B188" s="5"/>
      <c r="C188" s="19"/>
      <c r="D188" s="19"/>
      <c r="E188" s="19"/>
      <c r="Q188" s="5"/>
      <c r="R188" s="19"/>
      <c r="S188" s="19"/>
      <c r="T188" s="19"/>
      <c r="W188" s="5"/>
      <c r="X188" s="19"/>
      <c r="Y188" s="19"/>
      <c r="Z188" s="19"/>
    </row>
    <row r="189" spans="3:26" ht="12.75">
      <c r="C189" s="19"/>
      <c r="D189" s="19"/>
      <c r="E189" s="19"/>
      <c r="R189" s="19"/>
      <c r="S189" s="19"/>
      <c r="T189" s="19"/>
      <c r="X189" s="19"/>
      <c r="Y189" s="19"/>
      <c r="Z189" s="19"/>
    </row>
    <row r="190" spans="3:26" ht="12.75">
      <c r="C190" s="19"/>
      <c r="D190" s="19"/>
      <c r="E190" s="19"/>
      <c r="R190" s="19"/>
      <c r="S190" s="19"/>
      <c r="T190" s="19"/>
      <c r="X190" s="19"/>
      <c r="Y190" s="19"/>
      <c r="Z190" s="19"/>
    </row>
    <row r="191" spans="2:26" ht="12.75">
      <c r="B191" s="5"/>
      <c r="C191" s="19"/>
      <c r="D191" s="19"/>
      <c r="E191" s="19"/>
      <c r="Q191" s="5"/>
      <c r="R191" s="19"/>
      <c r="S191" s="19"/>
      <c r="T191" s="19"/>
      <c r="W191" s="5"/>
      <c r="X191" s="19"/>
      <c r="Y191" s="19"/>
      <c r="Z191" s="19"/>
    </row>
    <row r="192" spans="2:26" ht="12.75">
      <c r="B192" s="5"/>
      <c r="C192" s="19"/>
      <c r="D192" s="19"/>
      <c r="E192" s="19"/>
      <c r="Q192" s="5"/>
      <c r="R192" s="19"/>
      <c r="S192" s="19"/>
      <c r="T192" s="19"/>
      <c r="W192" s="5"/>
      <c r="X192" s="19"/>
      <c r="Y192" s="19"/>
      <c r="Z192" s="19"/>
    </row>
    <row r="193" spans="3:26" ht="12.75">
      <c r="C193" s="19"/>
      <c r="D193" s="19"/>
      <c r="E193" s="19"/>
      <c r="R193" s="19"/>
      <c r="S193" s="19"/>
      <c r="T193" s="19"/>
      <c r="X193" s="19"/>
      <c r="Y193" s="19"/>
      <c r="Z193" s="19"/>
    </row>
    <row r="194" spans="3:26" ht="12.75">
      <c r="C194" s="19"/>
      <c r="D194" s="19"/>
      <c r="E194" s="19"/>
      <c r="R194" s="19"/>
      <c r="S194" s="19"/>
      <c r="T194" s="19"/>
      <c r="X194" s="19"/>
      <c r="Y194" s="19"/>
      <c r="Z194" s="19"/>
    </row>
    <row r="195" spans="2:26" ht="12.75">
      <c r="B195" s="5"/>
      <c r="C195" s="19"/>
      <c r="D195" s="19"/>
      <c r="E195" s="19"/>
      <c r="Q195" s="5"/>
      <c r="R195" s="19"/>
      <c r="S195" s="19"/>
      <c r="T195" s="19"/>
      <c r="W195" s="5"/>
      <c r="X195" s="19"/>
      <c r="Y195" s="19"/>
      <c r="Z195" s="19"/>
    </row>
    <row r="196" spans="2:26" ht="12.75">
      <c r="B196" s="5"/>
      <c r="C196" s="19"/>
      <c r="D196" s="19"/>
      <c r="E196" s="19"/>
      <c r="Q196" s="5"/>
      <c r="R196" s="19"/>
      <c r="S196" s="19"/>
      <c r="T196" s="19"/>
      <c r="W196" s="5"/>
      <c r="X196" s="19"/>
      <c r="Y196" s="19"/>
      <c r="Z196" s="19"/>
    </row>
    <row r="197" spans="3:26" ht="12.75">
      <c r="C197" s="19"/>
      <c r="D197" s="19"/>
      <c r="E197" s="19"/>
      <c r="R197" s="19"/>
      <c r="S197" s="19"/>
      <c r="T197" s="19"/>
      <c r="X197" s="19"/>
      <c r="Y197" s="19"/>
      <c r="Z197" s="19"/>
    </row>
    <row r="198" spans="3:26" ht="12.75">
      <c r="C198" s="19"/>
      <c r="D198" s="19"/>
      <c r="E198" s="19"/>
      <c r="R198" s="19"/>
      <c r="S198" s="19"/>
      <c r="T198" s="19"/>
      <c r="X198" s="19"/>
      <c r="Y198" s="19"/>
      <c r="Z198" s="19"/>
    </row>
    <row r="199" spans="2:26" ht="12.75">
      <c r="B199" s="5"/>
      <c r="C199" s="19"/>
      <c r="D199" s="19"/>
      <c r="E199" s="19"/>
      <c r="Q199" s="5"/>
      <c r="R199" s="19"/>
      <c r="S199" s="19"/>
      <c r="T199" s="19"/>
      <c r="W199" s="5"/>
      <c r="X199" s="19"/>
      <c r="Y199" s="19"/>
      <c r="Z199" s="19"/>
    </row>
    <row r="200" spans="2:26" ht="12.75">
      <c r="B200" s="5"/>
      <c r="C200" s="19"/>
      <c r="D200" s="19"/>
      <c r="E200" s="19"/>
      <c r="Q200" s="5"/>
      <c r="R200" s="19"/>
      <c r="S200" s="19"/>
      <c r="T200" s="19"/>
      <c r="W200" s="5"/>
      <c r="X200" s="19"/>
      <c r="Y200" s="19"/>
      <c r="Z200" s="19"/>
    </row>
    <row r="201" spans="3:26" ht="12.75">
      <c r="C201" s="19"/>
      <c r="D201" s="19"/>
      <c r="E201" s="19"/>
      <c r="R201" s="19"/>
      <c r="S201" s="19"/>
      <c r="T201" s="19"/>
      <c r="X201" s="19"/>
      <c r="Y201" s="19"/>
      <c r="Z201" s="19"/>
    </row>
    <row r="202" spans="3:26" ht="12.75">
      <c r="C202" s="19"/>
      <c r="D202" s="19"/>
      <c r="E202" s="19"/>
      <c r="R202" s="19"/>
      <c r="S202" s="19"/>
      <c r="T202" s="19"/>
      <c r="X202" s="19"/>
      <c r="Y202" s="19"/>
      <c r="Z202" s="19"/>
    </row>
    <row r="203" spans="2:26" ht="12.75">
      <c r="B203" s="5"/>
      <c r="C203" s="19"/>
      <c r="D203" s="19"/>
      <c r="E203" s="19"/>
      <c r="Q203" s="5"/>
      <c r="R203" s="19"/>
      <c r="S203" s="19"/>
      <c r="T203" s="19"/>
      <c r="W203" s="5"/>
      <c r="X203" s="19"/>
      <c r="Y203" s="19"/>
      <c r="Z203" s="19"/>
    </row>
    <row r="204" spans="2:26" ht="12.75">
      <c r="B204" s="5"/>
      <c r="C204" s="19"/>
      <c r="D204" s="19"/>
      <c r="E204" s="19"/>
      <c r="Q204" s="5"/>
      <c r="R204" s="19"/>
      <c r="S204" s="19"/>
      <c r="T204" s="19"/>
      <c r="W204" s="5"/>
      <c r="X204" s="19"/>
      <c r="Y204" s="19"/>
      <c r="Z204" s="19"/>
    </row>
    <row r="205" spans="3:26" ht="12.75">
      <c r="C205" s="19"/>
      <c r="D205" s="19"/>
      <c r="E205" s="19"/>
      <c r="R205" s="19"/>
      <c r="S205" s="19"/>
      <c r="T205" s="19"/>
      <c r="X205" s="19"/>
      <c r="Y205" s="19"/>
      <c r="Z205" s="19"/>
    </row>
    <row r="206" spans="3:26" ht="12.75">
      <c r="C206" s="19"/>
      <c r="D206" s="19"/>
      <c r="E206" s="19"/>
      <c r="R206" s="19"/>
      <c r="S206" s="19"/>
      <c r="T206" s="19"/>
      <c r="X206" s="19"/>
      <c r="Y206" s="19"/>
      <c r="Z206" s="19"/>
    </row>
    <row r="207" spans="2:26" ht="12.75">
      <c r="B207" s="5"/>
      <c r="C207" s="19"/>
      <c r="D207" s="19"/>
      <c r="E207" s="19"/>
      <c r="Q207" s="5"/>
      <c r="R207" s="19"/>
      <c r="S207" s="19"/>
      <c r="T207" s="19"/>
      <c r="W207" s="5"/>
      <c r="X207" s="19"/>
      <c r="Y207" s="19"/>
      <c r="Z207" s="19"/>
    </row>
    <row r="208" spans="2:26" ht="12.75">
      <c r="B208" s="5"/>
      <c r="C208" s="19"/>
      <c r="D208" s="19"/>
      <c r="E208" s="19"/>
      <c r="Q208" s="5"/>
      <c r="R208" s="19"/>
      <c r="S208" s="19"/>
      <c r="T208" s="19"/>
      <c r="W208" s="5"/>
      <c r="X208" s="19"/>
      <c r="Y208" s="19"/>
      <c r="Z208" s="19"/>
    </row>
    <row r="209" spans="3:26" ht="12.75">
      <c r="C209" s="19"/>
      <c r="D209" s="19"/>
      <c r="E209" s="19"/>
      <c r="R209" s="19"/>
      <c r="S209" s="19"/>
      <c r="T209" s="19"/>
      <c r="X209" s="19"/>
      <c r="Y209" s="19"/>
      <c r="Z209" s="19"/>
    </row>
    <row r="210" spans="3:26" ht="12.75">
      <c r="C210" s="19"/>
      <c r="D210" s="19"/>
      <c r="E210" s="19"/>
      <c r="R210" s="19"/>
      <c r="S210" s="19"/>
      <c r="T210" s="19"/>
      <c r="X210" s="19"/>
      <c r="Y210" s="19"/>
      <c r="Z210" s="19"/>
    </row>
    <row r="211" spans="2:26" ht="12.75">
      <c r="B211" s="5"/>
      <c r="C211" s="19"/>
      <c r="D211" s="19"/>
      <c r="E211" s="19"/>
      <c r="Q211" s="5"/>
      <c r="R211" s="19"/>
      <c r="S211" s="19"/>
      <c r="T211" s="19"/>
      <c r="W211" s="5"/>
      <c r="X211" s="19"/>
      <c r="Y211" s="19"/>
      <c r="Z211" s="19"/>
    </row>
    <row r="212" spans="2:26" ht="12.75">
      <c r="B212" s="5"/>
      <c r="C212" s="19"/>
      <c r="D212" s="19"/>
      <c r="E212" s="19"/>
      <c r="Q212" s="5"/>
      <c r="R212" s="19"/>
      <c r="S212" s="19"/>
      <c r="T212" s="19"/>
      <c r="W212" s="5"/>
      <c r="X212" s="19"/>
      <c r="Y212" s="19"/>
      <c r="Z212" s="19"/>
    </row>
    <row r="213" spans="3:26" ht="12.75">
      <c r="C213" s="19"/>
      <c r="D213" s="19"/>
      <c r="E213" s="19"/>
      <c r="R213" s="19"/>
      <c r="S213" s="19"/>
      <c r="T213" s="19"/>
      <c r="X213" s="19"/>
      <c r="Y213" s="19"/>
      <c r="Z213" s="19"/>
    </row>
    <row r="214" spans="3:26" ht="12.75">
      <c r="C214" s="19"/>
      <c r="D214" s="19"/>
      <c r="E214" s="19"/>
      <c r="R214" s="19"/>
      <c r="S214" s="19"/>
      <c r="T214" s="19"/>
      <c r="X214" s="19"/>
      <c r="Y214" s="19"/>
      <c r="Z214" s="19"/>
    </row>
    <row r="215" spans="2:26" ht="12.75">
      <c r="B215" s="5"/>
      <c r="C215" s="19"/>
      <c r="D215" s="19"/>
      <c r="E215" s="19"/>
      <c r="Q215" s="5"/>
      <c r="R215" s="19"/>
      <c r="S215" s="19"/>
      <c r="T215" s="19"/>
      <c r="W215" s="5"/>
      <c r="X215" s="19"/>
      <c r="Y215" s="19"/>
      <c r="Z215" s="19"/>
    </row>
    <row r="216" spans="2:26" ht="12.75">
      <c r="B216" s="5"/>
      <c r="C216" s="19"/>
      <c r="D216" s="19"/>
      <c r="E216" s="19"/>
      <c r="Q216" s="5"/>
      <c r="R216" s="19"/>
      <c r="S216" s="19"/>
      <c r="T216" s="19"/>
      <c r="W216" s="5"/>
      <c r="X216" s="19"/>
      <c r="Y216" s="19"/>
      <c r="Z216" s="19"/>
    </row>
    <row r="217" spans="3:26" ht="12.75">
      <c r="C217" s="19"/>
      <c r="D217" s="19"/>
      <c r="E217" s="19"/>
      <c r="R217" s="19"/>
      <c r="S217" s="19"/>
      <c r="T217" s="19"/>
      <c r="X217" s="19"/>
      <c r="Y217" s="19"/>
      <c r="Z217" s="19"/>
    </row>
    <row r="218" spans="3:26" ht="12.75">
      <c r="C218" s="19"/>
      <c r="D218" s="19"/>
      <c r="E218" s="19"/>
      <c r="R218" s="19"/>
      <c r="S218" s="19"/>
      <c r="T218" s="19"/>
      <c r="X218" s="19"/>
      <c r="Y218" s="19"/>
      <c r="Z218" s="19"/>
    </row>
    <row r="219" spans="2:26" ht="12.75">
      <c r="B219" s="5"/>
      <c r="C219" s="19"/>
      <c r="D219" s="19"/>
      <c r="E219" s="19"/>
      <c r="Q219" s="5"/>
      <c r="R219" s="19"/>
      <c r="S219" s="19"/>
      <c r="T219" s="19"/>
      <c r="W219" s="5"/>
      <c r="X219" s="19"/>
      <c r="Y219" s="19"/>
      <c r="Z219" s="19"/>
    </row>
    <row r="220" spans="2:26" ht="12.75">
      <c r="B220" s="5"/>
      <c r="C220" s="19"/>
      <c r="D220" s="19"/>
      <c r="E220" s="19"/>
      <c r="Q220" s="5"/>
      <c r="R220" s="19"/>
      <c r="S220" s="19"/>
      <c r="T220" s="19"/>
      <c r="W220" s="5"/>
      <c r="X220" s="19"/>
      <c r="Y220" s="19"/>
      <c r="Z220" s="19"/>
    </row>
    <row r="221" spans="3:26" ht="12.75">
      <c r="C221" s="19"/>
      <c r="D221" s="19"/>
      <c r="E221" s="19"/>
      <c r="R221" s="19"/>
      <c r="S221" s="19"/>
      <c r="T221" s="19"/>
      <c r="X221" s="19"/>
      <c r="Y221" s="19"/>
      <c r="Z221" s="19"/>
    </row>
    <row r="222" spans="3:26" ht="12.75">
      <c r="C222" s="19"/>
      <c r="D222" s="19"/>
      <c r="E222" s="19"/>
      <c r="R222" s="19"/>
      <c r="S222" s="19"/>
      <c r="T222" s="19"/>
      <c r="X222" s="19"/>
      <c r="Y222" s="19"/>
      <c r="Z222" s="19"/>
    </row>
    <row r="223" spans="2:26" ht="12.75">
      <c r="B223" s="5"/>
      <c r="C223" s="19"/>
      <c r="D223" s="19"/>
      <c r="E223" s="19"/>
      <c r="Q223" s="5"/>
      <c r="R223" s="19"/>
      <c r="S223" s="19"/>
      <c r="T223" s="19"/>
      <c r="W223" s="5"/>
      <c r="X223" s="19"/>
      <c r="Y223" s="19"/>
      <c r="Z223" s="19"/>
    </row>
    <row r="224" spans="2:26" ht="12.75">
      <c r="B224" s="5"/>
      <c r="C224" s="19"/>
      <c r="D224" s="19"/>
      <c r="E224" s="19"/>
      <c r="Q224" s="5"/>
      <c r="R224" s="19"/>
      <c r="S224" s="19"/>
      <c r="T224" s="19"/>
      <c r="W224" s="5"/>
      <c r="X224" s="19"/>
      <c r="Y224" s="19"/>
      <c r="Z224" s="19"/>
    </row>
    <row r="225" spans="3:26" ht="12.75">
      <c r="C225" s="19"/>
      <c r="D225" s="19"/>
      <c r="E225" s="19"/>
      <c r="R225" s="19"/>
      <c r="S225" s="19"/>
      <c r="T225" s="19"/>
      <c r="X225" s="19"/>
      <c r="Y225" s="19"/>
      <c r="Z225" s="19"/>
    </row>
    <row r="226" spans="3:26" ht="12.75">
      <c r="C226" s="19"/>
      <c r="D226" s="19"/>
      <c r="E226" s="19"/>
      <c r="R226" s="19"/>
      <c r="S226" s="19"/>
      <c r="T226" s="19"/>
      <c r="X226" s="19"/>
      <c r="Y226" s="19"/>
      <c r="Z226" s="19"/>
    </row>
    <row r="227" spans="2:26" ht="12.75">
      <c r="B227" s="5"/>
      <c r="C227" s="19"/>
      <c r="D227" s="19"/>
      <c r="E227" s="19"/>
      <c r="Q227" s="5"/>
      <c r="R227" s="19"/>
      <c r="S227" s="19"/>
      <c r="T227" s="19"/>
      <c r="W227" s="5"/>
      <c r="X227" s="19"/>
      <c r="Y227" s="19"/>
      <c r="Z227" s="19"/>
    </row>
    <row r="228" spans="2:26" ht="12.75">
      <c r="B228" s="5"/>
      <c r="C228" s="19"/>
      <c r="D228" s="19"/>
      <c r="E228" s="19"/>
      <c r="Q228" s="5"/>
      <c r="R228" s="19"/>
      <c r="S228" s="19"/>
      <c r="T228" s="19"/>
      <c r="W228" s="5"/>
      <c r="X228" s="19"/>
      <c r="Y228" s="19"/>
      <c r="Z228" s="19"/>
    </row>
    <row r="229" spans="3:26" ht="12.75">
      <c r="C229" s="19"/>
      <c r="D229" s="19"/>
      <c r="E229" s="19"/>
      <c r="R229" s="19"/>
      <c r="S229" s="19"/>
      <c r="T229" s="19"/>
      <c r="X229" s="19"/>
      <c r="Y229" s="19"/>
      <c r="Z229" s="19"/>
    </row>
    <row r="230" spans="3:26" ht="12.75">
      <c r="C230" s="19"/>
      <c r="D230" s="19"/>
      <c r="E230" s="19"/>
      <c r="R230" s="19"/>
      <c r="S230" s="19"/>
      <c r="T230" s="19"/>
      <c r="X230" s="19"/>
      <c r="Y230" s="19"/>
      <c r="Z230" s="19"/>
    </row>
    <row r="231" spans="2:26" ht="12.75">
      <c r="B231" s="5"/>
      <c r="C231" s="19"/>
      <c r="D231" s="19"/>
      <c r="E231" s="19"/>
      <c r="Q231" s="5"/>
      <c r="R231" s="19"/>
      <c r="S231" s="19"/>
      <c r="T231" s="19"/>
      <c r="W231" s="5"/>
      <c r="X231" s="19"/>
      <c r="Y231" s="19"/>
      <c r="Z231" s="19"/>
    </row>
    <row r="232" spans="2:26" ht="12.75">
      <c r="B232" s="5"/>
      <c r="C232" s="19"/>
      <c r="D232" s="19"/>
      <c r="E232" s="19"/>
      <c r="Q232" s="5"/>
      <c r="R232" s="19"/>
      <c r="S232" s="19"/>
      <c r="T232" s="19"/>
      <c r="W232" s="5"/>
      <c r="X232" s="19"/>
      <c r="Y232" s="19"/>
      <c r="Z232" s="19"/>
    </row>
    <row r="233" spans="3:26" ht="12.75">
      <c r="C233" s="19"/>
      <c r="D233" s="19"/>
      <c r="E233" s="19"/>
      <c r="R233" s="19"/>
      <c r="S233" s="19"/>
      <c r="T233" s="19"/>
      <c r="X233" s="19"/>
      <c r="Y233" s="19"/>
      <c r="Z233" s="19"/>
    </row>
    <row r="234" spans="3:26" ht="12.75">
      <c r="C234" s="19"/>
      <c r="D234" s="19"/>
      <c r="E234" s="19"/>
      <c r="R234" s="19"/>
      <c r="S234" s="19"/>
      <c r="T234" s="19"/>
      <c r="X234" s="19"/>
      <c r="Y234" s="19"/>
      <c r="Z234" s="19"/>
    </row>
    <row r="235" spans="2:26" ht="12.75">
      <c r="B235" s="5"/>
      <c r="C235" s="19"/>
      <c r="D235" s="19"/>
      <c r="E235" s="19"/>
      <c r="Q235" s="5"/>
      <c r="R235" s="19"/>
      <c r="S235" s="19"/>
      <c r="T235" s="19"/>
      <c r="W235" s="5"/>
      <c r="X235" s="19"/>
      <c r="Y235" s="19"/>
      <c r="Z235" s="19"/>
    </row>
    <row r="236" spans="2:26" ht="12.75">
      <c r="B236" s="5"/>
      <c r="C236" s="19"/>
      <c r="D236" s="19"/>
      <c r="E236" s="19"/>
      <c r="Q236" s="5"/>
      <c r="R236" s="19"/>
      <c r="S236" s="19"/>
      <c r="T236" s="19"/>
      <c r="W236" s="5"/>
      <c r="X236" s="19"/>
      <c r="Y236" s="19"/>
      <c r="Z236" s="19"/>
    </row>
    <row r="237" spans="3:26" ht="12.75">
      <c r="C237" s="19"/>
      <c r="D237" s="19"/>
      <c r="E237" s="19"/>
      <c r="R237" s="19"/>
      <c r="S237" s="19"/>
      <c r="T237" s="19"/>
      <c r="X237" s="19"/>
      <c r="Y237" s="19"/>
      <c r="Z237" s="19"/>
    </row>
    <row r="238" spans="3:26" ht="12.75">
      <c r="C238" s="19"/>
      <c r="D238" s="19"/>
      <c r="E238" s="19"/>
      <c r="R238" s="19"/>
      <c r="S238" s="19"/>
      <c r="T238" s="19"/>
      <c r="X238" s="19"/>
      <c r="Y238" s="19"/>
      <c r="Z238" s="19"/>
    </row>
    <row r="239" spans="2:26" ht="12.75">
      <c r="B239" s="5"/>
      <c r="C239" s="19"/>
      <c r="D239" s="19"/>
      <c r="E239" s="19"/>
      <c r="Q239" s="5"/>
      <c r="R239" s="19"/>
      <c r="S239" s="19"/>
      <c r="T239" s="19"/>
      <c r="W239" s="5"/>
      <c r="X239" s="19"/>
      <c r="Y239" s="19"/>
      <c r="Z239" s="19"/>
    </row>
    <row r="240" spans="2:26" ht="12.75">
      <c r="B240" s="5"/>
      <c r="C240" s="19"/>
      <c r="D240" s="19"/>
      <c r="E240" s="19"/>
      <c r="Q240" s="5"/>
      <c r="R240" s="19"/>
      <c r="S240" s="19"/>
      <c r="T240" s="19"/>
      <c r="W240" s="5"/>
      <c r="X240" s="19"/>
      <c r="Y240" s="19"/>
      <c r="Z240" s="19"/>
    </row>
    <row r="241" spans="3:26" ht="12.75">
      <c r="C241" s="19"/>
      <c r="D241" s="19"/>
      <c r="E241" s="19"/>
      <c r="R241" s="19"/>
      <c r="S241" s="19"/>
      <c r="T241" s="19"/>
      <c r="X241" s="19"/>
      <c r="Y241" s="19"/>
      <c r="Z241" s="19"/>
    </row>
    <row r="242" spans="3:26" ht="12.75">
      <c r="C242" s="19"/>
      <c r="D242" s="19"/>
      <c r="E242" s="19"/>
      <c r="R242" s="19"/>
      <c r="S242" s="19"/>
      <c r="T242" s="19"/>
      <c r="X242" s="19"/>
      <c r="Y242" s="19"/>
      <c r="Z242" s="19"/>
    </row>
    <row r="243" spans="2:26" ht="12.75">
      <c r="B243" s="5"/>
      <c r="C243" s="19"/>
      <c r="D243" s="19"/>
      <c r="E243" s="19"/>
      <c r="Q243" s="5"/>
      <c r="R243" s="19"/>
      <c r="S243" s="19"/>
      <c r="T243" s="19"/>
      <c r="W243" s="5"/>
      <c r="X243" s="19"/>
      <c r="Y243" s="19"/>
      <c r="Z243" s="19"/>
    </row>
    <row r="244" spans="2:26" ht="12.75">
      <c r="B244" s="5"/>
      <c r="C244" s="19"/>
      <c r="D244" s="19"/>
      <c r="E244" s="19"/>
      <c r="Q244" s="5"/>
      <c r="R244" s="19"/>
      <c r="S244" s="19"/>
      <c r="T244" s="19"/>
      <c r="W244" s="5"/>
      <c r="X244" s="19"/>
      <c r="Y244" s="19"/>
      <c r="Z244" s="19"/>
    </row>
    <row r="245" spans="3:26" ht="12.75">
      <c r="C245" s="19"/>
      <c r="D245" s="19"/>
      <c r="E245" s="19"/>
      <c r="R245" s="19"/>
      <c r="S245" s="19"/>
      <c r="T245" s="19"/>
      <c r="X245" s="19"/>
      <c r="Y245" s="19"/>
      <c r="Z245" s="19"/>
    </row>
    <row r="246" spans="3:26" ht="12.75">
      <c r="C246" s="19"/>
      <c r="D246" s="19"/>
      <c r="E246" s="19"/>
      <c r="R246" s="19"/>
      <c r="S246" s="19"/>
      <c r="T246" s="19"/>
      <c r="X246" s="19"/>
      <c r="Y246" s="19"/>
      <c r="Z246" s="19"/>
    </row>
    <row r="247" spans="2:26" ht="12.75">
      <c r="B247" s="5"/>
      <c r="C247" s="19"/>
      <c r="D247" s="19"/>
      <c r="E247" s="19"/>
      <c r="Q247" s="5"/>
      <c r="R247" s="19"/>
      <c r="S247" s="19"/>
      <c r="T247" s="19"/>
      <c r="W247" s="5"/>
      <c r="X247" s="19"/>
      <c r="Y247" s="19"/>
      <c r="Z247" s="19"/>
    </row>
    <row r="248" spans="2:26" ht="12.75">
      <c r="B248" s="5"/>
      <c r="C248" s="19"/>
      <c r="D248" s="19"/>
      <c r="E248" s="19"/>
      <c r="Q248" s="5"/>
      <c r="R248" s="19"/>
      <c r="S248" s="19"/>
      <c r="T248" s="19"/>
      <c r="W248" s="5"/>
      <c r="X248" s="19"/>
      <c r="Y248" s="19"/>
      <c r="Z248" s="19"/>
    </row>
    <row r="249" spans="3:26" ht="12.75">
      <c r="C249" s="19"/>
      <c r="D249" s="19"/>
      <c r="E249" s="19"/>
      <c r="R249" s="19"/>
      <c r="S249" s="19"/>
      <c r="T249" s="19"/>
      <c r="X249" s="19"/>
      <c r="Y249" s="19"/>
      <c r="Z249" s="19"/>
    </row>
    <row r="250" spans="3:26" ht="12.75">
      <c r="C250" s="19"/>
      <c r="D250" s="19"/>
      <c r="E250" s="19"/>
      <c r="R250" s="19"/>
      <c r="S250" s="19"/>
      <c r="T250" s="19"/>
      <c r="X250" s="19"/>
      <c r="Y250" s="19"/>
      <c r="Z250" s="19"/>
    </row>
    <row r="251" spans="2:26" ht="12.75">
      <c r="B251" s="5"/>
      <c r="C251" s="19"/>
      <c r="D251" s="19"/>
      <c r="E251" s="19"/>
      <c r="Q251" s="5"/>
      <c r="R251" s="19"/>
      <c r="S251" s="19"/>
      <c r="T251" s="19"/>
      <c r="W251" s="5"/>
      <c r="X251" s="19"/>
      <c r="Y251" s="19"/>
      <c r="Z251" s="19"/>
    </row>
    <row r="252" spans="2:26" ht="12.75">
      <c r="B252" s="5"/>
      <c r="C252" s="19"/>
      <c r="D252" s="19"/>
      <c r="E252" s="19"/>
      <c r="Q252" s="5"/>
      <c r="R252" s="19"/>
      <c r="S252" s="19"/>
      <c r="T252" s="19"/>
      <c r="W252" s="5"/>
      <c r="X252" s="19"/>
      <c r="Y252" s="19"/>
      <c r="Z252" s="19"/>
    </row>
    <row r="253" spans="3:26" ht="12.75">
      <c r="C253" s="19"/>
      <c r="D253" s="19"/>
      <c r="E253" s="19"/>
      <c r="R253" s="19"/>
      <c r="S253" s="19"/>
      <c r="T253" s="19"/>
      <c r="X253" s="19"/>
      <c r="Y253" s="19"/>
      <c r="Z253" s="19"/>
    </row>
    <row r="254" spans="3:26" ht="12.75">
      <c r="C254" s="19"/>
      <c r="D254" s="19"/>
      <c r="E254" s="19"/>
      <c r="R254" s="19"/>
      <c r="S254" s="19"/>
      <c r="T254" s="19"/>
      <c r="X254" s="19"/>
      <c r="Y254" s="19"/>
      <c r="Z254" s="19"/>
    </row>
    <row r="255" spans="2:26" ht="12.75">
      <c r="B255" s="5"/>
      <c r="C255" s="19"/>
      <c r="D255" s="19"/>
      <c r="E255" s="19"/>
      <c r="Q255" s="5"/>
      <c r="R255" s="19"/>
      <c r="S255" s="19"/>
      <c r="T255" s="19"/>
      <c r="W255" s="5"/>
      <c r="X255" s="19"/>
      <c r="Y255" s="19"/>
      <c r="Z255" s="19"/>
    </row>
    <row r="256" spans="2:26" ht="12.75">
      <c r="B256" s="5"/>
      <c r="C256" s="19"/>
      <c r="D256" s="19"/>
      <c r="E256" s="19"/>
      <c r="Q256" s="5"/>
      <c r="R256" s="19"/>
      <c r="S256" s="19"/>
      <c r="T256" s="19"/>
      <c r="W256" s="5"/>
      <c r="X256" s="19"/>
      <c r="Y256" s="19"/>
      <c r="Z256" s="19"/>
    </row>
    <row r="257" spans="3:26" ht="12.75">
      <c r="C257" s="19"/>
      <c r="D257" s="19"/>
      <c r="E257" s="19"/>
      <c r="R257" s="19"/>
      <c r="S257" s="19"/>
      <c r="T257" s="19"/>
      <c r="X257" s="19"/>
      <c r="Y257" s="19"/>
      <c r="Z257" s="19"/>
    </row>
    <row r="258" spans="3:26" ht="12.75">
      <c r="C258" s="19"/>
      <c r="D258" s="19"/>
      <c r="E258" s="19"/>
      <c r="R258" s="19"/>
      <c r="S258" s="19"/>
      <c r="T258" s="19"/>
      <c r="X258" s="19"/>
      <c r="Y258" s="19"/>
      <c r="Z258" s="19"/>
    </row>
    <row r="259" spans="2:26" ht="12.75">
      <c r="B259" s="5"/>
      <c r="C259" s="19"/>
      <c r="D259" s="19"/>
      <c r="E259" s="19"/>
      <c r="Q259" s="5"/>
      <c r="R259" s="19"/>
      <c r="S259" s="19"/>
      <c r="T259" s="19"/>
      <c r="W259" s="5"/>
      <c r="X259" s="19"/>
      <c r="Y259" s="19"/>
      <c r="Z259" s="19"/>
    </row>
    <row r="260" spans="2:26" ht="12.75">
      <c r="B260" s="5"/>
      <c r="C260" s="19"/>
      <c r="D260" s="19"/>
      <c r="E260" s="19"/>
      <c r="Q260" s="5"/>
      <c r="R260" s="19"/>
      <c r="S260" s="19"/>
      <c r="T260" s="19"/>
      <c r="W260" s="5"/>
      <c r="X260" s="19"/>
      <c r="Y260" s="19"/>
      <c r="Z260" s="19"/>
    </row>
    <row r="261" spans="3:26" ht="12.75">
      <c r="C261" s="19"/>
      <c r="D261" s="19"/>
      <c r="E261" s="19"/>
      <c r="R261" s="19"/>
      <c r="S261" s="19"/>
      <c r="T261" s="19"/>
      <c r="X261" s="19"/>
      <c r="Y261" s="19"/>
      <c r="Z261" s="19"/>
    </row>
    <row r="262" spans="3:26" ht="12.75">
      <c r="C262" s="19"/>
      <c r="D262" s="19"/>
      <c r="E262" s="19"/>
      <c r="R262" s="19"/>
      <c r="S262" s="19"/>
      <c r="T262" s="19"/>
      <c r="X262" s="19"/>
      <c r="Y262" s="19"/>
      <c r="Z262" s="19"/>
    </row>
    <row r="263" spans="2:26" ht="12.75">
      <c r="B263" s="5"/>
      <c r="C263" s="19"/>
      <c r="D263" s="19"/>
      <c r="E263" s="19"/>
      <c r="Q263" s="5"/>
      <c r="R263" s="19"/>
      <c r="S263" s="19"/>
      <c r="T263" s="19"/>
      <c r="W263" s="5"/>
      <c r="X263" s="19"/>
      <c r="Y263" s="19"/>
      <c r="Z263" s="19"/>
    </row>
    <row r="264" spans="2:26" ht="12.75">
      <c r="B264" s="5"/>
      <c r="C264" s="19"/>
      <c r="D264" s="19"/>
      <c r="E264" s="19"/>
      <c r="Q264" s="5"/>
      <c r="R264" s="19"/>
      <c r="S264" s="19"/>
      <c r="T264" s="19"/>
      <c r="W264" s="5"/>
      <c r="X264" s="19"/>
      <c r="Y264" s="19"/>
      <c r="Z264" s="19"/>
    </row>
    <row r="265" spans="3:26" ht="12.75">
      <c r="C265" s="19"/>
      <c r="D265" s="19"/>
      <c r="E265" s="19"/>
      <c r="R265" s="19"/>
      <c r="S265" s="19"/>
      <c r="T265" s="19"/>
      <c r="X265" s="19"/>
      <c r="Y265" s="19"/>
      <c r="Z265" s="19"/>
    </row>
    <row r="266" spans="3:26" ht="12.75">
      <c r="C266" s="19"/>
      <c r="D266" s="19"/>
      <c r="E266" s="19"/>
      <c r="R266" s="19"/>
      <c r="S266" s="19"/>
      <c r="T266" s="19"/>
      <c r="X266" s="19"/>
      <c r="Y266" s="19"/>
      <c r="Z266" s="19"/>
    </row>
    <row r="267" spans="2:26" ht="12.75">
      <c r="B267" s="5"/>
      <c r="C267" s="19"/>
      <c r="D267" s="19"/>
      <c r="E267" s="19"/>
      <c r="Q267" s="5"/>
      <c r="R267" s="19"/>
      <c r="S267" s="19"/>
      <c r="T267" s="19"/>
      <c r="W267" s="5"/>
      <c r="X267" s="19"/>
      <c r="Y267" s="19"/>
      <c r="Z267" s="19"/>
    </row>
    <row r="268" spans="2:26" ht="12.75">
      <c r="B268" s="5"/>
      <c r="C268" s="19"/>
      <c r="D268" s="19"/>
      <c r="E268" s="19"/>
      <c r="Q268" s="5"/>
      <c r="R268" s="19"/>
      <c r="S268" s="19"/>
      <c r="T268" s="19"/>
      <c r="W268" s="5"/>
      <c r="X268" s="19"/>
      <c r="Y268" s="19"/>
      <c r="Z268" s="19"/>
    </row>
    <row r="269" spans="3:26" ht="12.75">
      <c r="C269" s="19"/>
      <c r="D269" s="19"/>
      <c r="E269" s="19"/>
      <c r="R269" s="19"/>
      <c r="S269" s="19"/>
      <c r="T269" s="19"/>
      <c r="X269" s="19"/>
      <c r="Y269" s="19"/>
      <c r="Z269" s="19"/>
    </row>
    <row r="270" spans="3:26" ht="12.75">
      <c r="C270" s="19"/>
      <c r="D270" s="19"/>
      <c r="E270" s="19"/>
      <c r="R270" s="19"/>
      <c r="S270" s="19"/>
      <c r="T270" s="19"/>
      <c r="X270" s="19"/>
      <c r="Y270" s="19"/>
      <c r="Z270" s="19"/>
    </row>
    <row r="271" spans="2:26" ht="12.75">
      <c r="B271" s="5"/>
      <c r="C271" s="19"/>
      <c r="D271" s="19"/>
      <c r="E271" s="19"/>
      <c r="Q271" s="5"/>
      <c r="R271" s="19"/>
      <c r="S271" s="19"/>
      <c r="T271" s="19"/>
      <c r="W271" s="5"/>
      <c r="X271" s="19"/>
      <c r="Y271" s="19"/>
      <c r="Z271" s="19"/>
    </row>
    <row r="272" spans="2:26" ht="12.75">
      <c r="B272" s="5"/>
      <c r="C272" s="19"/>
      <c r="D272" s="19"/>
      <c r="E272" s="19"/>
      <c r="Q272" s="5"/>
      <c r="R272" s="19"/>
      <c r="S272" s="19"/>
      <c r="T272" s="19"/>
      <c r="W272" s="5"/>
      <c r="X272" s="19"/>
      <c r="Y272" s="19"/>
      <c r="Z272" s="19"/>
    </row>
    <row r="273" spans="3:26" ht="12.75">
      <c r="C273" s="19"/>
      <c r="D273" s="19"/>
      <c r="E273" s="19"/>
      <c r="R273" s="19"/>
      <c r="S273" s="19"/>
      <c r="T273" s="19"/>
      <c r="X273" s="19"/>
      <c r="Y273" s="19"/>
      <c r="Z273" s="19"/>
    </row>
    <row r="274" spans="3:26" ht="12.75">
      <c r="C274" s="19"/>
      <c r="D274" s="19"/>
      <c r="E274" s="19"/>
      <c r="R274" s="19"/>
      <c r="S274" s="19"/>
      <c r="T274" s="19"/>
      <c r="X274" s="19"/>
      <c r="Y274" s="19"/>
      <c r="Z274" s="19"/>
    </row>
    <row r="275" spans="2:26" ht="12.75">
      <c r="B275" s="5"/>
      <c r="C275" s="19"/>
      <c r="D275" s="19"/>
      <c r="E275" s="19"/>
      <c r="Q275" s="5"/>
      <c r="R275" s="19"/>
      <c r="S275" s="19"/>
      <c r="T275" s="19"/>
      <c r="W275" s="5"/>
      <c r="X275" s="19"/>
      <c r="Y275" s="19"/>
      <c r="Z275" s="19"/>
    </row>
    <row r="276" spans="2:26" ht="12.75">
      <c r="B276" s="5"/>
      <c r="C276" s="19"/>
      <c r="D276" s="19"/>
      <c r="E276" s="19"/>
      <c r="Q276" s="5"/>
      <c r="R276" s="19"/>
      <c r="S276" s="19"/>
      <c r="T276" s="19"/>
      <c r="W276" s="5"/>
      <c r="X276" s="19"/>
      <c r="Y276" s="19"/>
      <c r="Z276" s="19"/>
    </row>
    <row r="277" spans="3:26" ht="12.75">
      <c r="C277" s="19"/>
      <c r="D277" s="19"/>
      <c r="E277" s="19"/>
      <c r="R277" s="19"/>
      <c r="S277" s="19"/>
      <c r="T277" s="19"/>
      <c r="X277" s="19"/>
      <c r="Y277" s="19"/>
      <c r="Z277" s="19"/>
    </row>
    <row r="278" spans="3:26" ht="12.75">
      <c r="C278" s="19"/>
      <c r="D278" s="19"/>
      <c r="E278" s="19"/>
      <c r="R278" s="19"/>
      <c r="S278" s="19"/>
      <c r="T278" s="19"/>
      <c r="X278" s="19"/>
      <c r="Y278" s="19"/>
      <c r="Z278" s="19"/>
    </row>
    <row r="279" spans="2:26" ht="12.75">
      <c r="B279" s="5"/>
      <c r="C279" s="19"/>
      <c r="D279" s="19"/>
      <c r="E279" s="19"/>
      <c r="Q279" s="5"/>
      <c r="R279" s="19"/>
      <c r="S279" s="19"/>
      <c r="T279" s="19"/>
      <c r="W279" s="5"/>
      <c r="X279" s="19"/>
      <c r="Y279" s="19"/>
      <c r="Z279" s="19"/>
    </row>
    <row r="280" spans="2:26" ht="12.75">
      <c r="B280" s="5"/>
      <c r="C280" s="19"/>
      <c r="D280" s="19"/>
      <c r="E280" s="19"/>
      <c r="Q280" s="5"/>
      <c r="R280" s="19"/>
      <c r="S280" s="19"/>
      <c r="T280" s="19"/>
      <c r="W280" s="5"/>
      <c r="X280" s="19"/>
      <c r="Y280" s="19"/>
      <c r="Z280" s="19"/>
    </row>
    <row r="281" spans="3:26" ht="12.75">
      <c r="C281" s="19"/>
      <c r="D281" s="19"/>
      <c r="E281" s="19"/>
      <c r="R281" s="19"/>
      <c r="S281" s="19"/>
      <c r="T281" s="19"/>
      <c r="X281" s="19"/>
      <c r="Y281" s="19"/>
      <c r="Z281" s="19"/>
    </row>
    <row r="282" spans="3:26" ht="12.75">
      <c r="C282" s="19"/>
      <c r="D282" s="19"/>
      <c r="E282" s="19"/>
      <c r="R282" s="19"/>
      <c r="S282" s="19"/>
      <c r="T282" s="19"/>
      <c r="X282" s="19"/>
      <c r="Y282" s="19"/>
      <c r="Z282" s="19"/>
    </row>
    <row r="283" spans="2:26" ht="12.75">
      <c r="B283" s="5"/>
      <c r="C283" s="19"/>
      <c r="D283" s="19"/>
      <c r="E283" s="19"/>
      <c r="Q283" s="5"/>
      <c r="R283" s="19"/>
      <c r="S283" s="19"/>
      <c r="T283" s="19"/>
      <c r="W283" s="5"/>
      <c r="X283" s="19"/>
      <c r="Y283" s="19"/>
      <c r="Z283" s="19"/>
    </row>
    <row r="284" spans="2:26" ht="12.75">
      <c r="B284" s="5"/>
      <c r="C284" s="19"/>
      <c r="D284" s="19"/>
      <c r="E284" s="19"/>
      <c r="Q284" s="5"/>
      <c r="R284" s="19"/>
      <c r="S284" s="19"/>
      <c r="T284" s="19"/>
      <c r="W284" s="5"/>
      <c r="X284" s="19"/>
      <c r="Y284" s="19"/>
      <c r="Z284" s="19"/>
    </row>
    <row r="285" spans="3:26" ht="12.75">
      <c r="C285" s="19"/>
      <c r="D285" s="19"/>
      <c r="E285" s="19"/>
      <c r="R285" s="19"/>
      <c r="S285" s="19"/>
      <c r="T285" s="19"/>
      <c r="X285" s="19"/>
      <c r="Y285" s="19"/>
      <c r="Z285" s="19"/>
    </row>
    <row r="286" spans="3:26" ht="12.75">
      <c r="C286" s="19"/>
      <c r="D286" s="19"/>
      <c r="E286" s="19"/>
      <c r="R286" s="19"/>
      <c r="S286" s="19"/>
      <c r="T286" s="19"/>
      <c r="X286" s="19"/>
      <c r="Y286" s="19"/>
      <c r="Z286" s="19"/>
    </row>
    <row r="287" spans="2:26" ht="12.75">
      <c r="B287" s="5"/>
      <c r="C287" s="19"/>
      <c r="D287" s="19"/>
      <c r="E287" s="19"/>
      <c r="Q287" s="5"/>
      <c r="R287" s="19"/>
      <c r="S287" s="19"/>
      <c r="T287" s="19"/>
      <c r="W287" s="5"/>
      <c r="X287" s="19"/>
      <c r="Y287" s="19"/>
      <c r="Z287" s="19"/>
    </row>
    <row r="288" spans="2:26" ht="12.75">
      <c r="B288" s="5"/>
      <c r="C288" s="19"/>
      <c r="D288" s="19"/>
      <c r="E288" s="19"/>
      <c r="Q288" s="5"/>
      <c r="R288" s="19"/>
      <c r="S288" s="19"/>
      <c r="T288" s="19"/>
      <c r="W288" s="5"/>
      <c r="X288" s="19"/>
      <c r="Y288" s="19"/>
      <c r="Z288" s="19"/>
    </row>
    <row r="289" spans="3:26" ht="12.75">
      <c r="C289" s="19"/>
      <c r="D289" s="19"/>
      <c r="E289" s="19"/>
      <c r="R289" s="19"/>
      <c r="S289" s="19"/>
      <c r="T289" s="19"/>
      <c r="X289" s="19"/>
      <c r="Y289" s="19"/>
      <c r="Z289" s="19"/>
    </row>
    <row r="290" spans="3:26" ht="12.75">
      <c r="C290" s="19"/>
      <c r="D290" s="19"/>
      <c r="E290" s="19"/>
      <c r="R290" s="19"/>
      <c r="S290" s="19"/>
      <c r="T290" s="19"/>
      <c r="X290" s="19"/>
      <c r="Y290" s="19"/>
      <c r="Z290" s="19"/>
    </row>
    <row r="291" spans="2:26" ht="12.75">
      <c r="B291" s="5"/>
      <c r="C291" s="19"/>
      <c r="D291" s="19"/>
      <c r="E291" s="19"/>
      <c r="Q291" s="5"/>
      <c r="R291" s="19"/>
      <c r="S291" s="19"/>
      <c r="T291" s="19"/>
      <c r="W291" s="5"/>
      <c r="X291" s="19"/>
      <c r="Y291" s="19"/>
      <c r="Z291" s="19"/>
    </row>
    <row r="292" spans="2:26" ht="12.75">
      <c r="B292" s="5"/>
      <c r="C292" s="19"/>
      <c r="D292" s="19"/>
      <c r="E292" s="19"/>
      <c r="Q292" s="5"/>
      <c r="R292" s="19"/>
      <c r="S292" s="19"/>
      <c r="T292" s="19"/>
      <c r="W292" s="5"/>
      <c r="X292" s="19"/>
      <c r="Y292" s="19"/>
      <c r="Z292" s="19"/>
    </row>
    <row r="293" spans="3:26" ht="12.75">
      <c r="C293" s="19"/>
      <c r="D293" s="19"/>
      <c r="E293" s="19"/>
      <c r="R293" s="19"/>
      <c r="S293" s="19"/>
      <c r="T293" s="19"/>
      <c r="X293" s="19"/>
      <c r="Y293" s="19"/>
      <c r="Z293" s="19"/>
    </row>
    <row r="294" spans="3:26" ht="12.75">
      <c r="C294" s="19"/>
      <c r="D294" s="19"/>
      <c r="E294" s="19"/>
      <c r="R294" s="19"/>
      <c r="S294" s="19"/>
      <c r="T294" s="19"/>
      <c r="X294" s="19"/>
      <c r="Y294" s="19"/>
      <c r="Z294" s="19"/>
    </row>
    <row r="295" spans="2:26" ht="12.75">
      <c r="B295" s="5"/>
      <c r="C295" s="19"/>
      <c r="D295" s="19"/>
      <c r="E295" s="19"/>
      <c r="Q295" s="5"/>
      <c r="R295" s="19"/>
      <c r="S295" s="19"/>
      <c r="T295" s="19"/>
      <c r="W295" s="5"/>
      <c r="X295" s="19"/>
      <c r="Y295" s="19"/>
      <c r="Z295" s="19"/>
    </row>
    <row r="296" spans="2:26" ht="12.75">
      <c r="B296" s="5"/>
      <c r="C296" s="19"/>
      <c r="D296" s="19"/>
      <c r="E296" s="19"/>
      <c r="Q296" s="5"/>
      <c r="R296" s="19"/>
      <c r="S296" s="19"/>
      <c r="T296" s="19"/>
      <c r="W296" s="5"/>
      <c r="X296" s="19"/>
      <c r="Y296" s="19"/>
      <c r="Z296" s="19"/>
    </row>
    <row r="297" spans="3:26" ht="12.75">
      <c r="C297" s="19"/>
      <c r="D297" s="19"/>
      <c r="E297" s="19"/>
      <c r="R297" s="19"/>
      <c r="S297" s="19"/>
      <c r="T297" s="19"/>
      <c r="X297" s="19"/>
      <c r="Y297" s="19"/>
      <c r="Z297" s="19"/>
    </row>
    <row r="298" spans="3:26" ht="12.75">
      <c r="C298" s="19"/>
      <c r="D298" s="19"/>
      <c r="E298" s="19"/>
      <c r="R298" s="19"/>
      <c r="S298" s="19"/>
      <c r="T298" s="19"/>
      <c r="X298" s="19"/>
      <c r="Y298" s="19"/>
      <c r="Z298" s="19"/>
    </row>
    <row r="299" spans="2:26" ht="12.75">
      <c r="B299" s="5"/>
      <c r="C299" s="19"/>
      <c r="D299" s="19"/>
      <c r="E299" s="19"/>
      <c r="Q299" s="5"/>
      <c r="R299" s="19"/>
      <c r="S299" s="19"/>
      <c r="T299" s="19"/>
      <c r="W299" s="5"/>
      <c r="X299" s="19"/>
      <c r="Y299" s="19"/>
      <c r="Z299" s="19"/>
    </row>
    <row r="300" spans="2:26" ht="12.75">
      <c r="B300" s="5"/>
      <c r="C300" s="19"/>
      <c r="D300" s="19"/>
      <c r="E300" s="19"/>
      <c r="Q300" s="5"/>
      <c r="R300" s="19"/>
      <c r="S300" s="19"/>
      <c r="T300" s="19"/>
      <c r="W300" s="5"/>
      <c r="X300" s="19"/>
      <c r="Y300" s="19"/>
      <c r="Z300" s="19"/>
    </row>
    <row r="301" spans="3:26" ht="12.75">
      <c r="C301" s="19"/>
      <c r="D301" s="19"/>
      <c r="E301" s="19"/>
      <c r="R301" s="19"/>
      <c r="S301" s="19"/>
      <c r="T301" s="19"/>
      <c r="X301" s="19"/>
      <c r="Y301" s="19"/>
      <c r="Z301" s="19"/>
    </row>
    <row r="302" spans="3:26" ht="12.75">
      <c r="C302" s="19"/>
      <c r="D302" s="19"/>
      <c r="E302" s="19"/>
      <c r="R302" s="19"/>
      <c r="S302" s="19"/>
      <c r="T302" s="19"/>
      <c r="X302" s="19"/>
      <c r="Y302" s="19"/>
      <c r="Z302" s="19"/>
    </row>
    <row r="303" spans="2:26" ht="12.75">
      <c r="B303" s="5"/>
      <c r="C303" s="19"/>
      <c r="D303" s="19"/>
      <c r="E303" s="19"/>
      <c r="Q303" s="5"/>
      <c r="R303" s="19"/>
      <c r="S303" s="19"/>
      <c r="T303" s="19"/>
      <c r="W303" s="5"/>
      <c r="X303" s="19"/>
      <c r="Y303" s="19"/>
      <c r="Z303" s="19"/>
    </row>
    <row r="304" spans="2:26" ht="12.75">
      <c r="B304" s="5"/>
      <c r="C304" s="19"/>
      <c r="D304" s="19"/>
      <c r="E304" s="19"/>
      <c r="Q304" s="5"/>
      <c r="R304" s="19"/>
      <c r="S304" s="19"/>
      <c r="T304" s="19"/>
      <c r="W304" s="5"/>
      <c r="X304" s="19"/>
      <c r="Y304" s="19"/>
      <c r="Z304" s="19"/>
    </row>
    <row r="305" spans="3:26" ht="12.75">
      <c r="C305" s="19"/>
      <c r="D305" s="19"/>
      <c r="E305" s="19"/>
      <c r="R305" s="19"/>
      <c r="S305" s="19"/>
      <c r="T305" s="19"/>
      <c r="X305" s="19"/>
      <c r="Y305" s="19"/>
      <c r="Z305" s="19"/>
    </row>
    <row r="306" spans="3:26" ht="12.75">
      <c r="C306" s="19"/>
      <c r="D306" s="19"/>
      <c r="E306" s="19"/>
      <c r="R306" s="19"/>
      <c r="S306" s="19"/>
      <c r="T306" s="19"/>
      <c r="X306" s="19"/>
      <c r="Y306" s="19"/>
      <c r="Z306" s="19"/>
    </row>
    <row r="307" spans="2:26" ht="12.75">
      <c r="B307" s="5"/>
      <c r="C307" s="19"/>
      <c r="D307" s="19"/>
      <c r="E307" s="19"/>
      <c r="Q307" s="5"/>
      <c r="R307" s="19"/>
      <c r="S307" s="19"/>
      <c r="T307" s="19"/>
      <c r="W307" s="5"/>
      <c r="X307" s="19"/>
      <c r="Y307" s="19"/>
      <c r="Z307" s="19"/>
    </row>
    <row r="308" spans="2:26" ht="12.75">
      <c r="B308" s="5"/>
      <c r="C308" s="19"/>
      <c r="D308" s="19"/>
      <c r="E308" s="19"/>
      <c r="Q308" s="5"/>
      <c r="R308" s="19"/>
      <c r="S308" s="19"/>
      <c r="T308" s="19"/>
      <c r="W308" s="5"/>
      <c r="X308" s="19"/>
      <c r="Y308" s="19"/>
      <c r="Z308" s="19"/>
    </row>
    <row r="309" spans="3:26" ht="12.75">
      <c r="C309" s="19"/>
      <c r="D309" s="19"/>
      <c r="E309" s="19"/>
      <c r="R309" s="19"/>
      <c r="S309" s="19"/>
      <c r="T309" s="19"/>
      <c r="X309" s="19"/>
      <c r="Y309" s="19"/>
      <c r="Z309" s="19"/>
    </row>
    <row r="310" spans="3:26" ht="12.75">
      <c r="C310" s="19"/>
      <c r="D310" s="19"/>
      <c r="E310" s="19"/>
      <c r="R310" s="19"/>
      <c r="S310" s="19"/>
      <c r="T310" s="19"/>
      <c r="X310" s="19"/>
      <c r="Y310" s="19"/>
      <c r="Z310" s="19"/>
    </row>
    <row r="311" spans="2:26" ht="12.75">
      <c r="B311" s="5"/>
      <c r="C311" s="19"/>
      <c r="D311" s="19"/>
      <c r="E311" s="19"/>
      <c r="Q311" s="5"/>
      <c r="R311" s="19"/>
      <c r="S311" s="19"/>
      <c r="T311" s="19"/>
      <c r="W311" s="5"/>
      <c r="X311" s="19"/>
      <c r="Y311" s="19"/>
      <c r="Z311" s="19"/>
    </row>
    <row r="312" spans="2:26" ht="12.75">
      <c r="B312" s="5"/>
      <c r="C312" s="19"/>
      <c r="D312" s="19"/>
      <c r="E312" s="19"/>
      <c r="Q312" s="5"/>
      <c r="R312" s="19"/>
      <c r="S312" s="19"/>
      <c r="T312" s="19"/>
      <c r="W312" s="5"/>
      <c r="X312" s="19"/>
      <c r="Y312" s="19"/>
      <c r="Z312" s="19"/>
    </row>
    <row r="313" spans="3:26" ht="12.75">
      <c r="C313" s="19"/>
      <c r="D313" s="19"/>
      <c r="E313" s="19"/>
      <c r="R313" s="19"/>
      <c r="S313" s="19"/>
      <c r="T313" s="19"/>
      <c r="X313" s="19"/>
      <c r="Y313" s="19"/>
      <c r="Z313" s="19"/>
    </row>
    <row r="314" spans="3:26" ht="12.75">
      <c r="C314" s="19"/>
      <c r="D314" s="19"/>
      <c r="E314" s="19"/>
      <c r="R314" s="19"/>
      <c r="S314" s="19"/>
      <c r="T314" s="19"/>
      <c r="X314" s="19"/>
      <c r="Y314" s="19"/>
      <c r="Z314" s="19"/>
    </row>
    <row r="315" spans="2:26" ht="12.75">
      <c r="B315" s="5"/>
      <c r="C315" s="19"/>
      <c r="D315" s="19"/>
      <c r="E315" s="19"/>
      <c r="Q315" s="5"/>
      <c r="R315" s="19"/>
      <c r="S315" s="19"/>
      <c r="T315" s="19"/>
      <c r="W315" s="5"/>
      <c r="X315" s="19"/>
      <c r="Y315" s="19"/>
      <c r="Z315" s="19"/>
    </row>
    <row r="316" spans="2:26" ht="12.75">
      <c r="B316" s="5"/>
      <c r="C316" s="19"/>
      <c r="D316" s="19"/>
      <c r="E316" s="19"/>
      <c r="Q316" s="5"/>
      <c r="R316" s="19"/>
      <c r="S316" s="19"/>
      <c r="T316" s="19"/>
      <c r="W316" s="5"/>
      <c r="X316" s="19"/>
      <c r="Y316" s="19"/>
      <c r="Z316" s="19"/>
    </row>
    <row r="317" spans="3:26" ht="12.75">
      <c r="C317" s="19"/>
      <c r="D317" s="19"/>
      <c r="E317" s="19"/>
      <c r="R317" s="19"/>
      <c r="S317" s="19"/>
      <c r="T317" s="19"/>
      <c r="X317" s="19"/>
      <c r="Y317" s="19"/>
      <c r="Z317" s="19"/>
    </row>
    <row r="318" spans="3:26" ht="12.75">
      <c r="C318" s="19"/>
      <c r="D318" s="19"/>
      <c r="E318" s="19"/>
      <c r="R318" s="19"/>
      <c r="S318" s="19"/>
      <c r="T318" s="19"/>
      <c r="X318" s="19"/>
      <c r="Y318" s="19"/>
      <c r="Z318" s="19"/>
    </row>
    <row r="319" spans="2:26" ht="12.75">
      <c r="B319" s="5"/>
      <c r="C319" s="19"/>
      <c r="D319" s="19"/>
      <c r="E319" s="19"/>
      <c r="Q319" s="5"/>
      <c r="R319" s="19"/>
      <c r="S319" s="19"/>
      <c r="T319" s="19"/>
      <c r="W319" s="5"/>
      <c r="X319" s="19"/>
      <c r="Y319" s="19"/>
      <c r="Z319" s="19"/>
    </row>
    <row r="320" spans="2:26" ht="12.75">
      <c r="B320" s="5"/>
      <c r="C320" s="19"/>
      <c r="D320" s="19"/>
      <c r="E320" s="19"/>
      <c r="Q320" s="5"/>
      <c r="R320" s="19"/>
      <c r="S320" s="19"/>
      <c r="T320" s="19"/>
      <c r="W320" s="5"/>
      <c r="X320" s="19"/>
      <c r="Y320" s="19"/>
      <c r="Z320" s="19"/>
    </row>
    <row r="321" spans="3:26" ht="12.75">
      <c r="C321" s="19"/>
      <c r="D321" s="19"/>
      <c r="E321" s="19"/>
      <c r="R321" s="19"/>
      <c r="S321" s="19"/>
      <c r="T321" s="19"/>
      <c r="X321" s="19"/>
      <c r="Y321" s="19"/>
      <c r="Z321" s="19"/>
    </row>
    <row r="322" spans="3:26" ht="12.75">
      <c r="C322" s="19"/>
      <c r="D322" s="19"/>
      <c r="E322" s="19"/>
      <c r="R322" s="19"/>
      <c r="S322" s="19"/>
      <c r="T322" s="19"/>
      <c r="X322" s="19"/>
      <c r="Y322" s="19"/>
      <c r="Z322" s="19"/>
    </row>
    <row r="323" spans="2:26" ht="12.75">
      <c r="B323" s="5"/>
      <c r="C323" s="19"/>
      <c r="D323" s="19"/>
      <c r="E323" s="19"/>
      <c r="Q323" s="5"/>
      <c r="R323" s="19"/>
      <c r="S323" s="19"/>
      <c r="T323" s="19"/>
      <c r="W323" s="5"/>
      <c r="X323" s="19"/>
      <c r="Y323" s="19"/>
      <c r="Z323" s="19"/>
    </row>
    <row r="324" spans="2:26" ht="12.75">
      <c r="B324" s="5"/>
      <c r="C324" s="19"/>
      <c r="D324" s="19"/>
      <c r="E324" s="19"/>
      <c r="Q324" s="5"/>
      <c r="R324" s="19"/>
      <c r="S324" s="19"/>
      <c r="T324" s="19"/>
      <c r="W324" s="5"/>
      <c r="X324" s="19"/>
      <c r="Y324" s="19"/>
      <c r="Z324" s="19"/>
    </row>
    <row r="325" spans="3:26" ht="12.75">
      <c r="C325" s="19"/>
      <c r="D325" s="19"/>
      <c r="E325" s="19"/>
      <c r="R325" s="19"/>
      <c r="S325" s="19"/>
      <c r="T325" s="19"/>
      <c r="X325" s="19"/>
      <c r="Y325" s="19"/>
      <c r="Z325" s="19"/>
    </row>
    <row r="326" spans="3:26" ht="12.75">
      <c r="C326" s="19"/>
      <c r="D326" s="19"/>
      <c r="E326" s="19"/>
      <c r="R326" s="19"/>
      <c r="S326" s="19"/>
      <c r="T326" s="19"/>
      <c r="X326" s="19"/>
      <c r="Y326" s="19"/>
      <c r="Z326" s="19"/>
    </row>
    <row r="327" spans="2:26" ht="12.75">
      <c r="B327" s="5"/>
      <c r="C327" s="19"/>
      <c r="D327" s="19"/>
      <c r="E327" s="19"/>
      <c r="Q327" s="5"/>
      <c r="R327" s="19"/>
      <c r="S327" s="19"/>
      <c r="T327" s="19"/>
      <c r="W327" s="5"/>
      <c r="X327" s="19"/>
      <c r="Y327" s="19"/>
      <c r="Z327" s="19"/>
    </row>
    <row r="328" spans="2:26" ht="12.75">
      <c r="B328" s="5"/>
      <c r="C328" s="19"/>
      <c r="D328" s="19"/>
      <c r="E328" s="19"/>
      <c r="Q328" s="5"/>
      <c r="R328" s="19"/>
      <c r="S328" s="19"/>
      <c r="T328" s="19"/>
      <c r="W328" s="5"/>
      <c r="X328" s="19"/>
      <c r="Y328" s="19"/>
      <c r="Z328" s="19"/>
    </row>
    <row r="329" spans="3:26" ht="12.75">
      <c r="C329" s="19"/>
      <c r="D329" s="19"/>
      <c r="E329" s="19"/>
      <c r="R329" s="19"/>
      <c r="S329" s="19"/>
      <c r="T329" s="19"/>
      <c r="X329" s="19"/>
      <c r="Y329" s="19"/>
      <c r="Z329" s="19"/>
    </row>
    <row r="330" spans="3:26" ht="12.75">
      <c r="C330" s="19"/>
      <c r="D330" s="19"/>
      <c r="E330" s="19"/>
      <c r="R330" s="19"/>
      <c r="S330" s="19"/>
      <c r="T330" s="19"/>
      <c r="X330" s="19"/>
      <c r="Y330" s="19"/>
      <c r="Z330" s="19"/>
    </row>
    <row r="331" spans="2:26" ht="12.75">
      <c r="B331" s="5"/>
      <c r="C331" s="19"/>
      <c r="D331" s="19"/>
      <c r="E331" s="19"/>
      <c r="Q331" s="5"/>
      <c r="R331" s="19"/>
      <c r="S331" s="19"/>
      <c r="T331" s="19"/>
      <c r="W331" s="5"/>
      <c r="X331" s="19"/>
      <c r="Y331" s="19"/>
      <c r="Z331" s="19"/>
    </row>
    <row r="332" spans="2:26" ht="12.75">
      <c r="B332" s="5"/>
      <c r="C332" s="19"/>
      <c r="D332" s="19"/>
      <c r="E332" s="19"/>
      <c r="Q332" s="5"/>
      <c r="R332" s="19"/>
      <c r="S332" s="19"/>
      <c r="T332" s="19"/>
      <c r="W332" s="5"/>
      <c r="X332" s="19"/>
      <c r="Y332" s="19"/>
      <c r="Z332" s="19"/>
    </row>
    <row r="333" spans="3:26" ht="12.75">
      <c r="C333" s="19"/>
      <c r="D333" s="19"/>
      <c r="E333" s="19"/>
      <c r="R333" s="19"/>
      <c r="S333" s="19"/>
      <c r="T333" s="19"/>
      <c r="X333" s="19"/>
      <c r="Y333" s="19"/>
      <c r="Z333" s="19"/>
    </row>
    <row r="334" spans="3:26" ht="12.75">
      <c r="C334" s="19"/>
      <c r="D334" s="19"/>
      <c r="E334" s="19"/>
      <c r="R334" s="19"/>
      <c r="S334" s="19"/>
      <c r="T334" s="19"/>
      <c r="X334" s="19"/>
      <c r="Y334" s="19"/>
      <c r="Z334" s="19"/>
    </row>
    <row r="335" spans="2:26" ht="12.75">
      <c r="B335" s="5"/>
      <c r="C335" s="19"/>
      <c r="D335" s="19"/>
      <c r="E335" s="19"/>
      <c r="Q335" s="5"/>
      <c r="R335" s="19"/>
      <c r="S335" s="19"/>
      <c r="T335" s="19"/>
      <c r="W335" s="5"/>
      <c r="X335" s="19"/>
      <c r="Y335" s="19"/>
      <c r="Z335" s="19"/>
    </row>
    <row r="336" spans="2:26" ht="12.75">
      <c r="B336" s="5"/>
      <c r="C336" s="19"/>
      <c r="D336" s="19"/>
      <c r="E336" s="19"/>
      <c r="Q336" s="5"/>
      <c r="R336" s="19"/>
      <c r="S336" s="19"/>
      <c r="T336" s="19"/>
      <c r="W336" s="5"/>
      <c r="X336" s="19"/>
      <c r="Y336" s="19"/>
      <c r="Z336" s="19"/>
    </row>
    <row r="337" spans="3:26" ht="12.75">
      <c r="C337" s="19"/>
      <c r="D337" s="19"/>
      <c r="E337" s="19"/>
      <c r="R337" s="19"/>
      <c r="S337" s="19"/>
      <c r="T337" s="19"/>
      <c r="X337" s="19"/>
      <c r="Y337" s="19"/>
      <c r="Z337" s="19"/>
    </row>
    <row r="338" spans="3:26" ht="12.75">
      <c r="C338" s="19"/>
      <c r="D338" s="19"/>
      <c r="E338" s="19"/>
      <c r="R338" s="19"/>
      <c r="S338" s="19"/>
      <c r="T338" s="19"/>
      <c r="X338" s="19"/>
      <c r="Y338" s="19"/>
      <c r="Z338" s="19"/>
    </row>
    <row r="339" spans="2:26" ht="12.75">
      <c r="B339" s="5"/>
      <c r="C339" s="19"/>
      <c r="D339" s="19"/>
      <c r="E339" s="19"/>
      <c r="Q339" s="5"/>
      <c r="R339" s="19"/>
      <c r="S339" s="19"/>
      <c r="T339" s="19"/>
      <c r="W339" s="5"/>
      <c r="X339" s="19"/>
      <c r="Y339" s="19"/>
      <c r="Z339" s="19"/>
    </row>
    <row r="340" spans="2:26" ht="12.75">
      <c r="B340" s="5"/>
      <c r="C340" s="19"/>
      <c r="D340" s="19"/>
      <c r="E340" s="19"/>
      <c r="Q340" s="5"/>
      <c r="R340" s="19"/>
      <c r="S340" s="19"/>
      <c r="T340" s="19"/>
      <c r="W340" s="5"/>
      <c r="X340" s="19"/>
      <c r="Y340" s="19"/>
      <c r="Z340" s="19"/>
    </row>
    <row r="341" spans="3:26" ht="12.75">
      <c r="C341" s="19"/>
      <c r="D341" s="19"/>
      <c r="E341" s="19"/>
      <c r="R341" s="19"/>
      <c r="S341" s="19"/>
      <c r="T341" s="19"/>
      <c r="X341" s="19"/>
      <c r="Y341" s="19"/>
      <c r="Z341" s="19"/>
    </row>
    <row r="342" spans="3:26" ht="12.75">
      <c r="C342" s="19"/>
      <c r="D342" s="19"/>
      <c r="E342" s="19"/>
      <c r="R342" s="19"/>
      <c r="S342" s="19"/>
      <c r="T342" s="19"/>
      <c r="X342" s="19"/>
      <c r="Y342" s="19"/>
      <c r="Z342" s="19"/>
    </row>
    <row r="343" spans="2:26" ht="12.75">
      <c r="B343" s="5"/>
      <c r="C343" s="19"/>
      <c r="D343" s="19"/>
      <c r="E343" s="19"/>
      <c r="Q343" s="5"/>
      <c r="R343" s="19"/>
      <c r="S343" s="19"/>
      <c r="T343" s="19"/>
      <c r="W343" s="5"/>
      <c r="X343" s="19"/>
      <c r="Y343" s="19"/>
      <c r="Z343" s="19"/>
    </row>
    <row r="344" spans="2:26" ht="12.75">
      <c r="B344" s="5"/>
      <c r="C344" s="19"/>
      <c r="D344" s="19"/>
      <c r="E344" s="19"/>
      <c r="Q344" s="5"/>
      <c r="R344" s="19"/>
      <c r="S344" s="19"/>
      <c r="T344" s="19"/>
      <c r="W344" s="5"/>
      <c r="X344" s="19"/>
      <c r="Y344" s="19"/>
      <c r="Z344" s="19"/>
    </row>
    <row r="345" spans="3:26" ht="12.75">
      <c r="C345" s="19"/>
      <c r="D345" s="19"/>
      <c r="E345" s="19"/>
      <c r="R345" s="19"/>
      <c r="S345" s="19"/>
      <c r="T345" s="19"/>
      <c r="X345" s="19"/>
      <c r="Y345" s="19"/>
      <c r="Z345" s="19"/>
    </row>
    <row r="346" spans="3:26" ht="12.75">
      <c r="C346" s="19"/>
      <c r="D346" s="19"/>
      <c r="E346" s="19"/>
      <c r="R346" s="19"/>
      <c r="S346" s="19"/>
      <c r="T346" s="19"/>
      <c r="X346" s="19"/>
      <c r="Y346" s="19"/>
      <c r="Z346" s="19"/>
    </row>
    <row r="347" spans="2:26" ht="12.75">
      <c r="B347" s="5"/>
      <c r="C347" s="19"/>
      <c r="D347" s="19"/>
      <c r="E347" s="19"/>
      <c r="Q347" s="5"/>
      <c r="R347" s="19"/>
      <c r="S347" s="19"/>
      <c r="T347" s="19"/>
      <c r="W347" s="5"/>
      <c r="X347" s="19"/>
      <c r="Y347" s="19"/>
      <c r="Z347" s="19"/>
    </row>
    <row r="348" spans="2:26" ht="12.75">
      <c r="B348" s="5"/>
      <c r="C348" s="19"/>
      <c r="D348" s="19"/>
      <c r="E348" s="19"/>
      <c r="Q348" s="5"/>
      <c r="R348" s="19"/>
      <c r="S348" s="19"/>
      <c r="T348" s="19"/>
      <c r="W348" s="5"/>
      <c r="X348" s="19"/>
      <c r="Y348" s="19"/>
      <c r="Z348" s="19"/>
    </row>
    <row r="349" spans="3:26" ht="12.75">
      <c r="C349" s="19"/>
      <c r="D349" s="19"/>
      <c r="E349" s="19"/>
      <c r="R349" s="19"/>
      <c r="S349" s="19"/>
      <c r="T349" s="19"/>
      <c r="X349" s="19"/>
      <c r="Y349" s="19"/>
      <c r="Z349" s="19"/>
    </row>
    <row r="350" spans="3:26" ht="12.75">
      <c r="C350" s="19"/>
      <c r="D350" s="19"/>
      <c r="E350" s="19"/>
      <c r="R350" s="19"/>
      <c r="S350" s="19"/>
      <c r="T350" s="19"/>
      <c r="X350" s="19"/>
      <c r="Y350" s="19"/>
      <c r="Z350" s="19"/>
    </row>
    <row r="351" spans="2:26" ht="12.75">
      <c r="B351" s="5"/>
      <c r="C351" s="19"/>
      <c r="D351" s="19"/>
      <c r="E351" s="19"/>
      <c r="Q351" s="5"/>
      <c r="R351" s="19"/>
      <c r="S351" s="19"/>
      <c r="T351" s="19"/>
      <c r="W351" s="5"/>
      <c r="X351" s="19"/>
      <c r="Y351" s="19"/>
      <c r="Z351" s="19"/>
    </row>
    <row r="352" spans="2:26" ht="12.75">
      <c r="B352" s="5"/>
      <c r="C352" s="19"/>
      <c r="D352" s="19"/>
      <c r="E352" s="19"/>
      <c r="Q352" s="5"/>
      <c r="R352" s="19"/>
      <c r="S352" s="19"/>
      <c r="T352" s="19"/>
      <c r="W352" s="5"/>
      <c r="X352" s="19"/>
      <c r="Y352" s="19"/>
      <c r="Z352" s="19"/>
    </row>
    <row r="353" spans="3:26" ht="12.75">
      <c r="C353" s="19"/>
      <c r="D353" s="19"/>
      <c r="E353" s="19"/>
      <c r="R353" s="19"/>
      <c r="S353" s="19"/>
      <c r="T353" s="19"/>
      <c r="X353" s="19"/>
      <c r="Y353" s="19"/>
      <c r="Z353" s="19"/>
    </row>
    <row r="354" spans="3:26" ht="12.75">
      <c r="C354" s="19"/>
      <c r="D354" s="19"/>
      <c r="E354" s="19"/>
      <c r="R354" s="19"/>
      <c r="S354" s="19"/>
      <c r="T354" s="19"/>
      <c r="X354" s="19"/>
      <c r="Y354" s="19"/>
      <c r="Z354" s="19"/>
    </row>
    <row r="355" spans="2:26" ht="12.75">
      <c r="B355" s="5"/>
      <c r="C355" s="19"/>
      <c r="D355" s="19"/>
      <c r="E355" s="19"/>
      <c r="Q355" s="5"/>
      <c r="R355" s="19"/>
      <c r="S355" s="19"/>
      <c r="T355" s="19"/>
      <c r="W355" s="5"/>
      <c r="X355" s="19"/>
      <c r="Y355" s="19"/>
      <c r="Z355" s="19"/>
    </row>
    <row r="356" spans="2:26" ht="12.75">
      <c r="B356" s="5"/>
      <c r="C356" s="19"/>
      <c r="D356" s="19"/>
      <c r="E356" s="19"/>
      <c r="Q356" s="5"/>
      <c r="R356" s="19"/>
      <c r="S356" s="19"/>
      <c r="T356" s="19"/>
      <c r="W356" s="5"/>
      <c r="X356" s="19"/>
      <c r="Y356" s="19"/>
      <c r="Z356" s="19"/>
    </row>
    <row r="357" spans="3:26" ht="12.75">
      <c r="C357" s="19"/>
      <c r="D357" s="19"/>
      <c r="E357" s="19"/>
      <c r="R357" s="19"/>
      <c r="S357" s="19"/>
      <c r="T357" s="19"/>
      <c r="X357" s="19"/>
      <c r="Y357" s="19"/>
      <c r="Z357" s="19"/>
    </row>
    <row r="358" spans="3:26" ht="12.75">
      <c r="C358" s="19"/>
      <c r="D358" s="19"/>
      <c r="E358" s="19"/>
      <c r="R358" s="19"/>
      <c r="S358" s="19"/>
      <c r="T358" s="19"/>
      <c r="X358" s="19"/>
      <c r="Y358" s="19"/>
      <c r="Z358" s="19"/>
    </row>
    <row r="359" spans="2:26" ht="12.75">
      <c r="B359" s="5"/>
      <c r="C359" s="19"/>
      <c r="D359" s="19"/>
      <c r="E359" s="19"/>
      <c r="Q359" s="5"/>
      <c r="R359" s="19"/>
      <c r="S359" s="19"/>
      <c r="T359" s="19"/>
      <c r="W359" s="5"/>
      <c r="X359" s="19"/>
      <c r="Y359" s="19"/>
      <c r="Z359" s="19"/>
    </row>
    <row r="360" spans="2:26" ht="12.75">
      <c r="B360" s="5"/>
      <c r="C360" s="19"/>
      <c r="D360" s="19"/>
      <c r="E360" s="19"/>
      <c r="Q360" s="5"/>
      <c r="R360" s="19"/>
      <c r="S360" s="19"/>
      <c r="T360" s="19"/>
      <c r="W360" s="5"/>
      <c r="X360" s="19"/>
      <c r="Y360" s="19"/>
      <c r="Z360" s="19"/>
    </row>
    <row r="361" spans="3:26" ht="12.75">
      <c r="C361" s="19"/>
      <c r="D361" s="19"/>
      <c r="E361" s="19"/>
      <c r="R361" s="19"/>
      <c r="S361" s="19"/>
      <c r="T361" s="19"/>
      <c r="X361" s="19"/>
      <c r="Y361" s="19"/>
      <c r="Z361" s="19"/>
    </row>
    <row r="362" spans="3:26" ht="12.75">
      <c r="C362" s="19"/>
      <c r="D362" s="19"/>
      <c r="E362" s="19"/>
      <c r="R362" s="19"/>
      <c r="S362" s="19"/>
      <c r="T362" s="19"/>
      <c r="X362" s="19"/>
      <c r="Y362" s="19"/>
      <c r="Z362" s="19"/>
    </row>
    <row r="363" spans="2:26" ht="12.75">
      <c r="B363" s="5"/>
      <c r="C363" s="19"/>
      <c r="D363" s="19"/>
      <c r="E363" s="19"/>
      <c r="Q363" s="5"/>
      <c r="R363" s="19"/>
      <c r="S363" s="19"/>
      <c r="T363" s="19"/>
      <c r="W363" s="5"/>
      <c r="X363" s="19"/>
      <c r="Y363" s="19"/>
      <c r="Z363" s="19"/>
    </row>
    <row r="364" spans="2:26" ht="12.75">
      <c r="B364" s="5"/>
      <c r="C364" s="19"/>
      <c r="D364" s="19"/>
      <c r="E364" s="19"/>
      <c r="Q364" s="5"/>
      <c r="R364" s="19"/>
      <c r="S364" s="19"/>
      <c r="T364" s="19"/>
      <c r="W364" s="5"/>
      <c r="X364" s="19"/>
      <c r="Y364" s="19"/>
      <c r="Z364" s="19"/>
    </row>
    <row r="365" spans="3:26" ht="12.75">
      <c r="C365" s="19"/>
      <c r="D365" s="19"/>
      <c r="E365" s="19"/>
      <c r="R365" s="19"/>
      <c r="S365" s="19"/>
      <c r="T365" s="19"/>
      <c r="X365" s="19"/>
      <c r="Y365" s="19"/>
      <c r="Z365" s="19"/>
    </row>
    <row r="366" spans="3:26" ht="12.75">
      <c r="C366" s="19"/>
      <c r="D366" s="19"/>
      <c r="E366" s="19"/>
      <c r="R366" s="19"/>
      <c r="S366" s="19"/>
      <c r="T366" s="19"/>
      <c r="X366" s="19"/>
      <c r="Y366" s="19"/>
      <c r="Z366" s="19"/>
    </row>
    <row r="367" spans="2:26" ht="12.75">
      <c r="B367" s="5"/>
      <c r="C367" s="19"/>
      <c r="D367" s="19"/>
      <c r="E367" s="19"/>
      <c r="Q367" s="5"/>
      <c r="R367" s="19"/>
      <c r="S367" s="19"/>
      <c r="T367" s="19"/>
      <c r="W367" s="5"/>
      <c r="X367" s="19"/>
      <c r="Y367" s="19"/>
      <c r="Z367" s="19"/>
    </row>
    <row r="368" spans="2:26" ht="12.75">
      <c r="B368" s="5"/>
      <c r="C368" s="19"/>
      <c r="D368" s="19"/>
      <c r="E368" s="19"/>
      <c r="Q368" s="5"/>
      <c r="R368" s="19"/>
      <c r="S368" s="19"/>
      <c r="T368" s="19"/>
      <c r="W368" s="5"/>
      <c r="X368" s="19"/>
      <c r="Y368" s="19"/>
      <c r="Z368" s="19"/>
    </row>
    <row r="369" spans="3:26" ht="12.75">
      <c r="C369" s="19"/>
      <c r="D369" s="19"/>
      <c r="E369" s="19"/>
      <c r="R369" s="19"/>
      <c r="S369" s="19"/>
      <c r="T369" s="19"/>
      <c r="X369" s="19"/>
      <c r="Y369" s="19"/>
      <c r="Z369" s="19"/>
    </row>
    <row r="370" spans="3:26" ht="12.75">
      <c r="C370" s="19"/>
      <c r="D370" s="19"/>
      <c r="E370" s="19"/>
      <c r="R370" s="19"/>
      <c r="S370" s="19"/>
      <c r="T370" s="19"/>
      <c r="X370" s="19"/>
      <c r="Y370" s="19"/>
      <c r="Z370" s="19"/>
    </row>
    <row r="371" spans="2:26" ht="12.75">
      <c r="B371" s="5"/>
      <c r="C371" s="19"/>
      <c r="D371" s="19"/>
      <c r="E371" s="19"/>
      <c r="Q371" s="5"/>
      <c r="R371" s="19"/>
      <c r="S371" s="19"/>
      <c r="T371" s="19"/>
      <c r="W371" s="5"/>
      <c r="X371" s="19"/>
      <c r="Y371" s="19"/>
      <c r="Z371" s="19"/>
    </row>
    <row r="372" spans="2:26" ht="12.75">
      <c r="B372" s="5"/>
      <c r="C372" s="19"/>
      <c r="D372" s="19"/>
      <c r="E372" s="19"/>
      <c r="Q372" s="5"/>
      <c r="R372" s="19"/>
      <c r="S372" s="19"/>
      <c r="T372" s="19"/>
      <c r="W372" s="5"/>
      <c r="X372" s="19"/>
      <c r="Y372" s="19"/>
      <c r="Z372" s="19"/>
    </row>
    <row r="373" spans="3:26" ht="12.75">
      <c r="C373" s="19"/>
      <c r="D373" s="19"/>
      <c r="E373" s="19"/>
      <c r="R373" s="19"/>
      <c r="S373" s="19"/>
      <c r="T373" s="19"/>
      <c r="X373" s="19"/>
      <c r="Y373" s="19"/>
      <c r="Z373" s="19"/>
    </row>
    <row r="374" spans="3:26" ht="12.75">
      <c r="C374" s="19"/>
      <c r="D374" s="19"/>
      <c r="E374" s="19"/>
      <c r="R374" s="19"/>
      <c r="S374" s="19"/>
      <c r="T374" s="19"/>
      <c r="X374" s="19"/>
      <c r="Y374" s="19"/>
      <c r="Z374" s="19"/>
    </row>
    <row r="375" spans="2:26" ht="12.75">
      <c r="B375" s="5"/>
      <c r="C375" s="19"/>
      <c r="D375" s="19"/>
      <c r="E375" s="19"/>
      <c r="Q375" s="5"/>
      <c r="R375" s="19"/>
      <c r="S375" s="19"/>
      <c r="T375" s="19"/>
      <c r="W375" s="5"/>
      <c r="X375" s="19"/>
      <c r="Y375" s="19"/>
      <c r="Z375" s="19"/>
    </row>
    <row r="376" spans="2:26" ht="12.75">
      <c r="B376" s="5"/>
      <c r="C376" s="19"/>
      <c r="D376" s="19"/>
      <c r="E376" s="19"/>
      <c r="Q376" s="5"/>
      <c r="R376" s="19"/>
      <c r="S376" s="19"/>
      <c r="T376" s="19"/>
      <c r="W376" s="5"/>
      <c r="X376" s="19"/>
      <c r="Y376" s="19"/>
      <c r="Z376" s="19"/>
    </row>
    <row r="377" spans="3:26" ht="12.75">
      <c r="C377" s="19"/>
      <c r="D377" s="19"/>
      <c r="E377" s="19"/>
      <c r="R377" s="19"/>
      <c r="S377" s="19"/>
      <c r="T377" s="19"/>
      <c r="X377" s="19"/>
      <c r="Y377" s="19"/>
      <c r="Z377" s="19"/>
    </row>
    <row r="378" spans="3:26" ht="12.75">
      <c r="C378" s="19"/>
      <c r="D378" s="19"/>
      <c r="E378" s="19"/>
      <c r="R378" s="19"/>
      <c r="S378" s="19"/>
      <c r="T378" s="19"/>
      <c r="X378" s="19"/>
      <c r="Y378" s="19"/>
      <c r="Z378" s="19"/>
    </row>
    <row r="379" spans="2:26" ht="12.75">
      <c r="B379" s="5"/>
      <c r="C379" s="19"/>
      <c r="D379" s="19"/>
      <c r="E379" s="19"/>
      <c r="Q379" s="5"/>
      <c r="R379" s="19"/>
      <c r="S379" s="19"/>
      <c r="T379" s="19"/>
      <c r="W379" s="5"/>
      <c r="X379" s="19"/>
      <c r="Y379" s="19"/>
      <c r="Z379" s="19"/>
    </row>
    <row r="380" spans="2:26" ht="12.75">
      <c r="B380" s="5"/>
      <c r="C380" s="19"/>
      <c r="D380" s="19"/>
      <c r="E380" s="19"/>
      <c r="Q380" s="5"/>
      <c r="R380" s="19"/>
      <c r="S380" s="19"/>
      <c r="T380" s="19"/>
      <c r="W380" s="5"/>
      <c r="X380" s="19"/>
      <c r="Y380" s="19"/>
      <c r="Z380" s="19"/>
    </row>
    <row r="381" spans="3:26" ht="12.75">
      <c r="C381" s="19"/>
      <c r="D381" s="19"/>
      <c r="E381" s="19"/>
      <c r="R381" s="19"/>
      <c r="S381" s="19"/>
      <c r="T381" s="19"/>
      <c r="X381" s="19"/>
      <c r="Y381" s="19"/>
      <c r="Z381" s="19"/>
    </row>
    <row r="382" spans="3:26" ht="12.75">
      <c r="C382" s="19"/>
      <c r="D382" s="19"/>
      <c r="E382" s="19"/>
      <c r="R382" s="19"/>
      <c r="S382" s="19"/>
      <c r="T382" s="19"/>
      <c r="X382" s="19"/>
      <c r="Y382" s="19"/>
      <c r="Z382" s="19"/>
    </row>
    <row r="383" spans="2:26" ht="12.75">
      <c r="B383" s="5"/>
      <c r="C383" s="19"/>
      <c r="D383" s="19"/>
      <c r="E383" s="19"/>
      <c r="Q383" s="5"/>
      <c r="R383" s="19"/>
      <c r="S383" s="19"/>
      <c r="T383" s="19"/>
      <c r="W383" s="5"/>
      <c r="X383" s="19"/>
      <c r="Y383" s="19"/>
      <c r="Z383" s="19"/>
    </row>
    <row r="384" spans="2:26" ht="12.75">
      <c r="B384" s="5"/>
      <c r="C384" s="19"/>
      <c r="D384" s="19"/>
      <c r="E384" s="19"/>
      <c r="Q384" s="5"/>
      <c r="R384" s="19"/>
      <c r="S384" s="19"/>
      <c r="T384" s="19"/>
      <c r="W384" s="5"/>
      <c r="X384" s="19"/>
      <c r="Y384" s="19"/>
      <c r="Z384" s="19"/>
    </row>
    <row r="385" spans="3:26" ht="12.75">
      <c r="C385" s="19"/>
      <c r="D385" s="19"/>
      <c r="E385" s="19"/>
      <c r="R385" s="19"/>
      <c r="S385" s="19"/>
      <c r="T385" s="19"/>
      <c r="X385" s="19"/>
      <c r="Y385" s="19"/>
      <c r="Z385" s="19"/>
    </row>
    <row r="386" spans="3:26" ht="12.75">
      <c r="C386" s="19"/>
      <c r="D386" s="19"/>
      <c r="E386" s="19"/>
      <c r="R386" s="19"/>
      <c r="S386" s="19"/>
      <c r="T386" s="19"/>
      <c r="X386" s="19"/>
      <c r="Y386" s="19"/>
      <c r="Z386" s="19"/>
    </row>
    <row r="387" spans="2:26" ht="12.75">
      <c r="B387" s="5"/>
      <c r="C387" s="19"/>
      <c r="D387" s="19"/>
      <c r="E387" s="19"/>
      <c r="Q387" s="5"/>
      <c r="R387" s="19"/>
      <c r="S387" s="19"/>
      <c r="T387" s="19"/>
      <c r="W387" s="5"/>
      <c r="X387" s="19"/>
      <c r="Y387" s="19"/>
      <c r="Z387" s="19"/>
    </row>
    <row r="388" spans="2:26" ht="12.75">
      <c r="B388" s="5"/>
      <c r="C388" s="19"/>
      <c r="D388" s="19"/>
      <c r="E388" s="19"/>
      <c r="Q388" s="5"/>
      <c r="R388" s="19"/>
      <c r="S388" s="19"/>
      <c r="T388" s="19"/>
      <c r="W388" s="5"/>
      <c r="X388" s="19"/>
      <c r="Y388" s="19"/>
      <c r="Z388" s="19"/>
    </row>
    <row r="389" spans="3:26" ht="12.75">
      <c r="C389" s="19"/>
      <c r="D389" s="19"/>
      <c r="E389" s="19"/>
      <c r="R389" s="19"/>
      <c r="S389" s="19"/>
      <c r="T389" s="19"/>
      <c r="X389" s="19"/>
      <c r="Y389" s="19"/>
      <c r="Z389" s="19"/>
    </row>
    <row r="390" spans="3:26" ht="12.75">
      <c r="C390" s="19"/>
      <c r="D390" s="19"/>
      <c r="E390" s="19"/>
      <c r="R390" s="19"/>
      <c r="S390" s="19"/>
      <c r="T390" s="19"/>
      <c r="X390" s="19"/>
      <c r="Y390" s="19"/>
      <c r="Z390" s="19"/>
    </row>
    <row r="391" spans="2:26" ht="12.75">
      <c r="B391" s="5"/>
      <c r="C391" s="19"/>
      <c r="D391" s="19"/>
      <c r="E391" s="19"/>
      <c r="Q391" s="5"/>
      <c r="R391" s="19"/>
      <c r="S391" s="19"/>
      <c r="T391" s="19"/>
      <c r="W391" s="5"/>
      <c r="X391" s="19"/>
      <c r="Y391" s="19"/>
      <c r="Z391" s="19"/>
    </row>
    <row r="392" spans="2:26" ht="12.75">
      <c r="B392" s="5"/>
      <c r="C392" s="19"/>
      <c r="D392" s="19"/>
      <c r="E392" s="19"/>
      <c r="Q392" s="5"/>
      <c r="R392" s="19"/>
      <c r="S392" s="19"/>
      <c r="T392" s="19"/>
      <c r="W392" s="5"/>
      <c r="X392" s="19"/>
      <c r="Y392" s="19"/>
      <c r="Z392" s="19"/>
    </row>
    <row r="393" spans="3:26" ht="12.75">
      <c r="C393" s="19"/>
      <c r="D393" s="19"/>
      <c r="E393" s="19"/>
      <c r="R393" s="19"/>
      <c r="S393" s="19"/>
      <c r="T393" s="19"/>
      <c r="X393" s="19"/>
      <c r="Y393" s="19"/>
      <c r="Z393" s="19"/>
    </row>
    <row r="394" spans="3:26" ht="12.75">
      <c r="C394" s="19"/>
      <c r="D394" s="19"/>
      <c r="E394" s="19"/>
      <c r="R394" s="19"/>
      <c r="S394" s="19"/>
      <c r="T394" s="19"/>
      <c r="X394" s="19"/>
      <c r="Y394" s="19"/>
      <c r="Z394" s="19"/>
    </row>
    <row r="395" spans="2:26" ht="12.75">
      <c r="B395" s="5"/>
      <c r="C395" s="19"/>
      <c r="D395" s="19"/>
      <c r="E395" s="19"/>
      <c r="Q395" s="5"/>
      <c r="R395" s="19"/>
      <c r="S395" s="19"/>
      <c r="T395" s="19"/>
      <c r="W395" s="5"/>
      <c r="X395" s="19"/>
      <c r="Y395" s="19"/>
      <c r="Z395" s="19"/>
    </row>
    <row r="396" spans="2:26" ht="12.75">
      <c r="B396" s="5"/>
      <c r="C396" s="19"/>
      <c r="D396" s="19"/>
      <c r="E396" s="19"/>
      <c r="Q396" s="5"/>
      <c r="R396" s="19"/>
      <c r="S396" s="19"/>
      <c r="T396" s="19"/>
      <c r="W396" s="5"/>
      <c r="X396" s="19"/>
      <c r="Y396" s="19"/>
      <c r="Z396" s="19"/>
    </row>
    <row r="397" spans="3:26" ht="12.75">
      <c r="C397" s="19"/>
      <c r="D397" s="19"/>
      <c r="E397" s="19"/>
      <c r="R397" s="19"/>
      <c r="S397" s="19"/>
      <c r="T397" s="19"/>
      <c r="X397" s="19"/>
      <c r="Y397" s="19"/>
      <c r="Z397" s="19"/>
    </row>
    <row r="398" spans="3:26" ht="12.75">
      <c r="C398" s="19"/>
      <c r="D398" s="19"/>
      <c r="E398" s="19"/>
      <c r="R398" s="19"/>
      <c r="S398" s="19"/>
      <c r="T398" s="19"/>
      <c r="X398" s="19"/>
      <c r="Y398" s="19"/>
      <c r="Z398" s="19"/>
    </row>
    <row r="399" spans="2:26" ht="12.75">
      <c r="B399" s="5"/>
      <c r="C399" s="19"/>
      <c r="D399" s="19"/>
      <c r="E399" s="19"/>
      <c r="Q399" s="5"/>
      <c r="R399" s="19"/>
      <c r="S399" s="19"/>
      <c r="T399" s="19"/>
      <c r="W399" s="5"/>
      <c r="X399" s="19"/>
      <c r="Y399" s="19"/>
      <c r="Z399" s="19"/>
    </row>
    <row r="400" spans="2:26" ht="12.75">
      <c r="B400" s="5"/>
      <c r="C400" s="19"/>
      <c r="D400" s="19"/>
      <c r="E400" s="19"/>
      <c r="Q400" s="5"/>
      <c r="R400" s="19"/>
      <c r="S400" s="19"/>
      <c r="T400" s="19"/>
      <c r="W400" s="5"/>
      <c r="X400" s="19"/>
      <c r="Y400" s="19"/>
      <c r="Z400" s="19"/>
    </row>
    <row r="401" spans="3:26" ht="12.75">
      <c r="C401" s="19"/>
      <c r="D401" s="19"/>
      <c r="E401" s="19"/>
      <c r="R401" s="19"/>
      <c r="S401" s="19"/>
      <c r="T401" s="19"/>
      <c r="X401" s="19"/>
      <c r="Y401" s="19"/>
      <c r="Z401" s="19"/>
    </row>
    <row r="402" spans="3:26" ht="12.75">
      <c r="C402" s="19"/>
      <c r="D402" s="19"/>
      <c r="E402" s="19"/>
      <c r="R402" s="19"/>
      <c r="S402" s="19"/>
      <c r="T402" s="19"/>
      <c r="X402" s="19"/>
      <c r="Y402" s="19"/>
      <c r="Z402" s="19"/>
    </row>
    <row r="403" spans="2:26" ht="12.75">
      <c r="B403" s="5"/>
      <c r="C403" s="19"/>
      <c r="D403" s="19"/>
      <c r="E403" s="19"/>
      <c r="Q403" s="5"/>
      <c r="R403" s="19"/>
      <c r="S403" s="19"/>
      <c r="T403" s="19"/>
      <c r="W403" s="5"/>
      <c r="X403" s="19"/>
      <c r="Y403" s="19"/>
      <c r="Z403" s="19"/>
    </row>
    <row r="404" spans="2:26" ht="12.75">
      <c r="B404" s="5"/>
      <c r="C404" s="19"/>
      <c r="D404" s="19"/>
      <c r="E404" s="19"/>
      <c r="Q404" s="5"/>
      <c r="R404" s="19"/>
      <c r="S404" s="19"/>
      <c r="T404" s="19"/>
      <c r="W404" s="5"/>
      <c r="X404" s="19"/>
      <c r="Y404" s="19"/>
      <c r="Z404" s="19"/>
    </row>
    <row r="405" spans="3:26" ht="12.75">
      <c r="C405" s="19"/>
      <c r="D405" s="19"/>
      <c r="E405" s="19"/>
      <c r="R405" s="19"/>
      <c r="S405" s="19"/>
      <c r="T405" s="19"/>
      <c r="X405" s="19"/>
      <c r="Y405" s="19"/>
      <c r="Z405" s="19"/>
    </row>
    <row r="406" spans="3:26" ht="12.75">
      <c r="C406" s="19"/>
      <c r="D406" s="19"/>
      <c r="E406" s="19"/>
      <c r="R406" s="19"/>
      <c r="S406" s="19"/>
      <c r="T406" s="19"/>
      <c r="X406" s="19"/>
      <c r="Y406" s="19"/>
      <c r="Z406" s="19"/>
    </row>
    <row r="407" spans="2:26" ht="12.75">
      <c r="B407" s="5"/>
      <c r="C407" s="19"/>
      <c r="D407" s="19"/>
      <c r="E407" s="19"/>
      <c r="Q407" s="5"/>
      <c r="R407" s="19"/>
      <c r="S407" s="19"/>
      <c r="T407" s="19"/>
      <c r="W407" s="5"/>
      <c r="X407" s="19"/>
      <c r="Y407" s="19"/>
      <c r="Z407" s="19"/>
    </row>
    <row r="408" spans="2:26" ht="12.75">
      <c r="B408" s="5"/>
      <c r="C408" s="19"/>
      <c r="D408" s="19"/>
      <c r="E408" s="19"/>
      <c r="Q408" s="5"/>
      <c r="R408" s="19"/>
      <c r="S408" s="19"/>
      <c r="T408" s="19"/>
      <c r="W408" s="5"/>
      <c r="X408" s="19"/>
      <c r="Y408" s="19"/>
      <c r="Z408" s="19"/>
    </row>
    <row r="409" spans="3:26" ht="12.75">
      <c r="C409" s="19"/>
      <c r="D409" s="19"/>
      <c r="E409" s="19"/>
      <c r="R409" s="19"/>
      <c r="S409" s="19"/>
      <c r="T409" s="19"/>
      <c r="X409" s="19"/>
      <c r="Y409" s="19"/>
      <c r="Z409" s="19"/>
    </row>
    <row r="410" spans="3:26" ht="12.75">
      <c r="C410" s="19"/>
      <c r="D410" s="19"/>
      <c r="E410" s="19"/>
      <c r="R410" s="19"/>
      <c r="S410" s="19"/>
      <c r="T410" s="19"/>
      <c r="X410" s="19"/>
      <c r="Y410" s="19"/>
      <c r="Z410" s="19"/>
    </row>
    <row r="411" spans="2:26" ht="12.75">
      <c r="B411" s="5"/>
      <c r="C411" s="19"/>
      <c r="D411" s="19"/>
      <c r="E411" s="19"/>
      <c r="Q411" s="5"/>
      <c r="R411" s="19"/>
      <c r="S411" s="19"/>
      <c r="T411" s="19"/>
      <c r="W411" s="5"/>
      <c r="X411" s="19"/>
      <c r="Y411" s="19"/>
      <c r="Z411" s="19"/>
    </row>
    <row r="412" spans="2:26" ht="12.75">
      <c r="B412" s="5"/>
      <c r="C412" s="19"/>
      <c r="D412" s="19"/>
      <c r="E412" s="19"/>
      <c r="Q412" s="5"/>
      <c r="R412" s="19"/>
      <c r="S412" s="19"/>
      <c r="T412" s="19"/>
      <c r="W412" s="5"/>
      <c r="X412" s="19"/>
      <c r="Y412" s="19"/>
      <c r="Z412" s="19"/>
    </row>
    <row r="413" spans="3:26" ht="12.75">
      <c r="C413" s="19"/>
      <c r="D413" s="19"/>
      <c r="E413" s="19"/>
      <c r="R413" s="19"/>
      <c r="S413" s="19"/>
      <c r="T413" s="19"/>
      <c r="X413" s="19"/>
      <c r="Y413" s="19"/>
      <c r="Z413" s="19"/>
    </row>
    <row r="414" spans="3:26" ht="12.75">
      <c r="C414" s="19"/>
      <c r="D414" s="19"/>
      <c r="E414" s="19"/>
      <c r="R414" s="19"/>
      <c r="S414" s="19"/>
      <c r="T414" s="19"/>
      <c r="X414" s="19"/>
      <c r="Y414" s="19"/>
      <c r="Z414" s="19"/>
    </row>
    <row r="415" spans="2:26" ht="12.75">
      <c r="B415" s="5"/>
      <c r="C415" s="19"/>
      <c r="D415" s="19"/>
      <c r="E415" s="19"/>
      <c r="Q415" s="5"/>
      <c r="R415" s="19"/>
      <c r="S415" s="19"/>
      <c r="T415" s="19"/>
      <c r="W415" s="5"/>
      <c r="X415" s="19"/>
      <c r="Y415" s="19"/>
      <c r="Z415" s="19"/>
    </row>
    <row r="416" spans="2:26" ht="12.75">
      <c r="B416" s="5"/>
      <c r="C416" s="19"/>
      <c r="D416" s="19"/>
      <c r="E416" s="19"/>
      <c r="Q416" s="5"/>
      <c r="R416" s="19"/>
      <c r="S416" s="19"/>
      <c r="T416" s="19"/>
      <c r="W416" s="5"/>
      <c r="X416" s="19"/>
      <c r="Y416" s="19"/>
      <c r="Z416" s="19"/>
    </row>
    <row r="417" spans="3:26" ht="12.75">
      <c r="C417" s="19"/>
      <c r="D417" s="19"/>
      <c r="E417" s="19"/>
      <c r="R417" s="19"/>
      <c r="S417" s="19"/>
      <c r="T417" s="19"/>
      <c r="X417" s="19"/>
      <c r="Y417" s="19"/>
      <c r="Z417" s="19"/>
    </row>
    <row r="418" spans="3:26" ht="12.75">
      <c r="C418" s="19"/>
      <c r="D418" s="19"/>
      <c r="E418" s="19"/>
      <c r="R418" s="19"/>
      <c r="S418" s="19"/>
      <c r="T418" s="19"/>
      <c r="X418" s="19"/>
      <c r="Y418" s="19"/>
      <c r="Z418" s="19"/>
    </row>
    <row r="419" spans="2:26" ht="12.75">
      <c r="B419" s="5"/>
      <c r="C419" s="19"/>
      <c r="D419" s="19"/>
      <c r="E419" s="19"/>
      <c r="Q419" s="5"/>
      <c r="R419" s="19"/>
      <c r="S419" s="19"/>
      <c r="T419" s="19"/>
      <c r="W419" s="5"/>
      <c r="X419" s="19"/>
      <c r="Y419" s="19"/>
      <c r="Z419" s="19"/>
    </row>
    <row r="420" spans="2:26" ht="12.75">
      <c r="B420" s="5"/>
      <c r="C420" s="19"/>
      <c r="D420" s="19"/>
      <c r="E420" s="19"/>
      <c r="Q420" s="5"/>
      <c r="R420" s="19"/>
      <c r="S420" s="19"/>
      <c r="T420" s="19"/>
      <c r="W420" s="5"/>
      <c r="X420" s="19"/>
      <c r="Y420" s="19"/>
      <c r="Z420" s="19"/>
    </row>
    <row r="421" spans="3:26" ht="12.75">
      <c r="C421" s="19"/>
      <c r="D421" s="19"/>
      <c r="E421" s="19"/>
      <c r="R421" s="19"/>
      <c r="S421" s="19"/>
      <c r="T421" s="19"/>
      <c r="X421" s="19"/>
      <c r="Y421" s="19"/>
      <c r="Z421" s="19"/>
    </row>
    <row r="422" spans="3:26" ht="12.75">
      <c r="C422" s="19"/>
      <c r="D422" s="19"/>
      <c r="E422" s="19"/>
      <c r="R422" s="19"/>
      <c r="S422" s="19"/>
      <c r="T422" s="19"/>
      <c r="X422" s="19"/>
      <c r="Y422" s="19"/>
      <c r="Z422" s="19"/>
    </row>
    <row r="423" spans="2:26" ht="12.75">
      <c r="B423" s="5"/>
      <c r="C423" s="19"/>
      <c r="D423" s="19"/>
      <c r="E423" s="19"/>
      <c r="Q423" s="5"/>
      <c r="R423" s="19"/>
      <c r="S423" s="19"/>
      <c r="T423" s="19"/>
      <c r="W423" s="5"/>
      <c r="X423" s="19"/>
      <c r="Y423" s="19"/>
      <c r="Z423" s="19"/>
    </row>
    <row r="424" spans="2:26" ht="12.75">
      <c r="B424" s="5"/>
      <c r="C424" s="19"/>
      <c r="D424" s="19"/>
      <c r="E424" s="19"/>
      <c r="Q424" s="5"/>
      <c r="R424" s="19"/>
      <c r="S424" s="19"/>
      <c r="T424" s="19"/>
      <c r="W424" s="5"/>
      <c r="X424" s="19"/>
      <c r="Y424" s="19"/>
      <c r="Z424" s="19"/>
    </row>
    <row r="425" spans="3:26" ht="12.75">
      <c r="C425" s="19"/>
      <c r="D425" s="19"/>
      <c r="E425" s="19"/>
      <c r="R425" s="19"/>
      <c r="S425" s="19"/>
      <c r="T425" s="19"/>
      <c r="X425" s="19"/>
      <c r="Y425" s="19"/>
      <c r="Z425" s="19"/>
    </row>
    <row r="426" spans="3:26" ht="12.75">
      <c r="C426" s="19"/>
      <c r="D426" s="19"/>
      <c r="E426" s="19"/>
      <c r="R426" s="19"/>
      <c r="S426" s="19"/>
      <c r="T426" s="19"/>
      <c r="X426" s="19"/>
      <c r="Y426" s="19"/>
      <c r="Z426" s="19"/>
    </row>
    <row r="427" spans="2:26" ht="12.75">
      <c r="B427" s="5"/>
      <c r="C427" s="19"/>
      <c r="D427" s="19"/>
      <c r="E427" s="19"/>
      <c r="Q427" s="5"/>
      <c r="R427" s="19"/>
      <c r="S427" s="19"/>
      <c r="T427" s="19"/>
      <c r="W427" s="5"/>
      <c r="X427" s="19"/>
      <c r="Y427" s="19"/>
      <c r="Z427" s="19"/>
    </row>
    <row r="428" spans="2:26" ht="12.75">
      <c r="B428" s="5"/>
      <c r="C428" s="19"/>
      <c r="D428" s="19"/>
      <c r="E428" s="19"/>
      <c r="Q428" s="5"/>
      <c r="R428" s="19"/>
      <c r="S428" s="19"/>
      <c r="T428" s="19"/>
      <c r="W428" s="5"/>
      <c r="X428" s="19"/>
      <c r="Y428" s="19"/>
      <c r="Z428" s="19"/>
    </row>
    <row r="429" spans="3:26" ht="12.75">
      <c r="C429" s="19"/>
      <c r="D429" s="19"/>
      <c r="E429" s="19"/>
      <c r="R429" s="19"/>
      <c r="S429" s="19"/>
      <c r="T429" s="19"/>
      <c r="X429" s="19"/>
      <c r="Y429" s="19"/>
      <c r="Z429" s="19"/>
    </row>
    <row r="430" spans="3:26" ht="12.75">
      <c r="C430" s="19"/>
      <c r="D430" s="19"/>
      <c r="E430" s="19"/>
      <c r="R430" s="19"/>
      <c r="S430" s="19"/>
      <c r="T430" s="19"/>
      <c r="X430" s="19"/>
      <c r="Y430" s="19"/>
      <c r="Z430" s="19"/>
    </row>
    <row r="431" spans="2:26" ht="12.75">
      <c r="B431" s="5"/>
      <c r="C431" s="19"/>
      <c r="D431" s="19"/>
      <c r="E431" s="19"/>
      <c r="Q431" s="5"/>
      <c r="R431" s="19"/>
      <c r="S431" s="19"/>
      <c r="T431" s="19"/>
      <c r="W431" s="5"/>
      <c r="X431" s="19"/>
      <c r="Y431" s="19"/>
      <c r="Z431" s="19"/>
    </row>
    <row r="432" spans="2:26" ht="12.75">
      <c r="B432" s="5"/>
      <c r="C432" s="19"/>
      <c r="D432" s="19"/>
      <c r="E432" s="19"/>
      <c r="Q432" s="5"/>
      <c r="R432" s="19"/>
      <c r="S432" s="19"/>
      <c r="T432" s="19"/>
      <c r="W432" s="5"/>
      <c r="X432" s="19"/>
      <c r="Y432" s="19"/>
      <c r="Z432" s="19"/>
    </row>
    <row r="433" spans="3:26" ht="12.75">
      <c r="C433" s="19"/>
      <c r="D433" s="19"/>
      <c r="E433" s="19"/>
      <c r="R433" s="19"/>
      <c r="S433" s="19"/>
      <c r="T433" s="19"/>
      <c r="X433" s="19"/>
      <c r="Y433" s="19"/>
      <c r="Z433" s="19"/>
    </row>
    <row r="434" spans="3:26" ht="12.75">
      <c r="C434" s="19"/>
      <c r="D434" s="19"/>
      <c r="E434" s="19"/>
      <c r="R434" s="19"/>
      <c r="S434" s="19"/>
      <c r="T434" s="19"/>
      <c r="X434" s="19"/>
      <c r="Y434" s="19"/>
      <c r="Z434" s="19"/>
    </row>
    <row r="435" spans="2:26" ht="12.75">
      <c r="B435" s="5"/>
      <c r="C435" s="19"/>
      <c r="D435" s="19"/>
      <c r="E435" s="19"/>
      <c r="Q435" s="5"/>
      <c r="R435" s="19"/>
      <c r="S435" s="19"/>
      <c r="T435" s="19"/>
      <c r="W435" s="5"/>
      <c r="X435" s="19"/>
      <c r="Y435" s="19"/>
      <c r="Z435" s="19"/>
    </row>
    <row r="436" spans="2:26" ht="12.75">
      <c r="B436" s="5"/>
      <c r="C436" s="19"/>
      <c r="D436" s="19"/>
      <c r="E436" s="19"/>
      <c r="Q436" s="5"/>
      <c r="R436" s="19"/>
      <c r="S436" s="19"/>
      <c r="T436" s="19"/>
      <c r="W436" s="5"/>
      <c r="X436" s="19"/>
      <c r="Y436" s="19"/>
      <c r="Z436" s="19"/>
    </row>
    <row r="437" spans="3:26" ht="12.75">
      <c r="C437" s="19"/>
      <c r="D437" s="19"/>
      <c r="E437" s="19"/>
      <c r="R437" s="19"/>
      <c r="S437" s="19"/>
      <c r="T437" s="19"/>
      <c r="X437" s="19"/>
      <c r="Y437" s="19"/>
      <c r="Z437" s="19"/>
    </row>
    <row r="438" spans="3:26" ht="12.75">
      <c r="C438" s="19"/>
      <c r="D438" s="19"/>
      <c r="E438" s="19"/>
      <c r="R438" s="19"/>
      <c r="S438" s="19"/>
      <c r="T438" s="19"/>
      <c r="X438" s="19"/>
      <c r="Y438" s="19"/>
      <c r="Z438" s="19"/>
    </row>
    <row r="439" spans="2:26" ht="12.75">
      <c r="B439" s="5"/>
      <c r="C439" s="19"/>
      <c r="D439" s="19"/>
      <c r="E439" s="19"/>
      <c r="Q439" s="5"/>
      <c r="R439" s="19"/>
      <c r="S439" s="19"/>
      <c r="T439" s="19"/>
      <c r="W439" s="5"/>
      <c r="X439" s="19"/>
      <c r="Y439" s="19"/>
      <c r="Z439" s="19"/>
    </row>
    <row r="440" spans="2:26" ht="12.75">
      <c r="B440" s="5"/>
      <c r="C440" s="19"/>
      <c r="D440" s="19"/>
      <c r="E440" s="19"/>
      <c r="Q440" s="5"/>
      <c r="R440" s="19"/>
      <c r="S440" s="19"/>
      <c r="T440" s="19"/>
      <c r="W440" s="5"/>
      <c r="X440" s="19"/>
      <c r="Y440" s="19"/>
      <c r="Z440" s="19"/>
    </row>
    <row r="441" spans="3:26" ht="12.75">
      <c r="C441" s="19"/>
      <c r="D441" s="19"/>
      <c r="E441" s="19"/>
      <c r="R441" s="19"/>
      <c r="S441" s="19"/>
      <c r="T441" s="19"/>
      <c r="X441" s="19"/>
      <c r="Y441" s="19"/>
      <c r="Z441" s="19"/>
    </row>
    <row r="442" spans="3:26" ht="12.75">
      <c r="C442" s="19"/>
      <c r="D442" s="19"/>
      <c r="E442" s="19"/>
      <c r="R442" s="19"/>
      <c r="S442" s="19"/>
      <c r="T442" s="19"/>
      <c r="X442" s="19"/>
      <c r="Y442" s="19"/>
      <c r="Z442" s="19"/>
    </row>
    <row r="443" spans="2:26" ht="12.75">
      <c r="B443" s="5"/>
      <c r="C443" s="19"/>
      <c r="D443" s="19"/>
      <c r="E443" s="19"/>
      <c r="Q443" s="5"/>
      <c r="R443" s="19"/>
      <c r="S443" s="19"/>
      <c r="T443" s="19"/>
      <c r="W443" s="5"/>
      <c r="X443" s="19"/>
      <c r="Y443" s="19"/>
      <c r="Z443" s="19"/>
    </row>
    <row r="444" spans="2:26" ht="12.75">
      <c r="B444" s="5"/>
      <c r="C444" s="19"/>
      <c r="D444" s="19"/>
      <c r="E444" s="19"/>
      <c r="Q444" s="5"/>
      <c r="R444" s="19"/>
      <c r="S444" s="19"/>
      <c r="T444" s="19"/>
      <c r="W444" s="5"/>
      <c r="X444" s="19"/>
      <c r="Y444" s="19"/>
      <c r="Z444" s="19"/>
    </row>
    <row r="445" spans="3:26" ht="12.75">
      <c r="C445" s="19"/>
      <c r="D445" s="19"/>
      <c r="E445" s="19"/>
      <c r="R445" s="19"/>
      <c r="S445" s="19"/>
      <c r="T445" s="19"/>
      <c r="X445" s="19"/>
      <c r="Y445" s="19"/>
      <c r="Z445" s="19"/>
    </row>
    <row r="446" spans="3:26" ht="12.75">
      <c r="C446" s="19"/>
      <c r="D446" s="19"/>
      <c r="E446" s="19"/>
      <c r="R446" s="19"/>
      <c r="S446" s="19"/>
      <c r="T446" s="19"/>
      <c r="X446" s="19"/>
      <c r="Y446" s="19"/>
      <c r="Z446" s="19"/>
    </row>
    <row r="447" spans="2:26" ht="12.75">
      <c r="B447" s="5"/>
      <c r="C447" s="19"/>
      <c r="D447" s="19"/>
      <c r="E447" s="19"/>
      <c r="Q447" s="5"/>
      <c r="R447" s="19"/>
      <c r="S447" s="19"/>
      <c r="T447" s="19"/>
      <c r="W447" s="5"/>
      <c r="X447" s="19"/>
      <c r="Y447" s="19"/>
      <c r="Z447" s="19"/>
    </row>
    <row r="448" spans="2:26" ht="12.75">
      <c r="B448" s="5"/>
      <c r="C448" s="19"/>
      <c r="D448" s="19"/>
      <c r="E448" s="19"/>
      <c r="Q448" s="5"/>
      <c r="R448" s="19"/>
      <c r="S448" s="19"/>
      <c r="T448" s="19"/>
      <c r="W448" s="5"/>
      <c r="X448" s="19"/>
      <c r="Y448" s="19"/>
      <c r="Z448" s="19"/>
    </row>
    <row r="449" spans="3:26" ht="12.75">
      <c r="C449" s="19"/>
      <c r="D449" s="19"/>
      <c r="E449" s="19"/>
      <c r="R449" s="19"/>
      <c r="S449" s="19"/>
      <c r="T449" s="19"/>
      <c r="X449" s="19"/>
      <c r="Y449" s="19"/>
      <c r="Z449" s="19"/>
    </row>
    <row r="450" spans="3:26" ht="12.75">
      <c r="C450" s="19"/>
      <c r="D450" s="19"/>
      <c r="E450" s="19"/>
      <c r="R450" s="19"/>
      <c r="S450" s="19"/>
      <c r="T450" s="19"/>
      <c r="X450" s="19"/>
      <c r="Y450" s="19"/>
      <c r="Z450" s="19"/>
    </row>
    <row r="451" spans="2:26" ht="12.75">
      <c r="B451" s="5"/>
      <c r="C451" s="19"/>
      <c r="D451" s="19"/>
      <c r="E451" s="19"/>
      <c r="Q451" s="5"/>
      <c r="R451" s="19"/>
      <c r="S451" s="19"/>
      <c r="T451" s="19"/>
      <c r="W451" s="5"/>
      <c r="X451" s="19"/>
      <c r="Y451" s="19"/>
      <c r="Z451" s="19"/>
    </row>
    <row r="452" spans="2:26" ht="12.75">
      <c r="B452" s="5"/>
      <c r="C452" s="19"/>
      <c r="D452" s="19"/>
      <c r="E452" s="19"/>
      <c r="Q452" s="5"/>
      <c r="R452" s="19"/>
      <c r="S452" s="19"/>
      <c r="T452" s="19"/>
      <c r="W452" s="5"/>
      <c r="X452" s="19"/>
      <c r="Y452" s="19"/>
      <c r="Z452" s="19"/>
    </row>
    <row r="453" spans="3:26" ht="12.75">
      <c r="C453" s="19"/>
      <c r="D453" s="19"/>
      <c r="E453" s="19"/>
      <c r="R453" s="19"/>
      <c r="S453" s="19"/>
      <c r="T453" s="19"/>
      <c r="X453" s="19"/>
      <c r="Y453" s="19"/>
      <c r="Z453" s="19"/>
    </row>
    <row r="454" spans="3:26" ht="12.75">
      <c r="C454" s="19"/>
      <c r="D454" s="19"/>
      <c r="E454" s="19"/>
      <c r="R454" s="19"/>
      <c r="S454" s="19"/>
      <c r="T454" s="19"/>
      <c r="X454" s="19"/>
      <c r="Y454" s="19"/>
      <c r="Z454" s="19"/>
    </row>
    <row r="455" spans="2:26" ht="12.75">
      <c r="B455" s="5"/>
      <c r="C455" s="19"/>
      <c r="D455" s="19"/>
      <c r="E455" s="19"/>
      <c r="Q455" s="5"/>
      <c r="R455" s="19"/>
      <c r="S455" s="19"/>
      <c r="T455" s="19"/>
      <c r="W455" s="5"/>
      <c r="X455" s="19"/>
      <c r="Y455" s="19"/>
      <c r="Z455" s="19"/>
    </row>
    <row r="456" spans="2:26" ht="12.75">
      <c r="B456" s="5"/>
      <c r="C456" s="19"/>
      <c r="D456" s="19"/>
      <c r="E456" s="19"/>
      <c r="Q456" s="5"/>
      <c r="R456" s="19"/>
      <c r="S456" s="19"/>
      <c r="T456" s="19"/>
      <c r="W456" s="5"/>
      <c r="X456" s="19"/>
      <c r="Y456" s="19"/>
      <c r="Z456" s="19"/>
    </row>
    <row r="457" spans="3:26" ht="12.75">
      <c r="C457" s="19"/>
      <c r="D457" s="19"/>
      <c r="E457" s="19"/>
      <c r="R457" s="19"/>
      <c r="S457" s="19"/>
      <c r="T457" s="19"/>
      <c r="X457" s="19"/>
      <c r="Y457" s="19"/>
      <c r="Z457" s="19"/>
    </row>
    <row r="458" spans="3:26" ht="12.75">
      <c r="C458" s="19"/>
      <c r="D458" s="19"/>
      <c r="E458" s="19"/>
      <c r="R458" s="19"/>
      <c r="S458" s="19"/>
      <c r="T458" s="19"/>
      <c r="X458" s="19"/>
      <c r="Y458" s="19"/>
      <c r="Z458" s="19"/>
    </row>
    <row r="459" spans="2:26" ht="12.75">
      <c r="B459" s="5"/>
      <c r="C459" s="19"/>
      <c r="D459" s="19"/>
      <c r="E459" s="19"/>
      <c r="Q459" s="5"/>
      <c r="R459" s="19"/>
      <c r="S459" s="19"/>
      <c r="T459" s="19"/>
      <c r="W459" s="5"/>
      <c r="X459" s="19"/>
      <c r="Y459" s="19"/>
      <c r="Z459" s="19"/>
    </row>
    <row r="460" spans="2:26" ht="12.75">
      <c r="B460" s="5"/>
      <c r="C460" s="19"/>
      <c r="D460" s="19"/>
      <c r="E460" s="19"/>
      <c r="Q460" s="5"/>
      <c r="R460" s="19"/>
      <c r="S460" s="19"/>
      <c r="T460" s="19"/>
      <c r="W460" s="5"/>
      <c r="X460" s="19"/>
      <c r="Y460" s="19"/>
      <c r="Z460" s="19"/>
    </row>
    <row r="461" spans="3:26" ht="12.75">
      <c r="C461" s="19"/>
      <c r="D461" s="19"/>
      <c r="E461" s="19"/>
      <c r="R461" s="19"/>
      <c r="S461" s="19"/>
      <c r="T461" s="19"/>
      <c r="X461" s="19"/>
      <c r="Y461" s="19"/>
      <c r="Z461" s="19"/>
    </row>
    <row r="462" spans="3:26" ht="12.75">
      <c r="C462" s="19"/>
      <c r="D462" s="19"/>
      <c r="E462" s="19"/>
      <c r="R462" s="19"/>
      <c r="S462" s="19"/>
      <c r="T462" s="19"/>
      <c r="X462" s="19"/>
      <c r="Y462" s="19"/>
      <c r="Z462" s="19"/>
    </row>
    <row r="463" spans="2:26" ht="12.75">
      <c r="B463" s="5"/>
      <c r="C463" s="19"/>
      <c r="D463" s="19"/>
      <c r="E463" s="19"/>
      <c r="Q463" s="5"/>
      <c r="R463" s="19"/>
      <c r="S463" s="19"/>
      <c r="T463" s="19"/>
      <c r="W463" s="5"/>
      <c r="X463" s="19"/>
      <c r="Y463" s="19"/>
      <c r="Z463" s="19"/>
    </row>
    <row r="464" spans="2:26" ht="12.75">
      <c r="B464" s="5"/>
      <c r="C464" s="19"/>
      <c r="D464" s="19"/>
      <c r="E464" s="19"/>
      <c r="Q464" s="5"/>
      <c r="R464" s="19"/>
      <c r="S464" s="19"/>
      <c r="T464" s="19"/>
      <c r="W464" s="5"/>
      <c r="X464" s="19"/>
      <c r="Y464" s="19"/>
      <c r="Z464" s="19"/>
    </row>
    <row r="465" spans="3:26" ht="12.75">
      <c r="C465" s="19"/>
      <c r="D465" s="19"/>
      <c r="E465" s="19"/>
      <c r="R465" s="19"/>
      <c r="S465" s="19"/>
      <c r="T465" s="19"/>
      <c r="X465" s="19"/>
      <c r="Y465" s="19"/>
      <c r="Z465" s="19"/>
    </row>
    <row r="466" spans="3:26" ht="12.75">
      <c r="C466" s="19"/>
      <c r="D466" s="19"/>
      <c r="E466" s="19"/>
      <c r="R466" s="19"/>
      <c r="S466" s="19"/>
      <c r="T466" s="19"/>
      <c r="X466" s="19"/>
      <c r="Y466" s="19"/>
      <c r="Z466" s="19"/>
    </row>
    <row r="467" spans="2:26" ht="12.75">
      <c r="B467" s="5"/>
      <c r="C467" s="19"/>
      <c r="D467" s="19"/>
      <c r="E467" s="19"/>
      <c r="Q467" s="5"/>
      <c r="R467" s="19"/>
      <c r="S467" s="19"/>
      <c r="T467" s="19"/>
      <c r="W467" s="5"/>
      <c r="X467" s="19"/>
      <c r="Y467" s="19"/>
      <c r="Z467" s="19"/>
    </row>
    <row r="468" spans="2:26" ht="12.75">
      <c r="B468" s="5"/>
      <c r="C468" s="19"/>
      <c r="D468" s="19"/>
      <c r="E468" s="19"/>
      <c r="Q468" s="5"/>
      <c r="R468" s="19"/>
      <c r="S468" s="19"/>
      <c r="T468" s="19"/>
      <c r="W468" s="5"/>
      <c r="X468" s="19"/>
      <c r="Y468" s="19"/>
      <c r="Z468" s="19"/>
    </row>
    <row r="469" spans="3:26" ht="12.75">
      <c r="C469" s="19"/>
      <c r="D469" s="19"/>
      <c r="E469" s="19"/>
      <c r="R469" s="19"/>
      <c r="S469" s="19"/>
      <c r="T469" s="19"/>
      <c r="X469" s="19"/>
      <c r="Y469" s="19"/>
      <c r="Z469" s="19"/>
    </row>
    <row r="470" spans="3:26" ht="12.75">
      <c r="C470" s="19"/>
      <c r="D470" s="19"/>
      <c r="E470" s="19"/>
      <c r="R470" s="19"/>
      <c r="S470" s="19"/>
      <c r="T470" s="19"/>
      <c r="X470" s="19"/>
      <c r="Y470" s="19"/>
      <c r="Z470" s="19"/>
    </row>
    <row r="471" spans="2:26" ht="12.75">
      <c r="B471" s="5"/>
      <c r="C471" s="19"/>
      <c r="D471" s="19"/>
      <c r="E471" s="19"/>
      <c r="Q471" s="5"/>
      <c r="R471" s="19"/>
      <c r="S471" s="19"/>
      <c r="T471" s="19"/>
      <c r="W471" s="5"/>
      <c r="X471" s="19"/>
      <c r="Y471" s="19"/>
      <c r="Z471" s="19"/>
    </row>
    <row r="472" spans="2:26" ht="12.75">
      <c r="B472" s="5"/>
      <c r="C472" s="19"/>
      <c r="D472" s="19"/>
      <c r="E472" s="19"/>
      <c r="Q472" s="5"/>
      <c r="R472" s="19"/>
      <c r="S472" s="19"/>
      <c r="T472" s="19"/>
      <c r="W472" s="5"/>
      <c r="X472" s="19"/>
      <c r="Y472" s="19"/>
      <c r="Z472" s="19"/>
    </row>
    <row r="473" spans="3:26" ht="12.75">
      <c r="C473" s="19"/>
      <c r="D473" s="19"/>
      <c r="E473" s="19"/>
      <c r="R473" s="19"/>
      <c r="S473" s="19"/>
      <c r="T473" s="19"/>
      <c r="X473" s="19"/>
      <c r="Y473" s="19"/>
      <c r="Z473" s="19"/>
    </row>
    <row r="474" spans="3:26" ht="12.75">
      <c r="C474" s="19"/>
      <c r="D474" s="19"/>
      <c r="E474" s="19"/>
      <c r="R474" s="19"/>
      <c r="S474" s="19"/>
      <c r="T474" s="19"/>
      <c r="X474" s="19"/>
      <c r="Y474" s="19"/>
      <c r="Z474" s="19"/>
    </row>
    <row r="475" spans="2:26" ht="12.75">
      <c r="B475" s="5"/>
      <c r="C475" s="19"/>
      <c r="D475" s="19"/>
      <c r="E475" s="19"/>
      <c r="Q475" s="5"/>
      <c r="R475" s="19"/>
      <c r="S475" s="19"/>
      <c r="T475" s="19"/>
      <c r="W475" s="5"/>
      <c r="X475" s="19"/>
      <c r="Y475" s="19"/>
      <c r="Z475" s="19"/>
    </row>
    <row r="476" spans="2:26" ht="12.75">
      <c r="B476" s="5"/>
      <c r="C476" s="19"/>
      <c r="D476" s="19"/>
      <c r="E476" s="19"/>
      <c r="Q476" s="5"/>
      <c r="R476" s="19"/>
      <c r="S476" s="19"/>
      <c r="T476" s="19"/>
      <c r="W476" s="5"/>
      <c r="X476" s="19"/>
      <c r="Y476" s="19"/>
      <c r="Z476" s="19"/>
    </row>
    <row r="477" spans="3:26" ht="12.75">
      <c r="C477" s="19"/>
      <c r="D477" s="19"/>
      <c r="E477" s="19"/>
      <c r="R477" s="19"/>
      <c r="S477" s="19"/>
      <c r="T477" s="19"/>
      <c r="X477" s="19"/>
      <c r="Y477" s="19"/>
      <c r="Z477" s="19"/>
    </row>
    <row r="478" spans="3:26" ht="12.75">
      <c r="C478" s="19"/>
      <c r="D478" s="19"/>
      <c r="E478" s="19"/>
      <c r="R478" s="19"/>
      <c r="S478" s="19"/>
      <c r="T478" s="19"/>
      <c r="X478" s="19"/>
      <c r="Y478" s="19"/>
      <c r="Z478" s="19"/>
    </row>
    <row r="479" spans="2:26" ht="12.75">
      <c r="B479" s="5"/>
      <c r="C479" s="19"/>
      <c r="D479" s="19"/>
      <c r="E479" s="19"/>
      <c r="Q479" s="5"/>
      <c r="R479" s="19"/>
      <c r="S479" s="19"/>
      <c r="T479" s="19"/>
      <c r="W479" s="5"/>
      <c r="X479" s="19"/>
      <c r="Y479" s="19"/>
      <c r="Z479" s="19"/>
    </row>
    <row r="480" spans="2:26" ht="12.75">
      <c r="B480" s="5"/>
      <c r="C480" s="19"/>
      <c r="D480" s="19"/>
      <c r="E480" s="19"/>
      <c r="Q480" s="5"/>
      <c r="R480" s="19"/>
      <c r="S480" s="19"/>
      <c r="T480" s="19"/>
      <c r="W480" s="5"/>
      <c r="X480" s="19"/>
      <c r="Y480" s="19"/>
      <c r="Z480" s="19"/>
    </row>
    <row r="481" spans="3:26" ht="12.75">
      <c r="C481" s="19"/>
      <c r="D481" s="19"/>
      <c r="E481" s="19"/>
      <c r="R481" s="19"/>
      <c r="S481" s="19"/>
      <c r="T481" s="19"/>
      <c r="X481" s="19"/>
      <c r="Y481" s="19"/>
      <c r="Z481" s="19"/>
    </row>
    <row r="482" spans="3:26" ht="12.75">
      <c r="C482" s="19"/>
      <c r="D482" s="19"/>
      <c r="E482" s="19"/>
      <c r="R482" s="19"/>
      <c r="S482" s="19"/>
      <c r="T482" s="19"/>
      <c r="X482" s="19"/>
      <c r="Y482" s="19"/>
      <c r="Z482" s="19"/>
    </row>
    <row r="483" spans="2:26" ht="12.75">
      <c r="B483" s="5"/>
      <c r="C483" s="19"/>
      <c r="D483" s="19"/>
      <c r="E483" s="19"/>
      <c r="Q483" s="5"/>
      <c r="R483" s="19"/>
      <c r="S483" s="19"/>
      <c r="T483" s="19"/>
      <c r="W483" s="5"/>
      <c r="X483" s="19"/>
      <c r="Y483" s="19"/>
      <c r="Z483" s="19"/>
    </row>
    <row r="484" spans="2:26" ht="12.75">
      <c r="B484" s="5"/>
      <c r="C484" s="19"/>
      <c r="D484" s="19"/>
      <c r="E484" s="19"/>
      <c r="Q484" s="5"/>
      <c r="R484" s="19"/>
      <c r="S484" s="19"/>
      <c r="T484" s="19"/>
      <c r="W484" s="5"/>
      <c r="X484" s="19"/>
      <c r="Y484" s="19"/>
      <c r="Z484" s="19"/>
    </row>
    <row r="485" spans="3:26" ht="12.75">
      <c r="C485" s="19"/>
      <c r="D485" s="19"/>
      <c r="E485" s="19"/>
      <c r="R485" s="19"/>
      <c r="S485" s="19"/>
      <c r="T485" s="19"/>
      <c r="X485" s="19"/>
      <c r="Y485" s="19"/>
      <c r="Z485" s="19"/>
    </row>
    <row r="486" spans="3:26" ht="12.75">
      <c r="C486" s="19"/>
      <c r="D486" s="19"/>
      <c r="E486" s="19"/>
      <c r="R486" s="19"/>
      <c r="S486" s="19"/>
      <c r="T486" s="19"/>
      <c r="X486" s="19"/>
      <c r="Y486" s="19"/>
      <c r="Z486" s="19"/>
    </row>
    <row r="487" spans="2:26" ht="12.75">
      <c r="B487" s="5"/>
      <c r="C487" s="19"/>
      <c r="D487" s="19"/>
      <c r="E487" s="19"/>
      <c r="Q487" s="5"/>
      <c r="R487" s="19"/>
      <c r="S487" s="19"/>
      <c r="T487" s="19"/>
      <c r="W487" s="5"/>
      <c r="X487" s="19"/>
      <c r="Y487" s="19"/>
      <c r="Z487" s="19"/>
    </row>
    <row r="488" spans="2:26" ht="12.75">
      <c r="B488" s="5"/>
      <c r="C488" s="19"/>
      <c r="D488" s="19"/>
      <c r="E488" s="19"/>
      <c r="Q488" s="5"/>
      <c r="R488" s="19"/>
      <c r="S488" s="19"/>
      <c r="T488" s="19"/>
      <c r="W488" s="5"/>
      <c r="X488" s="19"/>
      <c r="Y488" s="19"/>
      <c r="Z488" s="19"/>
    </row>
    <row r="489" spans="3:26" ht="12.75">
      <c r="C489" s="19"/>
      <c r="D489" s="19"/>
      <c r="E489" s="19"/>
      <c r="R489" s="19"/>
      <c r="S489" s="19"/>
      <c r="T489" s="19"/>
      <c r="X489" s="19"/>
      <c r="Y489" s="19"/>
      <c r="Z489" s="19"/>
    </row>
    <row r="490" spans="3:26" ht="12.75">
      <c r="C490" s="19"/>
      <c r="D490" s="19"/>
      <c r="E490" s="19"/>
      <c r="R490" s="19"/>
      <c r="S490" s="19"/>
      <c r="T490" s="19"/>
      <c r="X490" s="19"/>
      <c r="Y490" s="19"/>
      <c r="Z490" s="19"/>
    </row>
    <row r="491" spans="2:26" ht="12.75">
      <c r="B491" s="5"/>
      <c r="C491" s="19"/>
      <c r="D491" s="19"/>
      <c r="E491" s="19"/>
      <c r="Q491" s="5"/>
      <c r="R491" s="19"/>
      <c r="S491" s="19"/>
      <c r="T491" s="19"/>
      <c r="W491" s="5"/>
      <c r="X491" s="19"/>
      <c r="Y491" s="19"/>
      <c r="Z491" s="19"/>
    </row>
    <row r="492" spans="2:26" ht="12.75">
      <c r="B492" s="5"/>
      <c r="C492" s="19"/>
      <c r="D492" s="19"/>
      <c r="E492" s="19"/>
      <c r="Q492" s="5"/>
      <c r="R492" s="19"/>
      <c r="S492" s="19"/>
      <c r="T492" s="19"/>
      <c r="W492" s="5"/>
      <c r="X492" s="19"/>
      <c r="Y492" s="19"/>
      <c r="Z492" s="19"/>
    </row>
    <row r="493" spans="3:26" ht="12.75">
      <c r="C493" s="19"/>
      <c r="D493" s="19"/>
      <c r="E493" s="19"/>
      <c r="R493" s="19"/>
      <c r="S493" s="19"/>
      <c r="T493" s="19"/>
      <c r="X493" s="19"/>
      <c r="Y493" s="19"/>
      <c r="Z493" s="19"/>
    </row>
    <row r="494" spans="3:26" ht="12.75">
      <c r="C494" s="19"/>
      <c r="D494" s="19"/>
      <c r="E494" s="19"/>
      <c r="R494" s="19"/>
      <c r="S494" s="19"/>
      <c r="T494" s="19"/>
      <c r="X494" s="19"/>
      <c r="Y494" s="19"/>
      <c r="Z494" s="19"/>
    </row>
    <row r="495" spans="2:26" ht="12.75">
      <c r="B495" s="5"/>
      <c r="C495" s="19"/>
      <c r="D495" s="19"/>
      <c r="E495" s="19"/>
      <c r="Q495" s="5"/>
      <c r="R495" s="19"/>
      <c r="S495" s="19"/>
      <c r="T495" s="19"/>
      <c r="W495" s="5"/>
      <c r="X495" s="19"/>
      <c r="Y495" s="19"/>
      <c r="Z495" s="19"/>
    </row>
    <row r="496" spans="2:26" ht="12.75">
      <c r="B496" s="5"/>
      <c r="C496" s="19"/>
      <c r="D496" s="19"/>
      <c r="E496" s="19"/>
      <c r="Q496" s="5"/>
      <c r="R496" s="19"/>
      <c r="S496" s="19"/>
      <c r="T496" s="19"/>
      <c r="W496" s="5"/>
      <c r="X496" s="19"/>
      <c r="Y496" s="19"/>
      <c r="Z496" s="19"/>
    </row>
    <row r="497" spans="3:26" ht="12.75">
      <c r="C497" s="19"/>
      <c r="D497" s="19"/>
      <c r="E497" s="19"/>
      <c r="R497" s="19"/>
      <c r="S497" s="19"/>
      <c r="T497" s="19"/>
      <c r="X497" s="19"/>
      <c r="Y497" s="19"/>
      <c r="Z497" s="19"/>
    </row>
    <row r="498" spans="3:26" ht="12.75">
      <c r="C498" s="19"/>
      <c r="D498" s="19"/>
      <c r="E498" s="19"/>
      <c r="R498" s="19"/>
      <c r="S498" s="19"/>
      <c r="T498" s="19"/>
      <c r="X498" s="19"/>
      <c r="Y498" s="19"/>
      <c r="Z498" s="19"/>
    </row>
    <row r="499" spans="2:26" ht="12.75">
      <c r="B499" s="5"/>
      <c r="C499" s="19"/>
      <c r="D499" s="19"/>
      <c r="E499" s="19"/>
      <c r="Q499" s="5"/>
      <c r="R499" s="19"/>
      <c r="S499" s="19"/>
      <c r="T499" s="19"/>
      <c r="W499" s="5"/>
      <c r="X499" s="19"/>
      <c r="Y499" s="19"/>
      <c r="Z499" s="19"/>
    </row>
    <row r="500" spans="2:26" ht="12.75">
      <c r="B500" s="5"/>
      <c r="C500" s="19"/>
      <c r="D500" s="19"/>
      <c r="E500" s="19"/>
      <c r="Q500" s="5"/>
      <c r="R500" s="19"/>
      <c r="S500" s="19"/>
      <c r="T500" s="19"/>
      <c r="W500" s="5"/>
      <c r="X500" s="19"/>
      <c r="Y500" s="19"/>
      <c r="Z500" s="19"/>
    </row>
    <row r="501" spans="3:26" ht="12.75">
      <c r="C501" s="19"/>
      <c r="D501" s="19"/>
      <c r="E501" s="19"/>
      <c r="R501" s="19"/>
      <c r="S501" s="19"/>
      <c r="T501" s="19"/>
      <c r="X501" s="19"/>
      <c r="Y501" s="19"/>
      <c r="Z501" s="19"/>
    </row>
    <row r="502" spans="3:26" ht="12.75">
      <c r="C502" s="19"/>
      <c r="D502" s="19"/>
      <c r="E502" s="19"/>
      <c r="R502" s="19"/>
      <c r="S502" s="19"/>
      <c r="T502" s="19"/>
      <c r="X502" s="19"/>
      <c r="Y502" s="19"/>
      <c r="Z502" s="19"/>
    </row>
    <row r="503" spans="2:26" ht="12.75">
      <c r="B503" s="5"/>
      <c r="C503" s="19"/>
      <c r="D503" s="19"/>
      <c r="E503" s="19"/>
      <c r="Q503" s="5"/>
      <c r="R503" s="19"/>
      <c r="S503" s="19"/>
      <c r="T503" s="19"/>
      <c r="W503" s="5"/>
      <c r="X503" s="19"/>
      <c r="Y503" s="19"/>
      <c r="Z503" s="19"/>
    </row>
    <row r="504" spans="2:26" ht="12.75">
      <c r="B504" s="5"/>
      <c r="C504" s="19"/>
      <c r="D504" s="19"/>
      <c r="E504" s="19"/>
      <c r="Q504" s="5"/>
      <c r="R504" s="19"/>
      <c r="S504" s="19"/>
      <c r="T504" s="19"/>
      <c r="W504" s="5"/>
      <c r="X504" s="19"/>
      <c r="Y504" s="19"/>
      <c r="Z504" s="19"/>
    </row>
    <row r="505" spans="3:26" ht="12.75">
      <c r="C505" s="19"/>
      <c r="D505" s="19"/>
      <c r="E505" s="19"/>
      <c r="R505" s="19"/>
      <c r="S505" s="19"/>
      <c r="T505" s="19"/>
      <c r="X505" s="19"/>
      <c r="Y505" s="19"/>
      <c r="Z505" s="19"/>
    </row>
    <row r="506" spans="3:26" ht="12.75">
      <c r="C506" s="19"/>
      <c r="D506" s="19"/>
      <c r="E506" s="19"/>
      <c r="R506" s="19"/>
      <c r="S506" s="19"/>
      <c r="T506" s="19"/>
      <c r="X506" s="19"/>
      <c r="Y506" s="19"/>
      <c r="Z506" s="19"/>
    </row>
    <row r="507" spans="2:26" ht="12.75">
      <c r="B507" s="5"/>
      <c r="C507" s="19"/>
      <c r="D507" s="19"/>
      <c r="E507" s="19"/>
      <c r="Q507" s="5"/>
      <c r="R507" s="19"/>
      <c r="S507" s="19"/>
      <c r="T507" s="19"/>
      <c r="W507" s="5"/>
      <c r="X507" s="19"/>
      <c r="Y507" s="19"/>
      <c r="Z507" s="19"/>
    </row>
    <row r="508" spans="2:26" ht="12.75">
      <c r="B508" s="5"/>
      <c r="C508" s="19"/>
      <c r="D508" s="19"/>
      <c r="E508" s="19"/>
      <c r="Q508" s="5"/>
      <c r="R508" s="19"/>
      <c r="S508" s="19"/>
      <c r="T508" s="19"/>
      <c r="W508" s="5"/>
      <c r="X508" s="19"/>
      <c r="Y508" s="19"/>
      <c r="Z508" s="19"/>
    </row>
    <row r="509" spans="3:26" ht="12.75">
      <c r="C509" s="19"/>
      <c r="D509" s="19"/>
      <c r="E509" s="19"/>
      <c r="R509" s="19"/>
      <c r="S509" s="19"/>
      <c r="T509" s="19"/>
      <c r="X509" s="19"/>
      <c r="Y509" s="19"/>
      <c r="Z509" s="19"/>
    </row>
    <row r="510" spans="3:26" ht="12.75">
      <c r="C510" s="19"/>
      <c r="D510" s="19"/>
      <c r="E510" s="19"/>
      <c r="R510" s="19"/>
      <c r="S510" s="19"/>
      <c r="T510" s="19"/>
      <c r="X510" s="19"/>
      <c r="Y510" s="19"/>
      <c r="Z510" s="19"/>
    </row>
    <row r="511" spans="2:26" ht="12.75">
      <c r="B511" s="5"/>
      <c r="C511" s="19"/>
      <c r="D511" s="19"/>
      <c r="E511" s="19"/>
      <c r="Q511" s="5"/>
      <c r="R511" s="19"/>
      <c r="S511" s="19"/>
      <c r="T511" s="19"/>
      <c r="W511" s="5"/>
      <c r="X511" s="19"/>
      <c r="Y511" s="19"/>
      <c r="Z511" s="19"/>
    </row>
    <row r="512" spans="2:23" ht="12.75">
      <c r="B512" s="5"/>
      <c r="Q512" s="5"/>
      <c r="W512" s="5"/>
    </row>
    <row r="515" spans="2:23" ht="12.75">
      <c r="B515" s="5"/>
      <c r="Q515" s="5"/>
      <c r="W515" s="5"/>
    </row>
    <row r="516" spans="2:23" ht="12.75">
      <c r="B516" s="5"/>
      <c r="Q516" s="5"/>
      <c r="W516" s="5"/>
    </row>
    <row r="519" spans="2:23" ht="12.75">
      <c r="B519" s="5"/>
      <c r="Q519" s="5"/>
      <c r="W519" s="5"/>
    </row>
    <row r="520" spans="2:23" ht="12.75">
      <c r="B520" s="5"/>
      <c r="Q520" s="5"/>
      <c r="W520" s="5"/>
    </row>
    <row r="523" spans="2:23" ht="12.75">
      <c r="B523" s="5"/>
      <c r="Q523" s="5"/>
      <c r="W523" s="5"/>
    </row>
    <row r="524" spans="2:23" ht="12.75">
      <c r="B524" s="5"/>
      <c r="Q524" s="5"/>
      <c r="W524" s="5"/>
    </row>
    <row r="527" spans="2:23" ht="12.75">
      <c r="B527" s="5"/>
      <c r="Q527" s="5"/>
      <c r="W527" s="5"/>
    </row>
    <row r="528" spans="2:23" ht="12.75">
      <c r="B528" s="5"/>
      <c r="Q528" s="5"/>
      <c r="W528" s="5"/>
    </row>
    <row r="531" spans="2:23" ht="12.75">
      <c r="B531" s="5"/>
      <c r="Q531" s="5"/>
      <c r="W531" s="5"/>
    </row>
    <row r="532" spans="2:23" ht="12.75">
      <c r="B532" s="5"/>
      <c r="Q532" s="5"/>
      <c r="W532" s="5"/>
    </row>
    <row r="535" spans="2:23" ht="12.75">
      <c r="B535" s="5"/>
      <c r="Q535" s="5"/>
      <c r="W535" s="5"/>
    </row>
    <row r="536" spans="2:23" ht="12.75">
      <c r="B536" s="5"/>
      <c r="Q536" s="5"/>
      <c r="W536" s="5"/>
    </row>
    <row r="539" spans="2:23" ht="12.75">
      <c r="B539" s="5"/>
      <c r="Q539" s="5"/>
      <c r="W539" s="5"/>
    </row>
    <row r="540" spans="2:23" ht="12.75">
      <c r="B540" s="5"/>
      <c r="Q540" s="5"/>
      <c r="W540" s="5"/>
    </row>
    <row r="543" spans="2:23" ht="12.75">
      <c r="B543" s="5"/>
      <c r="Q543" s="5"/>
      <c r="W543" s="5"/>
    </row>
    <row r="544" spans="2:23" ht="12.75">
      <c r="B544" s="5"/>
      <c r="Q544" s="5"/>
      <c r="W544" s="5"/>
    </row>
    <row r="547" spans="2:23" ht="12.75">
      <c r="B547" s="5"/>
      <c r="Q547" s="5"/>
      <c r="W547" s="5"/>
    </row>
    <row r="548" spans="2:23" ht="12.75">
      <c r="B548" s="5"/>
      <c r="Q548" s="5"/>
      <c r="W548" s="5"/>
    </row>
    <row r="551" spans="2:23" ht="12.75">
      <c r="B551" s="5"/>
      <c r="Q551" s="5"/>
      <c r="W551" s="5"/>
    </row>
    <row r="552" spans="2:23" ht="12.75">
      <c r="B552" s="5"/>
      <c r="Q552" s="5"/>
      <c r="W552" s="5"/>
    </row>
    <row r="555" spans="2:23" ht="12.75">
      <c r="B555" s="5"/>
      <c r="Q555" s="5"/>
      <c r="W555" s="5"/>
    </row>
    <row r="556" spans="2:23" ht="12.75">
      <c r="B556" s="5"/>
      <c r="Q556" s="5"/>
      <c r="W556" s="5"/>
    </row>
    <row r="559" spans="2:23" ht="12.75">
      <c r="B559" s="5"/>
      <c r="Q559" s="5"/>
      <c r="W559" s="5"/>
    </row>
    <row r="560" spans="2:23" ht="12.75">
      <c r="B560" s="5"/>
      <c r="Q560" s="5"/>
      <c r="W560" s="5"/>
    </row>
    <row r="563" spans="2:23" ht="12.75">
      <c r="B563" s="5"/>
      <c r="Q563" s="5"/>
      <c r="W563" s="5"/>
    </row>
    <row r="564" spans="2:23" ht="12.75">
      <c r="B564" s="5"/>
      <c r="Q564" s="5"/>
      <c r="W564" s="5"/>
    </row>
    <row r="567" spans="2:23" ht="12.75">
      <c r="B567" s="5"/>
      <c r="Q567" s="5"/>
      <c r="W567" s="5"/>
    </row>
    <row r="568" spans="2:23" ht="12.75">
      <c r="B568" s="5"/>
      <c r="Q568" s="5"/>
      <c r="W568" s="5"/>
    </row>
    <row r="571" spans="2:23" ht="12.75">
      <c r="B571" s="5"/>
      <c r="Q571" s="5"/>
      <c r="W571" s="5"/>
    </row>
    <row r="572" spans="2:23" ht="12.75">
      <c r="B572" s="5"/>
      <c r="Q572" s="5"/>
      <c r="W572" s="5"/>
    </row>
    <row r="575" spans="2:23" ht="12.75">
      <c r="B575" s="5"/>
      <c r="Q575" s="5"/>
      <c r="W575" s="5"/>
    </row>
    <row r="576" spans="2:23" ht="12.75">
      <c r="B576" s="5"/>
      <c r="Q576" s="5"/>
      <c r="W576" s="5"/>
    </row>
    <row r="579" spans="2:23" ht="12.75">
      <c r="B579" s="5"/>
      <c r="Q579" s="5"/>
      <c r="W579" s="5"/>
    </row>
    <row r="580" spans="2:23" ht="12.75">
      <c r="B580" s="5"/>
      <c r="Q580" s="5"/>
      <c r="W580" s="5"/>
    </row>
    <row r="583" spans="2:23" ht="12.75">
      <c r="B583" s="5"/>
      <c r="Q583" s="5"/>
      <c r="W583" s="5"/>
    </row>
    <row r="584" spans="2:23" ht="12.75">
      <c r="B584" s="5"/>
      <c r="Q584" s="5"/>
      <c r="W584" s="5"/>
    </row>
    <row r="587" spans="2:23" ht="12.75">
      <c r="B587" s="5"/>
      <c r="Q587" s="5"/>
      <c r="W587" s="5"/>
    </row>
    <row r="588" spans="2:23" ht="12.75">
      <c r="B588" s="5"/>
      <c r="Q588" s="5"/>
      <c r="W588" s="5"/>
    </row>
    <row r="591" spans="2:23" ht="12.75">
      <c r="B591" s="5"/>
      <c r="Q591" s="5"/>
      <c r="W591" s="5"/>
    </row>
    <row r="592" spans="2:23" ht="12.75">
      <c r="B592" s="5"/>
      <c r="Q592" s="5"/>
      <c r="W592" s="5"/>
    </row>
    <row r="595" spans="2:23" ht="12.75">
      <c r="B595" s="5"/>
      <c r="Q595" s="5"/>
      <c r="W595" s="5"/>
    </row>
    <row r="596" spans="2:23" ht="12.75">
      <c r="B596" s="5"/>
      <c r="Q596" s="5"/>
      <c r="W596" s="5"/>
    </row>
    <row r="599" spans="2:23" ht="12.75">
      <c r="B599" s="5"/>
      <c r="Q599" s="5"/>
      <c r="W599" s="5"/>
    </row>
    <row r="600" spans="2:23" ht="12.75">
      <c r="B600" s="5"/>
      <c r="Q600" s="5"/>
      <c r="W600" s="5"/>
    </row>
    <row r="603" spans="2:23" ht="12.75">
      <c r="B603" s="5"/>
      <c r="Q603" s="5"/>
      <c r="W603" s="5"/>
    </row>
    <row r="604" spans="2:23" ht="12.75">
      <c r="B604" s="5"/>
      <c r="Q604" s="5"/>
      <c r="W604" s="5"/>
    </row>
    <row r="607" spans="2:23" ht="12.75">
      <c r="B607" s="5"/>
      <c r="Q607" s="5"/>
      <c r="W607" s="5"/>
    </row>
    <row r="608" spans="2:23" ht="12.75">
      <c r="B608" s="5"/>
      <c r="Q608" s="5"/>
      <c r="W608" s="5"/>
    </row>
    <row r="611" spans="2:23" ht="12.75">
      <c r="B611" s="5"/>
      <c r="Q611" s="5"/>
      <c r="W611" s="5"/>
    </row>
    <row r="612" spans="2:23" ht="12.75">
      <c r="B612" s="5"/>
      <c r="Q612" s="5"/>
      <c r="W612" s="5"/>
    </row>
    <row r="615" spans="2:23" ht="12.75">
      <c r="B615" s="5"/>
      <c r="Q615" s="5"/>
      <c r="W615" s="5"/>
    </row>
    <row r="616" spans="2:23" ht="12.75">
      <c r="B616" s="5"/>
      <c r="Q616" s="5"/>
      <c r="W616" s="5"/>
    </row>
    <row r="619" spans="2:23" ht="12.75">
      <c r="B619" s="5"/>
      <c r="Q619" s="5"/>
      <c r="W619" s="5"/>
    </row>
    <row r="620" spans="2:23" ht="12.75">
      <c r="B620" s="5"/>
      <c r="Q620" s="5"/>
      <c r="W620" s="5"/>
    </row>
    <row r="623" spans="2:23" ht="12.75">
      <c r="B623" s="5"/>
      <c r="Q623" s="5"/>
      <c r="W623" s="5"/>
    </row>
    <row r="624" spans="2:23" ht="12.75">
      <c r="B624" s="5"/>
      <c r="Q624" s="5"/>
      <c r="W624" s="5"/>
    </row>
    <row r="627" spans="2:23" ht="12.75">
      <c r="B627" s="5"/>
      <c r="Q627" s="5"/>
      <c r="W627" s="5"/>
    </row>
    <row r="628" spans="2:23" ht="12.75">
      <c r="B628" s="5"/>
      <c r="Q628" s="5"/>
      <c r="W628" s="5"/>
    </row>
    <row r="631" spans="2:23" ht="12.75">
      <c r="B631" s="5"/>
      <c r="Q631" s="5"/>
      <c r="W631" s="5"/>
    </row>
    <row r="632" spans="2:23" ht="12.75">
      <c r="B632" s="5"/>
      <c r="Q632" s="5"/>
      <c r="W632" s="5"/>
    </row>
    <row r="635" spans="2:23" ht="12.75">
      <c r="B635" s="5"/>
      <c r="Q635" s="5"/>
      <c r="W635" s="5"/>
    </row>
    <row r="636" spans="2:23" ht="12.75">
      <c r="B636" s="5"/>
      <c r="Q636" s="5"/>
      <c r="W636" s="5"/>
    </row>
    <row r="639" spans="2:23" ht="12.75">
      <c r="B639" s="5"/>
      <c r="Q639" s="5"/>
      <c r="W639" s="5"/>
    </row>
    <row r="640" spans="2:23" ht="12.75">
      <c r="B640" s="5"/>
      <c r="Q640" s="5"/>
      <c r="W640" s="5"/>
    </row>
    <row r="643" spans="2:23" ht="12.75">
      <c r="B643" s="5"/>
      <c r="Q643" s="5"/>
      <c r="W643" s="5"/>
    </row>
    <row r="644" spans="2:23" ht="12.75">
      <c r="B644" s="5"/>
      <c r="Q644" s="5"/>
      <c r="W644" s="5"/>
    </row>
    <row r="647" spans="2:23" ht="12.75">
      <c r="B647" s="5"/>
      <c r="Q647" s="5"/>
      <c r="W647" s="5"/>
    </row>
    <row r="648" spans="2:23" ht="12.75">
      <c r="B648" s="5"/>
      <c r="Q648" s="5"/>
      <c r="W648" s="5"/>
    </row>
    <row r="651" spans="2:23" ht="12.75">
      <c r="B651" s="5"/>
      <c r="Q651" s="5"/>
      <c r="W651" s="5"/>
    </row>
    <row r="652" spans="2:23" ht="12.75">
      <c r="B652" s="5"/>
      <c r="Q652" s="5"/>
      <c r="W652" s="5"/>
    </row>
    <row r="655" spans="2:23" ht="12.75">
      <c r="B655" s="5"/>
      <c r="Q655" s="5"/>
      <c r="W655" s="5"/>
    </row>
    <row r="656" spans="2:23" ht="12.75">
      <c r="B656" s="5"/>
      <c r="Q656" s="5"/>
      <c r="W656" s="5"/>
    </row>
    <row r="659" spans="2:23" ht="12.75">
      <c r="B659" s="5"/>
      <c r="Q659" s="5"/>
      <c r="W659" s="5"/>
    </row>
    <row r="660" spans="2:23" ht="12.75">
      <c r="B660" s="5"/>
      <c r="Q660" s="5"/>
      <c r="W660" s="5"/>
    </row>
    <row r="663" spans="2:23" ht="12.75">
      <c r="B663" s="5"/>
      <c r="Q663" s="5"/>
      <c r="W663" s="5"/>
    </row>
    <row r="664" spans="2:23" ht="12.75">
      <c r="B664" s="5"/>
      <c r="Q664" s="5"/>
      <c r="W664" s="5"/>
    </row>
    <row r="667" spans="2:23" ht="12.75">
      <c r="B667" s="5"/>
      <c r="Q667" s="5"/>
      <c r="W667" s="5"/>
    </row>
    <row r="668" spans="2:23" ht="12.75">
      <c r="B668" s="5"/>
      <c r="Q668" s="5"/>
      <c r="W668" s="5"/>
    </row>
    <row r="671" spans="2:23" ht="12.75">
      <c r="B671" s="5"/>
      <c r="Q671" s="5"/>
      <c r="W671" s="5"/>
    </row>
    <row r="672" spans="2:23" ht="12.75">
      <c r="B672" s="5"/>
      <c r="Q672" s="5"/>
      <c r="W672" s="5"/>
    </row>
    <row r="675" spans="2:23" ht="12.75">
      <c r="B675" s="5"/>
      <c r="Q675" s="5"/>
      <c r="W675" s="5"/>
    </row>
    <row r="676" spans="2:23" ht="12.75">
      <c r="B676" s="5"/>
      <c r="Q676" s="5"/>
      <c r="W676" s="5"/>
    </row>
    <row r="679" spans="2:23" ht="12.75">
      <c r="B679" s="5"/>
      <c r="Q679" s="5"/>
      <c r="W679" s="5"/>
    </row>
    <row r="680" spans="2:23" ht="12.75">
      <c r="B680" s="5"/>
      <c r="Q680" s="5"/>
      <c r="W680" s="5"/>
    </row>
    <row r="683" spans="2:23" ht="12.75">
      <c r="B683" s="5"/>
      <c r="Q683" s="5"/>
      <c r="W683" s="5"/>
    </row>
    <row r="684" spans="2:23" ht="12.75">
      <c r="B684" s="5"/>
      <c r="Q684" s="5"/>
      <c r="W684" s="5"/>
    </row>
    <row r="687" spans="2:23" ht="12.75">
      <c r="B687" s="5"/>
      <c r="Q687" s="5"/>
      <c r="W687" s="5"/>
    </row>
    <row r="688" spans="2:23" ht="12.75">
      <c r="B688" s="5"/>
      <c r="Q688" s="5"/>
      <c r="W688" s="5"/>
    </row>
    <row r="691" spans="2:23" ht="12.75">
      <c r="B691" s="5"/>
      <c r="Q691" s="5"/>
      <c r="W691" s="5"/>
    </row>
    <row r="692" spans="2:23" ht="12.75">
      <c r="B692" s="5"/>
      <c r="Q692" s="5"/>
      <c r="W692" s="5"/>
    </row>
    <row r="695" spans="2:23" ht="12.75">
      <c r="B695" s="5"/>
      <c r="Q695" s="5"/>
      <c r="W695" s="5"/>
    </row>
    <row r="696" spans="2:23" ht="12.75">
      <c r="B696" s="5"/>
      <c r="Q696" s="5"/>
      <c r="W696" s="5"/>
    </row>
    <row r="699" spans="2:23" ht="12.75">
      <c r="B699" s="5"/>
      <c r="Q699" s="5"/>
      <c r="W699" s="5"/>
    </row>
    <row r="700" spans="2:23" ht="12.75">
      <c r="B700" s="5"/>
      <c r="Q700" s="5"/>
      <c r="W700" s="5"/>
    </row>
    <row r="703" spans="2:23" ht="12.75">
      <c r="B703" s="5"/>
      <c r="Q703" s="5"/>
      <c r="W703" s="5"/>
    </row>
    <row r="704" spans="2:23" ht="12.75">
      <c r="B704" s="5"/>
      <c r="Q704" s="5"/>
      <c r="W704" s="5"/>
    </row>
    <row r="707" spans="2:23" ht="12.75">
      <c r="B707" s="5"/>
      <c r="Q707" s="5"/>
      <c r="W707" s="5"/>
    </row>
    <row r="708" spans="2:23" ht="12.75">
      <c r="B708" s="5"/>
      <c r="Q708" s="5"/>
      <c r="W708" s="5"/>
    </row>
    <row r="711" spans="2:23" ht="12.75">
      <c r="B711" s="5"/>
      <c r="Q711" s="5"/>
      <c r="W711" s="5"/>
    </row>
    <row r="712" spans="2:23" ht="12.75">
      <c r="B712" s="5"/>
      <c r="Q712" s="5"/>
      <c r="W712" s="5"/>
    </row>
    <row r="715" spans="2:23" ht="12.75">
      <c r="B715" s="5"/>
      <c r="Q715" s="5"/>
      <c r="W715" s="5"/>
    </row>
    <row r="716" spans="2:23" ht="12.75">
      <c r="B716" s="5"/>
      <c r="Q716" s="5"/>
      <c r="W716" s="5"/>
    </row>
    <row r="719" spans="2:23" ht="12.75">
      <c r="B719" s="5"/>
      <c r="Q719" s="5"/>
      <c r="W719" s="5"/>
    </row>
    <row r="720" spans="2:23" ht="12.75">
      <c r="B720" s="5"/>
      <c r="Q720" s="5"/>
      <c r="W720" s="5"/>
    </row>
    <row r="723" spans="2:23" ht="12.75">
      <c r="B723" s="5"/>
      <c r="Q723" s="5"/>
      <c r="W723" s="5"/>
    </row>
    <row r="724" spans="2:23" ht="12.75">
      <c r="B724" s="5"/>
      <c r="Q724" s="5"/>
      <c r="W724" s="5"/>
    </row>
    <row r="727" spans="2:23" ht="12.75">
      <c r="B727" s="5"/>
      <c r="Q727" s="5"/>
      <c r="W727" s="5"/>
    </row>
    <row r="728" spans="2:23" ht="12.75">
      <c r="B728" s="5"/>
      <c r="Q728" s="5"/>
      <c r="W728" s="5"/>
    </row>
    <row r="731" spans="2:23" ht="12.75">
      <c r="B731" s="5"/>
      <c r="Q731" s="5"/>
      <c r="W731" s="5"/>
    </row>
    <row r="732" spans="2:23" ht="12.75">
      <c r="B732" s="5"/>
      <c r="Q732" s="5"/>
      <c r="W732" s="5"/>
    </row>
    <row r="735" spans="2:23" ht="12.75">
      <c r="B735" s="5"/>
      <c r="Q735" s="5"/>
      <c r="W735" s="5"/>
    </row>
    <row r="736" spans="2:23" ht="12.75">
      <c r="B736" s="5"/>
      <c r="Q736" s="5"/>
      <c r="W736" s="5"/>
    </row>
    <row r="739" spans="2:23" ht="12.75">
      <c r="B739" s="5"/>
      <c r="Q739" s="5"/>
      <c r="W739" s="5"/>
    </row>
    <row r="740" spans="2:23" ht="12.75">
      <c r="B740" s="5"/>
      <c r="Q740" s="5"/>
      <c r="W740" s="5"/>
    </row>
    <row r="743" spans="2:23" ht="12.75">
      <c r="B743" s="5"/>
      <c r="Q743" s="5"/>
      <c r="W743" s="5"/>
    </row>
    <row r="744" spans="2:23" ht="12.75">
      <c r="B744" s="5"/>
      <c r="Q744" s="5"/>
      <c r="W744" s="5"/>
    </row>
    <row r="747" spans="2:23" ht="12.75">
      <c r="B747" s="5"/>
      <c r="Q747" s="5"/>
      <c r="W747" s="5"/>
    </row>
    <row r="748" spans="2:23" ht="12.75">
      <c r="B748" s="5"/>
      <c r="Q748" s="5"/>
      <c r="W748" s="5"/>
    </row>
    <row r="751" spans="2:23" ht="12.75">
      <c r="B751" s="5"/>
      <c r="Q751" s="5"/>
      <c r="W751" s="5"/>
    </row>
    <row r="752" spans="2:23" ht="12.75">
      <c r="B752" s="5"/>
      <c r="Q752" s="5"/>
      <c r="W752" s="5"/>
    </row>
    <row r="755" spans="2:23" ht="12.75">
      <c r="B755" s="5"/>
      <c r="Q755" s="5"/>
      <c r="W755" s="5"/>
    </row>
    <row r="756" spans="2:23" ht="12.75">
      <c r="B756" s="5"/>
      <c r="Q756" s="5"/>
      <c r="W756" s="5"/>
    </row>
    <row r="759" spans="2:23" ht="12.75">
      <c r="B759" s="5"/>
      <c r="Q759" s="5"/>
      <c r="W759" s="5"/>
    </row>
    <row r="760" spans="2:23" ht="12.75">
      <c r="B760" s="5"/>
      <c r="Q760" s="5"/>
      <c r="W760" s="5"/>
    </row>
    <row r="763" spans="2:23" ht="12.75">
      <c r="B763" s="5"/>
      <c r="Q763" s="5"/>
      <c r="W763" s="5"/>
    </row>
    <row r="764" spans="2:23" ht="12.75">
      <c r="B764" s="5"/>
      <c r="Q764" s="5"/>
      <c r="W764" s="5"/>
    </row>
    <row r="767" spans="2:23" ht="12.75">
      <c r="B767" s="5"/>
      <c r="Q767" s="5"/>
      <c r="W767" s="5"/>
    </row>
    <row r="768" spans="2:23" ht="12.75">
      <c r="B768" s="5"/>
      <c r="Q768" s="5"/>
      <c r="W768" s="5"/>
    </row>
    <row r="771" spans="2:23" ht="12.75">
      <c r="B771" s="5"/>
      <c r="Q771" s="5"/>
      <c r="W771" s="5"/>
    </row>
    <row r="772" spans="2:23" ht="12.75">
      <c r="B772" s="5"/>
      <c r="Q772" s="5"/>
      <c r="W772" s="5"/>
    </row>
    <row r="775" spans="2:23" ht="12.75">
      <c r="B775" s="5"/>
      <c r="Q775" s="5"/>
      <c r="W775" s="5"/>
    </row>
    <row r="776" spans="2:23" ht="12.75">
      <c r="B776" s="5"/>
      <c r="Q776" s="5"/>
      <c r="W776" s="5"/>
    </row>
    <row r="779" spans="2:23" ht="12.75">
      <c r="B779" s="5"/>
      <c r="Q779" s="5"/>
      <c r="W779" s="5"/>
    </row>
    <row r="780" spans="2:23" ht="12.75">
      <c r="B780" s="5"/>
      <c r="Q780" s="5"/>
      <c r="W780" s="5"/>
    </row>
    <row r="783" spans="2:23" ht="12.75">
      <c r="B783" s="5"/>
      <c r="Q783" s="5"/>
      <c r="W783" s="5"/>
    </row>
    <row r="784" spans="2:23" ht="12.75">
      <c r="B784" s="5"/>
      <c r="Q784" s="5"/>
      <c r="W784" s="5"/>
    </row>
    <row r="787" spans="2:23" ht="12.75">
      <c r="B787" s="5"/>
      <c r="Q787" s="5"/>
      <c r="W787" s="5"/>
    </row>
    <row r="788" spans="2:23" ht="12.75">
      <c r="B788" s="5"/>
      <c r="Q788" s="5"/>
      <c r="W788" s="5"/>
    </row>
    <row r="791" spans="2:23" ht="12.75">
      <c r="B791" s="5"/>
      <c r="Q791" s="5"/>
      <c r="W791" s="5"/>
    </row>
    <row r="792" spans="2:23" ht="12.75">
      <c r="B792" s="5"/>
      <c r="Q792" s="5"/>
      <c r="W792" s="5"/>
    </row>
    <row r="795" spans="2:23" ht="12.75">
      <c r="B795" s="5"/>
      <c r="Q795" s="5"/>
      <c r="W795" s="5"/>
    </row>
    <row r="796" spans="2:23" ht="12.75">
      <c r="B796" s="5"/>
      <c r="Q796" s="5"/>
      <c r="W796" s="5"/>
    </row>
    <row r="799" spans="2:23" ht="12.75">
      <c r="B799" s="5"/>
      <c r="Q799" s="5"/>
      <c r="W799" s="5"/>
    </row>
    <row r="800" spans="2:23" ht="12.75">
      <c r="B800" s="5"/>
      <c r="Q800" s="5"/>
      <c r="W800" s="5"/>
    </row>
    <row r="803" spans="2:23" ht="12.75">
      <c r="B803" s="5"/>
      <c r="Q803" s="5"/>
      <c r="W803" s="5"/>
    </row>
    <row r="804" spans="2:23" ht="12.75">
      <c r="B804" s="5"/>
      <c r="Q804" s="5"/>
      <c r="W804" s="5"/>
    </row>
    <row r="807" spans="2:23" ht="12.75">
      <c r="B807" s="5"/>
      <c r="Q807" s="5"/>
      <c r="W807" s="5"/>
    </row>
    <row r="808" spans="2:23" ht="12.75">
      <c r="B808" s="5"/>
      <c r="Q808" s="5"/>
      <c r="W808" s="5"/>
    </row>
    <row r="811" spans="2:23" ht="12.75">
      <c r="B811" s="5"/>
      <c r="Q811" s="5"/>
      <c r="W811" s="5"/>
    </row>
    <row r="812" spans="2:23" ht="12.75">
      <c r="B812" s="5"/>
      <c r="Q812" s="5"/>
      <c r="W812" s="5"/>
    </row>
    <row r="815" spans="2:23" ht="12.75">
      <c r="B815" s="5"/>
      <c r="Q815" s="5"/>
      <c r="W815" s="5"/>
    </row>
    <row r="816" spans="2:23" ht="12.75">
      <c r="B816" s="5"/>
      <c r="Q816" s="5"/>
      <c r="W816" s="5"/>
    </row>
    <row r="819" spans="2:23" ht="12.75">
      <c r="B819" s="5"/>
      <c r="Q819" s="5"/>
      <c r="W819" s="5"/>
    </row>
    <row r="820" spans="2:23" ht="12.75">
      <c r="B820" s="5"/>
      <c r="Q820" s="5"/>
      <c r="W820" s="5"/>
    </row>
    <row r="823" spans="2:23" ht="12.75">
      <c r="B823" s="5"/>
      <c r="Q823" s="5"/>
      <c r="W823" s="5"/>
    </row>
    <row r="824" spans="2:23" ht="12.75">
      <c r="B824" s="5"/>
      <c r="Q824" s="5"/>
      <c r="W824" s="5"/>
    </row>
    <row r="827" spans="2:23" ht="12.75">
      <c r="B827" s="5"/>
      <c r="Q827" s="5"/>
      <c r="W827" s="5"/>
    </row>
    <row r="828" spans="2:23" ht="12.75">
      <c r="B828" s="5"/>
      <c r="Q828" s="5"/>
      <c r="W828" s="5"/>
    </row>
    <row r="831" spans="2:23" ht="12.75">
      <c r="B831" s="5"/>
      <c r="Q831" s="5"/>
      <c r="W831" s="5"/>
    </row>
    <row r="832" spans="2:23" ht="12.75">
      <c r="B832" s="5"/>
      <c r="Q832" s="5"/>
      <c r="W832" s="5"/>
    </row>
    <row r="835" spans="2:23" ht="12.75">
      <c r="B835" s="5"/>
      <c r="Q835" s="5"/>
      <c r="W835" s="5"/>
    </row>
    <row r="836" spans="2:23" ht="12.75">
      <c r="B836" s="5"/>
      <c r="Q836" s="5"/>
      <c r="W836" s="5"/>
    </row>
    <row r="839" spans="2:23" ht="12.75">
      <c r="B839" s="5"/>
      <c r="Q839" s="5"/>
      <c r="W839" s="5"/>
    </row>
    <row r="840" spans="2:23" ht="12.75">
      <c r="B840" s="5"/>
      <c r="Q840" s="5"/>
      <c r="W840" s="5"/>
    </row>
    <row r="843" spans="2:23" ht="12.75">
      <c r="B843" s="5"/>
      <c r="Q843" s="5"/>
      <c r="W843" s="5"/>
    </row>
    <row r="844" spans="2:23" ht="12.75">
      <c r="B844" s="5"/>
      <c r="Q844" s="5"/>
      <c r="W844" s="5"/>
    </row>
    <row r="847" spans="2:23" ht="12.75">
      <c r="B847" s="5"/>
      <c r="Q847" s="5"/>
      <c r="W847" s="5"/>
    </row>
    <row r="848" spans="2:23" ht="12.75">
      <c r="B848" s="5"/>
      <c r="Q848" s="5"/>
      <c r="W848" s="5"/>
    </row>
    <row r="851" spans="2:23" ht="12.75">
      <c r="B851" s="5"/>
      <c r="Q851" s="5"/>
      <c r="W851" s="5"/>
    </row>
    <row r="852" spans="2:23" ht="12.75">
      <c r="B852" s="5"/>
      <c r="Q852" s="5"/>
      <c r="W852" s="5"/>
    </row>
    <row r="855" spans="2:23" ht="12.75">
      <c r="B855" s="5"/>
      <c r="Q855" s="5"/>
      <c r="W855" s="5"/>
    </row>
    <row r="856" spans="2:23" ht="12.75">
      <c r="B856" s="5"/>
      <c r="Q856" s="5"/>
      <c r="W856" s="5"/>
    </row>
    <row r="859" spans="2:23" ht="12.75">
      <c r="B859" s="5"/>
      <c r="Q859" s="5"/>
      <c r="W859" s="5"/>
    </row>
    <row r="860" spans="2:23" ht="12.75">
      <c r="B860" s="5"/>
      <c r="Q860" s="5"/>
      <c r="W860" s="5"/>
    </row>
    <row r="863" spans="2:23" ht="12.75">
      <c r="B863" s="5"/>
      <c r="Q863" s="5"/>
      <c r="W863" s="5"/>
    </row>
    <row r="864" spans="2:23" ht="12.75">
      <c r="B864" s="5"/>
      <c r="Q864" s="5"/>
      <c r="W864" s="5"/>
    </row>
    <row r="867" spans="2:23" ht="12.75">
      <c r="B867" s="5"/>
      <c r="Q867" s="5"/>
      <c r="W867" s="5"/>
    </row>
    <row r="868" spans="2:23" ht="12.75">
      <c r="B868" s="5"/>
      <c r="Q868" s="5"/>
      <c r="W868" s="5"/>
    </row>
    <row r="871" spans="2:23" ht="12.75">
      <c r="B871" s="5"/>
      <c r="Q871" s="5"/>
      <c r="W871" s="5"/>
    </row>
    <row r="872" spans="2:23" ht="12.75">
      <c r="B872" s="5"/>
      <c r="Q872" s="5"/>
      <c r="W872" s="5"/>
    </row>
    <row r="875" spans="2:23" ht="12.75">
      <c r="B875" s="5"/>
      <c r="Q875" s="5"/>
      <c r="W875" s="5"/>
    </row>
    <row r="876" spans="2:23" ht="12.75">
      <c r="B876" s="5"/>
      <c r="Q876" s="5"/>
      <c r="W876" s="5"/>
    </row>
    <row r="879" spans="2:23" ht="12.75">
      <c r="B879" s="5"/>
      <c r="Q879" s="5"/>
      <c r="W879" s="5"/>
    </row>
    <row r="880" spans="2:23" ht="12.75">
      <c r="B880" s="5"/>
      <c r="Q880" s="5"/>
      <c r="W880" s="5"/>
    </row>
    <row r="883" spans="2:23" ht="12.75">
      <c r="B883" s="5"/>
      <c r="Q883" s="5"/>
      <c r="W883" s="5"/>
    </row>
    <row r="884" spans="2:23" ht="12.75">
      <c r="B884" s="5"/>
      <c r="Q884" s="5"/>
      <c r="W884" s="5"/>
    </row>
    <row r="887" spans="2:23" ht="12.75">
      <c r="B887" s="5"/>
      <c r="Q887" s="5"/>
      <c r="W887" s="5"/>
    </row>
    <row r="888" spans="2:23" ht="12.75">
      <c r="B888" s="5"/>
      <c r="Q888" s="5"/>
      <c r="W888" s="5"/>
    </row>
    <row r="891" spans="2:23" ht="12.75">
      <c r="B891" s="5"/>
      <c r="Q891" s="5"/>
      <c r="W891" s="5"/>
    </row>
    <row r="892" spans="2:23" ht="12.75">
      <c r="B892" s="5"/>
      <c r="Q892" s="5"/>
      <c r="W892" s="5"/>
    </row>
    <row r="895" spans="2:23" ht="12.75">
      <c r="B895" s="5"/>
      <c r="Q895" s="5"/>
      <c r="W895" s="5"/>
    </row>
    <row r="896" spans="2:23" ht="12.75">
      <c r="B896" s="5"/>
      <c r="Q896" s="5"/>
      <c r="W896" s="5"/>
    </row>
    <row r="899" spans="2:23" ht="12.75">
      <c r="B899" s="5"/>
      <c r="Q899" s="5"/>
      <c r="W899" s="5"/>
    </row>
    <row r="900" spans="2:23" ht="12.75">
      <c r="B900" s="5"/>
      <c r="Q900" s="5"/>
      <c r="W900" s="5"/>
    </row>
    <row r="903" spans="2:23" ht="12.75">
      <c r="B903" s="5"/>
      <c r="Q903" s="5"/>
      <c r="W903" s="5"/>
    </row>
    <row r="904" spans="2:23" ht="12.75">
      <c r="B904" s="5"/>
      <c r="Q904" s="5"/>
      <c r="W904" s="5"/>
    </row>
    <row r="907" spans="2:23" ht="12.75">
      <c r="B907" s="5"/>
      <c r="Q907" s="5"/>
      <c r="W907" s="5"/>
    </row>
    <row r="908" spans="2:23" ht="12.75">
      <c r="B908" s="5"/>
      <c r="Q908" s="5"/>
      <c r="W908" s="5"/>
    </row>
    <row r="911" spans="2:23" ht="12.75">
      <c r="B911" s="5"/>
      <c r="Q911" s="5"/>
      <c r="W911" s="5"/>
    </row>
    <row r="912" spans="2:23" ht="12.75">
      <c r="B912" s="5"/>
      <c r="Q912" s="5"/>
      <c r="W912" s="5"/>
    </row>
    <row r="915" spans="2:23" ht="12.75">
      <c r="B915" s="5"/>
      <c r="Q915" s="5"/>
      <c r="W915" s="5"/>
    </row>
    <row r="916" spans="2:23" ht="12.75">
      <c r="B916" s="5"/>
      <c r="Q916" s="5"/>
      <c r="W916" s="5"/>
    </row>
    <row r="919" spans="2:23" ht="12.75">
      <c r="B919" s="5"/>
      <c r="Q919" s="5"/>
      <c r="W919" s="5"/>
    </row>
    <row r="920" spans="2:23" ht="12.75">
      <c r="B920" s="5"/>
      <c r="Q920" s="5"/>
      <c r="W920" s="5"/>
    </row>
    <row r="923" spans="2:23" ht="12.75">
      <c r="B923" s="5"/>
      <c r="Q923" s="5"/>
      <c r="W923" s="5"/>
    </row>
    <row r="924" spans="2:23" ht="12.75">
      <c r="B924" s="5"/>
      <c r="Q924" s="5"/>
      <c r="W924" s="5"/>
    </row>
    <row r="927" spans="2:23" ht="12.75">
      <c r="B927" s="5"/>
      <c r="Q927" s="5"/>
      <c r="W927" s="5"/>
    </row>
    <row r="928" spans="2:23" ht="12.75">
      <c r="B928" s="5"/>
      <c r="Q928" s="5"/>
      <c r="W928" s="5"/>
    </row>
    <row r="931" spans="2:23" ht="12.75">
      <c r="B931" s="5"/>
      <c r="Q931" s="5"/>
      <c r="W931" s="5"/>
    </row>
    <row r="932" spans="2:23" ht="12.75">
      <c r="B932" s="5"/>
      <c r="Q932" s="5"/>
      <c r="W932" s="5"/>
    </row>
    <row r="935" spans="2:23" ht="12.75">
      <c r="B935" s="5"/>
      <c r="Q935" s="5"/>
      <c r="W935" s="5"/>
    </row>
    <row r="936" spans="2:23" ht="12.75">
      <c r="B936" s="5"/>
      <c r="Q936" s="5"/>
      <c r="W936" s="5"/>
    </row>
    <row r="939" spans="2:23" ht="12.75">
      <c r="B939" s="5"/>
      <c r="Q939" s="5"/>
      <c r="W939" s="5"/>
    </row>
    <row r="940" spans="2:23" ht="12.75">
      <c r="B940" s="5"/>
      <c r="Q940" s="5"/>
      <c r="W940" s="5"/>
    </row>
    <row r="943" spans="2:23" ht="12.75">
      <c r="B943" s="5"/>
      <c r="Q943" s="5"/>
      <c r="W943" s="5"/>
    </row>
    <row r="944" spans="2:23" ht="12.75">
      <c r="B944" s="5"/>
      <c r="Q944" s="5"/>
      <c r="W944" s="5"/>
    </row>
    <row r="947" spans="2:23" ht="12.75">
      <c r="B947" s="5"/>
      <c r="Q947" s="5"/>
      <c r="W947" s="5"/>
    </row>
    <row r="948" spans="2:23" ht="12.75">
      <c r="B948" s="5"/>
      <c r="Q948" s="5"/>
      <c r="W948" s="5"/>
    </row>
    <row r="951" spans="2:23" ht="12.75">
      <c r="B951" s="5"/>
      <c r="Q951" s="5"/>
      <c r="W951" s="5"/>
    </row>
    <row r="952" spans="2:23" ht="12.75">
      <c r="B952" s="5"/>
      <c r="Q952" s="5"/>
      <c r="W952" s="5"/>
    </row>
    <row r="955" spans="2:23" ht="12.75">
      <c r="B955" s="5"/>
      <c r="Q955" s="5"/>
      <c r="W955" s="5"/>
    </row>
    <row r="956" spans="2:23" ht="12.75">
      <c r="B956" s="5"/>
      <c r="Q956" s="5"/>
      <c r="W956" s="5"/>
    </row>
    <row r="959" spans="2:23" ht="12.75">
      <c r="B959" s="5"/>
      <c r="Q959" s="5"/>
      <c r="W959" s="5"/>
    </row>
    <row r="960" spans="2:23" ht="12.75">
      <c r="B960" s="5"/>
      <c r="Q960" s="5"/>
      <c r="W960" s="5"/>
    </row>
    <row r="963" spans="2:23" ht="12.75">
      <c r="B963" s="5"/>
      <c r="Q963" s="5"/>
      <c r="W963" s="5"/>
    </row>
    <row r="964" spans="2:23" ht="12.75">
      <c r="B964" s="5"/>
      <c r="Q964" s="5"/>
      <c r="W964" s="5"/>
    </row>
    <row r="967" spans="2:23" ht="12.75">
      <c r="B967" s="5"/>
      <c r="Q967" s="5"/>
      <c r="W967" s="5"/>
    </row>
    <row r="968" spans="2:23" ht="12.75">
      <c r="B968" s="5"/>
      <c r="Q968" s="5"/>
      <c r="W968" s="5"/>
    </row>
    <row r="971" spans="2:23" ht="12.75">
      <c r="B971" s="5"/>
      <c r="Q971" s="5"/>
      <c r="W971" s="5"/>
    </row>
    <row r="972" spans="2:23" ht="12.75">
      <c r="B972" s="5"/>
      <c r="Q972" s="5"/>
      <c r="W972" s="5"/>
    </row>
    <row r="975" spans="2:23" ht="12.75">
      <c r="B975" s="5"/>
      <c r="Q975" s="5"/>
      <c r="W975" s="5"/>
    </row>
    <row r="976" spans="2:23" ht="12.75">
      <c r="B976" s="5"/>
      <c r="Q976" s="5"/>
      <c r="W976" s="5"/>
    </row>
    <row r="979" spans="2:23" ht="12.75">
      <c r="B979" s="5"/>
      <c r="Q979" s="5"/>
      <c r="W979" s="5"/>
    </row>
    <row r="980" spans="2:23" ht="12.75">
      <c r="B980" s="5"/>
      <c r="Q980" s="5"/>
      <c r="W980" s="5"/>
    </row>
    <row r="983" spans="2:23" ht="12.75">
      <c r="B983" s="5"/>
      <c r="Q983" s="5"/>
      <c r="W983" s="5"/>
    </row>
    <row r="984" spans="2:23" ht="12.75">
      <c r="B984" s="5"/>
      <c r="Q984" s="5"/>
      <c r="W984" s="5"/>
    </row>
    <row r="987" spans="2:23" ht="12.75">
      <c r="B987" s="5"/>
      <c r="Q987" s="5"/>
      <c r="W987" s="5"/>
    </row>
    <row r="988" spans="2:23" ht="12.75">
      <c r="B988" s="5"/>
      <c r="Q988" s="5"/>
      <c r="W988" s="5"/>
    </row>
    <row r="991" spans="2:23" ht="12.75">
      <c r="B991" s="5"/>
      <c r="Q991" s="5"/>
      <c r="W991" s="5"/>
    </row>
    <row r="992" spans="2:23" ht="12.75">
      <c r="B992" s="5"/>
      <c r="Q992" s="5"/>
      <c r="W992" s="5"/>
    </row>
    <row r="995" spans="2:23" ht="12.75">
      <c r="B995" s="5"/>
      <c r="Q995" s="5"/>
      <c r="W995" s="5"/>
    </row>
    <row r="996" spans="2:23" ht="12.75">
      <c r="B996" s="5"/>
      <c r="Q996" s="5"/>
      <c r="W996" s="5"/>
    </row>
    <row r="999" spans="2:23" ht="12.75">
      <c r="B999" s="5"/>
      <c r="Q999" s="5"/>
      <c r="W999" s="5"/>
    </row>
    <row r="1000" spans="2:23" ht="12.75">
      <c r="B1000" s="5"/>
      <c r="Q1000" s="5"/>
      <c r="W1000" s="5"/>
    </row>
    <row r="1003" spans="2:23" ht="12.75">
      <c r="B1003" s="5"/>
      <c r="Q1003" s="5"/>
      <c r="W1003" s="5"/>
    </row>
    <row r="1004" spans="2:23" ht="12.75">
      <c r="B1004" s="5"/>
      <c r="Q1004" s="5"/>
      <c r="W1004" s="5"/>
    </row>
    <row r="1007" spans="2:23" ht="12.75">
      <c r="B1007" s="5"/>
      <c r="Q1007" s="5"/>
      <c r="W1007" s="5"/>
    </row>
    <row r="1008" spans="2:23" ht="12.75">
      <c r="B1008" s="5"/>
      <c r="Q1008" s="5"/>
      <c r="W1008" s="5"/>
    </row>
    <row r="1011" spans="2:23" ht="12.75">
      <c r="B1011" s="5"/>
      <c r="Q1011" s="5"/>
      <c r="W1011" s="5"/>
    </row>
    <row r="1012" spans="2:23" ht="12.75">
      <c r="B1012" s="5"/>
      <c r="Q1012" s="5"/>
      <c r="W1012" s="5"/>
    </row>
    <row r="1015" spans="2:23" ht="12.75">
      <c r="B1015" s="5"/>
      <c r="Q1015" s="5"/>
      <c r="W1015" s="5"/>
    </row>
    <row r="1016" spans="2:23" ht="12.75">
      <c r="B1016" s="5"/>
      <c r="Q1016" s="5"/>
      <c r="W1016" s="5"/>
    </row>
    <row r="1019" spans="2:23" ht="12.75">
      <c r="B1019" s="5"/>
      <c r="Q1019" s="5"/>
      <c r="W1019" s="5"/>
    </row>
    <row r="1020" spans="2:23" ht="12.75">
      <c r="B1020" s="5"/>
      <c r="Q1020" s="5"/>
      <c r="W1020" s="5"/>
    </row>
    <row r="1023" spans="2:23" ht="12.75">
      <c r="B1023" s="5"/>
      <c r="Q1023" s="5"/>
      <c r="W1023" s="5"/>
    </row>
    <row r="1024" spans="2:23" ht="12.75">
      <c r="B1024" s="5"/>
      <c r="Q1024" s="5"/>
      <c r="W1024" s="5"/>
    </row>
    <row r="1027" spans="2:23" ht="12.75">
      <c r="B1027" s="5"/>
      <c r="Q1027" s="5"/>
      <c r="W1027" s="5"/>
    </row>
    <row r="1028" spans="2:23" ht="12.75">
      <c r="B1028" s="5"/>
      <c r="Q1028" s="5"/>
      <c r="W1028" s="5"/>
    </row>
    <row r="1031" spans="2:23" ht="12.75">
      <c r="B1031" s="5"/>
      <c r="Q1031" s="5"/>
      <c r="W1031" s="5"/>
    </row>
    <row r="1032" spans="2:23" ht="12.75">
      <c r="B1032" s="5"/>
      <c r="Q1032" s="5"/>
      <c r="W1032" s="5"/>
    </row>
    <row r="1035" spans="2:23" ht="12.75">
      <c r="B1035" s="5"/>
      <c r="Q1035" s="5"/>
      <c r="W1035" s="5"/>
    </row>
    <row r="1036" spans="2:23" ht="12.75">
      <c r="B1036" s="5"/>
      <c r="Q1036" s="5"/>
      <c r="W1036" s="5"/>
    </row>
    <row r="1039" spans="2:23" ht="12.75">
      <c r="B1039" s="5"/>
      <c r="Q1039" s="5"/>
      <c r="W1039" s="5"/>
    </row>
    <row r="1040" spans="2:23" ht="12.75">
      <c r="B1040" s="5"/>
      <c r="Q1040" s="5"/>
      <c r="W1040" s="5"/>
    </row>
    <row r="1043" spans="2:23" ht="12.75">
      <c r="B1043" s="5"/>
      <c r="Q1043" s="5"/>
      <c r="W1043" s="5"/>
    </row>
    <row r="1044" spans="2:23" ht="12.75">
      <c r="B1044" s="5"/>
      <c r="Q1044" s="5"/>
      <c r="W1044" s="5"/>
    </row>
    <row r="1047" spans="2:23" ht="12.75">
      <c r="B1047" s="5"/>
      <c r="Q1047" s="5"/>
      <c r="W1047" s="5"/>
    </row>
    <row r="1048" spans="2:23" ht="12.75">
      <c r="B1048" s="5"/>
      <c r="Q1048" s="5"/>
      <c r="W1048" s="5"/>
    </row>
    <row r="1051" spans="2:23" ht="12.75">
      <c r="B1051" s="5"/>
      <c r="Q1051" s="5"/>
      <c r="W1051" s="5"/>
    </row>
    <row r="1052" spans="2:23" ht="12.75">
      <c r="B1052" s="5"/>
      <c r="Q1052" s="5"/>
      <c r="W1052" s="5"/>
    </row>
    <row r="1055" spans="2:23" ht="12.75">
      <c r="B1055" s="5"/>
      <c r="Q1055" s="5"/>
      <c r="W1055" s="5"/>
    </row>
    <row r="1056" spans="2:23" ht="12.75">
      <c r="B1056" s="5"/>
      <c r="Q1056" s="5"/>
      <c r="W1056" s="5"/>
    </row>
    <row r="1059" spans="2:23" ht="12.75">
      <c r="B1059" s="5"/>
      <c r="Q1059" s="5"/>
      <c r="W1059" s="5"/>
    </row>
    <row r="1060" spans="2:23" ht="12.75">
      <c r="B1060" s="5"/>
      <c r="Q1060" s="5"/>
      <c r="W1060" s="5"/>
    </row>
    <row r="1063" spans="2:23" ht="12.75">
      <c r="B1063" s="5"/>
      <c r="Q1063" s="5"/>
      <c r="W1063" s="5"/>
    </row>
    <row r="1064" spans="2:23" ht="12.75">
      <c r="B1064" s="5"/>
      <c r="Q1064" s="5"/>
      <c r="W1064" s="5"/>
    </row>
    <row r="1067" spans="2:23" ht="12.75">
      <c r="B1067" s="5"/>
      <c r="Q1067" s="5"/>
      <c r="W1067" s="5"/>
    </row>
    <row r="1068" spans="2:23" ht="12.75">
      <c r="B1068" s="5"/>
      <c r="Q1068" s="5"/>
      <c r="W1068" s="5"/>
    </row>
    <row r="1071" spans="2:23" ht="12.75">
      <c r="B1071" s="5"/>
      <c r="Q1071" s="5"/>
      <c r="W1071" s="5"/>
    </row>
    <row r="1072" spans="2:23" ht="12.75">
      <c r="B1072" s="5"/>
      <c r="Q1072" s="5"/>
      <c r="W1072" s="5"/>
    </row>
    <row r="1075" spans="2:23" ht="12.75">
      <c r="B1075" s="5"/>
      <c r="Q1075" s="5"/>
      <c r="W1075" s="5"/>
    </row>
    <row r="1076" spans="2:23" ht="12.75">
      <c r="B1076" s="5"/>
      <c r="Q1076" s="5"/>
      <c r="W1076" s="5"/>
    </row>
    <row r="1079" spans="2:23" ht="12.75">
      <c r="B1079" s="5"/>
      <c r="Q1079" s="5"/>
      <c r="W1079" s="5"/>
    </row>
    <row r="1080" spans="2:23" ht="12.75">
      <c r="B1080" s="5"/>
      <c r="Q1080" s="5"/>
      <c r="W1080" s="5"/>
    </row>
    <row r="1083" spans="2:23" ht="12.75">
      <c r="B1083" s="5"/>
      <c r="Q1083" s="5"/>
      <c r="W1083" s="5"/>
    </row>
    <row r="1084" spans="2:23" ht="12.75">
      <c r="B1084" s="5"/>
      <c r="Q1084" s="5"/>
      <c r="W1084" s="5"/>
    </row>
    <row r="1087" spans="2:23" ht="12.75">
      <c r="B1087" s="5"/>
      <c r="Q1087" s="5"/>
      <c r="W1087" s="5"/>
    </row>
    <row r="1088" spans="2:23" ht="12.75">
      <c r="B1088" s="5"/>
      <c r="Q1088" s="5"/>
      <c r="W1088" s="5"/>
    </row>
    <row r="1091" spans="2:23" ht="12.75">
      <c r="B1091" s="5"/>
      <c r="Q1091" s="5"/>
      <c r="W1091" s="5"/>
    </row>
    <row r="1092" spans="2:23" ht="12.75">
      <c r="B1092" s="5"/>
      <c r="Q1092" s="5"/>
      <c r="W1092" s="5"/>
    </row>
    <row r="1095" spans="2:23" ht="12.75">
      <c r="B1095" s="5"/>
      <c r="Q1095" s="5"/>
      <c r="W1095" s="5"/>
    </row>
    <row r="1096" spans="2:23" ht="12.75">
      <c r="B1096" s="5"/>
      <c r="Q1096" s="5"/>
      <c r="W1096" s="5"/>
    </row>
    <row r="1099" spans="2:23" ht="12.75">
      <c r="B1099" s="5"/>
      <c r="Q1099" s="5"/>
      <c r="W1099" s="5"/>
    </row>
    <row r="1100" spans="2:23" ht="12.75">
      <c r="B1100" s="5"/>
      <c r="Q1100" s="5"/>
      <c r="W1100" s="5"/>
    </row>
    <row r="1103" spans="2:23" ht="12.75">
      <c r="B1103" s="5"/>
      <c r="Q1103" s="5"/>
      <c r="W1103" s="5"/>
    </row>
    <row r="1104" spans="2:23" ht="12.75">
      <c r="B1104" s="5"/>
      <c r="Q1104" s="5"/>
      <c r="W1104" s="5"/>
    </row>
    <row r="1107" spans="2:23" ht="12.75">
      <c r="B1107" s="5"/>
      <c r="Q1107" s="5"/>
      <c r="W1107" s="5"/>
    </row>
    <row r="1108" spans="2:23" ht="12.75">
      <c r="B1108" s="5"/>
      <c r="Q1108" s="5"/>
      <c r="W1108" s="5"/>
    </row>
    <row r="1111" spans="2:23" ht="12.75">
      <c r="B1111" s="5"/>
      <c r="Q1111" s="5"/>
      <c r="W1111" s="5"/>
    </row>
    <row r="1112" spans="2:23" ht="12.75">
      <c r="B1112" s="5"/>
      <c r="Q1112" s="5"/>
      <c r="W1112" s="5"/>
    </row>
    <row r="1115" spans="2:23" ht="12.75">
      <c r="B1115" s="5"/>
      <c r="Q1115" s="5"/>
      <c r="W1115" s="5"/>
    </row>
    <row r="1116" spans="2:23" ht="12.75">
      <c r="B1116" s="5"/>
      <c r="Q1116" s="5"/>
      <c r="W1116" s="5"/>
    </row>
    <row r="1119" spans="2:23" ht="12.75">
      <c r="B1119" s="5"/>
      <c r="Q1119" s="5"/>
      <c r="W1119" s="5"/>
    </row>
    <row r="1120" spans="2:23" ht="12.75">
      <c r="B1120" s="5"/>
      <c r="Q1120" s="5"/>
      <c r="W1120" s="5"/>
    </row>
    <row r="1123" spans="2:23" ht="12.75">
      <c r="B1123" s="5"/>
      <c r="Q1123" s="5"/>
      <c r="W1123" s="5"/>
    </row>
    <row r="1124" spans="2:23" ht="12.75">
      <c r="B1124" s="5"/>
      <c r="Q1124" s="5"/>
      <c r="W1124" s="5"/>
    </row>
    <row r="1127" spans="2:23" ht="12.75">
      <c r="B1127" s="5"/>
      <c r="Q1127" s="5"/>
      <c r="W1127" s="5"/>
    </row>
    <row r="1128" spans="2:23" ht="12.75">
      <c r="B1128" s="5"/>
      <c r="Q1128" s="5"/>
      <c r="W1128" s="5"/>
    </row>
    <row r="1131" spans="2:23" ht="12.75">
      <c r="B1131" s="5"/>
      <c r="Q1131" s="5"/>
      <c r="W1131" s="5"/>
    </row>
    <row r="1132" spans="2:23" ht="12.75">
      <c r="B1132" s="5"/>
      <c r="Q1132" s="5"/>
      <c r="W1132" s="5"/>
    </row>
    <row r="1135" spans="2:23" ht="12.75">
      <c r="B1135" s="5"/>
      <c r="Q1135" s="5"/>
      <c r="W1135" s="5"/>
    </row>
    <row r="1136" spans="2:23" ht="12.75">
      <c r="B1136" s="5"/>
      <c r="Q1136" s="5"/>
      <c r="W1136" s="5"/>
    </row>
    <row r="1139" spans="2:23" ht="12.75">
      <c r="B1139" s="5"/>
      <c r="Q1139" s="5"/>
      <c r="W1139" s="5"/>
    </row>
    <row r="1140" spans="2:23" ht="12.75">
      <c r="B1140" s="5"/>
      <c r="Q1140" s="5"/>
      <c r="W1140" s="5"/>
    </row>
    <row r="1143" spans="2:23" ht="12.75">
      <c r="B1143" s="5"/>
      <c r="Q1143" s="5"/>
      <c r="W1143" s="5"/>
    </row>
    <row r="1144" spans="2:23" ht="12.75">
      <c r="B1144" s="5"/>
      <c r="Q1144" s="5"/>
      <c r="W1144" s="5"/>
    </row>
    <row r="1147" spans="2:23" ht="12.75">
      <c r="B1147" s="5"/>
      <c r="Q1147" s="5"/>
      <c r="W1147" s="5"/>
    </row>
    <row r="1148" spans="2:23" ht="12.75">
      <c r="B1148" s="5"/>
      <c r="Q1148" s="5"/>
      <c r="W1148" s="5"/>
    </row>
    <row r="1151" spans="2:23" ht="12.75">
      <c r="B1151" s="5"/>
      <c r="Q1151" s="5"/>
      <c r="W1151" s="5"/>
    </row>
    <row r="1152" spans="2:23" ht="12.75">
      <c r="B1152" s="5"/>
      <c r="Q1152" s="5"/>
      <c r="W1152" s="5"/>
    </row>
    <row r="1155" spans="2:23" ht="12.75">
      <c r="B1155" s="5"/>
      <c r="Q1155" s="5"/>
      <c r="W1155" s="5"/>
    </row>
    <row r="1156" spans="2:23" ht="12.75">
      <c r="B1156" s="5"/>
      <c r="Q1156" s="5"/>
      <c r="W1156" s="5"/>
    </row>
    <row r="1159" spans="2:23" ht="12.75">
      <c r="B1159" s="5"/>
      <c r="Q1159" s="5"/>
      <c r="W1159" s="5"/>
    </row>
    <row r="1160" spans="2:23" ht="12.75">
      <c r="B1160" s="5"/>
      <c r="Q1160" s="5"/>
      <c r="W1160" s="5"/>
    </row>
    <row r="1163" spans="2:23" ht="12.75">
      <c r="B1163" s="5"/>
      <c r="Q1163" s="5"/>
      <c r="W1163" s="5"/>
    </row>
    <row r="1164" spans="2:23" ht="12.75">
      <c r="B1164" s="5"/>
      <c r="Q1164" s="5"/>
      <c r="W1164" s="5"/>
    </row>
    <row r="1167" spans="2:23" ht="12.75">
      <c r="B1167" s="5"/>
      <c r="Q1167" s="5"/>
      <c r="W1167" s="5"/>
    </row>
    <row r="1168" spans="2:23" ht="12.75">
      <c r="B1168" s="5"/>
      <c r="Q1168" s="5"/>
      <c r="W1168" s="5"/>
    </row>
    <row r="1171" spans="2:23" ht="12.75">
      <c r="B1171" s="5"/>
      <c r="Q1171" s="5"/>
      <c r="W1171" s="5"/>
    </row>
    <row r="1172" spans="2:23" ht="12.75">
      <c r="B1172" s="5"/>
      <c r="Q1172" s="5"/>
      <c r="W1172" s="5"/>
    </row>
    <row r="1175" spans="2:23" ht="12.75">
      <c r="B1175" s="5"/>
      <c r="Q1175" s="5"/>
      <c r="W1175" s="5"/>
    </row>
    <row r="1176" spans="2:23" ht="12.75">
      <c r="B1176" s="5"/>
      <c r="Q1176" s="5"/>
      <c r="W1176" s="5"/>
    </row>
    <row r="1179" spans="2:23" ht="12.75">
      <c r="B1179" s="5"/>
      <c r="Q1179" s="5"/>
      <c r="W1179" s="5"/>
    </row>
    <row r="1180" spans="2:23" ht="12.75">
      <c r="B1180" s="5"/>
      <c r="Q1180" s="5"/>
      <c r="W1180" s="5"/>
    </row>
    <row r="1183" spans="2:23" ht="12.75">
      <c r="B1183" s="5"/>
      <c r="Q1183" s="5"/>
      <c r="W1183" s="5"/>
    </row>
    <row r="1184" spans="2:23" ht="12.75">
      <c r="B1184" s="5"/>
      <c r="Q1184" s="5"/>
      <c r="W1184" s="5"/>
    </row>
    <row r="1187" spans="2:23" ht="12.75">
      <c r="B1187" s="5"/>
      <c r="Q1187" s="5"/>
      <c r="W1187" s="5"/>
    </row>
    <row r="1188" spans="2:23" ht="12.75">
      <c r="B1188" s="5"/>
      <c r="Q1188" s="5"/>
      <c r="W1188" s="5"/>
    </row>
    <row r="1191" spans="2:23" ht="12.75">
      <c r="B1191" s="5"/>
      <c r="Q1191" s="5"/>
      <c r="W1191" s="5"/>
    </row>
    <row r="1192" spans="2:23" ht="12.75">
      <c r="B1192" s="5"/>
      <c r="Q1192" s="5"/>
      <c r="W1192" s="5"/>
    </row>
    <row r="1195" spans="2:23" ht="12.75">
      <c r="B1195" s="5"/>
      <c r="Q1195" s="5"/>
      <c r="W1195" s="5"/>
    </row>
    <row r="1196" spans="2:23" ht="12.75">
      <c r="B1196" s="5"/>
      <c r="Q1196" s="5"/>
      <c r="W1196" s="5"/>
    </row>
    <row r="1199" spans="2:23" ht="12.75">
      <c r="B1199" s="5"/>
      <c r="Q1199" s="5"/>
      <c r="W1199" s="5"/>
    </row>
    <row r="1200" spans="2:23" ht="12.75">
      <c r="B1200" s="5"/>
      <c r="Q1200" s="5"/>
      <c r="W1200" s="5"/>
    </row>
    <row r="1203" spans="2:23" ht="12.75">
      <c r="B1203" s="5"/>
      <c r="Q1203" s="5"/>
      <c r="W1203" s="5"/>
    </row>
    <row r="1204" spans="2:23" ht="12.75">
      <c r="B1204" s="5"/>
      <c r="Q1204" s="5"/>
      <c r="W1204" s="5"/>
    </row>
    <row r="1207" spans="2:23" ht="12.75">
      <c r="B1207" s="5"/>
      <c r="Q1207" s="5"/>
      <c r="W1207" s="5"/>
    </row>
    <row r="1208" spans="2:23" ht="12.75">
      <c r="B1208" s="5"/>
      <c r="Q1208" s="5"/>
      <c r="W1208" s="5"/>
    </row>
    <row r="1211" spans="2:23" ht="12.75">
      <c r="B1211" s="5"/>
      <c r="Q1211" s="5"/>
      <c r="W1211" s="5"/>
    </row>
    <row r="1212" spans="2:23" ht="12.75">
      <c r="B1212" s="5"/>
      <c r="Q1212" s="5"/>
      <c r="W1212" s="5"/>
    </row>
    <row r="1215" spans="2:23" ht="12.75">
      <c r="B1215" s="5"/>
      <c r="Q1215" s="5"/>
      <c r="W1215" s="5"/>
    </row>
    <row r="1216" spans="2:23" ht="12.75">
      <c r="B1216" s="5"/>
      <c r="Q1216" s="5"/>
      <c r="W1216" s="5"/>
    </row>
    <row r="1219" spans="2:23" ht="12.75">
      <c r="B1219" s="5"/>
      <c r="Q1219" s="5"/>
      <c r="W1219" s="5"/>
    </row>
    <row r="1220" spans="2:23" ht="12.75">
      <c r="B1220" s="5"/>
      <c r="Q1220" s="5"/>
      <c r="W1220" s="5"/>
    </row>
    <row r="1223" spans="2:23" ht="12.75">
      <c r="B1223" s="5"/>
      <c r="Q1223" s="5"/>
      <c r="W1223" s="5"/>
    </row>
    <row r="1224" spans="2:23" ht="12.75">
      <c r="B1224" s="5"/>
      <c r="Q1224" s="5"/>
      <c r="W1224" s="5"/>
    </row>
    <row r="1227" spans="2:23" ht="12.75">
      <c r="B1227" s="5"/>
      <c r="Q1227" s="5"/>
      <c r="W1227" s="5"/>
    </row>
    <row r="1228" spans="2:23" ht="12.75">
      <c r="B1228" s="5"/>
      <c r="Q1228" s="5"/>
      <c r="W1228" s="5"/>
    </row>
    <row r="1231" spans="2:23" ht="12.75">
      <c r="B1231" s="5"/>
      <c r="Q1231" s="5"/>
      <c r="W1231" s="5"/>
    </row>
    <row r="1232" spans="2:23" ht="12.75">
      <c r="B1232" s="5"/>
      <c r="Q1232" s="5"/>
      <c r="W1232" s="5"/>
    </row>
    <row r="1235" spans="2:23" ht="12.75">
      <c r="B1235" s="5"/>
      <c r="Q1235" s="5"/>
      <c r="W1235" s="5"/>
    </row>
    <row r="1236" spans="2:23" ht="12.75">
      <c r="B1236" s="5"/>
      <c r="Q1236" s="5"/>
      <c r="W1236" s="5"/>
    </row>
    <row r="1239" spans="2:23" ht="12.75">
      <c r="B1239" s="5"/>
      <c r="Q1239" s="5"/>
      <c r="W1239" s="5"/>
    </row>
    <row r="1240" spans="2:23" ht="12.75">
      <c r="B1240" s="5"/>
      <c r="Q1240" s="5"/>
      <c r="W1240" s="5"/>
    </row>
    <row r="1243" spans="2:23" ht="12.75">
      <c r="B1243" s="5"/>
      <c r="Q1243" s="5"/>
      <c r="W1243" s="5"/>
    </row>
    <row r="1244" spans="2:23" ht="12.75">
      <c r="B1244" s="5"/>
      <c r="Q1244" s="5"/>
      <c r="W1244" s="5"/>
    </row>
    <row r="1247" spans="2:23" ht="12.75">
      <c r="B1247" s="5"/>
      <c r="Q1247" s="5"/>
      <c r="W1247" s="5"/>
    </row>
    <row r="1248" spans="2:23" ht="12.75">
      <c r="B1248" s="5"/>
      <c r="Q1248" s="5"/>
      <c r="W1248" s="5"/>
    </row>
    <row r="1251" spans="2:23" ht="12.75">
      <c r="B1251" s="5"/>
      <c r="Q1251" s="5"/>
      <c r="W1251" s="5"/>
    </row>
    <row r="1252" spans="2:23" ht="12.75">
      <c r="B1252" s="5"/>
      <c r="Q1252" s="5"/>
      <c r="W1252" s="5"/>
    </row>
    <row r="1255" spans="2:23" ht="12.75">
      <c r="B1255" s="5"/>
      <c r="Q1255" s="5"/>
      <c r="W1255" s="5"/>
    </row>
    <row r="1256" spans="2:23" ht="12.75">
      <c r="B1256" s="5"/>
      <c r="Q1256" s="5"/>
      <c r="W1256" s="5"/>
    </row>
    <row r="1259" spans="2:23" ht="12.75">
      <c r="B1259" s="5"/>
      <c r="Q1259" s="5"/>
      <c r="W1259" s="5"/>
    </row>
    <row r="1260" spans="2:23" ht="12.75">
      <c r="B1260" s="5"/>
      <c r="Q1260" s="5"/>
      <c r="W1260" s="5"/>
    </row>
    <row r="1263" spans="2:23" ht="12.75">
      <c r="B1263" s="5"/>
      <c r="Q1263" s="5"/>
      <c r="W1263" s="5"/>
    </row>
    <row r="1264" spans="2:23" ht="12.75">
      <c r="B1264" s="5"/>
      <c r="Q1264" s="5"/>
      <c r="W1264" s="5"/>
    </row>
    <row r="1267" spans="2:23" ht="12.75">
      <c r="B1267" s="5"/>
      <c r="Q1267" s="5"/>
      <c r="W1267" s="5"/>
    </row>
    <row r="1268" spans="2:23" ht="12.75">
      <c r="B1268" s="5"/>
      <c r="Q1268" s="5"/>
      <c r="W1268" s="5"/>
    </row>
    <row r="1271" spans="2:23" ht="12.75">
      <c r="B1271" s="5"/>
      <c r="Q1271" s="5"/>
      <c r="W1271" s="5"/>
    </row>
    <row r="1272" spans="2:23" ht="12.75">
      <c r="B1272" s="5"/>
      <c r="Q1272" s="5"/>
      <c r="W1272" s="5"/>
    </row>
    <row r="1275" spans="2:23" ht="12.75">
      <c r="B1275" s="5"/>
      <c r="Q1275" s="5"/>
      <c r="W1275" s="5"/>
    </row>
    <row r="1276" spans="2:23" ht="12.75">
      <c r="B1276" s="5"/>
      <c r="Q1276" s="5"/>
      <c r="W1276" s="5"/>
    </row>
    <row r="1279" spans="2:23" ht="12.75">
      <c r="B1279" s="5"/>
      <c r="Q1279" s="5"/>
      <c r="W1279" s="5"/>
    </row>
    <row r="1280" spans="2:23" ht="12.75">
      <c r="B1280" s="5"/>
      <c r="Q1280" s="5"/>
      <c r="W1280" s="5"/>
    </row>
    <row r="1283" spans="2:23" ht="12.75">
      <c r="B1283" s="5"/>
      <c r="Q1283" s="5"/>
      <c r="W1283" s="5"/>
    </row>
    <row r="1284" spans="2:23" ht="12.75">
      <c r="B1284" s="5"/>
      <c r="Q1284" s="5"/>
      <c r="W1284" s="5"/>
    </row>
    <row r="1287" spans="2:23" ht="12.75">
      <c r="B1287" s="5"/>
      <c r="Q1287" s="5"/>
      <c r="W1287" s="5"/>
    </row>
    <row r="1288" spans="2:23" ht="12.75">
      <c r="B1288" s="5"/>
      <c r="Q1288" s="5"/>
      <c r="W1288" s="5"/>
    </row>
    <row r="1291" spans="2:23" ht="12.75">
      <c r="B1291" s="5"/>
      <c r="Q1291" s="5"/>
      <c r="W1291" s="5"/>
    </row>
    <row r="1292" spans="2:23" ht="12.75">
      <c r="B1292" s="5"/>
      <c r="Q1292" s="5"/>
      <c r="W1292" s="5"/>
    </row>
    <row r="1295" spans="2:23" ht="12.75">
      <c r="B1295" s="5"/>
      <c r="Q1295" s="5"/>
      <c r="W1295" s="5"/>
    </row>
    <row r="1296" spans="2:23" ht="12.75">
      <c r="B1296" s="5"/>
      <c r="Q1296" s="5"/>
      <c r="W1296" s="5"/>
    </row>
    <row r="1299" spans="2:23" ht="12.75">
      <c r="B1299" s="5"/>
      <c r="Q1299" s="5"/>
      <c r="W1299" s="5"/>
    </row>
    <row r="1300" spans="2:23" ht="12.75">
      <c r="B1300" s="5"/>
      <c r="Q1300" s="5"/>
      <c r="W1300" s="5"/>
    </row>
    <row r="1303" spans="2:23" ht="12.75">
      <c r="B1303" s="5"/>
      <c r="Q1303" s="5"/>
      <c r="W1303" s="5"/>
    </row>
    <row r="1304" spans="2:23" ht="12.75">
      <c r="B1304" s="5"/>
      <c r="Q1304" s="5"/>
      <c r="W1304" s="5"/>
    </row>
    <row r="1307" spans="2:23" ht="12.75">
      <c r="B1307" s="5"/>
      <c r="Q1307" s="5"/>
      <c r="W1307" s="5"/>
    </row>
    <row r="1308" spans="2:23" ht="12.75">
      <c r="B1308" s="5"/>
      <c r="Q1308" s="5"/>
      <c r="W1308" s="5"/>
    </row>
    <row r="1311" spans="2:23" ht="12.75">
      <c r="B1311" s="5"/>
      <c r="Q1311" s="5"/>
      <c r="W1311" s="5"/>
    </row>
    <row r="1312" spans="2:23" ht="12.75">
      <c r="B1312" s="5"/>
      <c r="Q1312" s="5"/>
      <c r="W1312" s="5"/>
    </row>
    <row r="1315" spans="2:23" ht="12.75">
      <c r="B1315" s="5"/>
      <c r="Q1315" s="5"/>
      <c r="W1315" s="5"/>
    </row>
    <row r="1316" spans="2:23" ht="12.75">
      <c r="B1316" s="5"/>
      <c r="Q1316" s="5"/>
      <c r="W1316" s="5"/>
    </row>
    <row r="1319" spans="2:23" ht="12.75">
      <c r="B1319" s="5"/>
      <c r="Q1319" s="5"/>
      <c r="W1319" s="5"/>
    </row>
    <row r="1320" spans="2:23" ht="12.75">
      <c r="B1320" s="5"/>
      <c r="Q1320" s="5"/>
      <c r="W1320" s="5"/>
    </row>
    <row r="1323" spans="2:23" ht="12.75">
      <c r="B1323" s="5"/>
      <c r="Q1323" s="5"/>
      <c r="W1323" s="5"/>
    </row>
    <row r="1324" spans="2:23" ht="12.75">
      <c r="B1324" s="5"/>
      <c r="Q1324" s="5"/>
      <c r="W1324" s="5"/>
    </row>
    <row r="1327" spans="2:23" ht="12.75">
      <c r="B1327" s="5"/>
      <c r="Q1327" s="5"/>
      <c r="W1327" s="5"/>
    </row>
    <row r="1328" spans="2:23" ht="12.75">
      <c r="B1328" s="5"/>
      <c r="Q1328" s="5"/>
      <c r="W1328" s="5"/>
    </row>
    <row r="1331" spans="2:23" ht="12.75">
      <c r="B1331" s="5"/>
      <c r="Q1331" s="5"/>
      <c r="W1331" s="5"/>
    </row>
    <row r="1332" spans="2:23" ht="12.75">
      <c r="B1332" s="5"/>
      <c r="Q1332" s="5"/>
      <c r="W1332" s="5"/>
    </row>
    <row r="1335" spans="2:23" ht="12.75">
      <c r="B1335" s="5"/>
      <c r="Q1335" s="5"/>
      <c r="W1335" s="5"/>
    </row>
    <row r="1336" spans="2:23" ht="12.75">
      <c r="B1336" s="5"/>
      <c r="Q1336" s="5"/>
      <c r="W1336" s="5"/>
    </row>
    <row r="1339" spans="2:23" ht="12.75">
      <c r="B1339" s="5"/>
      <c r="Q1339" s="5"/>
      <c r="W1339" s="5"/>
    </row>
    <row r="1340" spans="2:23" ht="12.75">
      <c r="B1340" s="5"/>
      <c r="Q1340" s="5"/>
      <c r="W1340" s="5"/>
    </row>
    <row r="1343" spans="2:23" ht="12.75">
      <c r="B1343" s="5"/>
      <c r="Q1343" s="5"/>
      <c r="W1343" s="5"/>
    </row>
    <row r="1344" spans="2:23" ht="12.75">
      <c r="B1344" s="5"/>
      <c r="Q1344" s="5"/>
      <c r="W1344" s="5"/>
    </row>
    <row r="1347" spans="2:23" ht="12.75">
      <c r="B1347" s="5"/>
      <c r="Q1347" s="5"/>
      <c r="W1347" s="5"/>
    </row>
    <row r="1348" spans="2:23" ht="12.75">
      <c r="B1348" s="5"/>
      <c r="Q1348" s="5"/>
      <c r="W1348" s="5"/>
    </row>
    <row r="1351" spans="2:23" ht="12.75">
      <c r="B1351" s="5"/>
      <c r="Q1351" s="5"/>
      <c r="W1351" s="5"/>
    </row>
    <row r="1352" spans="2:23" ht="12.75">
      <c r="B1352" s="5"/>
      <c r="Q1352" s="5"/>
      <c r="W1352" s="5"/>
    </row>
    <row r="1355" spans="2:23" ht="12.75">
      <c r="B1355" s="5"/>
      <c r="Q1355" s="5"/>
      <c r="W1355" s="5"/>
    </row>
    <row r="1356" spans="2:23" ht="12.75">
      <c r="B1356" s="5"/>
      <c r="Q1356" s="5"/>
      <c r="W1356" s="5"/>
    </row>
    <row r="1359" spans="2:23" ht="12.75">
      <c r="B1359" s="5"/>
      <c r="Q1359" s="5"/>
      <c r="W1359" s="5"/>
    </row>
    <row r="1360" spans="2:23" ht="12.75">
      <c r="B1360" s="5"/>
      <c r="Q1360" s="5"/>
      <c r="W1360" s="5"/>
    </row>
    <row r="1363" spans="2:23" ht="12.75">
      <c r="B1363" s="5"/>
      <c r="Q1363" s="5"/>
      <c r="W1363" s="5"/>
    </row>
    <row r="1364" spans="2:23" ht="12.75">
      <c r="B1364" s="5"/>
      <c r="Q1364" s="5"/>
      <c r="W1364" s="5"/>
    </row>
    <row r="1367" spans="2:23" ht="12.75">
      <c r="B1367" s="5"/>
      <c r="Q1367" s="5"/>
      <c r="W1367" s="5"/>
    </row>
    <row r="1368" spans="2:23" ht="12.75">
      <c r="B1368" s="5"/>
      <c r="Q1368" s="5"/>
      <c r="W1368" s="5"/>
    </row>
    <row r="1371" spans="2:23" ht="12.75">
      <c r="B1371" s="5"/>
      <c r="Q1371" s="5"/>
      <c r="W1371" s="5"/>
    </row>
    <row r="1372" spans="2:23" ht="12.75">
      <c r="B1372" s="5"/>
      <c r="Q1372" s="5"/>
      <c r="W1372" s="5"/>
    </row>
    <row r="1375" spans="2:23" ht="12.75">
      <c r="B1375" s="5"/>
      <c r="Q1375" s="5"/>
      <c r="W1375" s="5"/>
    </row>
    <row r="1376" spans="2:23" ht="12.75">
      <c r="B1376" s="5"/>
      <c r="Q1376" s="5"/>
      <c r="W1376" s="5"/>
    </row>
    <row r="1379" spans="2:23" ht="12.75">
      <c r="B1379" s="5"/>
      <c r="Q1379" s="5"/>
      <c r="W1379" s="5"/>
    </row>
    <row r="1380" spans="2:23" ht="12.75">
      <c r="B1380" s="5"/>
      <c r="Q1380" s="5"/>
      <c r="W1380" s="5"/>
    </row>
    <row r="1383" spans="2:23" ht="12.75">
      <c r="B1383" s="5"/>
      <c r="Q1383" s="5"/>
      <c r="W1383" s="5"/>
    </row>
    <row r="1384" spans="2:23" ht="12.75">
      <c r="B1384" s="5"/>
      <c r="Q1384" s="5"/>
      <c r="W1384" s="5"/>
    </row>
    <row r="1387" spans="2:23" ht="12.75">
      <c r="B1387" s="5"/>
      <c r="Q1387" s="5"/>
      <c r="W1387" s="5"/>
    </row>
    <row r="1388" spans="2:23" ht="12.75">
      <c r="B1388" s="5"/>
      <c r="Q1388" s="5"/>
      <c r="W1388" s="5"/>
    </row>
    <row r="1391" spans="2:23" ht="12.75">
      <c r="B1391" s="5"/>
      <c r="Q1391" s="5"/>
      <c r="W1391" s="5"/>
    </row>
    <row r="1392" spans="2:23" ht="12.75">
      <c r="B1392" s="5"/>
      <c r="Q1392" s="5"/>
      <c r="W1392" s="5"/>
    </row>
    <row r="1395" spans="2:23" ht="12.75">
      <c r="B1395" s="5"/>
      <c r="Q1395" s="5"/>
      <c r="W1395" s="5"/>
    </row>
    <row r="1396" spans="2:23" ht="12.75">
      <c r="B1396" s="5"/>
      <c r="Q1396" s="5"/>
      <c r="W1396" s="5"/>
    </row>
    <row r="1399" spans="2:23" ht="12.75">
      <c r="B1399" s="5"/>
      <c r="Q1399" s="5"/>
      <c r="W1399" s="5"/>
    </row>
    <row r="1400" spans="2:23" ht="12.75">
      <c r="B1400" s="5"/>
      <c r="Q1400" s="5"/>
      <c r="W1400" s="5"/>
    </row>
    <row r="1403" spans="2:23" ht="12.75">
      <c r="B1403" s="5"/>
      <c r="Q1403" s="5"/>
      <c r="W1403" s="5"/>
    </row>
    <row r="1404" spans="2:23" ht="12.75">
      <c r="B1404" s="5"/>
      <c r="Q1404" s="5"/>
      <c r="W1404" s="5"/>
    </row>
    <row r="1407" spans="2:23" ht="12.75">
      <c r="B1407" s="5"/>
      <c r="Q1407" s="5"/>
      <c r="W1407" s="5"/>
    </row>
    <row r="1408" spans="2:23" ht="12.75">
      <c r="B1408" s="5"/>
      <c r="Q1408" s="5"/>
      <c r="W1408" s="5"/>
    </row>
    <row r="1411" spans="2:23" ht="12.75">
      <c r="B1411" s="5"/>
      <c r="Q1411" s="5"/>
      <c r="W1411" s="5"/>
    </row>
    <row r="1412" spans="2:23" ht="12.75">
      <c r="B1412" s="5"/>
      <c r="Q1412" s="5"/>
      <c r="W1412" s="5"/>
    </row>
    <row r="1415" spans="2:23" ht="12.75">
      <c r="B1415" s="5"/>
      <c r="Q1415" s="5"/>
      <c r="W1415" s="5"/>
    </row>
    <row r="1416" spans="2:23" ht="12.75">
      <c r="B1416" s="5"/>
      <c r="Q1416" s="5"/>
      <c r="W1416" s="5"/>
    </row>
    <row r="1419" spans="2:23" ht="12.75">
      <c r="B1419" s="5"/>
      <c r="Q1419" s="5"/>
      <c r="W1419" s="5"/>
    </row>
    <row r="1420" spans="2:23" ht="12.75">
      <c r="B1420" s="5"/>
      <c r="Q1420" s="5"/>
      <c r="W1420" s="5"/>
    </row>
    <row r="1423" spans="2:23" ht="12.75">
      <c r="B1423" s="5"/>
      <c r="Q1423" s="5"/>
      <c r="W1423" s="5"/>
    </row>
    <row r="1424" spans="2:23" ht="12.75">
      <c r="B1424" s="5"/>
      <c r="Q1424" s="5"/>
      <c r="W1424" s="5"/>
    </row>
    <row r="1427" spans="2:23" ht="12.75">
      <c r="B1427" s="5"/>
      <c r="Q1427" s="5"/>
      <c r="W1427" s="5"/>
    </row>
    <row r="1428" spans="2:23" ht="12.75">
      <c r="B1428" s="5"/>
      <c r="Q1428" s="5"/>
      <c r="W1428" s="5"/>
    </row>
    <row r="1431" spans="2:23" ht="12.75">
      <c r="B1431" s="5"/>
      <c r="Q1431" s="5"/>
      <c r="W1431" s="5"/>
    </row>
    <row r="1432" spans="2:23" ht="12.75">
      <c r="B1432" s="5"/>
      <c r="Q1432" s="5"/>
      <c r="W1432" s="5"/>
    </row>
    <row r="1435" spans="2:23" ht="12.75">
      <c r="B1435" s="5"/>
      <c r="Q1435" s="5"/>
      <c r="W1435" s="5"/>
    </row>
    <row r="1436" spans="2:23" ht="12.75">
      <c r="B1436" s="5"/>
      <c r="Q1436" s="5"/>
      <c r="W1436" s="5"/>
    </row>
    <row r="1439" spans="2:23" ht="12.75">
      <c r="B1439" s="5"/>
      <c r="Q1439" s="5"/>
      <c r="W1439" s="5"/>
    </row>
    <row r="1440" spans="2:23" ht="12.75">
      <c r="B1440" s="5"/>
      <c r="Q1440" s="5"/>
      <c r="W1440" s="5"/>
    </row>
    <row r="1443" spans="2:23" ht="12.75">
      <c r="B1443" s="5"/>
      <c r="Q1443" s="5"/>
      <c r="W1443" s="5"/>
    </row>
    <row r="1444" spans="2:23" ht="12.75">
      <c r="B1444" s="5"/>
      <c r="Q1444" s="5"/>
      <c r="W1444" s="5"/>
    </row>
    <row r="1447" spans="2:23" ht="12.75">
      <c r="B1447" s="5"/>
      <c r="Q1447" s="5"/>
      <c r="W1447" s="5"/>
    </row>
    <row r="1448" spans="2:23" ht="12.75">
      <c r="B1448" s="5"/>
      <c r="Q1448" s="5"/>
      <c r="W1448" s="5"/>
    </row>
    <row r="1451" spans="2:23" ht="12.75">
      <c r="B1451" s="5"/>
      <c r="Q1451" s="5"/>
      <c r="W1451" s="5"/>
    </row>
    <row r="1452" spans="2:23" ht="12.75">
      <c r="B1452" s="5"/>
      <c r="Q1452" s="5"/>
      <c r="W1452" s="5"/>
    </row>
    <row r="1455" spans="2:23" ht="12.75">
      <c r="B1455" s="5"/>
      <c r="Q1455" s="5"/>
      <c r="W1455" s="5"/>
    </row>
    <row r="1456" spans="2:23" ht="12.75">
      <c r="B1456" s="5"/>
      <c r="Q1456" s="5"/>
      <c r="W1456" s="5"/>
    </row>
    <row r="1459" spans="2:23" ht="12.75">
      <c r="B1459" s="5"/>
      <c r="Q1459" s="5"/>
      <c r="W1459" s="5"/>
    </row>
    <row r="1460" spans="2:23" ht="12.75">
      <c r="B1460" s="5"/>
      <c r="Q1460" s="5"/>
      <c r="W1460" s="5"/>
    </row>
    <row r="1463" spans="2:23" ht="12.75">
      <c r="B1463" s="5"/>
      <c r="Q1463" s="5"/>
      <c r="W1463" s="5"/>
    </row>
    <row r="1464" spans="2:23" ht="12.75">
      <c r="B1464" s="5"/>
      <c r="Q1464" s="5"/>
      <c r="W1464" s="5"/>
    </row>
    <row r="1467" spans="2:23" ht="12.75">
      <c r="B1467" s="5"/>
      <c r="Q1467" s="5"/>
      <c r="W1467" s="5"/>
    </row>
    <row r="1468" spans="2:23" ht="12.75">
      <c r="B1468" s="5"/>
      <c r="Q1468" s="5"/>
      <c r="W1468" s="5"/>
    </row>
    <row r="1471" spans="2:23" ht="12.75">
      <c r="B1471" s="5"/>
      <c r="Q1471" s="5"/>
      <c r="W1471" s="5"/>
    </row>
    <row r="1472" spans="2:23" ht="12.75">
      <c r="B1472" s="5"/>
      <c r="Q1472" s="5"/>
      <c r="W1472" s="5"/>
    </row>
    <row r="1475" spans="2:23" ht="12.75">
      <c r="B1475" s="5"/>
      <c r="Q1475" s="5"/>
      <c r="W1475" s="5"/>
    </row>
    <row r="1476" spans="2:23" ht="12.75">
      <c r="B1476" s="5"/>
      <c r="Q1476" s="5"/>
      <c r="W1476" s="5"/>
    </row>
    <row r="1479" spans="2:23" ht="12.75">
      <c r="B1479" s="5"/>
      <c r="Q1479" s="5"/>
      <c r="W1479" s="5"/>
    </row>
    <row r="1480" spans="2:23" ht="12.75">
      <c r="B1480" s="5"/>
      <c r="Q1480" s="5"/>
      <c r="W1480" s="5"/>
    </row>
    <row r="1483" spans="2:23" ht="12.75">
      <c r="B1483" s="5"/>
      <c r="Q1483" s="5"/>
      <c r="W1483" s="5"/>
    </row>
    <row r="1484" spans="2:23" ht="12.75">
      <c r="B1484" s="5"/>
      <c r="Q1484" s="5"/>
      <c r="W1484" s="5"/>
    </row>
    <row r="1487" spans="2:23" ht="12.75">
      <c r="B1487" s="5"/>
      <c r="Q1487" s="5"/>
      <c r="W1487" s="5"/>
    </row>
    <row r="1488" spans="2:23" ht="12.75">
      <c r="B1488" s="5"/>
      <c r="Q1488" s="5"/>
      <c r="W1488" s="5"/>
    </row>
    <row r="1491" spans="2:23" ht="12.75">
      <c r="B1491" s="5"/>
      <c r="Q1491" s="5"/>
      <c r="W1491" s="5"/>
    </row>
    <row r="1492" spans="2:23" ht="12.75">
      <c r="B1492" s="5"/>
      <c r="Q1492" s="5"/>
      <c r="W1492" s="5"/>
    </row>
    <row r="1495" spans="2:23" ht="12.75">
      <c r="B1495" s="5"/>
      <c r="Q1495" s="5"/>
      <c r="W1495" s="5"/>
    </row>
    <row r="1496" spans="2:23" ht="12.75">
      <c r="B1496" s="5"/>
      <c r="Q1496" s="5"/>
      <c r="W1496" s="5"/>
    </row>
    <row r="1499" spans="2:23" ht="12.75">
      <c r="B1499" s="5"/>
      <c r="Q1499" s="5"/>
      <c r="W1499" s="5"/>
    </row>
    <row r="1500" spans="2:23" ht="12.75">
      <c r="B1500" s="5"/>
      <c r="Q1500" s="5"/>
      <c r="W1500" s="5"/>
    </row>
    <row r="1503" spans="2:23" ht="12.75">
      <c r="B1503" s="5"/>
      <c r="Q1503" s="5"/>
      <c r="W1503" s="5"/>
    </row>
    <row r="1504" spans="2:23" ht="12.75">
      <c r="B1504" s="5"/>
      <c r="Q1504" s="5"/>
      <c r="W1504" s="5"/>
    </row>
    <row r="1507" spans="2:23" ht="12.75">
      <c r="B1507" s="5"/>
      <c r="Q1507" s="5"/>
      <c r="W1507" s="5"/>
    </row>
    <row r="1508" spans="2:23" ht="12.75">
      <c r="B1508" s="5"/>
      <c r="Q1508" s="5"/>
      <c r="W1508" s="5"/>
    </row>
    <row r="1511" spans="2:23" ht="12.75">
      <c r="B1511" s="5"/>
      <c r="Q1511" s="5"/>
      <c r="W1511" s="5"/>
    </row>
    <row r="1512" spans="2:23" ht="12.75">
      <c r="B1512" s="5"/>
      <c r="Q1512" s="5"/>
      <c r="W1512" s="5"/>
    </row>
    <row r="1515" spans="2:23" ht="12.75">
      <c r="B1515" s="5"/>
      <c r="Q1515" s="5"/>
      <c r="W1515" s="5"/>
    </row>
    <row r="1516" spans="2:23" ht="12.75">
      <c r="B1516" s="5"/>
      <c r="Q1516" s="5"/>
      <c r="W1516" s="5"/>
    </row>
    <row r="1519" spans="2:23" ht="12.75">
      <c r="B1519" s="5"/>
      <c r="Q1519" s="5"/>
      <c r="W1519" s="5"/>
    </row>
    <row r="1520" spans="2:23" ht="12.75">
      <c r="B1520" s="5"/>
      <c r="Q1520" s="5"/>
      <c r="W1520" s="5"/>
    </row>
    <row r="1523" spans="2:23" ht="12.75">
      <c r="B1523" s="5"/>
      <c r="Q1523" s="5"/>
      <c r="W1523" s="5"/>
    </row>
    <row r="1524" spans="2:23" ht="12.75">
      <c r="B1524" s="5"/>
      <c r="Q1524" s="5"/>
      <c r="W1524" s="5"/>
    </row>
    <row r="1527" spans="2:23" ht="12.75">
      <c r="B1527" s="5"/>
      <c r="Q1527" s="5"/>
      <c r="W1527" s="5"/>
    </row>
    <row r="1528" spans="2:23" ht="12.75">
      <c r="B1528" s="5"/>
      <c r="Q1528" s="5"/>
      <c r="W1528" s="5"/>
    </row>
    <row r="1531" spans="2:23" ht="12.75">
      <c r="B1531" s="5"/>
      <c r="Q1531" s="5"/>
      <c r="W1531" s="5"/>
    </row>
    <row r="1532" spans="2:23" ht="12.75">
      <c r="B1532" s="5"/>
      <c r="Q1532" s="5"/>
      <c r="W1532" s="5"/>
    </row>
    <row r="1535" spans="2:23" ht="12.75">
      <c r="B1535" s="5"/>
      <c r="Q1535" s="5"/>
      <c r="W1535" s="5"/>
    </row>
    <row r="1536" spans="2:23" ht="12.75">
      <c r="B1536" s="5"/>
      <c r="Q1536" s="5"/>
      <c r="W1536" s="5"/>
    </row>
    <row r="1539" spans="2:23" ht="12.75">
      <c r="B1539" s="5"/>
      <c r="Q1539" s="5"/>
      <c r="W1539" s="5"/>
    </row>
    <row r="1540" spans="2:23" ht="12.75">
      <c r="B1540" s="5"/>
      <c r="Q1540" s="5"/>
      <c r="W1540" s="5"/>
    </row>
    <row r="1543" spans="2:23" ht="12.75">
      <c r="B1543" s="5"/>
      <c r="Q1543" s="5"/>
      <c r="W1543" s="5"/>
    </row>
    <row r="1544" spans="2:23" ht="12.75">
      <c r="B1544" s="5"/>
      <c r="Q1544" s="5"/>
      <c r="W1544" s="5"/>
    </row>
    <row r="1547" spans="2:23" ht="12.75">
      <c r="B1547" s="5"/>
      <c r="Q1547" s="5"/>
      <c r="W1547" s="5"/>
    </row>
    <row r="1548" spans="2:23" ht="12.75">
      <c r="B1548" s="5"/>
      <c r="Q1548" s="5"/>
      <c r="W1548" s="5"/>
    </row>
    <row r="1551" spans="2:23" ht="12.75">
      <c r="B1551" s="5"/>
      <c r="Q1551" s="5"/>
      <c r="W1551" s="5"/>
    </row>
    <row r="1552" spans="2:23" ht="12.75">
      <c r="B1552" s="5"/>
      <c r="Q1552" s="5"/>
      <c r="W1552" s="5"/>
    </row>
    <row r="1555" spans="2:23" ht="12.75">
      <c r="B1555" s="5"/>
      <c r="Q1555" s="5"/>
      <c r="W1555" s="5"/>
    </row>
    <row r="1556" spans="2:23" ht="12.75">
      <c r="B1556" s="5"/>
      <c r="Q1556" s="5"/>
      <c r="W1556" s="5"/>
    </row>
    <row r="1559" spans="2:23" ht="12.75">
      <c r="B1559" s="5"/>
      <c r="Q1559" s="5"/>
      <c r="W1559" s="5"/>
    </row>
    <row r="1560" spans="2:23" ht="12.75">
      <c r="B1560" s="5"/>
      <c r="Q1560" s="5"/>
      <c r="W1560" s="5"/>
    </row>
    <row r="1563" spans="2:23" ht="12.75">
      <c r="B1563" s="5"/>
      <c r="Q1563" s="5"/>
      <c r="W1563" s="5"/>
    </row>
    <row r="1564" spans="2:23" ht="12.75">
      <c r="B1564" s="5"/>
      <c r="Q1564" s="5"/>
      <c r="W1564" s="5"/>
    </row>
    <row r="1567" spans="2:23" ht="12.75">
      <c r="B1567" s="5"/>
      <c r="Q1567" s="5"/>
      <c r="W1567" s="5"/>
    </row>
    <row r="1568" spans="2:23" ht="12.75">
      <c r="B1568" s="5"/>
      <c r="Q1568" s="5"/>
      <c r="W1568" s="5"/>
    </row>
    <row r="1571" spans="2:23" ht="12.75">
      <c r="B1571" s="5"/>
      <c r="Q1571" s="5"/>
      <c r="W1571" s="5"/>
    </row>
    <row r="1572" spans="2:23" ht="12.75">
      <c r="B1572" s="5"/>
      <c r="Q1572" s="5"/>
      <c r="W1572" s="5"/>
    </row>
    <row r="1575" spans="2:23" ht="12.75">
      <c r="B1575" s="5"/>
      <c r="Q1575" s="5"/>
      <c r="W1575" s="5"/>
    </row>
    <row r="1576" spans="2:23" ht="12.75">
      <c r="B1576" s="5"/>
      <c r="Q1576" s="5"/>
      <c r="W1576" s="5"/>
    </row>
    <row r="1579" spans="2:23" ht="12.75">
      <c r="B1579" s="5"/>
      <c r="Q1579" s="5"/>
      <c r="W1579" s="5"/>
    </row>
    <row r="1580" spans="2:23" ht="12.75">
      <c r="B1580" s="5"/>
      <c r="Q1580" s="5"/>
      <c r="W1580" s="5"/>
    </row>
    <row r="1583" spans="2:23" ht="12.75">
      <c r="B1583" s="5"/>
      <c r="Q1583" s="5"/>
      <c r="W1583" s="5"/>
    </row>
    <row r="1584" spans="2:23" ht="12.75">
      <c r="B1584" s="5"/>
      <c r="Q1584" s="5"/>
      <c r="W1584" s="5"/>
    </row>
    <row r="1587" spans="2:23" ht="12.75">
      <c r="B1587" s="5"/>
      <c r="Q1587" s="5"/>
      <c r="W1587" s="5"/>
    </row>
    <row r="1588" spans="2:23" ht="12.75">
      <c r="B1588" s="5"/>
      <c r="Q1588" s="5"/>
      <c r="W1588" s="5"/>
    </row>
    <row r="1591" spans="2:23" ht="12.75">
      <c r="B1591" s="5"/>
      <c r="Q1591" s="5"/>
      <c r="W1591" s="5"/>
    </row>
    <row r="1592" spans="2:23" ht="12.75">
      <c r="B1592" s="5"/>
      <c r="Q1592" s="5"/>
      <c r="W1592" s="5"/>
    </row>
    <row r="1595" spans="2:23" ht="12.75">
      <c r="B1595" s="5"/>
      <c r="Q1595" s="5"/>
      <c r="W1595" s="5"/>
    </row>
    <row r="1596" spans="2:23" ht="12.75">
      <c r="B1596" s="5"/>
      <c r="Q1596" s="5"/>
      <c r="W1596" s="5"/>
    </row>
    <row r="1599" spans="2:23" ht="12.75">
      <c r="B1599" s="5"/>
      <c r="Q1599" s="5"/>
      <c r="W1599" s="5"/>
    </row>
    <row r="1600" spans="2:23" ht="12.75">
      <c r="B1600" s="5"/>
      <c r="Q1600" s="5"/>
      <c r="W1600" s="5"/>
    </row>
    <row r="1603" spans="2:23" ht="12.75">
      <c r="B1603" s="5"/>
      <c r="Q1603" s="5"/>
      <c r="W1603" s="5"/>
    </row>
    <row r="1604" spans="2:23" ht="12.75">
      <c r="B1604" s="5"/>
      <c r="Q1604" s="5"/>
      <c r="W1604" s="5"/>
    </row>
    <row r="1607" spans="2:23" ht="12.75">
      <c r="B1607" s="5"/>
      <c r="Q1607" s="5"/>
      <c r="W1607" s="5"/>
    </row>
    <row r="1608" spans="2:23" ht="12.75">
      <c r="B1608" s="5"/>
      <c r="Q1608" s="5"/>
      <c r="W1608" s="5"/>
    </row>
    <row r="1611" spans="2:23" ht="12.75">
      <c r="B1611" s="5"/>
      <c r="Q1611" s="5"/>
      <c r="W1611" s="5"/>
    </row>
    <row r="1612" spans="2:23" ht="12.75">
      <c r="B1612" s="5"/>
      <c r="Q1612" s="5"/>
      <c r="W1612" s="5"/>
    </row>
    <row r="1615" spans="2:23" ht="12.75">
      <c r="B1615" s="5"/>
      <c r="Q1615" s="5"/>
      <c r="W1615" s="5"/>
    </row>
    <row r="1616" spans="2:23" ht="12.75">
      <c r="B1616" s="5"/>
      <c r="Q1616" s="5"/>
      <c r="W1616" s="5"/>
    </row>
    <row r="1619" spans="2:23" ht="12.75">
      <c r="B1619" s="5"/>
      <c r="Q1619" s="5"/>
      <c r="W1619" s="5"/>
    </row>
    <row r="1620" spans="2:23" ht="12.75">
      <c r="B1620" s="5"/>
      <c r="Q1620" s="5"/>
      <c r="W1620" s="5"/>
    </row>
    <row r="1623" spans="2:23" ht="12.75">
      <c r="B1623" s="5"/>
      <c r="Q1623" s="5"/>
      <c r="W1623" s="5"/>
    </row>
    <row r="1624" spans="2:23" ht="12.75">
      <c r="B1624" s="5"/>
      <c r="Q1624" s="5"/>
      <c r="W1624" s="5"/>
    </row>
    <row r="1627" spans="2:23" ht="12.75">
      <c r="B1627" s="5"/>
      <c r="Q1627" s="5"/>
      <c r="W1627" s="5"/>
    </row>
    <row r="1628" spans="2:23" ht="12.75">
      <c r="B1628" s="5"/>
      <c r="Q1628" s="5"/>
      <c r="W1628" s="5"/>
    </row>
    <row r="1631" spans="2:23" ht="12.75">
      <c r="B1631" s="5"/>
      <c r="Q1631" s="5"/>
      <c r="W1631" s="5"/>
    </row>
    <row r="1632" spans="2:23" ht="12.75">
      <c r="B1632" s="5"/>
      <c r="Q1632" s="5"/>
      <c r="W1632" s="5"/>
    </row>
    <row r="1635" spans="2:23" ht="12.75">
      <c r="B1635" s="5"/>
      <c r="Q1635" s="5"/>
      <c r="W1635" s="5"/>
    </row>
    <row r="1636" spans="2:23" ht="12.75">
      <c r="B1636" s="5"/>
      <c r="Q1636" s="5"/>
      <c r="W1636" s="5"/>
    </row>
    <row r="1639" spans="2:23" ht="12.75">
      <c r="B1639" s="5"/>
      <c r="Q1639" s="5"/>
      <c r="W1639" s="5"/>
    </row>
    <row r="1640" spans="2:23" ht="12.75">
      <c r="B1640" s="5"/>
      <c r="Q1640" s="5"/>
      <c r="W1640" s="5"/>
    </row>
    <row r="1643" spans="2:23" ht="12.75">
      <c r="B1643" s="5"/>
      <c r="Q1643" s="5"/>
      <c r="W1643" s="5"/>
    </row>
    <row r="1644" spans="2:23" ht="12.75">
      <c r="B1644" s="5"/>
      <c r="Q1644" s="5"/>
      <c r="W1644" s="5"/>
    </row>
    <row r="1647" spans="2:23" ht="12.75">
      <c r="B1647" s="5"/>
      <c r="Q1647" s="5"/>
      <c r="W1647" s="5"/>
    </row>
    <row r="1648" spans="2:23" ht="12.75">
      <c r="B1648" s="5"/>
      <c r="Q1648" s="5"/>
      <c r="W1648" s="5"/>
    </row>
    <row r="1651" spans="2:23" ht="12.75">
      <c r="B1651" s="5"/>
      <c r="Q1651" s="5"/>
      <c r="W1651" s="5"/>
    </row>
    <row r="1652" spans="2:23" ht="12.75">
      <c r="B1652" s="5"/>
      <c r="Q1652" s="5"/>
      <c r="W1652" s="5"/>
    </row>
    <row r="1655" spans="2:23" ht="12.75">
      <c r="B1655" s="5"/>
      <c r="Q1655" s="5"/>
      <c r="W1655" s="5"/>
    </row>
    <row r="1656" spans="2:23" ht="12.75">
      <c r="B1656" s="5"/>
      <c r="Q1656" s="5"/>
      <c r="W1656" s="5"/>
    </row>
    <row r="1659" spans="2:23" ht="12.75">
      <c r="B1659" s="5"/>
      <c r="Q1659" s="5"/>
      <c r="W1659" s="5"/>
    </row>
    <row r="1660" spans="2:23" ht="12.75">
      <c r="B1660" s="5"/>
      <c r="Q1660" s="5"/>
      <c r="W1660" s="5"/>
    </row>
    <row r="1663" spans="2:23" ht="12.75">
      <c r="B1663" s="5"/>
      <c r="Q1663" s="5"/>
      <c r="W1663" s="5"/>
    </row>
    <row r="1664" spans="2:23" ht="12.75">
      <c r="B1664" s="5"/>
      <c r="Q1664" s="5"/>
      <c r="W1664" s="5"/>
    </row>
    <row r="1667" spans="2:23" ht="12.75">
      <c r="B1667" s="5"/>
      <c r="Q1667" s="5"/>
      <c r="W1667" s="5"/>
    </row>
    <row r="1668" spans="2:23" ht="12.75">
      <c r="B1668" s="5"/>
      <c r="Q1668" s="5"/>
      <c r="W1668" s="5"/>
    </row>
    <row r="1671" spans="2:23" ht="12.75">
      <c r="B1671" s="5"/>
      <c r="Q1671" s="5"/>
      <c r="W1671" s="5"/>
    </row>
    <row r="1672" spans="2:23" ht="12.75">
      <c r="B1672" s="5"/>
      <c r="Q1672" s="5"/>
      <c r="W1672" s="5"/>
    </row>
    <row r="1675" spans="2:23" ht="12.75">
      <c r="B1675" s="5"/>
      <c r="Q1675" s="5"/>
      <c r="W1675" s="5"/>
    </row>
    <row r="1676" spans="2:23" ht="12.75">
      <c r="B1676" s="5"/>
      <c r="Q1676" s="5"/>
      <c r="W1676" s="5"/>
    </row>
    <row r="1679" spans="2:23" ht="12.75">
      <c r="B1679" s="5"/>
      <c r="Q1679" s="5"/>
      <c r="W1679" s="5"/>
    </row>
    <row r="1680" spans="2:23" ht="12.75">
      <c r="B1680" s="5"/>
      <c r="Q1680" s="5"/>
      <c r="W1680" s="5"/>
    </row>
    <row r="1683" spans="2:23" ht="12.75">
      <c r="B1683" s="5"/>
      <c r="Q1683" s="5"/>
      <c r="W1683" s="5"/>
    </row>
    <row r="1684" spans="2:23" ht="12.75">
      <c r="B1684" s="5"/>
      <c r="Q1684" s="5"/>
      <c r="W1684" s="5"/>
    </row>
    <row r="1687" spans="2:23" ht="12.75">
      <c r="B1687" s="5"/>
      <c r="Q1687" s="5"/>
      <c r="W1687" s="5"/>
    </row>
    <row r="1688" spans="2:23" ht="12.75">
      <c r="B1688" s="5"/>
      <c r="Q1688" s="5"/>
      <c r="W1688" s="5"/>
    </row>
    <row r="1691" spans="2:23" ht="12.75">
      <c r="B1691" s="5"/>
      <c r="Q1691" s="5"/>
      <c r="W1691" s="5"/>
    </row>
    <row r="1692" spans="2:23" ht="12.75">
      <c r="B1692" s="5"/>
      <c r="Q1692" s="5"/>
      <c r="W1692" s="5"/>
    </row>
    <row r="1695" spans="2:23" ht="12.75">
      <c r="B1695" s="5"/>
      <c r="Q1695" s="5"/>
      <c r="W1695" s="5"/>
    </row>
    <row r="1696" spans="2:23" ht="12.75">
      <c r="B1696" s="5"/>
      <c r="Q1696" s="5"/>
      <c r="W1696" s="5"/>
    </row>
    <row r="1699" spans="2:23" ht="12.75">
      <c r="B1699" s="5"/>
      <c r="Q1699" s="5"/>
      <c r="W1699" s="5"/>
    </row>
    <row r="1700" spans="2:23" ht="12.75">
      <c r="B1700" s="5"/>
      <c r="Q1700" s="5"/>
      <c r="W1700" s="5"/>
    </row>
    <row r="1703" spans="2:23" ht="12.75">
      <c r="B1703" s="5"/>
      <c r="Q1703" s="5"/>
      <c r="W1703" s="5"/>
    </row>
    <row r="1704" spans="2:23" ht="12.75">
      <c r="B1704" s="5"/>
      <c r="Q1704" s="5"/>
      <c r="W1704" s="5"/>
    </row>
    <row r="1707" spans="2:23" ht="12.75">
      <c r="B1707" s="5"/>
      <c r="Q1707" s="5"/>
      <c r="W1707" s="5"/>
    </row>
    <row r="1708" spans="2:23" ht="12.75">
      <c r="B1708" s="5"/>
      <c r="Q1708" s="5"/>
      <c r="W1708" s="5"/>
    </row>
    <row r="1711" spans="2:23" ht="12.75">
      <c r="B1711" s="5"/>
      <c r="Q1711" s="5"/>
      <c r="W1711" s="5"/>
    </row>
    <row r="1712" spans="2:23" ht="12.75">
      <c r="B1712" s="5"/>
      <c r="Q1712" s="5"/>
      <c r="W1712" s="5"/>
    </row>
    <row r="1715" spans="2:23" ht="12.75">
      <c r="B1715" s="5"/>
      <c r="Q1715" s="5"/>
      <c r="W1715" s="5"/>
    </row>
    <row r="1716" spans="2:23" ht="12.75">
      <c r="B1716" s="5"/>
      <c r="Q1716" s="5"/>
      <c r="W1716" s="5"/>
    </row>
    <row r="1719" spans="2:23" ht="12.75">
      <c r="B1719" s="5"/>
      <c r="Q1719" s="5"/>
      <c r="W1719" s="5"/>
    </row>
    <row r="1720" spans="2:23" ht="12.75">
      <c r="B1720" s="5"/>
      <c r="Q1720" s="5"/>
      <c r="W1720" s="5"/>
    </row>
    <row r="1723" spans="2:23" ht="12.75">
      <c r="B1723" s="5"/>
      <c r="Q1723" s="5"/>
      <c r="W1723" s="5"/>
    </row>
    <row r="1724" spans="2:23" ht="12.75">
      <c r="B1724" s="5"/>
      <c r="Q1724" s="5"/>
      <c r="W1724" s="5"/>
    </row>
    <row r="1727" spans="2:23" ht="12.75">
      <c r="B1727" s="5"/>
      <c r="Q1727" s="5"/>
      <c r="W1727" s="5"/>
    </row>
    <row r="1728" spans="2:23" ht="12.75">
      <c r="B1728" s="5"/>
      <c r="Q1728" s="5"/>
      <c r="W1728" s="5"/>
    </row>
    <row r="1731" spans="2:23" ht="12.75">
      <c r="B1731" s="5"/>
      <c r="Q1731" s="5"/>
      <c r="W1731" s="5"/>
    </row>
    <row r="1732" spans="2:23" ht="12.75">
      <c r="B1732" s="5"/>
      <c r="Q1732" s="5"/>
      <c r="W1732" s="5"/>
    </row>
    <row r="1735" spans="2:23" ht="12.75">
      <c r="B1735" s="5"/>
      <c r="Q1735" s="5"/>
      <c r="W1735" s="5"/>
    </row>
    <row r="1736" spans="2:23" ht="12.75">
      <c r="B1736" s="5"/>
      <c r="Q1736" s="5"/>
      <c r="W1736" s="5"/>
    </row>
    <row r="1739" spans="2:23" ht="12.75">
      <c r="B1739" s="5"/>
      <c r="Q1739" s="5"/>
      <c r="W1739" s="5"/>
    </row>
    <row r="1740" spans="2:23" ht="12.75">
      <c r="B1740" s="5"/>
      <c r="Q1740" s="5"/>
      <c r="W1740" s="5"/>
    </row>
    <row r="1743" spans="2:23" ht="12.75">
      <c r="B1743" s="5"/>
      <c r="Q1743" s="5"/>
      <c r="W1743" s="5"/>
    </row>
    <row r="1744" spans="2:23" ht="12.75">
      <c r="B1744" s="5"/>
      <c r="Q1744" s="5"/>
      <c r="W1744" s="5"/>
    </row>
    <row r="1747" spans="2:23" ht="12.75">
      <c r="B1747" s="5"/>
      <c r="Q1747" s="5"/>
      <c r="W1747" s="5"/>
    </row>
    <row r="1748" spans="2:23" ht="12.75">
      <c r="B1748" s="5"/>
      <c r="Q1748" s="5"/>
      <c r="W1748" s="5"/>
    </row>
    <row r="1751" spans="2:23" ht="12.75">
      <c r="B1751" s="5"/>
      <c r="Q1751" s="5"/>
      <c r="W1751" s="5"/>
    </row>
    <row r="1752" spans="2:23" ht="12.75">
      <c r="B1752" s="5"/>
      <c r="Q1752" s="5"/>
      <c r="W1752" s="5"/>
    </row>
    <row r="1755" spans="2:23" ht="12.75">
      <c r="B1755" s="5"/>
      <c r="Q1755" s="5"/>
      <c r="W1755" s="5"/>
    </row>
    <row r="1756" spans="2:23" ht="12.75">
      <c r="B1756" s="5"/>
      <c r="Q1756" s="5"/>
      <c r="W1756" s="5"/>
    </row>
    <row r="1759" spans="2:23" ht="12.75">
      <c r="B1759" s="5"/>
      <c r="Q1759" s="5"/>
      <c r="W1759" s="5"/>
    </row>
    <row r="1760" spans="2:23" ht="12.75">
      <c r="B1760" s="5"/>
      <c r="Q1760" s="5"/>
      <c r="W1760" s="5"/>
    </row>
    <row r="1763" spans="2:23" ht="12.75">
      <c r="B1763" s="5"/>
      <c r="Q1763" s="5"/>
      <c r="W1763" s="5"/>
    </row>
    <row r="1764" spans="2:23" ht="12.75">
      <c r="B1764" s="5"/>
      <c r="Q1764" s="5"/>
      <c r="W1764" s="5"/>
    </row>
    <row r="1767" spans="2:23" ht="12.75">
      <c r="B1767" s="5"/>
      <c r="Q1767" s="5"/>
      <c r="W1767" s="5"/>
    </row>
    <row r="1768" spans="2:23" ht="12.75">
      <c r="B1768" s="5"/>
      <c r="Q1768" s="5"/>
      <c r="W1768" s="5"/>
    </row>
    <row r="1771" spans="2:23" ht="12.75">
      <c r="B1771" s="5"/>
      <c r="Q1771" s="5"/>
      <c r="W1771" s="5"/>
    </row>
    <row r="1772" spans="2:23" ht="12.75">
      <c r="B1772" s="5"/>
      <c r="Q1772" s="5"/>
      <c r="W1772" s="5"/>
    </row>
    <row r="1775" spans="2:23" ht="12.75">
      <c r="B1775" s="5"/>
      <c r="Q1775" s="5"/>
      <c r="W1775" s="5"/>
    </row>
    <row r="1776" spans="2:23" ht="12.75">
      <c r="B1776" s="5"/>
      <c r="Q1776" s="5"/>
      <c r="W1776" s="5"/>
    </row>
    <row r="1779" spans="2:23" ht="12.75">
      <c r="B1779" s="5"/>
      <c r="Q1779" s="5"/>
      <c r="W1779" s="5"/>
    </row>
    <row r="1780" spans="2:23" ht="12.75">
      <c r="B1780" s="5"/>
      <c r="Q1780" s="5"/>
      <c r="W1780" s="5"/>
    </row>
    <row r="1783" spans="2:23" ht="12.75">
      <c r="B1783" s="5"/>
      <c r="Q1783" s="5"/>
      <c r="W1783" s="5"/>
    </row>
    <row r="1784" spans="2:23" ht="12.75">
      <c r="B1784" s="5"/>
      <c r="Q1784" s="5"/>
      <c r="W1784" s="5"/>
    </row>
    <row r="1787" spans="2:23" ht="12.75">
      <c r="B1787" s="5"/>
      <c r="Q1787" s="5"/>
      <c r="W1787" s="5"/>
    </row>
    <row r="1788" spans="2:23" ht="12.75">
      <c r="B1788" s="5"/>
      <c r="Q1788" s="5"/>
      <c r="W1788" s="5"/>
    </row>
    <row r="1791" spans="2:23" ht="12.75">
      <c r="B1791" s="5"/>
      <c r="Q1791" s="5"/>
      <c r="W1791" s="5"/>
    </row>
    <row r="1792" spans="2:23" ht="12.75">
      <c r="B1792" s="5"/>
      <c r="Q1792" s="5"/>
      <c r="W1792" s="5"/>
    </row>
    <row r="1795" spans="2:23" ht="12.75">
      <c r="B1795" s="5"/>
      <c r="Q1795" s="5"/>
      <c r="W1795" s="5"/>
    </row>
    <row r="1796" spans="2:23" ht="12.75">
      <c r="B1796" s="5"/>
      <c r="Q1796" s="5"/>
      <c r="W1796" s="5"/>
    </row>
    <row r="1799" spans="2:23" ht="12.75">
      <c r="B1799" s="5"/>
      <c r="Q1799" s="5"/>
      <c r="W1799" s="5"/>
    </row>
    <row r="1800" spans="2:23" ht="12.75">
      <c r="B1800" s="5"/>
      <c r="Q1800" s="5"/>
      <c r="W1800" s="5"/>
    </row>
    <row r="1803" spans="2:23" ht="12.75">
      <c r="B1803" s="5"/>
      <c r="Q1803" s="5"/>
      <c r="W1803" s="5"/>
    </row>
    <row r="1804" spans="2:23" ht="12.75">
      <c r="B1804" s="5"/>
      <c r="Q1804" s="5"/>
      <c r="W1804" s="5"/>
    </row>
    <row r="1807" spans="2:23" ht="12.75">
      <c r="B1807" s="5"/>
      <c r="Q1807" s="5"/>
      <c r="W1807" s="5"/>
    </row>
    <row r="1808" spans="2:23" ht="12.75">
      <c r="B1808" s="5"/>
      <c r="Q1808" s="5"/>
      <c r="W1808" s="5"/>
    </row>
    <row r="1811" spans="2:23" ht="12.75">
      <c r="B1811" s="5"/>
      <c r="Q1811" s="5"/>
      <c r="W1811" s="5"/>
    </row>
    <row r="1812" spans="2:23" ht="12.75">
      <c r="B1812" s="5"/>
      <c r="Q1812" s="5"/>
      <c r="W1812" s="5"/>
    </row>
    <row r="1815" spans="2:23" ht="12.75">
      <c r="B1815" s="5"/>
      <c r="Q1815" s="5"/>
      <c r="W1815" s="5"/>
    </row>
    <row r="1816" spans="2:23" ht="12.75">
      <c r="B1816" s="5"/>
      <c r="Q1816" s="5"/>
      <c r="W1816" s="5"/>
    </row>
    <row r="1819" spans="2:23" ht="12.75">
      <c r="B1819" s="5"/>
      <c r="Q1819" s="5"/>
      <c r="W1819" s="5"/>
    </row>
    <row r="1820" spans="2:23" ht="12.75">
      <c r="B1820" s="5"/>
      <c r="Q1820" s="5"/>
      <c r="W1820" s="5"/>
    </row>
    <row r="1823" spans="2:23" ht="12.75">
      <c r="B1823" s="5"/>
      <c r="Q1823" s="5"/>
      <c r="W1823" s="5"/>
    </row>
    <row r="1824" spans="2:23" ht="12.75">
      <c r="B1824" s="5"/>
      <c r="Q1824" s="5"/>
      <c r="W1824" s="5"/>
    </row>
    <row r="1827" spans="2:23" ht="12.75">
      <c r="B1827" s="5"/>
      <c r="Q1827" s="5"/>
      <c r="W1827" s="5"/>
    </row>
    <row r="1828" spans="2:23" ht="12.75">
      <c r="B1828" s="5"/>
      <c r="Q1828" s="5"/>
      <c r="W1828" s="5"/>
    </row>
    <row r="1831" spans="2:23" ht="12.75">
      <c r="B1831" s="5"/>
      <c r="Q1831" s="5"/>
      <c r="W1831" s="5"/>
    </row>
    <row r="1832" spans="2:23" ht="12.75">
      <c r="B1832" s="5"/>
      <c r="Q1832" s="5"/>
      <c r="W1832" s="5"/>
    </row>
    <row r="1835" spans="2:23" ht="12.75">
      <c r="B1835" s="5"/>
      <c r="Q1835" s="5"/>
      <c r="W1835" s="5"/>
    </row>
    <row r="1836" spans="2:23" ht="12.75">
      <c r="B1836" s="5"/>
      <c r="Q1836" s="5"/>
      <c r="W1836" s="5"/>
    </row>
    <row r="1839" spans="2:23" ht="12.75">
      <c r="B1839" s="5"/>
      <c r="Q1839" s="5"/>
      <c r="W1839" s="5"/>
    </row>
    <row r="1840" spans="2:23" ht="12.75">
      <c r="B1840" s="5"/>
      <c r="Q1840" s="5"/>
      <c r="W1840" s="5"/>
    </row>
    <row r="1843" spans="2:23" ht="12.75">
      <c r="B1843" s="5"/>
      <c r="Q1843" s="5"/>
      <c r="W1843" s="5"/>
    </row>
    <row r="1844" spans="2:23" ht="12.75">
      <c r="B1844" s="5"/>
      <c r="Q1844" s="5"/>
      <c r="W1844" s="5"/>
    </row>
    <row r="1847" spans="2:23" ht="12.75">
      <c r="B1847" s="5"/>
      <c r="Q1847" s="5"/>
      <c r="W1847" s="5"/>
    </row>
    <row r="1848" spans="2:23" ht="12.75">
      <c r="B1848" s="5"/>
      <c r="Q1848" s="5"/>
      <c r="W1848" s="5"/>
    </row>
    <row r="1851" spans="2:23" ht="12.75">
      <c r="B1851" s="5"/>
      <c r="Q1851" s="5"/>
      <c r="W1851" s="5"/>
    </row>
    <row r="1852" spans="2:23" ht="12.75">
      <c r="B1852" s="5"/>
      <c r="Q1852" s="5"/>
      <c r="W1852" s="5"/>
    </row>
    <row r="1855" spans="2:23" ht="12.75">
      <c r="B1855" s="5"/>
      <c r="Q1855" s="5"/>
      <c r="W1855" s="5"/>
    </row>
    <row r="1856" spans="2:23" ht="12.75">
      <c r="B1856" s="5"/>
      <c r="Q1856" s="5"/>
      <c r="W1856" s="5"/>
    </row>
    <row r="1859" spans="2:23" ht="12.75">
      <c r="B1859" s="5"/>
      <c r="Q1859" s="5"/>
      <c r="W1859" s="5"/>
    </row>
    <row r="1860" spans="2:23" ht="12.75">
      <c r="B1860" s="5"/>
      <c r="Q1860" s="5"/>
      <c r="W1860" s="5"/>
    </row>
    <row r="1863" spans="2:23" ht="12.75">
      <c r="B1863" s="5"/>
      <c r="Q1863" s="5"/>
      <c r="W1863" s="5"/>
    </row>
    <row r="1864" spans="2:23" ht="12.75">
      <c r="B1864" s="5"/>
      <c r="Q1864" s="5"/>
      <c r="W1864" s="5"/>
    </row>
    <row r="1867" spans="2:23" ht="12.75">
      <c r="B1867" s="5"/>
      <c r="Q1867" s="5"/>
      <c r="W1867" s="5"/>
    </row>
    <row r="1868" spans="2:23" ht="12.75">
      <c r="B1868" s="5"/>
      <c r="Q1868" s="5"/>
      <c r="W1868" s="5"/>
    </row>
    <row r="1871" spans="2:23" ht="12.75">
      <c r="B1871" s="5"/>
      <c r="Q1871" s="5"/>
      <c r="W1871" s="5"/>
    </row>
    <row r="1872" spans="2:23" ht="12.75">
      <c r="B1872" s="5"/>
      <c r="Q1872" s="5"/>
      <c r="W1872" s="5"/>
    </row>
    <row r="1875" spans="2:23" ht="12.75">
      <c r="B1875" s="5"/>
      <c r="Q1875" s="5"/>
      <c r="W1875" s="5"/>
    </row>
    <row r="1876" spans="2:23" ht="12.75">
      <c r="B1876" s="5"/>
      <c r="Q1876" s="5"/>
      <c r="W1876" s="5"/>
    </row>
    <row r="1879" spans="2:23" ht="12.75">
      <c r="B1879" s="5"/>
      <c r="Q1879" s="5"/>
      <c r="W1879" s="5"/>
    </row>
    <row r="1880" spans="2:23" ht="12.75">
      <c r="B1880" s="5"/>
      <c r="Q1880" s="5"/>
      <c r="W1880" s="5"/>
    </row>
    <row r="1883" spans="2:23" ht="12.75">
      <c r="B1883" s="5"/>
      <c r="Q1883" s="5"/>
      <c r="W1883" s="5"/>
    </row>
    <row r="1884" spans="2:23" ht="12.75">
      <c r="B1884" s="5"/>
      <c r="Q1884" s="5"/>
      <c r="W1884" s="5"/>
    </row>
    <row r="1887" spans="2:23" ht="12.75">
      <c r="B1887" s="5"/>
      <c r="Q1887" s="5"/>
      <c r="W1887" s="5"/>
    </row>
    <row r="1888" spans="2:23" ht="12.75">
      <c r="B1888" s="5"/>
      <c r="Q1888" s="5"/>
      <c r="W1888" s="5"/>
    </row>
    <row r="1891" spans="2:23" ht="12.75">
      <c r="B1891" s="5"/>
      <c r="Q1891" s="5"/>
      <c r="W1891" s="5"/>
    </row>
    <row r="1892" spans="2:23" ht="12.75">
      <c r="B1892" s="5"/>
      <c r="Q1892" s="5"/>
      <c r="W1892" s="5"/>
    </row>
    <row r="1895" spans="2:23" ht="12.75">
      <c r="B1895" s="5"/>
      <c r="Q1895" s="5"/>
      <c r="W1895" s="5"/>
    </row>
    <row r="1896" spans="2:23" ht="12.75">
      <c r="B1896" s="5"/>
      <c r="Q1896" s="5"/>
      <c r="W1896" s="5"/>
    </row>
    <row r="1899" spans="2:23" ht="12.75">
      <c r="B1899" s="5"/>
      <c r="Q1899" s="5"/>
      <c r="W1899" s="5"/>
    </row>
    <row r="1900" spans="2:23" ht="12.75">
      <c r="B1900" s="5"/>
      <c r="Q1900" s="5"/>
      <c r="W1900" s="5"/>
    </row>
    <row r="1903" spans="2:23" ht="12.75">
      <c r="B1903" s="5"/>
      <c r="Q1903" s="5"/>
      <c r="W1903" s="5"/>
    </row>
    <row r="1904" spans="2:23" ht="12.75">
      <c r="B1904" s="5"/>
      <c r="Q1904" s="5"/>
      <c r="W1904" s="5"/>
    </row>
    <row r="1907" spans="2:23" ht="12.75">
      <c r="B1907" s="5"/>
      <c r="Q1907" s="5"/>
      <c r="W1907" s="5"/>
    </row>
    <row r="1908" spans="2:23" ht="12.75">
      <c r="B1908" s="5"/>
      <c r="Q1908" s="5"/>
      <c r="W1908" s="5"/>
    </row>
    <row r="1911" spans="2:23" ht="12.75">
      <c r="B1911" s="5"/>
      <c r="Q1911" s="5"/>
      <c r="W1911" s="5"/>
    </row>
    <row r="1912" spans="2:23" ht="12.75">
      <c r="B1912" s="5"/>
      <c r="Q1912" s="5"/>
      <c r="W1912" s="5"/>
    </row>
    <row r="1915" spans="2:23" ht="12.75">
      <c r="B1915" s="5"/>
      <c r="Q1915" s="5"/>
      <c r="W1915" s="5"/>
    </row>
    <row r="1916" spans="2:23" ht="12.75">
      <c r="B1916" s="5"/>
      <c r="Q1916" s="5"/>
      <c r="W1916" s="5"/>
    </row>
    <row r="1919" spans="2:23" ht="12.75">
      <c r="B1919" s="5"/>
      <c r="Q1919" s="5"/>
      <c r="W1919" s="5"/>
    </row>
    <row r="1920" spans="2:23" ht="12.75">
      <c r="B1920" s="5"/>
      <c r="Q1920" s="5"/>
      <c r="W1920" s="5"/>
    </row>
    <row r="1923" spans="2:23" ht="12.75">
      <c r="B1923" s="5"/>
      <c r="Q1923" s="5"/>
      <c r="W1923" s="5"/>
    </row>
    <row r="1924" spans="2:23" ht="12.75">
      <c r="B1924" s="5"/>
      <c r="Q1924" s="5"/>
      <c r="W1924" s="5"/>
    </row>
    <row r="1927" spans="2:23" ht="12.75">
      <c r="B1927" s="5"/>
      <c r="Q1927" s="5"/>
      <c r="W1927" s="5"/>
    </row>
    <row r="1928" spans="2:23" ht="12.75">
      <c r="B1928" s="5"/>
      <c r="Q1928" s="5"/>
      <c r="W1928" s="5"/>
    </row>
    <row r="1931" spans="2:23" ht="12.75">
      <c r="B1931" s="5"/>
      <c r="Q1931" s="5"/>
      <c r="W1931" s="5"/>
    </row>
    <row r="1932" spans="2:23" ht="12.75">
      <c r="B1932" s="5"/>
      <c r="Q1932" s="5"/>
      <c r="W1932" s="5"/>
    </row>
    <row r="1935" spans="2:23" ht="12.75">
      <c r="B1935" s="5"/>
      <c r="Q1935" s="5"/>
      <c r="W1935" s="5"/>
    </row>
    <row r="1936" spans="2:23" ht="12.75">
      <c r="B1936" s="5"/>
      <c r="Q1936" s="5"/>
      <c r="W1936" s="5"/>
    </row>
    <row r="1939" spans="2:23" ht="12.75">
      <c r="B1939" s="5"/>
      <c r="Q1939" s="5"/>
      <c r="W1939" s="5"/>
    </row>
    <row r="1940" spans="2:23" ht="12.75">
      <c r="B1940" s="5"/>
      <c r="Q1940" s="5"/>
      <c r="W1940" s="5"/>
    </row>
    <row r="1943" spans="2:23" ht="12.75">
      <c r="B1943" s="5"/>
      <c r="Q1943" s="5"/>
      <c r="W1943" s="5"/>
    </row>
    <row r="1944" spans="2:23" ht="12.75">
      <c r="B1944" s="5"/>
      <c r="Q1944" s="5"/>
      <c r="W1944" s="5"/>
    </row>
    <row r="1947" spans="2:23" ht="12.75">
      <c r="B1947" s="5"/>
      <c r="Q1947" s="5"/>
      <c r="W1947" s="5"/>
    </row>
    <row r="1948" spans="2:23" ht="12.75">
      <c r="B1948" s="5"/>
      <c r="Q1948" s="5"/>
      <c r="W1948" s="5"/>
    </row>
    <row r="1951" spans="2:23" ht="12.75">
      <c r="B1951" s="5"/>
      <c r="Q1951" s="5"/>
      <c r="W1951" s="5"/>
    </row>
    <row r="1952" spans="2:23" ht="12.75">
      <c r="B1952" s="5"/>
      <c r="Q1952" s="5"/>
      <c r="W1952" s="5"/>
    </row>
    <row r="1955" spans="2:23" ht="12.75">
      <c r="B1955" s="5"/>
      <c r="Q1955" s="5"/>
      <c r="W1955" s="5"/>
    </row>
    <row r="1956" spans="2:23" ht="12.75">
      <c r="B1956" s="5"/>
      <c r="Q1956" s="5"/>
      <c r="W1956" s="5"/>
    </row>
    <row r="1959" spans="2:23" ht="12.75">
      <c r="B1959" s="5"/>
      <c r="Q1959" s="5"/>
      <c r="W1959" s="5"/>
    </row>
    <row r="1960" spans="2:23" ht="12.75">
      <c r="B1960" s="5"/>
      <c r="Q1960" s="5"/>
      <c r="W1960" s="5"/>
    </row>
    <row r="1963" spans="2:23" ht="12.75">
      <c r="B1963" s="5"/>
      <c r="Q1963" s="5"/>
      <c r="W1963" s="5"/>
    </row>
    <row r="1964" spans="2:23" ht="12.75">
      <c r="B1964" s="5"/>
      <c r="Q1964" s="5"/>
      <c r="W1964" s="5"/>
    </row>
    <row r="1967" spans="2:23" ht="12.75">
      <c r="B1967" s="5"/>
      <c r="Q1967" s="5"/>
      <c r="W1967" s="5"/>
    </row>
    <row r="1968" spans="2:23" ht="12.75">
      <c r="B1968" s="5"/>
      <c r="Q1968" s="5"/>
      <c r="W1968" s="5"/>
    </row>
    <row r="1971" spans="2:23" ht="12.75">
      <c r="B1971" s="5"/>
      <c r="Q1971" s="5"/>
      <c r="W1971" s="5"/>
    </row>
    <row r="1972" spans="2:23" ht="12.75">
      <c r="B1972" s="5"/>
      <c r="Q1972" s="5"/>
      <c r="W1972" s="5"/>
    </row>
    <row r="1975" spans="2:23" ht="12.75">
      <c r="B1975" s="5"/>
      <c r="Q1975" s="5"/>
      <c r="W1975" s="5"/>
    </row>
    <row r="1976" spans="2:23" ht="12.75">
      <c r="B1976" s="5"/>
      <c r="Q1976" s="5"/>
      <c r="W1976" s="5"/>
    </row>
    <row r="1979" spans="2:23" ht="12.75">
      <c r="B1979" s="5"/>
      <c r="Q1979" s="5"/>
      <c r="W1979" s="5"/>
    </row>
    <row r="1980" spans="2:23" ht="12.75">
      <c r="B1980" s="5"/>
      <c r="Q1980" s="5"/>
      <c r="W1980" s="5"/>
    </row>
    <row r="1983" spans="2:23" ht="12.75">
      <c r="B1983" s="5"/>
      <c r="Q1983" s="5"/>
      <c r="W1983" s="5"/>
    </row>
    <row r="1984" spans="2:23" ht="12.75">
      <c r="B1984" s="5"/>
      <c r="Q1984" s="5"/>
      <c r="W1984" s="5"/>
    </row>
    <row r="1987" spans="2:23" ht="12.75">
      <c r="B1987" s="5"/>
      <c r="Q1987" s="5"/>
      <c r="W1987" s="5"/>
    </row>
    <row r="1988" spans="2:23" ht="12.75">
      <c r="B1988" s="5"/>
      <c r="Q1988" s="5"/>
      <c r="W1988" s="5"/>
    </row>
    <row r="1991" spans="2:23" ht="12.75">
      <c r="B1991" s="5"/>
      <c r="Q1991" s="5"/>
      <c r="W1991" s="5"/>
    </row>
    <row r="1992" spans="2:23" ht="12.75">
      <c r="B1992" s="5"/>
      <c r="Q1992" s="5"/>
      <c r="W1992" s="5"/>
    </row>
    <row r="1995" spans="2:23" ht="12.75">
      <c r="B1995" s="5"/>
      <c r="Q1995" s="5"/>
      <c r="W1995" s="5"/>
    </row>
    <row r="1996" spans="2:23" ht="12.75">
      <c r="B1996" s="5"/>
      <c r="Q1996" s="5"/>
      <c r="W1996" s="5"/>
    </row>
    <row r="1999" spans="2:23" ht="12.75">
      <c r="B1999" s="5"/>
      <c r="Q1999" s="5"/>
      <c r="W1999" s="5"/>
    </row>
    <row r="2000" spans="2:23" ht="12.75">
      <c r="B2000" s="5"/>
      <c r="Q2000" s="5"/>
      <c r="W2000" s="5"/>
    </row>
    <row r="2003" spans="2:23" ht="12.75">
      <c r="B2003" s="5"/>
      <c r="Q2003" s="5"/>
      <c r="W2003" s="5"/>
    </row>
    <row r="2004" spans="2:23" ht="12.75">
      <c r="B2004" s="5"/>
      <c r="Q2004" s="5"/>
      <c r="W2004" s="5"/>
    </row>
    <row r="2007" spans="2:23" ht="12.75">
      <c r="B2007" s="5"/>
      <c r="Q2007" s="5"/>
      <c r="W2007" s="5"/>
    </row>
    <row r="2008" spans="2:23" ht="12.75">
      <c r="B2008" s="5"/>
      <c r="Q2008" s="5"/>
      <c r="W2008" s="5"/>
    </row>
    <row r="2011" spans="2:23" ht="12.75">
      <c r="B2011" s="5"/>
      <c r="Q2011" s="5"/>
      <c r="W2011" s="5"/>
    </row>
    <row r="2012" spans="2:23" ht="12.75">
      <c r="B2012" s="5"/>
      <c r="Q2012" s="5"/>
      <c r="W2012" s="5"/>
    </row>
    <row r="2015" spans="2:23" ht="12.75">
      <c r="B2015" s="5"/>
      <c r="Q2015" s="5"/>
      <c r="W2015" s="5"/>
    </row>
    <row r="2016" spans="2:23" ht="12.75">
      <c r="B2016" s="5"/>
      <c r="Q2016" s="5"/>
      <c r="W2016" s="5"/>
    </row>
    <row r="2019" spans="2:23" ht="12.75">
      <c r="B2019" s="5"/>
      <c r="Q2019" s="5"/>
      <c r="W2019" s="5"/>
    </row>
    <row r="2020" spans="2:23" ht="12.75">
      <c r="B2020" s="5"/>
      <c r="Q2020" s="5"/>
      <c r="W2020" s="5"/>
    </row>
    <row r="2023" spans="2:23" ht="12.75">
      <c r="B2023" s="5"/>
      <c r="Q2023" s="5"/>
      <c r="W2023" s="5"/>
    </row>
    <row r="2024" spans="2:23" ht="12.75">
      <c r="B2024" s="5"/>
      <c r="Q2024" s="5"/>
      <c r="W2024" s="5"/>
    </row>
    <row r="2027" spans="2:23" ht="12.75">
      <c r="B2027" s="5"/>
      <c r="Q2027" s="5"/>
      <c r="W2027" s="5"/>
    </row>
    <row r="2028" spans="2:23" ht="12.75">
      <c r="B2028" s="5"/>
      <c r="Q2028" s="5"/>
      <c r="W2028" s="5"/>
    </row>
    <row r="2031" spans="2:23" ht="12.75">
      <c r="B2031" s="5"/>
      <c r="Q2031" s="5"/>
      <c r="W2031" s="5"/>
    </row>
    <row r="2032" spans="2:23" ht="12.75">
      <c r="B2032" s="5"/>
      <c r="Q2032" s="5"/>
      <c r="W2032" s="5"/>
    </row>
    <row r="2035" spans="2:23" ht="12.75">
      <c r="B2035" s="5"/>
      <c r="Q2035" s="5"/>
      <c r="W2035" s="5"/>
    </row>
    <row r="2036" spans="2:23" ht="12.75">
      <c r="B2036" s="5"/>
      <c r="Q2036" s="5"/>
      <c r="W2036" s="5"/>
    </row>
    <row r="2039" spans="2:23" ht="12.75">
      <c r="B2039" s="5"/>
      <c r="Q2039" s="5"/>
      <c r="W2039" s="5"/>
    </row>
    <row r="2040" spans="2:23" ht="12.75">
      <c r="B2040" s="5"/>
      <c r="Q2040" s="5"/>
      <c r="W2040" s="5"/>
    </row>
    <row r="2043" spans="2:23" ht="12.75">
      <c r="B2043" s="5"/>
      <c r="Q2043" s="5"/>
      <c r="W2043" s="5"/>
    </row>
    <row r="2044" spans="2:23" ht="12.75">
      <c r="B2044" s="5"/>
      <c r="Q2044" s="5"/>
      <c r="W2044" s="5"/>
    </row>
    <row r="2047" spans="2:23" ht="12.75">
      <c r="B2047" s="5"/>
      <c r="Q2047" s="5"/>
      <c r="W2047" s="5"/>
    </row>
    <row r="2048" spans="2:23" ht="12.75">
      <c r="B2048" s="5"/>
      <c r="Q2048" s="5"/>
      <c r="W2048" s="5"/>
    </row>
    <row r="2051" spans="2:23" ht="12.75">
      <c r="B2051" s="5"/>
      <c r="Q2051" s="5"/>
      <c r="W2051" s="5"/>
    </row>
    <row r="2052" spans="2:23" ht="12.75">
      <c r="B2052" s="5"/>
      <c r="Q2052" s="5"/>
      <c r="W2052" s="5"/>
    </row>
    <row r="2055" spans="2:23" ht="12.75">
      <c r="B2055" s="5"/>
      <c r="Q2055" s="5"/>
      <c r="W2055" s="5"/>
    </row>
    <row r="2056" spans="2:23" ht="12.75">
      <c r="B2056" s="5"/>
      <c r="Q2056" s="5"/>
      <c r="W2056" s="5"/>
    </row>
    <row r="2059" spans="2:23" ht="12.75">
      <c r="B2059" s="5"/>
      <c r="Q2059" s="5"/>
      <c r="W2059" s="5"/>
    </row>
    <row r="2060" spans="2:23" ht="12.75">
      <c r="B2060" s="5"/>
      <c r="Q2060" s="5"/>
      <c r="W2060" s="5"/>
    </row>
    <row r="2063" spans="2:23" ht="12.75">
      <c r="B2063" s="5"/>
      <c r="Q2063" s="5"/>
      <c r="W2063" s="5"/>
    </row>
    <row r="2064" spans="2:23" ht="12.75">
      <c r="B2064" s="5"/>
      <c r="Q2064" s="5"/>
      <c r="W2064" s="5"/>
    </row>
    <row r="2067" spans="2:23" ht="12.75">
      <c r="B2067" s="5"/>
      <c r="Q2067" s="5"/>
      <c r="W2067" s="5"/>
    </row>
    <row r="2068" spans="2:23" ht="12.75">
      <c r="B2068" s="5"/>
      <c r="Q2068" s="5"/>
      <c r="W2068" s="5"/>
    </row>
    <row r="2071" spans="2:23" ht="12.75">
      <c r="B2071" s="5"/>
      <c r="Q2071" s="5"/>
      <c r="W2071" s="5"/>
    </row>
    <row r="2072" spans="2:23" ht="12.75">
      <c r="B2072" s="5"/>
      <c r="Q2072" s="5"/>
      <c r="W2072" s="5"/>
    </row>
    <row r="2075" spans="2:23" ht="12.75">
      <c r="B2075" s="5"/>
      <c r="Q2075" s="5"/>
      <c r="W2075" s="5"/>
    </row>
    <row r="2076" spans="2:23" ht="12.75">
      <c r="B2076" s="5"/>
      <c r="Q2076" s="5"/>
      <c r="W2076" s="5"/>
    </row>
    <row r="2079" spans="2:23" ht="12.75">
      <c r="B2079" s="5"/>
      <c r="Q2079" s="5"/>
      <c r="W2079" s="5"/>
    </row>
    <row r="2080" spans="2:23" ht="12.75">
      <c r="B2080" s="5"/>
      <c r="Q2080" s="5"/>
      <c r="W2080" s="5"/>
    </row>
    <row r="2083" spans="2:23" ht="12.75">
      <c r="B2083" s="5"/>
      <c r="Q2083" s="5"/>
      <c r="W2083" s="5"/>
    </row>
    <row r="2084" spans="2:23" ht="12.75">
      <c r="B2084" s="5"/>
      <c r="Q2084" s="5"/>
      <c r="W2084" s="5"/>
    </row>
    <row r="2087" spans="2:23" ht="12.75">
      <c r="B2087" s="5"/>
      <c r="Q2087" s="5"/>
      <c r="W2087" s="5"/>
    </row>
    <row r="2088" spans="2:23" ht="12.75">
      <c r="B2088" s="5"/>
      <c r="Q2088" s="5"/>
      <c r="W2088" s="5"/>
    </row>
    <row r="2091" spans="2:23" ht="12.75">
      <c r="B2091" s="5"/>
      <c r="Q2091" s="5"/>
      <c r="W2091" s="5"/>
    </row>
    <row r="2092" spans="2:23" ht="12.75">
      <c r="B2092" s="5"/>
      <c r="Q2092" s="5"/>
      <c r="W2092" s="5"/>
    </row>
    <row r="2095" spans="2:23" ht="12.75">
      <c r="B2095" s="5"/>
      <c r="Q2095" s="5"/>
      <c r="W2095" s="5"/>
    </row>
    <row r="2096" spans="2:23" ht="12.75">
      <c r="B2096" s="5"/>
      <c r="Q2096" s="5"/>
      <c r="W2096" s="5"/>
    </row>
    <row r="2099" spans="2:23" ht="12.75">
      <c r="B2099" s="5"/>
      <c r="Q2099" s="5"/>
      <c r="W2099" s="5"/>
    </row>
    <row r="2100" spans="2:23" ht="12.75">
      <c r="B2100" s="5"/>
      <c r="Q2100" s="5"/>
      <c r="W2100" s="5"/>
    </row>
    <row r="2103" spans="2:23" ht="12.75">
      <c r="B2103" s="5"/>
      <c r="Q2103" s="5"/>
      <c r="W2103" s="5"/>
    </row>
    <row r="2104" spans="2:23" ht="12.75">
      <c r="B2104" s="5"/>
      <c r="Q2104" s="5"/>
      <c r="W2104" s="5"/>
    </row>
    <row r="2107" spans="2:23" ht="12.75">
      <c r="B2107" s="5"/>
      <c r="Q2107" s="5"/>
      <c r="W2107" s="5"/>
    </row>
    <row r="2108" spans="2:23" ht="12.75">
      <c r="B2108" s="5"/>
      <c r="Q2108" s="5"/>
      <c r="W2108" s="5"/>
    </row>
    <row r="2111" spans="2:23" ht="12.75">
      <c r="B2111" s="5"/>
      <c r="Q2111" s="5"/>
      <c r="W2111" s="5"/>
    </row>
    <row r="2112" spans="2:23" ht="12.75">
      <c r="B2112" s="5"/>
      <c r="Q2112" s="5"/>
      <c r="W2112" s="5"/>
    </row>
    <row r="2115" spans="2:23" ht="12.75">
      <c r="B2115" s="5"/>
      <c r="Q2115" s="5"/>
      <c r="W2115" s="5"/>
    </row>
    <row r="2116" spans="2:23" ht="12.75">
      <c r="B2116" s="5"/>
      <c r="Q2116" s="5"/>
      <c r="W2116" s="5"/>
    </row>
    <row r="2119" spans="2:23" ht="12.75">
      <c r="B2119" s="5"/>
      <c r="Q2119" s="5"/>
      <c r="W2119" s="5"/>
    </row>
    <row r="2120" spans="2:23" ht="12.75">
      <c r="B2120" s="5"/>
      <c r="Q2120" s="5"/>
      <c r="W2120" s="5"/>
    </row>
    <row r="2123" spans="2:23" ht="12.75">
      <c r="B2123" s="5"/>
      <c r="Q2123" s="5"/>
      <c r="W2123" s="5"/>
    </row>
    <row r="2124" spans="2:23" ht="12.75">
      <c r="B2124" s="5"/>
      <c r="Q2124" s="5"/>
      <c r="W2124" s="5"/>
    </row>
    <row r="2127" spans="2:23" ht="12.75">
      <c r="B2127" s="5"/>
      <c r="Q2127" s="5"/>
      <c r="W2127" s="5"/>
    </row>
    <row r="2128" spans="2:23" ht="12.75">
      <c r="B2128" s="5"/>
      <c r="Q2128" s="5"/>
      <c r="W2128" s="5"/>
    </row>
    <row r="2131" spans="2:23" ht="12.75">
      <c r="B2131" s="5"/>
      <c r="Q2131" s="5"/>
      <c r="W2131" s="5"/>
    </row>
    <row r="2132" spans="2:23" ht="12.75">
      <c r="B2132" s="5"/>
      <c r="Q2132" s="5"/>
      <c r="W2132" s="5"/>
    </row>
    <row r="2135" spans="2:23" ht="12.75">
      <c r="B2135" s="5"/>
      <c r="Q2135" s="5"/>
      <c r="W2135" s="5"/>
    </row>
    <row r="2136" spans="2:23" ht="12.75">
      <c r="B2136" s="5"/>
      <c r="Q2136" s="5"/>
      <c r="W2136" s="5"/>
    </row>
    <row r="2139" spans="2:23" ht="12.75">
      <c r="B2139" s="5"/>
      <c r="Q2139" s="5"/>
      <c r="W2139" s="5"/>
    </row>
    <row r="2140" spans="2:23" ht="12.75">
      <c r="B2140" s="5"/>
      <c r="Q2140" s="5"/>
      <c r="W2140" s="5"/>
    </row>
    <row r="2143" spans="2:23" ht="12.75">
      <c r="B2143" s="5"/>
      <c r="Q2143" s="5"/>
      <c r="W2143" s="5"/>
    </row>
    <row r="2144" spans="2:23" ht="12.75">
      <c r="B2144" s="5"/>
      <c r="Q2144" s="5"/>
      <c r="W2144" s="5"/>
    </row>
    <row r="2147" spans="2:23" ht="12.75">
      <c r="B2147" s="5"/>
      <c r="Q2147" s="5"/>
      <c r="W2147" s="5"/>
    </row>
    <row r="2148" spans="2:23" ht="12.75">
      <c r="B2148" s="5"/>
      <c r="Q2148" s="5"/>
      <c r="W2148" s="5"/>
    </row>
    <row r="2151" spans="2:23" ht="12.75">
      <c r="B2151" s="5"/>
      <c r="Q2151" s="5"/>
      <c r="W2151" s="5"/>
    </row>
    <row r="2152" spans="2:23" ht="12.75">
      <c r="B2152" s="5"/>
      <c r="Q2152" s="5"/>
      <c r="W2152" s="5"/>
    </row>
    <row r="2155" spans="2:23" ht="12.75">
      <c r="B2155" s="5"/>
      <c r="Q2155" s="5"/>
      <c r="W2155" s="5"/>
    </row>
    <row r="2156" spans="2:23" ht="12.75">
      <c r="B2156" s="5"/>
      <c r="Q2156" s="5"/>
      <c r="W2156" s="5"/>
    </row>
    <row r="2159" spans="2:23" ht="12.75">
      <c r="B2159" s="5"/>
      <c r="Q2159" s="5"/>
      <c r="W2159" s="5"/>
    </row>
    <row r="2160" spans="2:23" ht="12.75">
      <c r="B2160" s="5"/>
      <c r="Q2160" s="5"/>
      <c r="W2160" s="5"/>
    </row>
    <row r="2163" spans="2:23" ht="12.75">
      <c r="B2163" s="5"/>
      <c r="Q2163" s="5"/>
      <c r="W2163" s="5"/>
    </row>
    <row r="2164" spans="2:23" ht="12.75">
      <c r="B2164" s="5"/>
      <c r="Q2164" s="5"/>
      <c r="W2164" s="5"/>
    </row>
    <row r="2167" spans="2:23" ht="12.75">
      <c r="B2167" s="5"/>
      <c r="Q2167" s="5"/>
      <c r="W2167" s="5"/>
    </row>
    <row r="2168" spans="2:23" ht="12.75">
      <c r="B2168" s="5"/>
      <c r="Q2168" s="5"/>
      <c r="W2168" s="5"/>
    </row>
    <row r="2171" spans="2:23" ht="12.75">
      <c r="B2171" s="5"/>
      <c r="Q2171" s="5"/>
      <c r="W2171" s="5"/>
    </row>
    <row r="2172" spans="2:23" ht="12.75">
      <c r="B2172" s="5"/>
      <c r="Q2172" s="5"/>
      <c r="W2172" s="5"/>
    </row>
    <row r="2175" spans="2:23" ht="12.75">
      <c r="B2175" s="5"/>
      <c r="Q2175" s="5"/>
      <c r="W2175" s="5"/>
    </row>
    <row r="2176" spans="2:23" ht="12.75">
      <c r="B2176" s="5"/>
      <c r="Q2176" s="5"/>
      <c r="W2176" s="5"/>
    </row>
    <row r="2179" spans="2:23" ht="12.75">
      <c r="B2179" s="5"/>
      <c r="Q2179" s="5"/>
      <c r="W2179" s="5"/>
    </row>
    <row r="2180" spans="2:23" ht="12.75">
      <c r="B2180" s="5"/>
      <c r="Q2180" s="5"/>
      <c r="W2180" s="5"/>
    </row>
    <row r="2183" spans="2:23" ht="12.75">
      <c r="B2183" s="5"/>
      <c r="Q2183" s="5"/>
      <c r="W2183" s="5"/>
    </row>
    <row r="2184" spans="2:23" ht="12.75">
      <c r="B2184" s="5"/>
      <c r="Q2184" s="5"/>
      <c r="W2184" s="5"/>
    </row>
    <row r="2187" spans="2:23" ht="12.75">
      <c r="B2187" s="5"/>
      <c r="Q2187" s="5"/>
      <c r="W2187" s="5"/>
    </row>
    <row r="2188" spans="2:23" ht="12.75">
      <c r="B2188" s="5"/>
      <c r="Q2188" s="5"/>
      <c r="W2188" s="5"/>
    </row>
    <row r="2191" spans="2:23" ht="12.75">
      <c r="B2191" s="5"/>
      <c r="Q2191" s="5"/>
      <c r="W2191" s="5"/>
    </row>
    <row r="2192" spans="2:23" ht="12.75">
      <c r="B2192" s="5"/>
      <c r="Q2192" s="5"/>
      <c r="W2192" s="5"/>
    </row>
    <row r="2195" spans="2:23" ht="12.75">
      <c r="B2195" s="5"/>
      <c r="Q2195" s="5"/>
      <c r="W2195" s="5"/>
    </row>
    <row r="2196" spans="2:23" ht="12.75">
      <c r="B2196" s="5"/>
      <c r="Q2196" s="5"/>
      <c r="W2196" s="5"/>
    </row>
    <row r="2199" spans="2:23" ht="12.75">
      <c r="B2199" s="5"/>
      <c r="Q2199" s="5"/>
      <c r="W2199" s="5"/>
    </row>
    <row r="2200" spans="2:23" ht="12.75">
      <c r="B2200" s="5"/>
      <c r="Q2200" s="5"/>
      <c r="W2200" s="5"/>
    </row>
    <row r="2203" spans="2:23" ht="12.75">
      <c r="B2203" s="5"/>
      <c r="Q2203" s="5"/>
      <c r="W2203" s="5"/>
    </row>
    <row r="2204" spans="2:23" ht="12.75">
      <c r="B2204" s="5"/>
      <c r="Q2204" s="5"/>
      <c r="W2204" s="5"/>
    </row>
    <row r="2207" spans="2:23" ht="12.75">
      <c r="B2207" s="5"/>
      <c r="Q2207" s="5"/>
      <c r="W2207" s="5"/>
    </row>
    <row r="2208" spans="2:23" ht="12.75">
      <c r="B2208" s="5"/>
      <c r="Q2208" s="5"/>
      <c r="W2208" s="5"/>
    </row>
    <row r="2211" spans="2:23" ht="12.75">
      <c r="B2211" s="5"/>
      <c r="Q2211" s="5"/>
      <c r="W2211" s="5"/>
    </row>
    <row r="2212" spans="2:23" ht="12.75">
      <c r="B2212" s="5"/>
      <c r="Q2212" s="5"/>
      <c r="W2212" s="5"/>
    </row>
    <row r="2215" spans="2:23" ht="12.75">
      <c r="B2215" s="5"/>
      <c r="Q2215" s="5"/>
      <c r="W2215" s="5"/>
    </row>
    <row r="2216" spans="2:23" ht="12.75">
      <c r="B2216" s="5"/>
      <c r="Q2216" s="5"/>
      <c r="W2216" s="5"/>
    </row>
    <row r="2219" spans="2:23" ht="12.75">
      <c r="B2219" s="5"/>
      <c r="Q2219" s="5"/>
      <c r="W2219" s="5"/>
    </row>
    <row r="2220" spans="2:23" ht="12.75">
      <c r="B2220" s="5"/>
      <c r="Q2220" s="5"/>
      <c r="W2220" s="5"/>
    </row>
    <row r="2223" spans="2:23" ht="12.75">
      <c r="B2223" s="5"/>
      <c r="Q2223" s="5"/>
      <c r="W2223" s="5"/>
    </row>
    <row r="2224" spans="2:23" ht="12.75">
      <c r="B2224" s="5"/>
      <c r="Q2224" s="5"/>
      <c r="W2224" s="5"/>
    </row>
    <row r="2227" spans="2:23" ht="12.75">
      <c r="B2227" s="5"/>
      <c r="Q2227" s="5"/>
      <c r="W2227" s="5"/>
    </row>
    <row r="2228" spans="2:23" ht="12.75">
      <c r="B2228" s="5"/>
      <c r="Q2228" s="5"/>
      <c r="W2228" s="5"/>
    </row>
    <row r="2231" spans="2:23" ht="12.75">
      <c r="B2231" s="5"/>
      <c r="Q2231" s="5"/>
      <c r="W2231" s="5"/>
    </row>
    <row r="2232" spans="2:23" ht="12.75">
      <c r="B2232" s="5"/>
      <c r="Q2232" s="5"/>
      <c r="W2232" s="5"/>
    </row>
    <row r="2235" spans="2:23" ht="12.75">
      <c r="B2235" s="5"/>
      <c r="Q2235" s="5"/>
      <c r="W2235" s="5"/>
    </row>
    <row r="2236" spans="2:23" ht="12.75">
      <c r="B2236" s="5"/>
      <c r="Q2236" s="5"/>
      <c r="W2236" s="5"/>
    </row>
    <row r="2239" spans="2:23" ht="12.75">
      <c r="B2239" s="5"/>
      <c r="Q2239" s="5"/>
      <c r="W2239" s="5"/>
    </row>
    <row r="2240" spans="2:23" ht="12.75">
      <c r="B2240" s="5"/>
      <c r="Q2240" s="5"/>
      <c r="W2240" s="5"/>
    </row>
    <row r="2243" spans="2:23" ht="12.75">
      <c r="B2243" s="5"/>
      <c r="Q2243" s="5"/>
      <c r="W2243" s="5"/>
    </row>
    <row r="2244" spans="2:23" ht="12.75">
      <c r="B2244" s="5"/>
      <c r="Q2244" s="5"/>
      <c r="W2244" s="5"/>
    </row>
  </sheetData>
  <sheetProtection password="D23F" sheet="1" objects="1" scenarios="1"/>
  <mergeCells count="9">
    <mergeCell ref="A49:A55"/>
    <mergeCell ref="AC4:AE4"/>
    <mergeCell ref="I4:K4"/>
    <mergeCell ref="A2:K2"/>
    <mergeCell ref="A1:K1"/>
    <mergeCell ref="R4:T4"/>
    <mergeCell ref="C4:E4"/>
    <mergeCell ref="X4:Z4"/>
    <mergeCell ref="M4:O4"/>
  </mergeCells>
  <printOptions/>
  <pageMargins left="0.75" right="0.75" top="1" bottom="1" header="0.5" footer="0.5"/>
  <pageSetup fitToHeight="1" fitToWidth="1" horizontalDpi="600" verticalDpi="600" orientation="landscape" paperSize="3" scale="44" r:id="rId1"/>
  <headerFooter alignWithMargins="0">
    <oddHeader>&amp;L&amp;12&amp;F</oddHeader>
    <oddFooter>&amp;C&amp;12GPCARB&amp;"Symbol,Regular"&amp;Xã&amp;X &amp;"Times New Roman,Regular"2003 Georgia-Pacific Corporation - All rights reserved&amp;R&amp;12&amp;D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244"/>
  <sheetViews>
    <sheetView zoomScale="75" zoomScaleNormal="75" workbookViewId="0" topLeftCell="A1">
      <selection activeCell="A43" sqref="A43"/>
    </sheetView>
  </sheetViews>
  <sheetFormatPr defaultColWidth="9.33203125" defaultRowHeight="12.75"/>
  <cols>
    <col min="1" max="1" width="43.33203125" style="3" customWidth="1"/>
    <col min="2" max="2" width="4.83203125" style="3" bestFit="1" customWidth="1"/>
    <col min="3" max="3" width="14" style="3" bestFit="1" customWidth="1"/>
    <col min="4" max="5" width="16" style="3" bestFit="1" customWidth="1"/>
    <col min="6" max="6" width="7.5" style="28" bestFit="1" customWidth="1"/>
    <col min="7" max="16384" width="9.33203125" style="3" customWidth="1"/>
  </cols>
  <sheetData>
    <row r="1" spans="1:7" ht="18.75">
      <c r="A1" s="135" t="s">
        <v>28</v>
      </c>
      <c r="B1" s="135"/>
      <c r="C1" s="135"/>
      <c r="D1" s="135"/>
      <c r="E1" s="135"/>
      <c r="F1" s="135"/>
      <c r="G1" s="135"/>
    </row>
    <row r="2" spans="1:7" ht="21">
      <c r="A2" s="135" t="s">
        <v>29</v>
      </c>
      <c r="B2" s="135"/>
      <c r="C2" s="135"/>
      <c r="D2" s="135"/>
      <c r="E2" s="135"/>
      <c r="F2" s="135"/>
      <c r="G2" s="135"/>
    </row>
    <row r="3" spans="1:7" ht="18.75">
      <c r="A3" s="2"/>
      <c r="B3" s="2"/>
      <c r="C3" s="2"/>
      <c r="D3" s="2"/>
      <c r="E3" s="2"/>
      <c r="F3" s="2"/>
      <c r="G3" s="2"/>
    </row>
    <row r="4" spans="3:96" ht="12.75">
      <c r="C4" s="138" t="s">
        <v>100</v>
      </c>
      <c r="D4" s="138"/>
      <c r="E4" s="138"/>
      <c r="I4" s="138" t="s">
        <v>101</v>
      </c>
      <c r="J4" s="138"/>
      <c r="K4" s="138"/>
      <c r="L4" s="28"/>
      <c r="O4" s="138" t="s">
        <v>102</v>
      </c>
      <c r="P4" s="138"/>
      <c r="Q4" s="138"/>
      <c r="R4" s="28"/>
      <c r="U4" s="138" t="s">
        <v>103</v>
      </c>
      <c r="V4" s="138"/>
      <c r="W4" s="138"/>
      <c r="X4" s="28"/>
      <c r="AA4" s="138" t="s">
        <v>104</v>
      </c>
      <c r="AB4" s="138"/>
      <c r="AC4" s="138"/>
      <c r="AD4" s="28"/>
      <c r="AG4" s="138" t="s">
        <v>105</v>
      </c>
      <c r="AH4" s="138"/>
      <c r="AI4" s="138"/>
      <c r="AJ4" s="28"/>
      <c r="AM4" s="138" t="s">
        <v>106</v>
      </c>
      <c r="AN4" s="138"/>
      <c r="AO4" s="138"/>
      <c r="AP4" s="28"/>
      <c r="AS4" s="138" t="s">
        <v>107</v>
      </c>
      <c r="AT4" s="138"/>
      <c r="AU4" s="138"/>
      <c r="AV4" s="28"/>
      <c r="AY4" s="138" t="s">
        <v>108</v>
      </c>
      <c r="AZ4" s="138"/>
      <c r="BA4" s="138"/>
      <c r="BB4" s="28"/>
      <c r="BE4" s="138" t="s">
        <v>109</v>
      </c>
      <c r="BF4" s="138"/>
      <c r="BG4" s="138"/>
      <c r="BH4" s="28"/>
      <c r="BK4" s="138" t="s">
        <v>110</v>
      </c>
      <c r="BL4" s="138"/>
      <c r="BM4" s="138"/>
      <c r="BN4" s="28"/>
      <c r="BQ4" s="138" t="s">
        <v>111</v>
      </c>
      <c r="BR4" s="138"/>
      <c r="BS4" s="138"/>
      <c r="BT4" s="28"/>
      <c r="BW4" s="138" t="s">
        <v>112</v>
      </c>
      <c r="BX4" s="138"/>
      <c r="BY4" s="138"/>
      <c r="BZ4" s="28"/>
      <c r="CC4" s="138" t="s">
        <v>113</v>
      </c>
      <c r="CD4" s="138"/>
      <c r="CE4" s="138"/>
      <c r="CF4" s="28"/>
      <c r="CI4" s="138" t="s">
        <v>114</v>
      </c>
      <c r="CJ4" s="138"/>
      <c r="CK4" s="138"/>
      <c r="CL4" s="28"/>
      <c r="CO4" s="138" t="s">
        <v>115</v>
      </c>
      <c r="CP4" s="138"/>
      <c r="CQ4" s="138"/>
      <c r="CR4" s="28"/>
    </row>
    <row r="5" spans="1:96" ht="12.75">
      <c r="A5" s="3" t="s">
        <v>50</v>
      </c>
      <c r="C5" s="11"/>
      <c r="D5" s="11"/>
      <c r="E5" s="11"/>
      <c r="I5" s="11"/>
      <c r="J5" s="11"/>
      <c r="K5" s="11"/>
      <c r="L5" s="28"/>
      <c r="O5" s="11"/>
      <c r="P5" s="11"/>
      <c r="Q5" s="11"/>
      <c r="R5" s="28"/>
      <c r="U5" s="11"/>
      <c r="V5" s="11"/>
      <c r="W5" s="11"/>
      <c r="X5" s="28"/>
      <c r="AA5" s="11"/>
      <c r="AB5" s="11"/>
      <c r="AC5" s="11"/>
      <c r="AD5" s="28"/>
      <c r="AG5" s="11"/>
      <c r="AH5" s="11"/>
      <c r="AI5" s="11"/>
      <c r="AJ5" s="28"/>
      <c r="AM5" s="11"/>
      <c r="AN5" s="11"/>
      <c r="AO5" s="11"/>
      <c r="AP5" s="28"/>
      <c r="AS5" s="11"/>
      <c r="AT5" s="11"/>
      <c r="AU5" s="11"/>
      <c r="AV5" s="28"/>
      <c r="AY5" s="11"/>
      <c r="AZ5" s="11"/>
      <c r="BA5" s="11"/>
      <c r="BB5" s="28"/>
      <c r="BE5" s="11"/>
      <c r="BF5" s="11"/>
      <c r="BG5" s="11"/>
      <c r="BH5" s="28"/>
      <c r="BK5" s="11"/>
      <c r="BL5" s="11"/>
      <c r="BM5" s="11"/>
      <c r="BN5" s="28"/>
      <c r="BQ5" s="11"/>
      <c r="BR5" s="11"/>
      <c r="BS5" s="11"/>
      <c r="BT5" s="28"/>
      <c r="BW5" s="11"/>
      <c r="BX5" s="11"/>
      <c r="BY5" s="11"/>
      <c r="BZ5" s="28"/>
      <c r="CC5" s="11"/>
      <c r="CD5" s="11"/>
      <c r="CE5" s="11"/>
      <c r="CF5" s="28"/>
      <c r="CI5" s="11"/>
      <c r="CJ5" s="11"/>
      <c r="CK5" s="11"/>
      <c r="CL5" s="28"/>
      <c r="CO5" s="11"/>
      <c r="CP5" s="11"/>
      <c r="CQ5" s="11"/>
      <c r="CR5" s="28"/>
    </row>
    <row r="6" spans="3:96" ht="12.75">
      <c r="C6" s="3" t="s">
        <v>15</v>
      </c>
      <c r="D6" s="68">
        <f>Sheet1!U27</f>
        <v>100</v>
      </c>
      <c r="I6" s="3" t="s">
        <v>15</v>
      </c>
      <c r="J6" s="68">
        <f>Sheet1!U28</f>
        <v>80</v>
      </c>
      <c r="L6" s="28"/>
      <c r="O6" s="3" t="s">
        <v>15</v>
      </c>
      <c r="P6" s="68">
        <f>Sheet1!U29</f>
        <v>67</v>
      </c>
      <c r="R6" s="28"/>
      <c r="U6" s="3" t="s">
        <v>15</v>
      </c>
      <c r="V6" s="68">
        <f>Sheet1!U30</f>
        <v>30</v>
      </c>
      <c r="X6" s="28"/>
      <c r="AA6" s="3" t="s">
        <v>15</v>
      </c>
      <c r="AB6" s="68">
        <f>Sheet1!U31</f>
        <v>30</v>
      </c>
      <c r="AD6" s="28"/>
      <c r="AG6" s="3" t="s">
        <v>15</v>
      </c>
      <c r="AH6" s="68">
        <f>Sheet1!U33</f>
        <v>100</v>
      </c>
      <c r="AJ6" s="28"/>
      <c r="AM6" s="3" t="s">
        <v>15</v>
      </c>
      <c r="AN6" s="68">
        <f>Sheet1!U34</f>
        <v>80</v>
      </c>
      <c r="AP6" s="28"/>
      <c r="AS6" s="3" t="s">
        <v>15</v>
      </c>
      <c r="AT6" s="68">
        <f>Sheet1!U35</f>
        <v>67</v>
      </c>
      <c r="AV6" s="28"/>
      <c r="AY6" s="3" t="s">
        <v>15</v>
      </c>
      <c r="AZ6" s="68">
        <f>Sheet1!U37</f>
        <v>30</v>
      </c>
      <c r="BB6" s="28"/>
      <c r="BE6" s="3" t="s">
        <v>15</v>
      </c>
      <c r="BF6" s="68">
        <f>Sheet1!U39</f>
        <v>30</v>
      </c>
      <c r="BH6" s="28"/>
      <c r="BK6" s="3" t="s">
        <v>15</v>
      </c>
      <c r="BL6" s="68">
        <f>Sheet1!U41</f>
        <v>90</v>
      </c>
      <c r="BN6" s="28"/>
      <c r="BQ6" s="3" t="s">
        <v>15</v>
      </c>
      <c r="BR6" s="68">
        <f>Sheet1!U42</f>
        <v>67</v>
      </c>
      <c r="BT6" s="28"/>
      <c r="BW6" s="3" t="s">
        <v>15</v>
      </c>
      <c r="BX6" s="68">
        <f>Sheet1!U45</f>
        <v>5</v>
      </c>
      <c r="BZ6" s="28"/>
      <c r="CC6" s="3" t="s">
        <v>15</v>
      </c>
      <c r="CD6" s="68">
        <f>Sheet1!U47</f>
        <v>6</v>
      </c>
      <c r="CF6" s="28"/>
      <c r="CI6" s="3" t="s">
        <v>15</v>
      </c>
      <c r="CJ6" s="68">
        <f>Sheet1!U49</f>
        <v>3</v>
      </c>
      <c r="CL6" s="28"/>
      <c r="CO6" s="3" t="s">
        <v>15</v>
      </c>
      <c r="CP6" s="68">
        <f>Sheet1!U51</f>
        <v>1</v>
      </c>
      <c r="CR6" s="28"/>
    </row>
    <row r="7" spans="3:96" ht="12.75">
      <c r="C7" s="3" t="s">
        <v>16</v>
      </c>
      <c r="D7" s="12">
        <f>D6*0.5</f>
        <v>50</v>
      </c>
      <c r="I7" s="3" t="s">
        <v>16</v>
      </c>
      <c r="J7" s="12">
        <f>J6*0.5</f>
        <v>40</v>
      </c>
      <c r="L7" s="28"/>
      <c r="O7" s="3" t="s">
        <v>16</v>
      </c>
      <c r="P7" s="12">
        <f>P6*0.5</f>
        <v>33.5</v>
      </c>
      <c r="R7" s="28"/>
      <c r="U7" s="3" t="s">
        <v>16</v>
      </c>
      <c r="V7" s="12">
        <f>V6*0.5</f>
        <v>15</v>
      </c>
      <c r="X7" s="28"/>
      <c r="AA7" s="3" t="s">
        <v>16</v>
      </c>
      <c r="AB7" s="12">
        <f>AB6*0.5</f>
        <v>15</v>
      </c>
      <c r="AD7" s="28"/>
      <c r="AG7" s="3" t="s">
        <v>16</v>
      </c>
      <c r="AH7" s="12">
        <f>AH6*0.5</f>
        <v>50</v>
      </c>
      <c r="AJ7" s="28"/>
      <c r="AM7" s="3" t="s">
        <v>16</v>
      </c>
      <c r="AN7" s="12">
        <f>AN6*0.5</f>
        <v>40</v>
      </c>
      <c r="AP7" s="28"/>
      <c r="AS7" s="3" t="s">
        <v>16</v>
      </c>
      <c r="AT7" s="12">
        <f>AT6*0.5</f>
        <v>33.5</v>
      </c>
      <c r="AV7" s="28"/>
      <c r="AY7" s="3" t="s">
        <v>16</v>
      </c>
      <c r="AZ7" s="12">
        <f>AZ6*0.5</f>
        <v>15</v>
      </c>
      <c r="BB7" s="28"/>
      <c r="BE7" s="3" t="s">
        <v>16</v>
      </c>
      <c r="BF7" s="12">
        <f>BF6*0.5</f>
        <v>15</v>
      </c>
      <c r="BH7" s="28"/>
      <c r="BK7" s="3" t="s">
        <v>16</v>
      </c>
      <c r="BL7" s="12">
        <f>BL6*0.5</f>
        <v>45</v>
      </c>
      <c r="BN7" s="28"/>
      <c r="BQ7" s="3" t="s">
        <v>16</v>
      </c>
      <c r="BR7" s="12">
        <f>BR6*0.5</f>
        <v>33.5</v>
      </c>
      <c r="BT7" s="28"/>
      <c r="BW7" s="3" t="s">
        <v>16</v>
      </c>
      <c r="BX7" s="12">
        <f>BX6*0.5</f>
        <v>2.5</v>
      </c>
      <c r="BZ7" s="28"/>
      <c r="CC7" s="3" t="s">
        <v>16</v>
      </c>
      <c r="CD7" s="12">
        <f>CD6*0.5</f>
        <v>3</v>
      </c>
      <c r="CF7" s="28"/>
      <c r="CI7" s="3" t="s">
        <v>16</v>
      </c>
      <c r="CJ7" s="12">
        <f>CJ6*0.5</f>
        <v>1.5</v>
      </c>
      <c r="CL7" s="28"/>
      <c r="CO7" s="3" t="s">
        <v>16</v>
      </c>
      <c r="CP7" s="12">
        <f>CP6*0.5</f>
        <v>0.5</v>
      </c>
      <c r="CR7" s="28"/>
    </row>
    <row r="8" spans="3:96" ht="12.75">
      <c r="C8" s="3" t="s">
        <v>17</v>
      </c>
      <c r="D8" s="13">
        <f>1-0.5/(1+2*(LN(D6)-LN(D7)))</f>
        <v>0.7904701079017975</v>
      </c>
      <c r="I8" s="3" t="s">
        <v>17</v>
      </c>
      <c r="J8" s="13">
        <f>1-0.5/(1+2*(LN(J6)-LN(J7)))</f>
        <v>0.7904701079017973</v>
      </c>
      <c r="L8" s="28"/>
      <c r="O8" s="3" t="s">
        <v>17</v>
      </c>
      <c r="P8" s="13">
        <f>1-0.5/(1+2*(LN(P6)-LN(P7)))</f>
        <v>0.7904701079017973</v>
      </c>
      <c r="R8" s="28"/>
      <c r="U8" s="3" t="s">
        <v>17</v>
      </c>
      <c r="V8" s="13">
        <f>1-0.5/(1+2*(LN(V6)-LN(V7)))</f>
        <v>0.7904701079017974</v>
      </c>
      <c r="X8" s="28"/>
      <c r="AA8" s="3" t="s">
        <v>17</v>
      </c>
      <c r="AB8" s="13">
        <f>1-0.5/(1+2*(LN(AB6)-LN(AB7)))</f>
        <v>0.7904701079017974</v>
      </c>
      <c r="AD8" s="28"/>
      <c r="AG8" s="3" t="s">
        <v>17</v>
      </c>
      <c r="AH8" s="13">
        <f>1-0.5/(1+2*(LN(AH6)-LN(AH7)))</f>
        <v>0.7904701079017975</v>
      </c>
      <c r="AJ8" s="28"/>
      <c r="AM8" s="3" t="s">
        <v>17</v>
      </c>
      <c r="AN8" s="13">
        <f>1-0.5/(1+2*(LN(AN6)-LN(AN7)))</f>
        <v>0.7904701079017973</v>
      </c>
      <c r="AP8" s="28"/>
      <c r="AS8" s="3" t="s">
        <v>17</v>
      </c>
      <c r="AT8" s="13">
        <f>1-0.5/(1+2*(LN(AT6)-LN(AT7)))</f>
        <v>0.7904701079017973</v>
      </c>
      <c r="AV8" s="28"/>
      <c r="AY8" s="3" t="s">
        <v>17</v>
      </c>
      <c r="AZ8" s="13">
        <f>1-0.5/(1+2*(LN(AZ6)-LN(AZ7)))</f>
        <v>0.7904701079017974</v>
      </c>
      <c r="BB8" s="28"/>
      <c r="BE8" s="3" t="s">
        <v>17</v>
      </c>
      <c r="BF8" s="13">
        <f>1-0.5/(1+2*(LN(BF6)-LN(BF7)))</f>
        <v>0.7904701079017974</v>
      </c>
      <c r="BH8" s="28"/>
      <c r="BK8" s="3" t="s">
        <v>17</v>
      </c>
      <c r="BL8" s="13">
        <f>1-0.5/(1+2*(LN(BL6)-LN(BL7)))</f>
        <v>0.7904701079017974</v>
      </c>
      <c r="BN8" s="28"/>
      <c r="BQ8" s="3" t="s">
        <v>17</v>
      </c>
      <c r="BR8" s="13">
        <f>1-0.5/(1+2*(LN(BR6)-LN(BR7)))</f>
        <v>0.7904701079017973</v>
      </c>
      <c r="BT8" s="28"/>
      <c r="BW8" s="3" t="s">
        <v>17</v>
      </c>
      <c r="BX8" s="13">
        <f>1-0.5/(1+2*(LN(BX6)-LN(BX7)))</f>
        <v>0.7904701079017974</v>
      </c>
      <c r="BZ8" s="28"/>
      <c r="CC8" s="3" t="s">
        <v>17</v>
      </c>
      <c r="CD8" s="13">
        <f>1-0.5/(1+2*(LN(CD6)-LN(CD7)))</f>
        <v>0.7904701079017974</v>
      </c>
      <c r="CF8" s="28"/>
      <c r="CI8" s="3" t="s">
        <v>17</v>
      </c>
      <c r="CJ8" s="13">
        <f>1-0.5/(1+2*(LN(CJ6)-LN(CJ7)))</f>
        <v>0.7904701079017974</v>
      </c>
      <c r="CL8" s="28"/>
      <c r="CO8" s="3" t="s">
        <v>17</v>
      </c>
      <c r="CP8" s="13">
        <f>1-0.5/(1+2*(LN(CP6)-LN(CP7)))</f>
        <v>0.7904701079017974</v>
      </c>
      <c r="CR8" s="28"/>
    </row>
    <row r="9" spans="1:96" ht="12.75">
      <c r="A9" s="3" t="s">
        <v>49</v>
      </c>
      <c r="L9" s="28"/>
      <c r="R9" s="28"/>
      <c r="X9" s="28"/>
      <c r="AD9" s="28"/>
      <c r="AJ9" s="28"/>
      <c r="AP9" s="28"/>
      <c r="AV9" s="28"/>
      <c r="BB9" s="28"/>
      <c r="BH9" s="28"/>
      <c r="BN9" s="28"/>
      <c r="BT9" s="28"/>
      <c r="BZ9" s="28"/>
      <c r="CF9" s="28"/>
      <c r="CL9" s="28"/>
      <c r="CR9" s="28"/>
    </row>
    <row r="10" spans="12:96" ht="12.75">
      <c r="L10" s="28"/>
      <c r="R10" s="28"/>
      <c r="X10" s="28"/>
      <c r="AD10" s="28"/>
      <c r="AJ10" s="28"/>
      <c r="AP10" s="28"/>
      <c r="AV10" s="28"/>
      <c r="BB10" s="28"/>
      <c r="BH10" s="28"/>
      <c r="BN10" s="28"/>
      <c r="BT10" s="28"/>
      <c r="BZ10" s="28"/>
      <c r="CF10" s="28"/>
      <c r="CL10" s="28"/>
      <c r="CR10" s="28"/>
    </row>
    <row r="11" spans="1:96" ht="12.75">
      <c r="A11" s="4" t="s">
        <v>18</v>
      </c>
      <c r="B11" s="14" t="s">
        <v>14</v>
      </c>
      <c r="C11" s="14" t="s">
        <v>12</v>
      </c>
      <c r="D11" s="15" t="s">
        <v>11</v>
      </c>
      <c r="E11" s="15" t="s">
        <v>10</v>
      </c>
      <c r="F11" s="16" t="s">
        <v>19</v>
      </c>
      <c r="H11" s="14" t="s">
        <v>14</v>
      </c>
      <c r="I11" s="14" t="s">
        <v>12</v>
      </c>
      <c r="J11" s="15" t="s">
        <v>11</v>
      </c>
      <c r="K11" s="15" t="s">
        <v>10</v>
      </c>
      <c r="L11" s="16" t="s">
        <v>19</v>
      </c>
      <c r="N11" s="14" t="s">
        <v>14</v>
      </c>
      <c r="O11" s="14" t="s">
        <v>12</v>
      </c>
      <c r="P11" s="15" t="s">
        <v>11</v>
      </c>
      <c r="Q11" s="15" t="s">
        <v>10</v>
      </c>
      <c r="R11" s="16" t="s">
        <v>19</v>
      </c>
      <c r="T11" s="14" t="s">
        <v>14</v>
      </c>
      <c r="U11" s="14" t="s">
        <v>12</v>
      </c>
      <c r="V11" s="15" t="s">
        <v>11</v>
      </c>
      <c r="W11" s="15" t="s">
        <v>10</v>
      </c>
      <c r="X11" s="16" t="s">
        <v>19</v>
      </c>
      <c r="Z11" s="14" t="s">
        <v>14</v>
      </c>
      <c r="AA11" s="14" t="s">
        <v>12</v>
      </c>
      <c r="AB11" s="15" t="s">
        <v>11</v>
      </c>
      <c r="AC11" s="15" t="s">
        <v>10</v>
      </c>
      <c r="AD11" s="16" t="s">
        <v>19</v>
      </c>
      <c r="AF11" s="14" t="s">
        <v>14</v>
      </c>
      <c r="AG11" s="14" t="s">
        <v>12</v>
      </c>
      <c r="AH11" s="15" t="s">
        <v>11</v>
      </c>
      <c r="AI11" s="15" t="s">
        <v>10</v>
      </c>
      <c r="AJ11" s="16" t="s">
        <v>19</v>
      </c>
      <c r="AL11" s="14" t="s">
        <v>14</v>
      </c>
      <c r="AM11" s="14" t="s">
        <v>12</v>
      </c>
      <c r="AN11" s="15" t="s">
        <v>11</v>
      </c>
      <c r="AO11" s="15" t="s">
        <v>10</v>
      </c>
      <c r="AP11" s="16" t="s">
        <v>19</v>
      </c>
      <c r="AR11" s="14" t="s">
        <v>14</v>
      </c>
      <c r="AS11" s="14" t="s">
        <v>12</v>
      </c>
      <c r="AT11" s="15" t="s">
        <v>11</v>
      </c>
      <c r="AU11" s="15" t="s">
        <v>10</v>
      </c>
      <c r="AV11" s="16" t="s">
        <v>19</v>
      </c>
      <c r="AX11" s="14" t="s">
        <v>14</v>
      </c>
      <c r="AY11" s="14" t="s">
        <v>12</v>
      </c>
      <c r="AZ11" s="15" t="s">
        <v>11</v>
      </c>
      <c r="BA11" s="15" t="s">
        <v>10</v>
      </c>
      <c r="BB11" s="16" t="s">
        <v>19</v>
      </c>
      <c r="BD11" s="14" t="s">
        <v>14</v>
      </c>
      <c r="BE11" s="14" t="s">
        <v>12</v>
      </c>
      <c r="BF11" s="15" t="s">
        <v>11</v>
      </c>
      <c r="BG11" s="15" t="s">
        <v>10</v>
      </c>
      <c r="BH11" s="16" t="s">
        <v>19</v>
      </c>
      <c r="BJ11" s="14" t="s">
        <v>14</v>
      </c>
      <c r="BK11" s="14" t="s">
        <v>12</v>
      </c>
      <c r="BL11" s="15" t="s">
        <v>11</v>
      </c>
      <c r="BM11" s="15" t="s">
        <v>10</v>
      </c>
      <c r="BN11" s="16" t="s">
        <v>19</v>
      </c>
      <c r="BP11" s="14" t="s">
        <v>14</v>
      </c>
      <c r="BQ11" s="14" t="s">
        <v>12</v>
      </c>
      <c r="BR11" s="15" t="s">
        <v>11</v>
      </c>
      <c r="BS11" s="15" t="s">
        <v>10</v>
      </c>
      <c r="BT11" s="16" t="s">
        <v>19</v>
      </c>
      <c r="BV11" s="14" t="s">
        <v>14</v>
      </c>
      <c r="BW11" s="14" t="s">
        <v>12</v>
      </c>
      <c r="BX11" s="15" t="s">
        <v>11</v>
      </c>
      <c r="BY11" s="15" t="s">
        <v>10</v>
      </c>
      <c r="BZ11" s="16" t="s">
        <v>19</v>
      </c>
      <c r="CB11" s="14" t="s">
        <v>14</v>
      </c>
      <c r="CC11" s="14" t="s">
        <v>12</v>
      </c>
      <c r="CD11" s="15" t="s">
        <v>11</v>
      </c>
      <c r="CE11" s="15" t="s">
        <v>10</v>
      </c>
      <c r="CF11" s="16" t="s">
        <v>19</v>
      </c>
      <c r="CH11" s="14" t="s">
        <v>14</v>
      </c>
      <c r="CI11" s="14" t="s">
        <v>12</v>
      </c>
      <c r="CJ11" s="15" t="s">
        <v>11</v>
      </c>
      <c r="CK11" s="15" t="s">
        <v>10</v>
      </c>
      <c r="CL11" s="16" t="s">
        <v>19</v>
      </c>
      <c r="CN11" s="14" t="s">
        <v>14</v>
      </c>
      <c r="CO11" s="14" t="s">
        <v>12</v>
      </c>
      <c r="CP11" s="15" t="s">
        <v>11</v>
      </c>
      <c r="CQ11" s="15" t="s">
        <v>10</v>
      </c>
      <c r="CR11" s="16" t="s">
        <v>19</v>
      </c>
    </row>
    <row r="12" spans="1:96" ht="12.75">
      <c r="A12" s="5" t="s">
        <v>21</v>
      </c>
      <c r="B12" s="5">
        <v>1</v>
      </c>
      <c r="C12" s="29">
        <f>IF(B12&lt;D7,1-B12*((1-D8)/D7),)</f>
        <v>0.9958094021580359</v>
      </c>
      <c r="D12" s="29">
        <f>IF(AND(B12&gt;=D7,B12&lt;=D6),1-0.5/(1+2*(LN(D6)-LN(B12))),)</f>
        <v>0</v>
      </c>
      <c r="E12" s="29">
        <f>IF(B12&gt;D6,0.5/(1+2*(LN(B12)-LN(D6))),)</f>
        <v>0</v>
      </c>
      <c r="F12" s="28">
        <f aca="true" t="shared" si="0" ref="F12:F43">MAX(C12:E12)</f>
        <v>0.9958094021580359</v>
      </c>
      <c r="H12" s="5">
        <v>1</v>
      </c>
      <c r="I12" s="29">
        <f>IF(H12&lt;J7,1-H12*((1-J8)/J7),)</f>
        <v>0.994761752697545</v>
      </c>
      <c r="J12" s="29">
        <f>IF(AND(H12&gt;=J7,H12&lt;=J6),1-0.5/(1+2*(LN(J6)-LN(H12))),)</f>
        <v>0</v>
      </c>
      <c r="K12" s="29">
        <f>IF(H12&gt;J6,0.5/(1+2*(LN(H12)-LN(J6))),)</f>
        <v>0</v>
      </c>
      <c r="L12" s="28">
        <f aca="true" t="shared" si="1" ref="L12:L75">MAX(I12:K12)</f>
        <v>0.994761752697545</v>
      </c>
      <c r="N12" s="5">
        <v>1</v>
      </c>
      <c r="O12" s="29">
        <f>IF(N12&lt;P7,1-N12*((1-P8)/P7),)</f>
        <v>0.9937453763552775</v>
      </c>
      <c r="P12" s="29">
        <f>IF(AND(N12&gt;=P7,N12&lt;=P6),1-0.5/(1+2*(LN(P6)-LN(N12))),)</f>
        <v>0</v>
      </c>
      <c r="Q12" s="29">
        <f>IF(N12&gt;P6,0.5/(1+2*(LN(N12)-LN(P6))),)</f>
        <v>0</v>
      </c>
      <c r="R12" s="28">
        <f aca="true" t="shared" si="2" ref="R12:R75">MAX(O12:Q12)</f>
        <v>0.9937453763552775</v>
      </c>
      <c r="T12" s="5">
        <v>1</v>
      </c>
      <c r="U12" s="29">
        <f>IF(T12&lt;V7,1-T12*((1-V8)/V7),)</f>
        <v>0.9860313405267865</v>
      </c>
      <c r="V12" s="29">
        <f>IF(AND(T12&gt;=V7,T12&lt;=V6),1-0.5/(1+2*(LN(V6)-LN(T12))),)</f>
        <v>0</v>
      </c>
      <c r="W12" s="29">
        <f>IF(T12&gt;V6,0.5/(1+2*(LN(T12)-LN(V6))),)</f>
        <v>0</v>
      </c>
      <c r="X12" s="28">
        <f aca="true" t="shared" si="3" ref="X12:X75">MAX(U12:W12)</f>
        <v>0.9860313405267865</v>
      </c>
      <c r="Z12" s="5">
        <v>1</v>
      </c>
      <c r="AA12" s="29">
        <f>IF(Z12&lt;AB7,1-Z12*((1-AB8)/AB7),)</f>
        <v>0.9860313405267865</v>
      </c>
      <c r="AB12" s="29">
        <f>IF(AND(Z12&gt;=AB7,Z12&lt;=AB6),1-0.5/(1+2*(LN(AB6)-LN(Z12))),)</f>
        <v>0</v>
      </c>
      <c r="AC12" s="29">
        <f>IF(Z12&gt;AB6,0.5/(1+2*(LN(Z12)-LN(AB6))),)</f>
        <v>0</v>
      </c>
      <c r="AD12" s="28">
        <f aca="true" t="shared" si="4" ref="AD12:AD75">MAX(AA12:AC12)</f>
        <v>0.9860313405267865</v>
      </c>
      <c r="AF12" s="5">
        <v>1</v>
      </c>
      <c r="AG12" s="29">
        <f>IF(AF12&lt;AH7,1-AF12*((1-AH8)/AH7),)</f>
        <v>0.9958094021580359</v>
      </c>
      <c r="AH12" s="29">
        <f>IF(AND(AF12&gt;=AH7,AF12&lt;=AH6),1-0.5/(1+2*(LN(AH6)-LN(AF12))),)</f>
        <v>0</v>
      </c>
      <c r="AI12" s="29">
        <f>IF(AF12&gt;AH6,0.5/(1+2*(LN(AF12)-LN(AH6))),)</f>
        <v>0</v>
      </c>
      <c r="AJ12" s="28">
        <f aca="true" t="shared" si="5" ref="AJ12:AJ75">MAX(AG12:AI12)</f>
        <v>0.9958094021580359</v>
      </c>
      <c r="AL12" s="5">
        <v>1</v>
      </c>
      <c r="AM12" s="29">
        <f>IF(AL12&lt;AN7,1-AL12*((1-AN8)/AN7),)</f>
        <v>0.994761752697545</v>
      </c>
      <c r="AN12" s="29">
        <f>IF(AND(AL12&gt;=AN7,AL12&lt;=AN6),1-0.5/(1+2*(LN(AN6)-LN(AL12))),)</f>
        <v>0</v>
      </c>
      <c r="AO12" s="29">
        <f>IF(AL12&gt;AN6,0.5/(1+2*(LN(AL12)-LN(AN6))),)</f>
        <v>0</v>
      </c>
      <c r="AP12" s="28">
        <f aca="true" t="shared" si="6" ref="AP12:AP75">MAX(AM12:AO12)</f>
        <v>0.994761752697545</v>
      </c>
      <c r="AR12" s="5">
        <v>1</v>
      </c>
      <c r="AS12" s="29">
        <f>IF(AR12&lt;AT7,1-AR12*((1-AT8)/AT7),)</f>
        <v>0.9937453763552775</v>
      </c>
      <c r="AT12" s="29">
        <f>IF(AND(AR12&gt;=AT7,AR12&lt;=AT6),1-0.5/(1+2*(LN(AT6)-LN(AR12))),)</f>
        <v>0</v>
      </c>
      <c r="AU12" s="29">
        <f>IF(AR12&gt;AT6,0.5/(1+2*(LN(AR12)-LN(AT6))),)</f>
        <v>0</v>
      </c>
      <c r="AV12" s="28">
        <f aca="true" t="shared" si="7" ref="AV12:AV75">MAX(AS12:AU12)</f>
        <v>0.9937453763552775</v>
      </c>
      <c r="AX12" s="5">
        <v>1</v>
      </c>
      <c r="AY12" s="29">
        <f>IF(AX12&lt;AZ7,1-AX12*((1-AZ8)/AZ7),)</f>
        <v>0.9860313405267865</v>
      </c>
      <c r="AZ12" s="29">
        <f>IF(AND(AX12&gt;=AZ7,AX12&lt;=AZ6),1-0.5/(1+2*(LN(AZ6)-LN(AX12))),)</f>
        <v>0</v>
      </c>
      <c r="BA12" s="29">
        <f>IF(AX12&gt;AZ6,0.5/(1+2*(LN(AX12)-LN(AZ6))),)</f>
        <v>0</v>
      </c>
      <c r="BB12" s="28">
        <f aca="true" t="shared" si="8" ref="BB12:BB75">MAX(AY12:BA12)</f>
        <v>0.9860313405267865</v>
      </c>
      <c r="BD12" s="5">
        <v>1</v>
      </c>
      <c r="BE12" s="29">
        <f>IF(BD12&lt;BF7,1-BD12*((1-BF8)/BF7),)</f>
        <v>0.9860313405267865</v>
      </c>
      <c r="BF12" s="29">
        <f>IF(AND(BD12&gt;=BF7,BD12&lt;=BF6),1-0.5/(1+2*(LN(BF6)-LN(BD12))),)</f>
        <v>0</v>
      </c>
      <c r="BG12" s="29">
        <f>IF(BD12&gt;BF6,0.5/(1+2*(LN(BD12)-LN(BF6))),)</f>
        <v>0</v>
      </c>
      <c r="BH12" s="28">
        <f aca="true" t="shared" si="9" ref="BH12:BH75">MAX(BE12:BG12)</f>
        <v>0.9860313405267865</v>
      </c>
      <c r="BJ12" s="5">
        <v>1</v>
      </c>
      <c r="BK12" s="29">
        <f>IF(BJ12&lt;BL7,1-BJ12*((1-BL8)/BL7),)</f>
        <v>0.9953437801755955</v>
      </c>
      <c r="BL12" s="29">
        <f>IF(AND(BJ12&gt;=BL7,BJ12&lt;=BL6),1-0.5/(1+2*(LN(BL6)-LN(BJ12))),)</f>
        <v>0</v>
      </c>
      <c r="BM12" s="29">
        <f>IF(BJ12&gt;BL6,0.5/(1+2*(LN(BJ12)-LN(BL6))),)</f>
        <v>0</v>
      </c>
      <c r="BN12" s="28">
        <f aca="true" t="shared" si="10" ref="BN12:BN75">MAX(BK12:BM12)</f>
        <v>0.9953437801755955</v>
      </c>
      <c r="BP12" s="5">
        <v>1</v>
      </c>
      <c r="BQ12" s="29">
        <f>IF(BP12&lt;BR7,1-BP12*((1-BR8)/BR7),)</f>
        <v>0.9937453763552775</v>
      </c>
      <c r="BR12" s="29">
        <f>IF(AND(BP12&gt;=BR7,BP12&lt;=BR6),1-0.5/(1+2*(LN(BR6)-LN(BP12))),)</f>
        <v>0</v>
      </c>
      <c r="BS12" s="29">
        <f>IF(BP12&gt;BR6,0.5/(1+2*(LN(BP12)-LN(BR6))),)</f>
        <v>0</v>
      </c>
      <c r="BT12" s="28">
        <f aca="true" t="shared" si="11" ref="BT12:BT75">MAX(BQ12:BS12)</f>
        <v>0.9937453763552775</v>
      </c>
      <c r="BV12" s="5">
        <v>1</v>
      </c>
      <c r="BW12" s="29">
        <f>IF(BV12&lt;BX7,1-BV12*((1-BX8)/BX7),)</f>
        <v>0.916188043160719</v>
      </c>
      <c r="BX12" s="29">
        <f>IF(AND(BV12&gt;=BX7,BV12&lt;=BX6),1-0.5/(1+2*(LN(BX6)-LN(BV12))),)</f>
        <v>0</v>
      </c>
      <c r="BY12" s="29">
        <f>IF(BV12&gt;BX6,0.5/(1+2*(LN(BV12)-LN(BX6))),)</f>
        <v>0</v>
      </c>
      <c r="BZ12" s="28">
        <f aca="true" t="shared" si="12" ref="BZ12:BZ75">MAX(BW12:BY12)</f>
        <v>0.916188043160719</v>
      </c>
      <c r="CB12" s="5">
        <v>1</v>
      </c>
      <c r="CC12" s="29">
        <f>IF(CB12&lt;CD7,1-CB12*((1-CD8)/CD7),)</f>
        <v>0.9301567026339325</v>
      </c>
      <c r="CD12" s="29">
        <f>IF(AND(CB12&gt;=CD7,CB12&lt;=CD6),1-0.5/(1+2*(LN(CD6)-LN(CB12))),)</f>
        <v>0</v>
      </c>
      <c r="CE12" s="29">
        <f>IF(CB12&gt;CD6,0.5/(1+2*(LN(CB12)-LN(CD6))),)</f>
        <v>0</v>
      </c>
      <c r="CF12" s="28">
        <f aca="true" t="shared" si="13" ref="CF12:CF75">MAX(CC12:CE12)</f>
        <v>0.9301567026339325</v>
      </c>
      <c r="CH12" s="5">
        <v>1</v>
      </c>
      <c r="CI12" s="29">
        <f>IF(CH12&lt;CJ7,1-CH12*((1-CJ8)/CJ7),)</f>
        <v>0.8603134052678649</v>
      </c>
      <c r="CJ12" s="29">
        <f>IF(AND(CH12&gt;=CJ7,CH12&lt;=CJ6),1-0.5/(1+2*(LN(CJ6)-LN(CH12))),)</f>
        <v>0</v>
      </c>
      <c r="CK12" s="29">
        <f>IF(CH12&gt;CJ6,0.5/(1+2*(LN(CH12)-LN(CJ6))),)</f>
        <v>0</v>
      </c>
      <c r="CL12" s="28">
        <f aca="true" t="shared" si="14" ref="CL12:CL75">MAX(CI12:CK12)</f>
        <v>0.8603134052678649</v>
      </c>
      <c r="CN12" s="5">
        <v>1</v>
      </c>
      <c r="CO12" s="29">
        <f>IF(CN12&lt;CP7,1-CN12*((1-CP8)/CP7),)</f>
        <v>0</v>
      </c>
      <c r="CP12" s="29">
        <f>IF(AND(CN12&gt;=CP7,CN12&lt;=CP6),1-0.5/(1+2*(LN(CP6)-LN(CN12))),)</f>
        <v>0.5</v>
      </c>
      <c r="CQ12" s="29">
        <f>IF(CN12&gt;CP6,0.5/(1+2*(LN(CN12)-LN(CP6))),)</f>
        <v>0</v>
      </c>
      <c r="CR12" s="28">
        <f aca="true" t="shared" si="15" ref="CR12:CR75">MAX(CO12:CQ12)</f>
        <v>0.5</v>
      </c>
    </row>
    <row r="13" spans="2:96" ht="12.75">
      <c r="B13" s="3">
        <v>2</v>
      </c>
      <c r="C13" s="29">
        <f>IF(B13&lt;D7,1-B13*((1-D8)/D7),)</f>
        <v>0.9916188043160719</v>
      </c>
      <c r="D13" s="29">
        <f>IF(AND(B13&gt;=D7,B13&lt;=D6),1-0.5/(1+2*(LN(D6)-LN(B13))),)</f>
        <v>0</v>
      </c>
      <c r="E13" s="29">
        <f>IF(B13&gt;D6,0.5/(1+2*(LN(B13)-LN(D6))),)</f>
        <v>0</v>
      </c>
      <c r="F13" s="28">
        <f t="shared" si="0"/>
        <v>0.9916188043160719</v>
      </c>
      <c r="H13" s="3">
        <v>2</v>
      </c>
      <c r="I13" s="29">
        <f>IF(H13&lt;J7,1-H13*((1-J8)/J7),)</f>
        <v>0.9895235053950898</v>
      </c>
      <c r="J13" s="29">
        <f>IF(AND(H13&gt;=J7,H13&lt;=J6),1-0.5/(1+2*(LN(J6)-LN(H13))),)</f>
        <v>0</v>
      </c>
      <c r="K13" s="29">
        <f>IF(H13&gt;J6,0.5/(1+2*(LN(H13)-LN(J6))),)</f>
        <v>0</v>
      </c>
      <c r="L13" s="28">
        <f t="shared" si="1"/>
        <v>0.9895235053950898</v>
      </c>
      <c r="N13" s="3">
        <v>2</v>
      </c>
      <c r="O13" s="29">
        <f>IF(N13&lt;P7,1-N13*((1-P8)/P7),)</f>
        <v>0.9874907527105551</v>
      </c>
      <c r="P13" s="29">
        <f>IF(AND(N13&gt;=P7,N13&lt;=P6),1-0.5/(1+2*(LN(P6)-LN(N13))),)</f>
        <v>0</v>
      </c>
      <c r="Q13" s="29">
        <f>IF(N13&gt;P6,0.5/(1+2*(LN(N13)-LN(P6))),)</f>
        <v>0</v>
      </c>
      <c r="R13" s="28">
        <f t="shared" si="2"/>
        <v>0.9874907527105551</v>
      </c>
      <c r="T13" s="3">
        <v>2</v>
      </c>
      <c r="U13" s="29">
        <f>IF(T13&lt;V7,1-T13*((1-V8)/V7),)</f>
        <v>0.972062681053573</v>
      </c>
      <c r="V13" s="29">
        <f>IF(AND(T13&gt;=V7,T13&lt;=V6),1-0.5/(1+2*(LN(V6)-LN(T13))),)</f>
        <v>0</v>
      </c>
      <c r="W13" s="29">
        <f>IF(T13&gt;V6,0.5/(1+2*(LN(T13)-LN(V6))),)</f>
        <v>0</v>
      </c>
      <c r="X13" s="28">
        <f t="shared" si="3"/>
        <v>0.972062681053573</v>
      </c>
      <c r="Z13" s="3">
        <v>2</v>
      </c>
      <c r="AA13" s="29">
        <f>IF(Z13&lt;AB7,1-Z13*((1-AB8)/AB7),)</f>
        <v>0.972062681053573</v>
      </c>
      <c r="AB13" s="29">
        <f>IF(AND(Z13&gt;=AB7,Z13&lt;=AB6),1-0.5/(1+2*(LN(AB6)-LN(Z13))),)</f>
        <v>0</v>
      </c>
      <c r="AC13" s="29">
        <f>IF(Z13&gt;AB6,0.5/(1+2*(LN(Z13)-LN(AB6))),)</f>
        <v>0</v>
      </c>
      <c r="AD13" s="28">
        <f t="shared" si="4"/>
        <v>0.972062681053573</v>
      </c>
      <c r="AF13" s="3">
        <v>2</v>
      </c>
      <c r="AG13" s="29">
        <f>IF(AF13&lt;AH7,1-AF13*((1-AH8)/AH7),)</f>
        <v>0.9916188043160719</v>
      </c>
      <c r="AH13" s="29">
        <f>IF(AND(AF13&gt;=AH7,AF13&lt;=AH6),1-0.5/(1+2*(LN(AH6)-LN(AF13))),)</f>
        <v>0</v>
      </c>
      <c r="AI13" s="29">
        <f>IF(AF13&gt;AH6,0.5/(1+2*(LN(AF13)-LN(AH6))),)</f>
        <v>0</v>
      </c>
      <c r="AJ13" s="28">
        <f t="shared" si="5"/>
        <v>0.9916188043160719</v>
      </c>
      <c r="AL13" s="3">
        <v>2</v>
      </c>
      <c r="AM13" s="29">
        <f>IF(AL13&lt;AN7,1-AL13*((1-AN8)/AN7),)</f>
        <v>0.9895235053950898</v>
      </c>
      <c r="AN13" s="29">
        <f>IF(AND(AL13&gt;=AN7,AL13&lt;=AN6),1-0.5/(1+2*(LN(AN6)-LN(AL13))),)</f>
        <v>0</v>
      </c>
      <c r="AO13" s="29">
        <f>IF(AL13&gt;AN6,0.5/(1+2*(LN(AL13)-LN(AN6))),)</f>
        <v>0</v>
      </c>
      <c r="AP13" s="28">
        <f t="shared" si="6"/>
        <v>0.9895235053950898</v>
      </c>
      <c r="AR13" s="3">
        <v>2</v>
      </c>
      <c r="AS13" s="29">
        <f>IF(AR13&lt;AT7,1-AR13*((1-AT8)/AT7),)</f>
        <v>0.9874907527105551</v>
      </c>
      <c r="AT13" s="29">
        <f>IF(AND(AR13&gt;=AT7,AR13&lt;=AT6),1-0.5/(1+2*(LN(AT6)-LN(AR13))),)</f>
        <v>0</v>
      </c>
      <c r="AU13" s="29">
        <f>IF(AR13&gt;AT6,0.5/(1+2*(LN(AR13)-LN(AT6))),)</f>
        <v>0</v>
      </c>
      <c r="AV13" s="28">
        <f t="shared" si="7"/>
        <v>0.9874907527105551</v>
      </c>
      <c r="AX13" s="3">
        <v>2</v>
      </c>
      <c r="AY13" s="29">
        <f>IF(AX13&lt;AZ7,1-AX13*((1-AZ8)/AZ7),)</f>
        <v>0.972062681053573</v>
      </c>
      <c r="AZ13" s="29">
        <f>IF(AND(AX13&gt;=AZ7,AX13&lt;=AZ6),1-0.5/(1+2*(LN(AZ6)-LN(AX13))),)</f>
        <v>0</v>
      </c>
      <c r="BA13" s="29">
        <f>IF(AX13&gt;AZ6,0.5/(1+2*(LN(AX13)-LN(AZ6))),)</f>
        <v>0</v>
      </c>
      <c r="BB13" s="28">
        <f t="shared" si="8"/>
        <v>0.972062681053573</v>
      </c>
      <c r="BD13" s="3">
        <v>2</v>
      </c>
      <c r="BE13" s="29">
        <f>IF(BD13&lt;BF7,1-BD13*((1-BF8)/BF7),)</f>
        <v>0.972062681053573</v>
      </c>
      <c r="BF13" s="29">
        <f>IF(AND(BD13&gt;=BF7,BD13&lt;=BF6),1-0.5/(1+2*(LN(BF6)-LN(BD13))),)</f>
        <v>0</v>
      </c>
      <c r="BG13" s="29">
        <f>IF(BD13&gt;BF6,0.5/(1+2*(LN(BD13)-LN(BF6))),)</f>
        <v>0</v>
      </c>
      <c r="BH13" s="28">
        <f t="shared" si="9"/>
        <v>0.972062681053573</v>
      </c>
      <c r="BJ13" s="3">
        <v>2</v>
      </c>
      <c r="BK13" s="29">
        <f>IF(BJ13&lt;BL7,1-BJ13*((1-BL8)/BL7),)</f>
        <v>0.990687560351191</v>
      </c>
      <c r="BL13" s="29">
        <f>IF(AND(BJ13&gt;=BL7,BJ13&lt;=BL6),1-0.5/(1+2*(LN(BL6)-LN(BJ13))),)</f>
        <v>0</v>
      </c>
      <c r="BM13" s="29">
        <f>IF(BJ13&gt;BL6,0.5/(1+2*(LN(BJ13)-LN(BL6))),)</f>
        <v>0</v>
      </c>
      <c r="BN13" s="28">
        <f t="shared" si="10"/>
        <v>0.990687560351191</v>
      </c>
      <c r="BP13" s="3">
        <v>2</v>
      </c>
      <c r="BQ13" s="29">
        <f>IF(BP13&lt;BR7,1-BP13*((1-BR8)/BR7),)</f>
        <v>0.9874907527105551</v>
      </c>
      <c r="BR13" s="29">
        <f>IF(AND(BP13&gt;=BR7,BP13&lt;=BR6),1-0.5/(1+2*(LN(BR6)-LN(BP13))),)</f>
        <v>0</v>
      </c>
      <c r="BS13" s="29">
        <f>IF(BP13&gt;BR6,0.5/(1+2*(LN(BP13)-LN(BR6))),)</f>
        <v>0</v>
      </c>
      <c r="BT13" s="28">
        <f t="shared" si="11"/>
        <v>0.9874907527105551</v>
      </c>
      <c r="BV13" s="3">
        <v>2</v>
      </c>
      <c r="BW13" s="29">
        <f>IF(BV13&lt;BX7,1-BV13*((1-BX8)/BX7),)</f>
        <v>0.8323760863214379</v>
      </c>
      <c r="BX13" s="29">
        <f>IF(AND(BV13&gt;=BX7,BV13&lt;=BX6),1-0.5/(1+2*(LN(BX6)-LN(BV13))),)</f>
        <v>0</v>
      </c>
      <c r="BY13" s="29">
        <f>IF(BV13&gt;BX6,0.5/(1+2*(LN(BV13)-LN(BX6))),)</f>
        <v>0</v>
      </c>
      <c r="BZ13" s="28">
        <f t="shared" si="12"/>
        <v>0.8323760863214379</v>
      </c>
      <c r="CB13" s="3">
        <v>2</v>
      </c>
      <c r="CC13" s="29">
        <f>IF(CB13&lt;CD7,1-CB13*((1-CD8)/CD7),)</f>
        <v>0.8603134052678649</v>
      </c>
      <c r="CD13" s="29">
        <f>IF(AND(CB13&gt;=CD7,CB13&lt;=CD6),1-0.5/(1+2*(LN(CD6)-LN(CB13))),)</f>
        <v>0</v>
      </c>
      <c r="CE13" s="29">
        <f>IF(CB13&gt;CD6,0.5/(1+2*(LN(CB13)-LN(CD6))),)</f>
        <v>0</v>
      </c>
      <c r="CF13" s="28">
        <f t="shared" si="13"/>
        <v>0.8603134052678649</v>
      </c>
      <c r="CH13" s="3">
        <v>2</v>
      </c>
      <c r="CI13" s="29">
        <f>IF(CH13&lt;CJ7,1-CH13*((1-CJ8)/CJ7),)</f>
        <v>0</v>
      </c>
      <c r="CJ13" s="29">
        <f>IF(AND(CH13&gt;=CJ7,CH13&lt;=CJ6),1-0.5/(1+2*(LN(CJ6)-LN(CH13))),)</f>
        <v>0.7238988032102771</v>
      </c>
      <c r="CK13" s="29">
        <f>IF(CH13&gt;CJ6,0.5/(1+2*(LN(CH13)-LN(CJ6))),)</f>
        <v>0</v>
      </c>
      <c r="CL13" s="28">
        <f t="shared" si="14"/>
        <v>0.7238988032102771</v>
      </c>
      <c r="CN13" s="3">
        <v>2</v>
      </c>
      <c r="CO13" s="29">
        <f>IF(CN13&lt;CP7,1-CN13*((1-CP8)/CP7),)</f>
        <v>0</v>
      </c>
      <c r="CP13" s="29">
        <f>IF(AND(CN13&gt;=CP7,CN13&lt;=CP6),1-0.5/(1+2*(LN(CP6)-LN(CN13))),)</f>
        <v>0</v>
      </c>
      <c r="CQ13" s="29">
        <f>IF(CN13&gt;CP6,0.5/(1+2*(LN(CN13)-LN(CP6))),)</f>
        <v>0.20952989209820258</v>
      </c>
      <c r="CR13" s="28">
        <f t="shared" si="15"/>
        <v>0.20952989209820258</v>
      </c>
    </row>
    <row r="14" spans="2:96" ht="12.75">
      <c r="B14" s="3">
        <v>3</v>
      </c>
      <c r="C14" s="29">
        <f>IF(B14&lt;D7,1-B14*((1-D8)/D7),)</f>
        <v>0.9874282064741079</v>
      </c>
      <c r="D14" s="29">
        <f>IF(AND(B14&gt;=D7,B14&lt;=D6),1-0.5/(1+2*(LN(D6)-LN(B14))),)</f>
        <v>0</v>
      </c>
      <c r="E14" s="29">
        <f>IF(B14&gt;D6,0.5/(1+2*(LN(B14)-LN(D6))),)</f>
        <v>0</v>
      </c>
      <c r="F14" s="28">
        <f t="shared" si="0"/>
        <v>0.9874282064741079</v>
      </c>
      <c r="H14" s="3">
        <v>3</v>
      </c>
      <c r="I14" s="29">
        <f>IF(H14&lt;J7,1-H14*((1-J8)/J7),)</f>
        <v>0.9842852580926348</v>
      </c>
      <c r="J14" s="29">
        <f>IF(AND(H14&gt;=J7,H14&lt;=J6),1-0.5/(1+2*(LN(J6)-LN(H14))),)</f>
        <v>0</v>
      </c>
      <c r="K14" s="29">
        <f>IF(H14&gt;J6,0.5/(1+2*(LN(H14)-LN(J6))),)</f>
        <v>0</v>
      </c>
      <c r="L14" s="28">
        <f t="shared" si="1"/>
        <v>0.9842852580926348</v>
      </c>
      <c r="N14" s="3">
        <v>3</v>
      </c>
      <c r="O14" s="29">
        <f>IF(N14&lt;P7,1-N14*((1-P8)/P7),)</f>
        <v>0.9812361290658326</v>
      </c>
      <c r="P14" s="29">
        <f>IF(AND(N14&gt;=P7,N14&lt;=P6),1-0.5/(1+2*(LN(P6)-LN(N14))),)</f>
        <v>0</v>
      </c>
      <c r="Q14" s="29">
        <f>IF(N14&gt;P6,0.5/(1+2*(LN(N14)-LN(P6))),)</f>
        <v>0</v>
      </c>
      <c r="R14" s="28">
        <f t="shared" si="2"/>
        <v>0.9812361290658326</v>
      </c>
      <c r="T14" s="3">
        <v>3</v>
      </c>
      <c r="U14" s="29">
        <f>IF(T14&lt;V7,1-T14*((1-V8)/V7),)</f>
        <v>0.9580940215803595</v>
      </c>
      <c r="V14" s="29">
        <f>IF(AND(T14&gt;=V7,T14&lt;=V6),1-0.5/(1+2*(LN(V6)-LN(T14))),)</f>
        <v>0</v>
      </c>
      <c r="W14" s="29">
        <f>IF(T14&gt;V6,0.5/(1+2*(LN(T14)-LN(V6))),)</f>
        <v>0</v>
      </c>
      <c r="X14" s="28">
        <f t="shared" si="3"/>
        <v>0.9580940215803595</v>
      </c>
      <c r="Z14" s="3">
        <v>3</v>
      </c>
      <c r="AA14" s="29">
        <f>IF(Z14&lt;AB7,1-Z14*((1-AB8)/AB7),)</f>
        <v>0.9580940215803595</v>
      </c>
      <c r="AB14" s="29">
        <f>IF(AND(Z14&gt;=AB7,Z14&lt;=AB6),1-0.5/(1+2*(LN(AB6)-LN(Z14))),)</f>
        <v>0</v>
      </c>
      <c r="AC14" s="29">
        <f>IF(Z14&gt;AB6,0.5/(1+2*(LN(Z14)-LN(AB6))),)</f>
        <v>0</v>
      </c>
      <c r="AD14" s="28">
        <f t="shared" si="4"/>
        <v>0.9580940215803595</v>
      </c>
      <c r="AF14" s="3">
        <v>3</v>
      </c>
      <c r="AG14" s="29">
        <f>IF(AF14&lt;AH7,1-AF14*((1-AH8)/AH7),)</f>
        <v>0.9874282064741079</v>
      </c>
      <c r="AH14" s="29">
        <f>IF(AND(AF14&gt;=AH7,AF14&lt;=AH6),1-0.5/(1+2*(LN(AH6)-LN(AF14))),)</f>
        <v>0</v>
      </c>
      <c r="AI14" s="29">
        <f>IF(AF14&gt;AH6,0.5/(1+2*(LN(AF14)-LN(AH6))),)</f>
        <v>0</v>
      </c>
      <c r="AJ14" s="28">
        <f t="shared" si="5"/>
        <v>0.9874282064741079</v>
      </c>
      <c r="AL14" s="3">
        <v>3</v>
      </c>
      <c r="AM14" s="29">
        <f>IF(AL14&lt;AN7,1-AL14*((1-AN8)/AN7),)</f>
        <v>0.9842852580926348</v>
      </c>
      <c r="AN14" s="29">
        <f>IF(AND(AL14&gt;=AN7,AL14&lt;=AN6),1-0.5/(1+2*(LN(AN6)-LN(AL14))),)</f>
        <v>0</v>
      </c>
      <c r="AO14" s="29">
        <f>IF(AL14&gt;AN6,0.5/(1+2*(LN(AL14)-LN(AN6))),)</f>
        <v>0</v>
      </c>
      <c r="AP14" s="28">
        <f t="shared" si="6"/>
        <v>0.9842852580926348</v>
      </c>
      <c r="AR14" s="3">
        <v>3</v>
      </c>
      <c r="AS14" s="29">
        <f>IF(AR14&lt;AT7,1-AR14*((1-AT8)/AT7),)</f>
        <v>0.9812361290658326</v>
      </c>
      <c r="AT14" s="29">
        <f>IF(AND(AR14&gt;=AT7,AR14&lt;=AT6),1-0.5/(1+2*(LN(AT6)-LN(AR14))),)</f>
        <v>0</v>
      </c>
      <c r="AU14" s="29">
        <f>IF(AR14&gt;AT6,0.5/(1+2*(LN(AR14)-LN(AT6))),)</f>
        <v>0</v>
      </c>
      <c r="AV14" s="28">
        <f t="shared" si="7"/>
        <v>0.9812361290658326</v>
      </c>
      <c r="AX14" s="3">
        <v>3</v>
      </c>
      <c r="AY14" s="29">
        <f>IF(AX14&lt;AZ7,1-AX14*((1-AZ8)/AZ7),)</f>
        <v>0.9580940215803595</v>
      </c>
      <c r="AZ14" s="29">
        <f>IF(AND(AX14&gt;=AZ7,AX14&lt;=AZ6),1-0.5/(1+2*(LN(AZ6)-LN(AX14))),)</f>
        <v>0</v>
      </c>
      <c r="BA14" s="29">
        <f>IF(AX14&gt;AZ6,0.5/(1+2*(LN(AX14)-LN(AZ6))),)</f>
        <v>0</v>
      </c>
      <c r="BB14" s="28">
        <f t="shared" si="8"/>
        <v>0.9580940215803595</v>
      </c>
      <c r="BD14" s="3">
        <v>3</v>
      </c>
      <c r="BE14" s="29">
        <f>IF(BD14&lt;BF7,1-BD14*((1-BF8)/BF7),)</f>
        <v>0.9580940215803595</v>
      </c>
      <c r="BF14" s="29">
        <f>IF(AND(BD14&gt;=BF7,BD14&lt;=BF6),1-0.5/(1+2*(LN(BF6)-LN(BD14))),)</f>
        <v>0</v>
      </c>
      <c r="BG14" s="29">
        <f>IF(BD14&gt;BF6,0.5/(1+2*(LN(BD14)-LN(BF6))),)</f>
        <v>0</v>
      </c>
      <c r="BH14" s="28">
        <f t="shared" si="9"/>
        <v>0.9580940215803595</v>
      </c>
      <c r="BJ14" s="3">
        <v>3</v>
      </c>
      <c r="BK14" s="29">
        <f>IF(BJ14&lt;BL7,1-BJ14*((1-BL8)/BL7),)</f>
        <v>0.9860313405267865</v>
      </c>
      <c r="BL14" s="29">
        <f>IF(AND(BJ14&gt;=BL7,BJ14&lt;=BL6),1-0.5/(1+2*(LN(BL6)-LN(BJ14))),)</f>
        <v>0</v>
      </c>
      <c r="BM14" s="29">
        <f>IF(BJ14&gt;BL6,0.5/(1+2*(LN(BJ14)-LN(BL6))),)</f>
        <v>0</v>
      </c>
      <c r="BN14" s="28">
        <f t="shared" si="10"/>
        <v>0.9860313405267865</v>
      </c>
      <c r="BP14" s="3">
        <v>3</v>
      </c>
      <c r="BQ14" s="29">
        <f>IF(BP14&lt;BR7,1-BP14*((1-BR8)/BR7),)</f>
        <v>0.9812361290658326</v>
      </c>
      <c r="BR14" s="29">
        <f>IF(AND(BP14&gt;=BR7,BP14&lt;=BR6),1-0.5/(1+2*(LN(BR6)-LN(BP14))),)</f>
        <v>0</v>
      </c>
      <c r="BS14" s="29">
        <f>IF(BP14&gt;BR6,0.5/(1+2*(LN(BP14)-LN(BR6))),)</f>
        <v>0</v>
      </c>
      <c r="BT14" s="28">
        <f t="shared" si="11"/>
        <v>0.9812361290658326</v>
      </c>
      <c r="BV14" s="3">
        <v>3</v>
      </c>
      <c r="BW14" s="29">
        <f>IF(BV14&lt;BX7,1-BV14*((1-BX8)/BX7),)</f>
        <v>0</v>
      </c>
      <c r="BX14" s="29">
        <f>IF(AND(BV14&gt;=BX7,BV14&lt;=BX6),1-0.5/(1+2*(LN(BX6)-LN(BV14))),)</f>
        <v>0.7526774211870634</v>
      </c>
      <c r="BY14" s="29">
        <f>IF(BV14&gt;BX6,0.5/(1+2*(LN(BV14)-LN(BX6))),)</f>
        <v>0</v>
      </c>
      <c r="BZ14" s="28">
        <f t="shared" si="12"/>
        <v>0.7526774211870634</v>
      </c>
      <c r="CB14" s="3">
        <v>3</v>
      </c>
      <c r="CC14" s="29">
        <f>IF(CB14&lt;CD7,1-CB14*((1-CD8)/CD7),)</f>
        <v>0</v>
      </c>
      <c r="CD14" s="29">
        <f>IF(AND(CB14&gt;=CD7,CB14&lt;=CD6),1-0.5/(1+2*(LN(CD6)-LN(CB14))),)</f>
        <v>0.7904701079017974</v>
      </c>
      <c r="CE14" s="29">
        <f>IF(CB14&gt;CD6,0.5/(1+2*(LN(CB14)-LN(CD6))),)</f>
        <v>0</v>
      </c>
      <c r="CF14" s="28">
        <f t="shared" si="13"/>
        <v>0.7904701079017974</v>
      </c>
      <c r="CH14" s="3">
        <v>3</v>
      </c>
      <c r="CI14" s="29">
        <f>IF(CH14&lt;CJ7,1-CH14*((1-CJ8)/CJ7),)</f>
        <v>0</v>
      </c>
      <c r="CJ14" s="29">
        <f>IF(AND(CH14&gt;=CJ7,CH14&lt;=CJ6),1-0.5/(1+2*(LN(CJ6)-LN(CH14))),)</f>
        <v>0.5</v>
      </c>
      <c r="CK14" s="29">
        <f>IF(CH14&gt;CJ6,0.5/(1+2*(LN(CH14)-LN(CJ6))),)</f>
        <v>0</v>
      </c>
      <c r="CL14" s="28">
        <f t="shared" si="14"/>
        <v>0.5</v>
      </c>
      <c r="CN14" s="3">
        <v>3</v>
      </c>
      <c r="CO14" s="29">
        <f>IF(CN14&lt;CP7,1-CN14*((1-CP8)/CP7),)</f>
        <v>0</v>
      </c>
      <c r="CP14" s="29">
        <f>IF(AND(CN14&gt;=CP7,CN14&lt;=CP6),1-0.5/(1+2*(LN(CP6)-LN(CN14))),)</f>
        <v>0</v>
      </c>
      <c r="CQ14" s="29">
        <f>IF(CN14&gt;CP6,0.5/(1+2*(LN(CN14)-LN(CP6))),)</f>
        <v>0.1563856363247955</v>
      </c>
      <c r="CR14" s="28">
        <f t="shared" si="15"/>
        <v>0.1563856363247955</v>
      </c>
    </row>
    <row r="15" spans="1:96" ht="12.75">
      <c r="A15" s="6" t="s">
        <v>11</v>
      </c>
      <c r="B15" s="5">
        <v>4</v>
      </c>
      <c r="C15" s="29">
        <f>IF(B15&lt;D7,1-B15*((1-D8)/D7),)</f>
        <v>0.9832376086321438</v>
      </c>
      <c r="D15" s="29">
        <f>IF(AND(B15&gt;=D7,B15&lt;=D6),1-0.5/(1+2*(LN(D6)-LN(B15))),)</f>
        <v>0</v>
      </c>
      <c r="E15" s="29">
        <f>IF(B15&gt;D6,0.5/(1+2*(LN(B15)-LN(D6))),)</f>
        <v>0</v>
      </c>
      <c r="F15" s="28">
        <f t="shared" si="0"/>
        <v>0.9832376086321438</v>
      </c>
      <c r="H15" s="5">
        <v>4</v>
      </c>
      <c r="I15" s="29">
        <f>IF(H15&lt;J7,1-H15*((1-J8)/J7),)</f>
        <v>0.9790470107901798</v>
      </c>
      <c r="J15" s="29">
        <f>IF(AND(H15&gt;=J7,H15&lt;=J6),1-0.5/(1+2*(LN(J6)-LN(H15))),)</f>
        <v>0</v>
      </c>
      <c r="K15" s="29">
        <f>IF(H15&gt;J6,0.5/(1+2*(LN(H15)-LN(J6))),)</f>
        <v>0</v>
      </c>
      <c r="L15" s="28">
        <f t="shared" si="1"/>
        <v>0.9790470107901798</v>
      </c>
      <c r="N15" s="5">
        <v>4</v>
      </c>
      <c r="O15" s="29">
        <f>IF(N15&lt;P7,1-N15*((1-P8)/P7),)</f>
        <v>0.9749815054211102</v>
      </c>
      <c r="P15" s="29">
        <f>IF(AND(N15&gt;=P7,N15&lt;=P6),1-0.5/(1+2*(LN(P6)-LN(N15))),)</f>
        <v>0</v>
      </c>
      <c r="Q15" s="29">
        <f>IF(N15&gt;P6,0.5/(1+2*(LN(N15)-LN(P6))),)</f>
        <v>0</v>
      </c>
      <c r="R15" s="28">
        <f t="shared" si="2"/>
        <v>0.9749815054211102</v>
      </c>
      <c r="T15" s="5">
        <v>4</v>
      </c>
      <c r="U15" s="29">
        <f>IF(T15&lt;V7,1-T15*((1-V8)/V7),)</f>
        <v>0.9441253621071459</v>
      </c>
      <c r="V15" s="29">
        <f>IF(AND(T15&gt;=V7,T15&lt;=V6),1-0.5/(1+2*(LN(V6)-LN(T15))),)</f>
        <v>0</v>
      </c>
      <c r="W15" s="29">
        <f>IF(T15&gt;V6,0.5/(1+2*(LN(T15)-LN(V6))),)</f>
        <v>0</v>
      </c>
      <c r="X15" s="28">
        <f t="shared" si="3"/>
        <v>0.9441253621071459</v>
      </c>
      <c r="Z15" s="5">
        <v>4</v>
      </c>
      <c r="AA15" s="29">
        <f>IF(Z15&lt;AB7,1-Z15*((1-AB8)/AB7),)</f>
        <v>0.9441253621071459</v>
      </c>
      <c r="AB15" s="29">
        <f>IF(AND(Z15&gt;=AB7,Z15&lt;=AB6),1-0.5/(1+2*(LN(AB6)-LN(Z15))),)</f>
        <v>0</v>
      </c>
      <c r="AC15" s="29">
        <f>IF(Z15&gt;AB6,0.5/(1+2*(LN(Z15)-LN(AB6))),)</f>
        <v>0</v>
      </c>
      <c r="AD15" s="28">
        <f t="shared" si="4"/>
        <v>0.9441253621071459</v>
      </c>
      <c r="AF15" s="5">
        <v>4</v>
      </c>
      <c r="AG15" s="29">
        <f>IF(AF15&lt;AH7,1-AF15*((1-AH8)/AH7),)</f>
        <v>0.9832376086321438</v>
      </c>
      <c r="AH15" s="29">
        <f>IF(AND(AF15&gt;=AH7,AF15&lt;=AH6),1-0.5/(1+2*(LN(AH6)-LN(AF15))),)</f>
        <v>0</v>
      </c>
      <c r="AI15" s="29">
        <f>IF(AF15&gt;AH6,0.5/(1+2*(LN(AF15)-LN(AH6))),)</f>
        <v>0</v>
      </c>
      <c r="AJ15" s="28">
        <f t="shared" si="5"/>
        <v>0.9832376086321438</v>
      </c>
      <c r="AL15" s="5">
        <v>4</v>
      </c>
      <c r="AM15" s="29">
        <f>IF(AL15&lt;AN7,1-AL15*((1-AN8)/AN7),)</f>
        <v>0.9790470107901798</v>
      </c>
      <c r="AN15" s="29">
        <f>IF(AND(AL15&gt;=AN7,AL15&lt;=AN6),1-0.5/(1+2*(LN(AN6)-LN(AL15))),)</f>
        <v>0</v>
      </c>
      <c r="AO15" s="29">
        <f>IF(AL15&gt;AN6,0.5/(1+2*(LN(AL15)-LN(AN6))),)</f>
        <v>0</v>
      </c>
      <c r="AP15" s="28">
        <f t="shared" si="6"/>
        <v>0.9790470107901798</v>
      </c>
      <c r="AR15" s="5">
        <v>4</v>
      </c>
      <c r="AS15" s="29">
        <f>IF(AR15&lt;AT7,1-AR15*((1-AT8)/AT7),)</f>
        <v>0.9749815054211102</v>
      </c>
      <c r="AT15" s="29">
        <f>IF(AND(AR15&gt;=AT7,AR15&lt;=AT6),1-0.5/(1+2*(LN(AT6)-LN(AR15))),)</f>
        <v>0</v>
      </c>
      <c r="AU15" s="29">
        <f>IF(AR15&gt;AT6,0.5/(1+2*(LN(AR15)-LN(AT6))),)</f>
        <v>0</v>
      </c>
      <c r="AV15" s="28">
        <f t="shared" si="7"/>
        <v>0.9749815054211102</v>
      </c>
      <c r="AX15" s="5">
        <v>4</v>
      </c>
      <c r="AY15" s="29">
        <f>IF(AX15&lt;AZ7,1-AX15*((1-AZ8)/AZ7),)</f>
        <v>0.9441253621071459</v>
      </c>
      <c r="AZ15" s="29">
        <f>IF(AND(AX15&gt;=AZ7,AX15&lt;=AZ6),1-0.5/(1+2*(LN(AZ6)-LN(AX15))),)</f>
        <v>0</v>
      </c>
      <c r="BA15" s="29">
        <f>IF(AX15&gt;AZ6,0.5/(1+2*(LN(AX15)-LN(AZ6))),)</f>
        <v>0</v>
      </c>
      <c r="BB15" s="28">
        <f t="shared" si="8"/>
        <v>0.9441253621071459</v>
      </c>
      <c r="BD15" s="5">
        <v>4</v>
      </c>
      <c r="BE15" s="29">
        <f>IF(BD15&lt;BF7,1-BD15*((1-BF8)/BF7),)</f>
        <v>0.9441253621071459</v>
      </c>
      <c r="BF15" s="29">
        <f>IF(AND(BD15&gt;=BF7,BD15&lt;=BF6),1-0.5/(1+2*(LN(BF6)-LN(BD15))),)</f>
        <v>0</v>
      </c>
      <c r="BG15" s="29">
        <f>IF(BD15&gt;BF6,0.5/(1+2*(LN(BD15)-LN(BF6))),)</f>
        <v>0</v>
      </c>
      <c r="BH15" s="28">
        <f t="shared" si="9"/>
        <v>0.9441253621071459</v>
      </c>
      <c r="BJ15" s="5">
        <v>4</v>
      </c>
      <c r="BK15" s="29">
        <f>IF(BJ15&lt;BL7,1-BJ15*((1-BL8)/BL7),)</f>
        <v>0.981375120702382</v>
      </c>
      <c r="BL15" s="29">
        <f>IF(AND(BJ15&gt;=BL7,BJ15&lt;=BL6),1-0.5/(1+2*(LN(BL6)-LN(BJ15))),)</f>
        <v>0</v>
      </c>
      <c r="BM15" s="29">
        <f>IF(BJ15&gt;BL6,0.5/(1+2*(LN(BJ15)-LN(BL6))),)</f>
        <v>0</v>
      </c>
      <c r="BN15" s="28">
        <f t="shared" si="10"/>
        <v>0.981375120702382</v>
      </c>
      <c r="BP15" s="5">
        <v>4</v>
      </c>
      <c r="BQ15" s="29">
        <f>IF(BP15&lt;BR7,1-BP15*((1-BR8)/BR7),)</f>
        <v>0.9749815054211102</v>
      </c>
      <c r="BR15" s="29">
        <f>IF(AND(BP15&gt;=BR7,BP15&lt;=BR6),1-0.5/(1+2*(LN(BR6)-LN(BP15))),)</f>
        <v>0</v>
      </c>
      <c r="BS15" s="29">
        <f>IF(BP15&gt;BR6,0.5/(1+2*(LN(BP15)-LN(BR6))),)</f>
        <v>0</v>
      </c>
      <c r="BT15" s="28">
        <f t="shared" si="11"/>
        <v>0.9749815054211102</v>
      </c>
      <c r="BV15" s="5">
        <v>4</v>
      </c>
      <c r="BW15" s="29">
        <f>IF(BV15&lt;BX7,1-BV15*((1-BX8)/BX7),)</f>
        <v>0</v>
      </c>
      <c r="BX15" s="29">
        <f>IF(AND(BV15&gt;=BX7,BV15&lt;=BX6),1-0.5/(1+2*(LN(BX6)-LN(BV15))),)</f>
        <v>0.6542871750074231</v>
      </c>
      <c r="BY15" s="29">
        <f>IF(BV15&gt;BX6,0.5/(1+2*(LN(BV15)-LN(BX6))),)</f>
        <v>0</v>
      </c>
      <c r="BZ15" s="28">
        <f t="shared" si="12"/>
        <v>0.6542871750074231</v>
      </c>
      <c r="CB15" s="5">
        <v>4</v>
      </c>
      <c r="CC15" s="29">
        <f>IF(CB15&lt;CD7,1-CB15*((1-CD8)/CD7),)</f>
        <v>0</v>
      </c>
      <c r="CD15" s="29">
        <f>IF(AND(CB15&gt;=CD7,CB15&lt;=CD6),1-0.5/(1+2*(LN(CD6)-LN(CB15))),)</f>
        <v>0.7238988032102771</v>
      </c>
      <c r="CE15" s="29">
        <f>IF(CB15&gt;CD6,0.5/(1+2*(LN(CB15)-LN(CD6))),)</f>
        <v>0</v>
      </c>
      <c r="CF15" s="28">
        <f t="shared" si="13"/>
        <v>0.7238988032102771</v>
      </c>
      <c r="CH15" s="5">
        <v>4</v>
      </c>
      <c r="CI15" s="29">
        <f>IF(CH15&lt;CJ7,1-CH15*((1-CJ8)/CJ7),)</f>
        <v>0</v>
      </c>
      <c r="CJ15" s="29">
        <f>IF(AND(CH15&gt;=CJ7,CH15&lt;=CJ6),1-0.5/(1+2*(LN(CJ6)-LN(CH15))),)</f>
        <v>0</v>
      </c>
      <c r="CK15" s="29">
        <f>IF(CH15&gt;CJ6,0.5/(1+2*(LN(CH15)-LN(CJ6))),)</f>
        <v>0.31738693661242895</v>
      </c>
      <c r="CL15" s="28">
        <f t="shared" si="14"/>
        <v>0.31738693661242895</v>
      </c>
      <c r="CN15" s="5">
        <v>4</v>
      </c>
      <c r="CO15" s="29">
        <f>IF(CN15&lt;CP7,1-CN15*((1-CP8)/CP7),)</f>
        <v>0</v>
      </c>
      <c r="CP15" s="29">
        <f>IF(AND(CN15&gt;=CP7,CN15&lt;=CP6),1-0.5/(1+2*(LN(CP6)-LN(CN15))),)</f>
        <v>0</v>
      </c>
      <c r="CQ15" s="29">
        <f>IF(CN15&gt;CP6,0.5/(1+2*(LN(CN15)-LN(CP6))),)</f>
        <v>0.1325349877267169</v>
      </c>
      <c r="CR15" s="28">
        <f t="shared" si="15"/>
        <v>0.1325349877267169</v>
      </c>
    </row>
    <row r="16" spans="1:96" ht="12.75">
      <c r="A16" s="5" t="s">
        <v>22</v>
      </c>
      <c r="B16" s="5">
        <v>5</v>
      </c>
      <c r="C16" s="29">
        <f>IF(B16&lt;D7,1-B16*((1-D8)/D7),)</f>
        <v>0.9790470107901798</v>
      </c>
      <c r="D16" s="29">
        <f>IF(AND(B16&gt;=D7,B16&lt;=D6),1-0.5/(1+2*(LN(D6)-LN(B16))),)</f>
        <v>0</v>
      </c>
      <c r="E16" s="29">
        <f>IF(B16&gt;D6,0.5/(1+2*(LN(B16)-LN(D6))),)</f>
        <v>0</v>
      </c>
      <c r="F16" s="28">
        <f t="shared" si="0"/>
        <v>0.9790470107901798</v>
      </c>
      <c r="H16" s="5">
        <v>5</v>
      </c>
      <c r="I16" s="29">
        <f>IF(H16&lt;J7,1-H16*((1-J8)/J7),)</f>
        <v>0.9738087634877246</v>
      </c>
      <c r="J16" s="29">
        <f>IF(AND(H16&gt;=J7,H16&lt;=J6),1-0.5/(1+2*(LN(J6)-LN(H16))),)</f>
        <v>0</v>
      </c>
      <c r="K16" s="29">
        <f>IF(H16&gt;J6,0.5/(1+2*(LN(H16)-LN(J6))),)</f>
        <v>0</v>
      </c>
      <c r="L16" s="28">
        <f t="shared" si="1"/>
        <v>0.9738087634877246</v>
      </c>
      <c r="N16" s="5">
        <v>5</v>
      </c>
      <c r="O16" s="29">
        <f>IF(N16&lt;P7,1-N16*((1-P8)/P7),)</f>
        <v>0.9687268817763877</v>
      </c>
      <c r="P16" s="29">
        <f>IF(AND(N16&gt;=P7,N16&lt;=P6),1-0.5/(1+2*(LN(P6)-LN(N16))),)</f>
        <v>0</v>
      </c>
      <c r="Q16" s="29">
        <f>IF(N16&gt;P6,0.5/(1+2*(LN(N16)-LN(P6))),)</f>
        <v>0</v>
      </c>
      <c r="R16" s="28">
        <f t="shared" si="2"/>
        <v>0.9687268817763877</v>
      </c>
      <c r="T16" s="5">
        <v>5</v>
      </c>
      <c r="U16" s="29">
        <f>IF(T16&lt;V7,1-T16*((1-V8)/V7),)</f>
        <v>0.9301567026339325</v>
      </c>
      <c r="V16" s="29">
        <f>IF(AND(T16&gt;=V7,T16&lt;=V6),1-0.5/(1+2*(LN(V6)-LN(T16))),)</f>
        <v>0</v>
      </c>
      <c r="W16" s="29">
        <f>IF(T16&gt;V6,0.5/(1+2*(LN(T16)-LN(V6))),)</f>
        <v>0</v>
      </c>
      <c r="X16" s="28">
        <f t="shared" si="3"/>
        <v>0.9301567026339325</v>
      </c>
      <c r="Z16" s="5">
        <v>5</v>
      </c>
      <c r="AA16" s="29">
        <f>IF(Z16&lt;AB7,1-Z16*((1-AB8)/AB7),)</f>
        <v>0.9301567026339325</v>
      </c>
      <c r="AB16" s="29">
        <f>IF(AND(Z16&gt;=AB7,Z16&lt;=AB6),1-0.5/(1+2*(LN(AB6)-LN(Z16))),)</f>
        <v>0</v>
      </c>
      <c r="AC16" s="29">
        <f>IF(Z16&gt;AB6,0.5/(1+2*(LN(Z16)-LN(AB6))),)</f>
        <v>0</v>
      </c>
      <c r="AD16" s="28">
        <f t="shared" si="4"/>
        <v>0.9301567026339325</v>
      </c>
      <c r="AF16" s="5">
        <v>5</v>
      </c>
      <c r="AG16" s="29">
        <f>IF(AF16&lt;AH7,1-AF16*((1-AH8)/AH7),)</f>
        <v>0.9790470107901798</v>
      </c>
      <c r="AH16" s="29">
        <f>IF(AND(AF16&gt;=AH7,AF16&lt;=AH6),1-0.5/(1+2*(LN(AH6)-LN(AF16))),)</f>
        <v>0</v>
      </c>
      <c r="AI16" s="29">
        <f>IF(AF16&gt;AH6,0.5/(1+2*(LN(AF16)-LN(AH6))),)</f>
        <v>0</v>
      </c>
      <c r="AJ16" s="28">
        <f t="shared" si="5"/>
        <v>0.9790470107901798</v>
      </c>
      <c r="AL16" s="5">
        <v>5</v>
      </c>
      <c r="AM16" s="29">
        <f>IF(AL16&lt;AN7,1-AL16*((1-AN8)/AN7),)</f>
        <v>0.9738087634877246</v>
      </c>
      <c r="AN16" s="29">
        <f>IF(AND(AL16&gt;=AN7,AL16&lt;=AN6),1-0.5/(1+2*(LN(AN6)-LN(AL16))),)</f>
        <v>0</v>
      </c>
      <c r="AO16" s="29">
        <f>IF(AL16&gt;AN6,0.5/(1+2*(LN(AL16)-LN(AN6))),)</f>
        <v>0</v>
      </c>
      <c r="AP16" s="28">
        <f t="shared" si="6"/>
        <v>0.9738087634877246</v>
      </c>
      <c r="AR16" s="5">
        <v>5</v>
      </c>
      <c r="AS16" s="29">
        <f>IF(AR16&lt;AT7,1-AR16*((1-AT8)/AT7),)</f>
        <v>0.9687268817763877</v>
      </c>
      <c r="AT16" s="29">
        <f>IF(AND(AR16&gt;=AT7,AR16&lt;=AT6),1-0.5/(1+2*(LN(AT6)-LN(AR16))),)</f>
        <v>0</v>
      </c>
      <c r="AU16" s="29">
        <f>IF(AR16&gt;AT6,0.5/(1+2*(LN(AR16)-LN(AT6))),)</f>
        <v>0</v>
      </c>
      <c r="AV16" s="28">
        <f t="shared" si="7"/>
        <v>0.9687268817763877</v>
      </c>
      <c r="AX16" s="5">
        <v>5</v>
      </c>
      <c r="AY16" s="29">
        <f>IF(AX16&lt;AZ7,1-AX16*((1-AZ8)/AZ7),)</f>
        <v>0.9301567026339325</v>
      </c>
      <c r="AZ16" s="29">
        <f>IF(AND(AX16&gt;=AZ7,AX16&lt;=AZ6),1-0.5/(1+2*(LN(AZ6)-LN(AX16))),)</f>
        <v>0</v>
      </c>
      <c r="BA16" s="29">
        <f>IF(AX16&gt;AZ6,0.5/(1+2*(LN(AX16)-LN(AZ6))),)</f>
        <v>0</v>
      </c>
      <c r="BB16" s="28">
        <f t="shared" si="8"/>
        <v>0.9301567026339325</v>
      </c>
      <c r="BD16" s="5">
        <v>5</v>
      </c>
      <c r="BE16" s="29">
        <f>IF(BD16&lt;BF7,1-BD16*((1-BF8)/BF7),)</f>
        <v>0.9301567026339325</v>
      </c>
      <c r="BF16" s="29">
        <f>IF(AND(BD16&gt;=BF7,BD16&lt;=BF6),1-0.5/(1+2*(LN(BF6)-LN(BD16))),)</f>
        <v>0</v>
      </c>
      <c r="BG16" s="29">
        <f>IF(BD16&gt;BF6,0.5/(1+2*(LN(BD16)-LN(BF6))),)</f>
        <v>0</v>
      </c>
      <c r="BH16" s="28">
        <f t="shared" si="9"/>
        <v>0.9301567026339325</v>
      </c>
      <c r="BJ16" s="5">
        <v>5</v>
      </c>
      <c r="BK16" s="29">
        <f>IF(BJ16&lt;BL7,1-BJ16*((1-BL8)/BL7),)</f>
        <v>0.9767189008779775</v>
      </c>
      <c r="BL16" s="29">
        <f>IF(AND(BJ16&gt;=BL7,BJ16&lt;=BL6),1-0.5/(1+2*(LN(BL6)-LN(BJ16))),)</f>
        <v>0</v>
      </c>
      <c r="BM16" s="29">
        <f>IF(BJ16&gt;BL6,0.5/(1+2*(LN(BJ16)-LN(BL6))),)</f>
        <v>0</v>
      </c>
      <c r="BN16" s="28">
        <f t="shared" si="10"/>
        <v>0.9767189008779775</v>
      </c>
      <c r="BP16" s="5">
        <v>5</v>
      </c>
      <c r="BQ16" s="29">
        <f>IF(BP16&lt;BR7,1-BP16*((1-BR8)/BR7),)</f>
        <v>0.9687268817763877</v>
      </c>
      <c r="BR16" s="29">
        <f>IF(AND(BP16&gt;=BR7,BP16&lt;=BR6),1-0.5/(1+2*(LN(BR6)-LN(BP16))),)</f>
        <v>0</v>
      </c>
      <c r="BS16" s="29">
        <f>IF(BP16&gt;BR6,0.5/(1+2*(LN(BP16)-LN(BR6))),)</f>
        <v>0</v>
      </c>
      <c r="BT16" s="28">
        <f t="shared" si="11"/>
        <v>0.9687268817763877</v>
      </c>
      <c r="BV16" s="5">
        <v>5</v>
      </c>
      <c r="BW16" s="29">
        <f>IF(BV16&lt;BX7,1-BV16*((1-BX8)/BX7),)</f>
        <v>0</v>
      </c>
      <c r="BX16" s="29">
        <f>IF(AND(BV16&gt;=BX7,BV16&lt;=BX6),1-0.5/(1+2*(LN(BX6)-LN(BV16))),)</f>
        <v>0.5</v>
      </c>
      <c r="BY16" s="29">
        <f>IF(BV16&gt;BX6,0.5/(1+2*(LN(BV16)-LN(BX6))),)</f>
        <v>0</v>
      </c>
      <c r="BZ16" s="28">
        <f t="shared" si="12"/>
        <v>0.5</v>
      </c>
      <c r="CB16" s="5">
        <v>5</v>
      </c>
      <c r="CC16" s="29">
        <f>IF(CB16&lt;CD7,1-CB16*((1-CD8)/CD7),)</f>
        <v>0</v>
      </c>
      <c r="CD16" s="29">
        <f>IF(AND(CB16&gt;=CD7,CB16&lt;=CD6),1-0.5/(1+2*(LN(CD6)-LN(CB16))),)</f>
        <v>0.6336038375004849</v>
      </c>
      <c r="CE16" s="29">
        <f>IF(CB16&gt;CD6,0.5/(1+2*(LN(CB16)-LN(CD6))),)</f>
        <v>0</v>
      </c>
      <c r="CF16" s="28">
        <f t="shared" si="13"/>
        <v>0.6336038375004849</v>
      </c>
      <c r="CH16" s="5">
        <v>5</v>
      </c>
      <c r="CI16" s="29">
        <f>IF(CH16&lt;CJ7,1-CH16*((1-CJ8)/CJ7),)</f>
        <v>0</v>
      </c>
      <c r="CJ16" s="29">
        <f>IF(AND(CH16&gt;=CJ7,CH16&lt;=CJ6),1-0.5/(1+2*(LN(CJ6)-LN(CH16))),)</f>
        <v>0</v>
      </c>
      <c r="CK16" s="29">
        <f>IF(CH16&gt;CJ6,0.5/(1+2*(LN(CH16)-LN(CJ6))),)</f>
        <v>0.24732257881293662</v>
      </c>
      <c r="CL16" s="28">
        <f t="shared" si="14"/>
        <v>0.24732257881293662</v>
      </c>
      <c r="CN16" s="5">
        <v>5</v>
      </c>
      <c r="CO16" s="29">
        <f>IF(CN16&lt;CP7,1-CN16*((1-CP8)/CP7),)</f>
        <v>0</v>
      </c>
      <c r="CP16" s="29">
        <f>IF(AND(CN16&gt;=CP7,CN16&lt;=CP6),1-0.5/(1+2*(LN(CP6)-LN(CN16))),)</f>
        <v>0</v>
      </c>
      <c r="CQ16" s="29">
        <f>IF(CN16&gt;CP6,0.5/(1+2*(LN(CN16)-LN(CP6))),)</f>
        <v>0.1185149837908823</v>
      </c>
      <c r="CR16" s="28">
        <f t="shared" si="15"/>
        <v>0.1185149837908823</v>
      </c>
    </row>
    <row r="17" spans="2:96" ht="12.75">
      <c r="B17" s="3">
        <v>6</v>
      </c>
      <c r="C17" s="29">
        <f>IF(B17&lt;D7,1-B17*((1-D8)/D7),)</f>
        <v>0.9748564129482157</v>
      </c>
      <c r="D17" s="29">
        <f>IF(AND(B17&gt;=D7,B17&lt;=D6),1-0.5/(1+2*(LN(D6)-LN(B17))),)</f>
        <v>0</v>
      </c>
      <c r="E17" s="29">
        <f>IF(B17&gt;D6,0.5/(1+2*(LN(B17)-LN(D6))),)</f>
        <v>0</v>
      </c>
      <c r="F17" s="28">
        <f t="shared" si="0"/>
        <v>0.9748564129482157</v>
      </c>
      <c r="H17" s="3">
        <v>6</v>
      </c>
      <c r="I17" s="29">
        <f>IF(H17&lt;J7,1-H17*((1-J8)/J7),)</f>
        <v>0.9685705161852696</v>
      </c>
      <c r="J17" s="29">
        <f>IF(AND(H17&gt;=J7,H17&lt;=J6),1-0.5/(1+2*(LN(J6)-LN(H17))),)</f>
        <v>0</v>
      </c>
      <c r="K17" s="29">
        <f>IF(H17&gt;J6,0.5/(1+2*(LN(H17)-LN(J6))),)</f>
        <v>0</v>
      </c>
      <c r="L17" s="28">
        <f t="shared" si="1"/>
        <v>0.9685705161852696</v>
      </c>
      <c r="N17" s="3">
        <v>6</v>
      </c>
      <c r="O17" s="29">
        <f>IF(N17&lt;P7,1-N17*((1-P8)/P7),)</f>
        <v>0.9624722581316651</v>
      </c>
      <c r="P17" s="29">
        <f>IF(AND(N17&gt;=P7,N17&lt;=P6),1-0.5/(1+2*(LN(P6)-LN(N17))),)</f>
        <v>0</v>
      </c>
      <c r="Q17" s="29">
        <f>IF(N17&gt;P6,0.5/(1+2*(LN(N17)-LN(P6))),)</f>
        <v>0</v>
      </c>
      <c r="R17" s="28">
        <f t="shared" si="2"/>
        <v>0.9624722581316651</v>
      </c>
      <c r="T17" s="3">
        <v>6</v>
      </c>
      <c r="U17" s="29">
        <f>IF(T17&lt;V7,1-T17*((1-V8)/V7),)</f>
        <v>0.916188043160719</v>
      </c>
      <c r="V17" s="29">
        <f>IF(AND(T17&gt;=V7,T17&lt;=V6),1-0.5/(1+2*(LN(V6)-LN(T17))),)</f>
        <v>0</v>
      </c>
      <c r="W17" s="29">
        <f>IF(T17&gt;V6,0.5/(1+2*(LN(T17)-LN(V6))),)</f>
        <v>0</v>
      </c>
      <c r="X17" s="28">
        <f t="shared" si="3"/>
        <v>0.916188043160719</v>
      </c>
      <c r="Z17" s="3">
        <v>6</v>
      </c>
      <c r="AA17" s="29">
        <f>IF(Z17&lt;AB7,1-Z17*((1-AB8)/AB7),)</f>
        <v>0.916188043160719</v>
      </c>
      <c r="AB17" s="29">
        <f>IF(AND(Z17&gt;=AB7,Z17&lt;=AB6),1-0.5/(1+2*(LN(AB6)-LN(Z17))),)</f>
        <v>0</v>
      </c>
      <c r="AC17" s="29">
        <f>IF(Z17&gt;AB6,0.5/(1+2*(LN(Z17)-LN(AB6))),)</f>
        <v>0</v>
      </c>
      <c r="AD17" s="28">
        <f t="shared" si="4"/>
        <v>0.916188043160719</v>
      </c>
      <c r="AF17" s="3">
        <v>6</v>
      </c>
      <c r="AG17" s="29">
        <f>IF(AF17&lt;AH7,1-AF17*((1-AH8)/AH7),)</f>
        <v>0.9748564129482157</v>
      </c>
      <c r="AH17" s="29">
        <f>IF(AND(AF17&gt;=AH7,AF17&lt;=AH6),1-0.5/(1+2*(LN(AH6)-LN(AF17))),)</f>
        <v>0</v>
      </c>
      <c r="AI17" s="29">
        <f>IF(AF17&gt;AH6,0.5/(1+2*(LN(AF17)-LN(AH6))),)</f>
        <v>0</v>
      </c>
      <c r="AJ17" s="28">
        <f t="shared" si="5"/>
        <v>0.9748564129482157</v>
      </c>
      <c r="AL17" s="3">
        <v>6</v>
      </c>
      <c r="AM17" s="29">
        <f>IF(AL17&lt;AN7,1-AL17*((1-AN8)/AN7),)</f>
        <v>0.9685705161852696</v>
      </c>
      <c r="AN17" s="29">
        <f>IF(AND(AL17&gt;=AN7,AL17&lt;=AN6),1-0.5/(1+2*(LN(AN6)-LN(AL17))),)</f>
        <v>0</v>
      </c>
      <c r="AO17" s="29">
        <f>IF(AL17&gt;AN6,0.5/(1+2*(LN(AL17)-LN(AN6))),)</f>
        <v>0</v>
      </c>
      <c r="AP17" s="28">
        <f t="shared" si="6"/>
        <v>0.9685705161852696</v>
      </c>
      <c r="AR17" s="3">
        <v>6</v>
      </c>
      <c r="AS17" s="29">
        <f>IF(AR17&lt;AT7,1-AR17*((1-AT8)/AT7),)</f>
        <v>0.9624722581316651</v>
      </c>
      <c r="AT17" s="29">
        <f>IF(AND(AR17&gt;=AT7,AR17&lt;=AT6),1-0.5/(1+2*(LN(AT6)-LN(AR17))),)</f>
        <v>0</v>
      </c>
      <c r="AU17" s="29">
        <f>IF(AR17&gt;AT6,0.5/(1+2*(LN(AR17)-LN(AT6))),)</f>
        <v>0</v>
      </c>
      <c r="AV17" s="28">
        <f t="shared" si="7"/>
        <v>0.9624722581316651</v>
      </c>
      <c r="AX17" s="3">
        <v>6</v>
      </c>
      <c r="AY17" s="29">
        <f>IF(AX17&lt;AZ7,1-AX17*((1-AZ8)/AZ7),)</f>
        <v>0.916188043160719</v>
      </c>
      <c r="AZ17" s="29">
        <f>IF(AND(AX17&gt;=AZ7,AX17&lt;=AZ6),1-0.5/(1+2*(LN(AZ6)-LN(AX17))),)</f>
        <v>0</v>
      </c>
      <c r="BA17" s="29">
        <f>IF(AX17&gt;AZ6,0.5/(1+2*(LN(AX17)-LN(AZ6))),)</f>
        <v>0</v>
      </c>
      <c r="BB17" s="28">
        <f t="shared" si="8"/>
        <v>0.916188043160719</v>
      </c>
      <c r="BD17" s="3">
        <v>6</v>
      </c>
      <c r="BE17" s="29">
        <f>IF(BD17&lt;BF7,1-BD17*((1-BF8)/BF7),)</f>
        <v>0.916188043160719</v>
      </c>
      <c r="BF17" s="29">
        <f>IF(AND(BD17&gt;=BF7,BD17&lt;=BF6),1-0.5/(1+2*(LN(BF6)-LN(BD17))),)</f>
        <v>0</v>
      </c>
      <c r="BG17" s="29">
        <f>IF(BD17&gt;BF6,0.5/(1+2*(LN(BD17)-LN(BF6))),)</f>
        <v>0</v>
      </c>
      <c r="BH17" s="28">
        <f t="shared" si="9"/>
        <v>0.916188043160719</v>
      </c>
      <c r="BJ17" s="3">
        <v>6</v>
      </c>
      <c r="BK17" s="29">
        <f>IF(BJ17&lt;BL7,1-BJ17*((1-BL8)/BL7),)</f>
        <v>0.972062681053573</v>
      </c>
      <c r="BL17" s="29">
        <f>IF(AND(BJ17&gt;=BL7,BJ17&lt;=BL6),1-0.5/(1+2*(LN(BL6)-LN(BJ17))),)</f>
        <v>0</v>
      </c>
      <c r="BM17" s="29">
        <f>IF(BJ17&gt;BL6,0.5/(1+2*(LN(BJ17)-LN(BL6))),)</f>
        <v>0</v>
      </c>
      <c r="BN17" s="28">
        <f t="shared" si="10"/>
        <v>0.972062681053573</v>
      </c>
      <c r="BP17" s="3">
        <v>6</v>
      </c>
      <c r="BQ17" s="29">
        <f>IF(BP17&lt;BR7,1-BP17*((1-BR8)/BR7),)</f>
        <v>0.9624722581316651</v>
      </c>
      <c r="BR17" s="29">
        <f>IF(AND(BP17&gt;=BR7,BP17&lt;=BR6),1-0.5/(1+2*(LN(BR6)-LN(BP17))),)</f>
        <v>0</v>
      </c>
      <c r="BS17" s="29">
        <f>IF(BP17&gt;BR6,0.5/(1+2*(LN(BP17)-LN(BR6))),)</f>
        <v>0</v>
      </c>
      <c r="BT17" s="28">
        <f t="shared" si="11"/>
        <v>0.9624722581316651</v>
      </c>
      <c r="BV17" s="3">
        <v>6</v>
      </c>
      <c r="BW17" s="29">
        <f>IF(BV17&lt;BX7,1-BV17*((1-BX8)/BX7),)</f>
        <v>0</v>
      </c>
      <c r="BX17" s="29">
        <f>IF(AND(BV17&gt;=BX7,BV17&lt;=BX6),1-0.5/(1+2*(LN(BX6)-LN(BV17))),)</f>
        <v>0</v>
      </c>
      <c r="BY17" s="29">
        <f>IF(BV17&gt;BX6,0.5/(1+2*(LN(BV17)-LN(BX6))),)</f>
        <v>0.3663961624995152</v>
      </c>
      <c r="BZ17" s="28">
        <f t="shared" si="12"/>
        <v>0.3663961624995152</v>
      </c>
      <c r="CB17" s="3">
        <v>6</v>
      </c>
      <c r="CC17" s="29">
        <f>IF(CB17&lt;CD7,1-CB17*((1-CD8)/CD7),)</f>
        <v>0</v>
      </c>
      <c r="CD17" s="29">
        <f>IF(AND(CB17&gt;=CD7,CB17&lt;=CD6),1-0.5/(1+2*(LN(CD6)-LN(CB17))),)</f>
        <v>0.5</v>
      </c>
      <c r="CE17" s="29">
        <f>IF(CB17&gt;CD6,0.5/(1+2*(LN(CB17)-LN(CD6))),)</f>
        <v>0</v>
      </c>
      <c r="CF17" s="28">
        <f t="shared" si="13"/>
        <v>0.5</v>
      </c>
      <c r="CH17" s="3">
        <v>6</v>
      </c>
      <c r="CI17" s="29">
        <f>IF(CH17&lt;CJ7,1-CH17*((1-CJ8)/CJ7),)</f>
        <v>0</v>
      </c>
      <c r="CJ17" s="29">
        <f>IF(AND(CH17&gt;=CJ7,CH17&lt;=CJ6),1-0.5/(1+2*(LN(CJ6)-LN(CH17))),)</f>
        <v>0</v>
      </c>
      <c r="CK17" s="29">
        <f>IF(CH17&gt;CJ6,0.5/(1+2*(LN(CH17)-LN(CJ6))),)</f>
        <v>0.20952989209820264</v>
      </c>
      <c r="CL17" s="28">
        <f t="shared" si="14"/>
        <v>0.20952989209820264</v>
      </c>
      <c r="CN17" s="3">
        <v>6</v>
      </c>
      <c r="CO17" s="29">
        <f>IF(CN17&lt;CP7,1-CN17*((1-CP8)/CP7),)</f>
        <v>0</v>
      </c>
      <c r="CP17" s="29">
        <f>IF(AND(CN17&gt;=CP7,CN17&lt;=CP6),1-0.5/(1+2*(LN(CP6)-LN(CN17))),)</f>
        <v>0</v>
      </c>
      <c r="CQ17" s="29">
        <f>IF(CN17&gt;CP6,0.5/(1+2*(LN(CN17)-LN(CP6))),)</f>
        <v>0.10908649156109249</v>
      </c>
      <c r="CR17" s="28">
        <f t="shared" si="15"/>
        <v>0.10908649156109249</v>
      </c>
    </row>
    <row r="18" spans="2:96" ht="12.75">
      <c r="B18" s="3">
        <v>7</v>
      </c>
      <c r="C18" s="29">
        <f>IF(B18&lt;D7,1-B18*((1-D8)/D7),)</f>
        <v>0.9706658151062516</v>
      </c>
      <c r="D18" s="29">
        <f>IF(AND(B18&gt;=D7,B18&lt;=D6),1-0.5/(1+2*(LN(D6)-LN(B18))),)</f>
        <v>0</v>
      </c>
      <c r="E18" s="29">
        <f>IF(B18&gt;D6,0.5/(1+2*(LN(B18)-LN(D6))),)</f>
        <v>0</v>
      </c>
      <c r="F18" s="28">
        <f t="shared" si="0"/>
        <v>0.9706658151062516</v>
      </c>
      <c r="H18" s="3">
        <v>7</v>
      </c>
      <c r="I18" s="29">
        <f>IF(H18&lt;J7,1-H18*((1-J8)/J7),)</f>
        <v>0.9633322688828145</v>
      </c>
      <c r="J18" s="29">
        <f>IF(AND(H18&gt;=J7,H18&lt;=J6),1-0.5/(1+2*(LN(J6)-LN(H18))),)</f>
        <v>0</v>
      </c>
      <c r="K18" s="29">
        <f>IF(H18&gt;J6,0.5/(1+2*(LN(H18)-LN(J6))),)</f>
        <v>0</v>
      </c>
      <c r="L18" s="28">
        <f t="shared" si="1"/>
        <v>0.9633322688828145</v>
      </c>
      <c r="N18" s="3">
        <v>7</v>
      </c>
      <c r="O18" s="29">
        <f>IF(N18&lt;P7,1-N18*((1-P8)/P7),)</f>
        <v>0.9562176344869427</v>
      </c>
      <c r="P18" s="29">
        <f>IF(AND(N18&gt;=P7,N18&lt;=P6),1-0.5/(1+2*(LN(P6)-LN(N18))),)</f>
        <v>0</v>
      </c>
      <c r="Q18" s="29">
        <f>IF(N18&gt;P6,0.5/(1+2*(LN(N18)-LN(P6))),)</f>
        <v>0</v>
      </c>
      <c r="R18" s="28">
        <f t="shared" si="2"/>
        <v>0.9562176344869427</v>
      </c>
      <c r="T18" s="3">
        <v>7</v>
      </c>
      <c r="U18" s="29">
        <f>IF(T18&lt;V7,1-T18*((1-V8)/V7),)</f>
        <v>0.9022193836875054</v>
      </c>
      <c r="V18" s="29">
        <f>IF(AND(T18&gt;=V7,T18&lt;=V6),1-0.5/(1+2*(LN(V6)-LN(T18))),)</f>
        <v>0</v>
      </c>
      <c r="W18" s="29">
        <f>IF(T18&gt;V6,0.5/(1+2*(LN(T18)-LN(V6))),)</f>
        <v>0</v>
      </c>
      <c r="X18" s="28">
        <f t="shared" si="3"/>
        <v>0.9022193836875054</v>
      </c>
      <c r="Z18" s="3">
        <v>7</v>
      </c>
      <c r="AA18" s="29">
        <f>IF(Z18&lt;AB7,1-Z18*((1-AB8)/AB7),)</f>
        <v>0.9022193836875054</v>
      </c>
      <c r="AB18" s="29">
        <f>IF(AND(Z18&gt;=AB7,Z18&lt;=AB6),1-0.5/(1+2*(LN(AB6)-LN(Z18))),)</f>
        <v>0</v>
      </c>
      <c r="AC18" s="29">
        <f>IF(Z18&gt;AB6,0.5/(1+2*(LN(Z18)-LN(AB6))),)</f>
        <v>0</v>
      </c>
      <c r="AD18" s="28">
        <f t="shared" si="4"/>
        <v>0.9022193836875054</v>
      </c>
      <c r="AF18" s="3">
        <v>7</v>
      </c>
      <c r="AG18" s="29">
        <f>IF(AF18&lt;AH7,1-AF18*((1-AH8)/AH7),)</f>
        <v>0.9706658151062516</v>
      </c>
      <c r="AH18" s="29">
        <f>IF(AND(AF18&gt;=AH7,AF18&lt;=AH6),1-0.5/(1+2*(LN(AH6)-LN(AF18))),)</f>
        <v>0</v>
      </c>
      <c r="AI18" s="29">
        <f>IF(AF18&gt;AH6,0.5/(1+2*(LN(AF18)-LN(AH6))),)</f>
        <v>0</v>
      </c>
      <c r="AJ18" s="28">
        <f t="shared" si="5"/>
        <v>0.9706658151062516</v>
      </c>
      <c r="AL18" s="3">
        <v>7</v>
      </c>
      <c r="AM18" s="29">
        <f>IF(AL18&lt;AN7,1-AL18*((1-AN8)/AN7),)</f>
        <v>0.9633322688828145</v>
      </c>
      <c r="AN18" s="29">
        <f>IF(AND(AL18&gt;=AN7,AL18&lt;=AN6),1-0.5/(1+2*(LN(AN6)-LN(AL18))),)</f>
        <v>0</v>
      </c>
      <c r="AO18" s="29">
        <f>IF(AL18&gt;AN6,0.5/(1+2*(LN(AL18)-LN(AN6))),)</f>
        <v>0</v>
      </c>
      <c r="AP18" s="28">
        <f t="shared" si="6"/>
        <v>0.9633322688828145</v>
      </c>
      <c r="AR18" s="3">
        <v>7</v>
      </c>
      <c r="AS18" s="29">
        <f>IF(AR18&lt;AT7,1-AR18*((1-AT8)/AT7),)</f>
        <v>0.9562176344869427</v>
      </c>
      <c r="AT18" s="29">
        <f>IF(AND(AR18&gt;=AT7,AR18&lt;=AT6),1-0.5/(1+2*(LN(AT6)-LN(AR18))),)</f>
        <v>0</v>
      </c>
      <c r="AU18" s="29">
        <f>IF(AR18&gt;AT6,0.5/(1+2*(LN(AR18)-LN(AT6))),)</f>
        <v>0</v>
      </c>
      <c r="AV18" s="28">
        <f t="shared" si="7"/>
        <v>0.9562176344869427</v>
      </c>
      <c r="AX18" s="3">
        <v>7</v>
      </c>
      <c r="AY18" s="29">
        <f>IF(AX18&lt;AZ7,1-AX18*((1-AZ8)/AZ7),)</f>
        <v>0.9022193836875054</v>
      </c>
      <c r="AZ18" s="29">
        <f>IF(AND(AX18&gt;=AZ7,AX18&lt;=AZ6),1-0.5/(1+2*(LN(AZ6)-LN(AX18))),)</f>
        <v>0</v>
      </c>
      <c r="BA18" s="29">
        <f>IF(AX18&gt;AZ6,0.5/(1+2*(LN(AX18)-LN(AZ6))),)</f>
        <v>0</v>
      </c>
      <c r="BB18" s="28">
        <f t="shared" si="8"/>
        <v>0.9022193836875054</v>
      </c>
      <c r="BD18" s="3">
        <v>7</v>
      </c>
      <c r="BE18" s="29">
        <f>IF(BD18&lt;BF7,1-BD18*((1-BF8)/BF7),)</f>
        <v>0.9022193836875054</v>
      </c>
      <c r="BF18" s="29">
        <f>IF(AND(BD18&gt;=BF7,BD18&lt;=BF6),1-0.5/(1+2*(LN(BF6)-LN(BD18))),)</f>
        <v>0</v>
      </c>
      <c r="BG18" s="29">
        <f>IF(BD18&gt;BF6,0.5/(1+2*(LN(BD18)-LN(BF6))),)</f>
        <v>0</v>
      </c>
      <c r="BH18" s="28">
        <f t="shared" si="9"/>
        <v>0.9022193836875054</v>
      </c>
      <c r="BJ18" s="3">
        <v>7</v>
      </c>
      <c r="BK18" s="29">
        <f>IF(BJ18&lt;BL7,1-BJ18*((1-BL8)/BL7),)</f>
        <v>0.9674064612291685</v>
      </c>
      <c r="BL18" s="29">
        <f>IF(AND(BJ18&gt;=BL7,BJ18&lt;=BL6),1-0.5/(1+2*(LN(BL6)-LN(BJ18))),)</f>
        <v>0</v>
      </c>
      <c r="BM18" s="29">
        <f>IF(BJ18&gt;BL6,0.5/(1+2*(LN(BJ18)-LN(BL6))),)</f>
        <v>0</v>
      </c>
      <c r="BN18" s="28">
        <f t="shared" si="10"/>
        <v>0.9674064612291685</v>
      </c>
      <c r="BP18" s="3">
        <v>7</v>
      </c>
      <c r="BQ18" s="29">
        <f>IF(BP18&lt;BR7,1-BP18*((1-BR8)/BR7),)</f>
        <v>0.9562176344869427</v>
      </c>
      <c r="BR18" s="29">
        <f>IF(AND(BP18&gt;=BR7,BP18&lt;=BR6),1-0.5/(1+2*(LN(BR6)-LN(BP18))),)</f>
        <v>0</v>
      </c>
      <c r="BS18" s="29">
        <f>IF(BP18&gt;BR6,0.5/(1+2*(LN(BP18)-LN(BR6))),)</f>
        <v>0</v>
      </c>
      <c r="BT18" s="28">
        <f t="shared" si="11"/>
        <v>0.9562176344869427</v>
      </c>
      <c r="BV18" s="3">
        <v>7</v>
      </c>
      <c r="BW18" s="29">
        <f>IF(BV18&lt;BX7,1-BV18*((1-BX8)/BX7),)</f>
        <v>0</v>
      </c>
      <c r="BX18" s="29">
        <f>IF(AND(BV18&gt;=BX7,BV18&lt;=BX6),1-0.5/(1+2*(LN(BX6)-LN(BV18))),)</f>
        <v>0</v>
      </c>
      <c r="BY18" s="29">
        <f>IF(BV18&gt;BX6,0.5/(1+2*(LN(BV18)-LN(BX6))),)</f>
        <v>0.2988742352164997</v>
      </c>
      <c r="BZ18" s="28">
        <f t="shared" si="12"/>
        <v>0.2988742352164997</v>
      </c>
      <c r="CB18" s="3">
        <v>7</v>
      </c>
      <c r="CC18" s="29">
        <f>IF(CB18&lt;CD7,1-CB18*((1-CD8)/CD7),)</f>
        <v>0</v>
      </c>
      <c r="CD18" s="29">
        <f>IF(AND(CB18&gt;=CD7,CB18&lt;=CD6),1-0.5/(1+2*(LN(CD6)-LN(CB18))),)</f>
        <v>0</v>
      </c>
      <c r="CE18" s="29">
        <f>IF(CB18&gt;CD6,0.5/(1+2*(LN(CB18)-LN(CD6))),)</f>
        <v>0.3821749448705267</v>
      </c>
      <c r="CF18" s="28">
        <f t="shared" si="13"/>
        <v>0.3821749448705267</v>
      </c>
      <c r="CH18" s="3">
        <v>7</v>
      </c>
      <c r="CI18" s="29">
        <f>IF(CH18&lt;CJ7,1-CH18*((1-CJ8)/CJ7),)</f>
        <v>0</v>
      </c>
      <c r="CJ18" s="29">
        <f>IF(AND(CH18&gt;=CJ7,CH18&lt;=CJ6),1-0.5/(1+2*(LN(CJ6)-LN(CH18))),)</f>
        <v>0</v>
      </c>
      <c r="CK18" s="29">
        <f>IF(CH18&gt;CJ6,0.5/(1+2*(LN(CH18)-LN(CJ6))),)</f>
        <v>0.18555659245844258</v>
      </c>
      <c r="CL18" s="28">
        <f t="shared" si="14"/>
        <v>0.18555659245844258</v>
      </c>
      <c r="CN18" s="3">
        <v>7</v>
      </c>
      <c r="CO18" s="29">
        <f>IF(CN18&lt;CP7,1-CN18*((1-CP8)/CP7),)</f>
        <v>0</v>
      </c>
      <c r="CP18" s="29">
        <f>IF(AND(CN18&gt;=CP7,CN18&lt;=CP6),1-0.5/(1+2*(LN(CP6)-LN(CN18))),)</f>
        <v>0</v>
      </c>
      <c r="CQ18" s="29">
        <f>IF(CN18&gt;CP6,0.5/(1+2*(LN(CN18)-LN(CP6))),)</f>
        <v>0.10221144063552694</v>
      </c>
      <c r="CR18" s="28">
        <f t="shared" si="15"/>
        <v>0.10221144063552694</v>
      </c>
    </row>
    <row r="19" spans="1:96" ht="12.75">
      <c r="A19" s="4" t="s">
        <v>12</v>
      </c>
      <c r="B19" s="5">
        <v>8</v>
      </c>
      <c r="C19" s="29">
        <f>IF(B19&lt;D7,1-B19*((1-D8)/D7),)</f>
        <v>0.9664752172642876</v>
      </c>
      <c r="D19" s="29">
        <f>IF(AND(B19&gt;=D7,B19&lt;=D6),1-0.5/(1+2*(LN(D6)-LN(B19))),)</f>
        <v>0</v>
      </c>
      <c r="E19" s="29">
        <f>IF(B19&gt;D6,0.5/(1+2*(LN(B19)-LN(D6))),)</f>
        <v>0</v>
      </c>
      <c r="F19" s="28">
        <f t="shared" si="0"/>
        <v>0.9664752172642876</v>
      </c>
      <c r="H19" s="5">
        <v>8</v>
      </c>
      <c r="I19" s="29">
        <f>IF(H19&lt;J7,1-H19*((1-J8)/J7),)</f>
        <v>0.9580940215803595</v>
      </c>
      <c r="J19" s="29">
        <f>IF(AND(H19&gt;=J7,H19&lt;=J6),1-0.5/(1+2*(LN(J6)-LN(H19))),)</f>
        <v>0</v>
      </c>
      <c r="K19" s="29">
        <f>IF(H19&gt;J6,0.5/(1+2*(LN(H19)-LN(J6))),)</f>
        <v>0</v>
      </c>
      <c r="L19" s="28">
        <f t="shared" si="1"/>
        <v>0.9580940215803595</v>
      </c>
      <c r="N19" s="5">
        <v>8</v>
      </c>
      <c r="O19" s="29">
        <f>IF(N19&lt;P7,1-N19*((1-P8)/P7),)</f>
        <v>0.9499630108422202</v>
      </c>
      <c r="P19" s="29">
        <f>IF(AND(N19&gt;=P7,N19&lt;=P6),1-0.5/(1+2*(LN(P6)-LN(N19))),)</f>
        <v>0</v>
      </c>
      <c r="Q19" s="29">
        <f>IF(N19&gt;P6,0.5/(1+2*(LN(N19)-LN(P6))),)</f>
        <v>0</v>
      </c>
      <c r="R19" s="28">
        <f t="shared" si="2"/>
        <v>0.9499630108422202</v>
      </c>
      <c r="T19" s="5">
        <v>8</v>
      </c>
      <c r="U19" s="29">
        <f>IF(T19&lt;V7,1-T19*((1-V8)/V7),)</f>
        <v>0.888250724214292</v>
      </c>
      <c r="V19" s="29">
        <f>IF(AND(T19&gt;=V7,T19&lt;=V6),1-0.5/(1+2*(LN(V6)-LN(T19))),)</f>
        <v>0</v>
      </c>
      <c r="W19" s="29">
        <f>IF(T19&gt;V6,0.5/(1+2*(LN(T19)-LN(V6))),)</f>
        <v>0</v>
      </c>
      <c r="X19" s="28">
        <f t="shared" si="3"/>
        <v>0.888250724214292</v>
      </c>
      <c r="Z19" s="5">
        <v>8</v>
      </c>
      <c r="AA19" s="29">
        <f>IF(Z19&lt;AB7,1-Z19*((1-AB8)/AB7),)</f>
        <v>0.888250724214292</v>
      </c>
      <c r="AB19" s="29">
        <f>IF(AND(Z19&gt;=AB7,Z19&lt;=AB6),1-0.5/(1+2*(LN(AB6)-LN(Z19))),)</f>
        <v>0</v>
      </c>
      <c r="AC19" s="29">
        <f>IF(Z19&gt;AB6,0.5/(1+2*(LN(Z19)-LN(AB6))),)</f>
        <v>0</v>
      </c>
      <c r="AD19" s="28">
        <f t="shared" si="4"/>
        <v>0.888250724214292</v>
      </c>
      <c r="AF19" s="5">
        <v>8</v>
      </c>
      <c r="AG19" s="29">
        <f>IF(AF19&lt;AH7,1-AF19*((1-AH8)/AH7),)</f>
        <v>0.9664752172642876</v>
      </c>
      <c r="AH19" s="29">
        <f>IF(AND(AF19&gt;=AH7,AF19&lt;=AH6),1-0.5/(1+2*(LN(AH6)-LN(AF19))),)</f>
        <v>0</v>
      </c>
      <c r="AI19" s="29">
        <f>IF(AF19&gt;AH6,0.5/(1+2*(LN(AF19)-LN(AH6))),)</f>
        <v>0</v>
      </c>
      <c r="AJ19" s="28">
        <f t="shared" si="5"/>
        <v>0.9664752172642876</v>
      </c>
      <c r="AL19" s="5">
        <v>8</v>
      </c>
      <c r="AM19" s="29">
        <f>IF(AL19&lt;AN7,1-AL19*((1-AN8)/AN7),)</f>
        <v>0.9580940215803595</v>
      </c>
      <c r="AN19" s="29">
        <f>IF(AND(AL19&gt;=AN7,AL19&lt;=AN6),1-0.5/(1+2*(LN(AN6)-LN(AL19))),)</f>
        <v>0</v>
      </c>
      <c r="AO19" s="29">
        <f>IF(AL19&gt;AN6,0.5/(1+2*(LN(AL19)-LN(AN6))),)</f>
        <v>0</v>
      </c>
      <c r="AP19" s="28">
        <f t="shared" si="6"/>
        <v>0.9580940215803595</v>
      </c>
      <c r="AR19" s="5">
        <v>8</v>
      </c>
      <c r="AS19" s="29">
        <f>IF(AR19&lt;AT7,1-AR19*((1-AT8)/AT7),)</f>
        <v>0.9499630108422202</v>
      </c>
      <c r="AT19" s="29">
        <f>IF(AND(AR19&gt;=AT7,AR19&lt;=AT6),1-0.5/(1+2*(LN(AT6)-LN(AR19))),)</f>
        <v>0</v>
      </c>
      <c r="AU19" s="29">
        <f>IF(AR19&gt;AT6,0.5/(1+2*(LN(AR19)-LN(AT6))),)</f>
        <v>0</v>
      </c>
      <c r="AV19" s="28">
        <f t="shared" si="7"/>
        <v>0.9499630108422202</v>
      </c>
      <c r="AX19" s="5">
        <v>8</v>
      </c>
      <c r="AY19" s="29">
        <f>IF(AX19&lt;AZ7,1-AX19*((1-AZ8)/AZ7),)</f>
        <v>0.888250724214292</v>
      </c>
      <c r="AZ19" s="29">
        <f>IF(AND(AX19&gt;=AZ7,AX19&lt;=AZ6),1-0.5/(1+2*(LN(AZ6)-LN(AX19))),)</f>
        <v>0</v>
      </c>
      <c r="BA19" s="29">
        <f>IF(AX19&gt;AZ6,0.5/(1+2*(LN(AX19)-LN(AZ6))),)</f>
        <v>0</v>
      </c>
      <c r="BB19" s="28">
        <f t="shared" si="8"/>
        <v>0.888250724214292</v>
      </c>
      <c r="BD19" s="5">
        <v>8</v>
      </c>
      <c r="BE19" s="29">
        <f>IF(BD19&lt;BF7,1-BD19*((1-BF8)/BF7),)</f>
        <v>0.888250724214292</v>
      </c>
      <c r="BF19" s="29">
        <f>IF(AND(BD19&gt;=BF7,BD19&lt;=BF6),1-0.5/(1+2*(LN(BF6)-LN(BD19))),)</f>
        <v>0</v>
      </c>
      <c r="BG19" s="29">
        <f>IF(BD19&gt;BF6,0.5/(1+2*(LN(BD19)-LN(BF6))),)</f>
        <v>0</v>
      </c>
      <c r="BH19" s="28">
        <f t="shared" si="9"/>
        <v>0.888250724214292</v>
      </c>
      <c r="BJ19" s="5">
        <v>8</v>
      </c>
      <c r="BK19" s="29">
        <f>IF(BJ19&lt;BL7,1-BJ19*((1-BL8)/BL7),)</f>
        <v>0.962750241404764</v>
      </c>
      <c r="BL19" s="29">
        <f>IF(AND(BJ19&gt;=BL7,BJ19&lt;=BL6),1-0.5/(1+2*(LN(BL6)-LN(BJ19))),)</f>
        <v>0</v>
      </c>
      <c r="BM19" s="29">
        <f>IF(BJ19&gt;BL6,0.5/(1+2*(LN(BJ19)-LN(BL6))),)</f>
        <v>0</v>
      </c>
      <c r="BN19" s="28">
        <f t="shared" si="10"/>
        <v>0.962750241404764</v>
      </c>
      <c r="BP19" s="5">
        <v>8</v>
      </c>
      <c r="BQ19" s="29">
        <f>IF(BP19&lt;BR7,1-BP19*((1-BR8)/BR7),)</f>
        <v>0.9499630108422202</v>
      </c>
      <c r="BR19" s="29">
        <f>IF(AND(BP19&gt;=BR7,BP19&lt;=BR6),1-0.5/(1+2*(LN(BR6)-LN(BP19))),)</f>
        <v>0</v>
      </c>
      <c r="BS19" s="29">
        <f>IF(BP19&gt;BR6,0.5/(1+2*(LN(BP19)-LN(BR6))),)</f>
        <v>0</v>
      </c>
      <c r="BT19" s="28">
        <f t="shared" si="11"/>
        <v>0.9499630108422202</v>
      </c>
      <c r="BV19" s="5">
        <v>8</v>
      </c>
      <c r="BW19" s="29">
        <f>IF(BV19&lt;BX7,1-BV19*((1-BX8)/BX7),)</f>
        <v>0</v>
      </c>
      <c r="BX19" s="29">
        <f>IF(AND(BV19&gt;=BX7,BV19&lt;=BX6),1-0.5/(1+2*(LN(BX6)-LN(BV19))),)</f>
        <v>0</v>
      </c>
      <c r="BY19" s="29">
        <f>IF(BV19&gt;BX6,0.5/(1+2*(LN(BV19)-LN(BX6))),)</f>
        <v>0.2577309944648324</v>
      </c>
      <c r="BZ19" s="28">
        <f t="shared" si="12"/>
        <v>0.2577309944648324</v>
      </c>
      <c r="CB19" s="5">
        <v>8</v>
      </c>
      <c r="CC19" s="29">
        <f>IF(CB19&lt;CD7,1-CB19*((1-CD8)/CD7),)</f>
        <v>0</v>
      </c>
      <c r="CD19" s="29">
        <f>IF(AND(CB19&gt;=CD7,CB19&lt;=CD6),1-0.5/(1+2*(LN(CD6)-LN(CB19))),)</f>
        <v>0</v>
      </c>
      <c r="CE19" s="29">
        <f>IF(CB19&gt;CD6,0.5/(1+2*(LN(CB19)-LN(CD6))),)</f>
        <v>0.31738693661242895</v>
      </c>
      <c r="CF19" s="28">
        <f t="shared" si="13"/>
        <v>0.31738693661242895</v>
      </c>
      <c r="CH19" s="5">
        <v>8</v>
      </c>
      <c r="CI19" s="29">
        <f>IF(CH19&lt;CJ7,1-CH19*((1-CJ8)/CJ7),)</f>
        <v>0</v>
      </c>
      <c r="CJ19" s="29">
        <f>IF(AND(CH19&gt;=CJ7,CH19&lt;=CJ6),1-0.5/(1+2*(LN(CJ6)-LN(CH19))),)</f>
        <v>0</v>
      </c>
      <c r="CK19" s="29">
        <f>IF(CH19&gt;CJ6,0.5/(1+2*(LN(CH19)-LN(CJ6))),)</f>
        <v>0.1688243256213013</v>
      </c>
      <c r="CL19" s="28">
        <f t="shared" si="14"/>
        <v>0.1688243256213013</v>
      </c>
      <c r="CN19" s="5">
        <v>8</v>
      </c>
      <c r="CO19" s="29">
        <f>IF(CN19&lt;CP7,1-CN19*((1-CP8)/CP7),)</f>
        <v>0</v>
      </c>
      <c r="CP19" s="29">
        <f>IF(AND(CN19&gt;=CP7,CN19&lt;=CP6),1-0.5/(1+2*(LN(CP6)-LN(CN19))),)</f>
        <v>0</v>
      </c>
      <c r="CQ19" s="29">
        <f>IF(CN19&gt;CP6,0.5/(1+2*(LN(CN19)-LN(CP6))),)</f>
        <v>0.09692020383497041</v>
      </c>
      <c r="CR19" s="28">
        <f t="shared" si="15"/>
        <v>0.09692020383497041</v>
      </c>
    </row>
    <row r="20" spans="1:96" ht="12.75">
      <c r="A20" s="3" t="s">
        <v>13</v>
      </c>
      <c r="B20" s="5">
        <v>9</v>
      </c>
      <c r="C20" s="29">
        <f>IF(B20&lt;D7,1-B20*((1-D8)/D7),)</f>
        <v>0.9622846194223236</v>
      </c>
      <c r="D20" s="29">
        <f>IF(AND(B20&gt;=D7,B20&lt;=D6),1-0.5/(1+2*(LN(D6)-LN(B20))),)</f>
        <v>0</v>
      </c>
      <c r="E20" s="29">
        <f>IF(B20&gt;D6,0.5/(1+2*(LN(B20)-LN(D6))),)</f>
        <v>0</v>
      </c>
      <c r="F20" s="28">
        <f t="shared" si="0"/>
        <v>0.9622846194223236</v>
      </c>
      <c r="H20" s="5">
        <v>9</v>
      </c>
      <c r="I20" s="29">
        <f>IF(H20&lt;J7,1-H20*((1-J8)/J7),)</f>
        <v>0.9528557742779044</v>
      </c>
      <c r="J20" s="29">
        <f>IF(AND(H20&gt;=J7,H20&lt;=J6),1-0.5/(1+2*(LN(J6)-LN(H20))),)</f>
        <v>0</v>
      </c>
      <c r="K20" s="29">
        <f>IF(H20&gt;J6,0.5/(1+2*(LN(H20)-LN(J6))),)</f>
        <v>0</v>
      </c>
      <c r="L20" s="28">
        <f t="shared" si="1"/>
        <v>0.9528557742779044</v>
      </c>
      <c r="N20" s="5">
        <v>9</v>
      </c>
      <c r="O20" s="29">
        <f>IF(N20&lt;P7,1-N20*((1-P8)/P7),)</f>
        <v>0.9437083871974978</v>
      </c>
      <c r="P20" s="29">
        <f>IF(AND(N20&gt;=P7,N20&lt;=P6),1-0.5/(1+2*(LN(P6)-LN(N20))),)</f>
        <v>0</v>
      </c>
      <c r="Q20" s="29">
        <f>IF(N20&gt;P6,0.5/(1+2*(LN(N20)-LN(P6))),)</f>
        <v>0</v>
      </c>
      <c r="R20" s="28">
        <f t="shared" si="2"/>
        <v>0.9437083871974978</v>
      </c>
      <c r="T20" s="5">
        <v>9</v>
      </c>
      <c r="U20" s="29">
        <f>IF(T20&lt;V7,1-T20*((1-V8)/V7),)</f>
        <v>0.8742820647410784</v>
      </c>
      <c r="V20" s="29">
        <f>IF(AND(T20&gt;=V7,T20&lt;=V6),1-0.5/(1+2*(LN(V6)-LN(T20))),)</f>
        <v>0</v>
      </c>
      <c r="W20" s="29">
        <f>IF(T20&gt;V6,0.5/(1+2*(LN(T20)-LN(V6))),)</f>
        <v>0</v>
      </c>
      <c r="X20" s="28">
        <f t="shared" si="3"/>
        <v>0.8742820647410784</v>
      </c>
      <c r="Z20" s="5">
        <v>9</v>
      </c>
      <c r="AA20" s="29">
        <f>IF(Z20&lt;AB7,1-Z20*((1-AB8)/AB7),)</f>
        <v>0.8742820647410784</v>
      </c>
      <c r="AB20" s="29">
        <f>IF(AND(Z20&gt;=AB7,Z20&lt;=AB6),1-0.5/(1+2*(LN(AB6)-LN(Z20))),)</f>
        <v>0</v>
      </c>
      <c r="AC20" s="29">
        <f>IF(Z20&gt;AB6,0.5/(1+2*(LN(Z20)-LN(AB6))),)</f>
        <v>0</v>
      </c>
      <c r="AD20" s="28">
        <f t="shared" si="4"/>
        <v>0.8742820647410784</v>
      </c>
      <c r="AF20" s="5">
        <v>9</v>
      </c>
      <c r="AG20" s="29">
        <f>IF(AF20&lt;AH7,1-AF20*((1-AH8)/AH7),)</f>
        <v>0.9622846194223236</v>
      </c>
      <c r="AH20" s="29">
        <f>IF(AND(AF20&gt;=AH7,AF20&lt;=AH6),1-0.5/(1+2*(LN(AH6)-LN(AF20))),)</f>
        <v>0</v>
      </c>
      <c r="AI20" s="29">
        <f>IF(AF20&gt;AH6,0.5/(1+2*(LN(AF20)-LN(AH6))),)</f>
        <v>0</v>
      </c>
      <c r="AJ20" s="28">
        <f t="shared" si="5"/>
        <v>0.9622846194223236</v>
      </c>
      <c r="AL20" s="5">
        <v>9</v>
      </c>
      <c r="AM20" s="29">
        <f>IF(AL20&lt;AN7,1-AL20*((1-AN8)/AN7),)</f>
        <v>0.9528557742779044</v>
      </c>
      <c r="AN20" s="29">
        <f>IF(AND(AL20&gt;=AN7,AL20&lt;=AN6),1-0.5/(1+2*(LN(AN6)-LN(AL20))),)</f>
        <v>0</v>
      </c>
      <c r="AO20" s="29">
        <f>IF(AL20&gt;AN6,0.5/(1+2*(LN(AL20)-LN(AN6))),)</f>
        <v>0</v>
      </c>
      <c r="AP20" s="28">
        <f t="shared" si="6"/>
        <v>0.9528557742779044</v>
      </c>
      <c r="AR20" s="5">
        <v>9</v>
      </c>
      <c r="AS20" s="29">
        <f>IF(AR20&lt;AT7,1-AR20*((1-AT8)/AT7),)</f>
        <v>0.9437083871974978</v>
      </c>
      <c r="AT20" s="29">
        <f>IF(AND(AR20&gt;=AT7,AR20&lt;=AT6),1-0.5/(1+2*(LN(AT6)-LN(AR20))),)</f>
        <v>0</v>
      </c>
      <c r="AU20" s="29">
        <f>IF(AR20&gt;AT6,0.5/(1+2*(LN(AR20)-LN(AT6))),)</f>
        <v>0</v>
      </c>
      <c r="AV20" s="28">
        <f t="shared" si="7"/>
        <v>0.9437083871974978</v>
      </c>
      <c r="AX20" s="5">
        <v>9</v>
      </c>
      <c r="AY20" s="29">
        <f>IF(AX20&lt;AZ7,1-AX20*((1-AZ8)/AZ7),)</f>
        <v>0.8742820647410784</v>
      </c>
      <c r="AZ20" s="29">
        <f>IF(AND(AX20&gt;=AZ7,AX20&lt;=AZ6),1-0.5/(1+2*(LN(AZ6)-LN(AX20))),)</f>
        <v>0</v>
      </c>
      <c r="BA20" s="29">
        <f>IF(AX20&gt;AZ6,0.5/(1+2*(LN(AX20)-LN(AZ6))),)</f>
        <v>0</v>
      </c>
      <c r="BB20" s="28">
        <f t="shared" si="8"/>
        <v>0.8742820647410784</v>
      </c>
      <c r="BD20" s="5">
        <v>9</v>
      </c>
      <c r="BE20" s="29">
        <f>IF(BD20&lt;BF7,1-BD20*((1-BF8)/BF7),)</f>
        <v>0.8742820647410784</v>
      </c>
      <c r="BF20" s="29">
        <f>IF(AND(BD20&gt;=BF7,BD20&lt;=BF6),1-0.5/(1+2*(LN(BF6)-LN(BD20))),)</f>
        <v>0</v>
      </c>
      <c r="BG20" s="29">
        <f>IF(BD20&gt;BF6,0.5/(1+2*(LN(BD20)-LN(BF6))),)</f>
        <v>0</v>
      </c>
      <c r="BH20" s="28">
        <f t="shared" si="9"/>
        <v>0.8742820647410784</v>
      </c>
      <c r="BJ20" s="5">
        <v>9</v>
      </c>
      <c r="BK20" s="29">
        <f>IF(BJ20&lt;BL7,1-BJ20*((1-BL8)/BL7),)</f>
        <v>0.9580940215803595</v>
      </c>
      <c r="BL20" s="29">
        <f>IF(AND(BJ20&gt;=BL7,BJ20&lt;=BL6),1-0.5/(1+2*(LN(BL6)-LN(BJ20))),)</f>
        <v>0</v>
      </c>
      <c r="BM20" s="29">
        <f>IF(BJ20&gt;BL6,0.5/(1+2*(LN(BJ20)-LN(BL6))),)</f>
        <v>0</v>
      </c>
      <c r="BN20" s="28">
        <f t="shared" si="10"/>
        <v>0.9580940215803595</v>
      </c>
      <c r="BP20" s="5">
        <v>9</v>
      </c>
      <c r="BQ20" s="29">
        <f>IF(BP20&lt;BR7,1-BP20*((1-BR8)/BR7),)</f>
        <v>0.9437083871974978</v>
      </c>
      <c r="BR20" s="29">
        <f>IF(AND(BP20&gt;=BR7,BP20&lt;=BR6),1-0.5/(1+2*(LN(BR6)-LN(BP20))),)</f>
        <v>0</v>
      </c>
      <c r="BS20" s="29">
        <f>IF(BP20&gt;BR6,0.5/(1+2*(LN(BP20)-LN(BR6))),)</f>
        <v>0</v>
      </c>
      <c r="BT20" s="28">
        <f t="shared" si="11"/>
        <v>0.9437083871974978</v>
      </c>
      <c r="BV20" s="5">
        <v>9</v>
      </c>
      <c r="BW20" s="29">
        <f>IF(BV20&lt;BX7,1-BV20*((1-BX8)/BX7),)</f>
        <v>0</v>
      </c>
      <c r="BX20" s="29">
        <f>IF(AND(BV20&gt;=BX7,BV20&lt;=BX6),1-0.5/(1+2*(LN(BX6)-LN(BV20))),)</f>
        <v>0</v>
      </c>
      <c r="BY20" s="29">
        <f>IF(BV20&gt;BX6,0.5/(1+2*(LN(BV20)-LN(BX6))),)</f>
        <v>0.2298244757601394</v>
      </c>
      <c r="BZ20" s="28">
        <f t="shared" si="12"/>
        <v>0.2298244757601394</v>
      </c>
      <c r="CB20" s="5">
        <v>9</v>
      </c>
      <c r="CC20" s="29">
        <f>IF(CB20&lt;CD7,1-CB20*((1-CD8)/CD7),)</f>
        <v>0</v>
      </c>
      <c r="CD20" s="29">
        <f>IF(AND(CB20&gt;=CD7,CB20&lt;=CD6),1-0.5/(1+2*(LN(CD6)-LN(CB20))),)</f>
        <v>0</v>
      </c>
      <c r="CE20" s="29">
        <f>IF(CB20&gt;CD6,0.5/(1+2*(LN(CB20)-LN(CD6))),)</f>
        <v>0.27610119678972284</v>
      </c>
      <c r="CF20" s="28">
        <f t="shared" si="13"/>
        <v>0.27610119678972284</v>
      </c>
      <c r="CH20" s="5">
        <v>9</v>
      </c>
      <c r="CI20" s="29">
        <f>IF(CH20&lt;CJ7,1-CH20*((1-CJ8)/CJ7),)</f>
        <v>0</v>
      </c>
      <c r="CJ20" s="29">
        <f>IF(AND(CH20&gt;=CJ7,CH20&lt;=CJ6),1-0.5/(1+2*(LN(CJ6)-LN(CH20))),)</f>
        <v>0</v>
      </c>
      <c r="CK20" s="29">
        <f>IF(CH20&gt;CJ6,0.5/(1+2*(LN(CH20)-LN(CJ6))),)</f>
        <v>0.1563856363247955</v>
      </c>
      <c r="CL20" s="28">
        <f t="shared" si="14"/>
        <v>0.1563856363247955</v>
      </c>
      <c r="CN20" s="5">
        <v>9</v>
      </c>
      <c r="CO20" s="29">
        <f>IF(CN20&lt;CP7,1-CN20*((1-CP8)/CP7),)</f>
        <v>0</v>
      </c>
      <c r="CP20" s="29">
        <f>IF(AND(CN20&gt;=CP7,CN20&lt;=CP6),1-0.5/(1+2*(LN(CP6)-LN(CN20))),)</f>
        <v>0</v>
      </c>
      <c r="CQ20" s="29">
        <f>IF(CN20&gt;CP6,0.5/(1+2*(LN(CN20)-LN(CP6))),)</f>
        <v>0.09268786963483039</v>
      </c>
      <c r="CR20" s="28">
        <f t="shared" si="15"/>
        <v>0.09268786963483039</v>
      </c>
    </row>
    <row r="21" spans="2:96" ht="12.75">
      <c r="B21" s="3">
        <v>10</v>
      </c>
      <c r="C21" s="29">
        <f>IF(B21&lt;D7,1-B21*((1-D8)/D7),)</f>
        <v>0.9580940215803595</v>
      </c>
      <c r="D21" s="29">
        <f>IF(AND(B21&gt;=D7,B21&lt;=D6),1-0.5/(1+2*(LN(D6)-LN(B21))),)</f>
        <v>0</v>
      </c>
      <c r="E21" s="29">
        <f>IF(B21&gt;D6,0.5/(1+2*(LN(B21)-LN(D6))),)</f>
        <v>0</v>
      </c>
      <c r="F21" s="28">
        <f t="shared" si="0"/>
        <v>0.9580940215803595</v>
      </c>
      <c r="H21" s="3">
        <v>10</v>
      </c>
      <c r="I21" s="29">
        <f>IF(H21&lt;J7,1-H21*((1-J8)/J7),)</f>
        <v>0.9476175269754493</v>
      </c>
      <c r="J21" s="29">
        <f>IF(AND(H21&gt;=J7,H21&lt;=J6),1-0.5/(1+2*(LN(J6)-LN(H21))),)</f>
        <v>0</v>
      </c>
      <c r="K21" s="29">
        <f>IF(H21&gt;J6,0.5/(1+2*(LN(H21)-LN(J6))),)</f>
        <v>0</v>
      </c>
      <c r="L21" s="28">
        <f t="shared" si="1"/>
        <v>0.9476175269754493</v>
      </c>
      <c r="N21" s="3">
        <v>10</v>
      </c>
      <c r="O21" s="29">
        <f>IF(N21&lt;P7,1-N21*((1-P8)/P7),)</f>
        <v>0.9374537635527753</v>
      </c>
      <c r="P21" s="29">
        <f>IF(AND(N21&gt;=P7,N21&lt;=P6),1-0.5/(1+2*(LN(P6)-LN(N21))),)</f>
        <v>0</v>
      </c>
      <c r="Q21" s="29">
        <f>IF(N21&gt;P6,0.5/(1+2*(LN(N21)-LN(P6))),)</f>
        <v>0</v>
      </c>
      <c r="R21" s="28">
        <f t="shared" si="2"/>
        <v>0.9374537635527753</v>
      </c>
      <c r="T21" s="3">
        <v>10</v>
      </c>
      <c r="U21" s="29">
        <f>IF(T21&lt;V7,1-T21*((1-V8)/V7),)</f>
        <v>0.8603134052678649</v>
      </c>
      <c r="V21" s="29">
        <f>IF(AND(T21&gt;=V7,T21&lt;=V6),1-0.5/(1+2*(LN(V6)-LN(T21))),)</f>
        <v>0</v>
      </c>
      <c r="W21" s="29">
        <f>IF(T21&gt;V6,0.5/(1+2*(LN(T21)-LN(V6))),)</f>
        <v>0</v>
      </c>
      <c r="X21" s="28">
        <f t="shared" si="3"/>
        <v>0.8603134052678649</v>
      </c>
      <c r="Z21" s="3">
        <v>10</v>
      </c>
      <c r="AA21" s="29">
        <f>IF(Z21&lt;AB7,1-Z21*((1-AB8)/AB7),)</f>
        <v>0.8603134052678649</v>
      </c>
      <c r="AB21" s="29">
        <f>IF(AND(Z21&gt;=AB7,Z21&lt;=AB6),1-0.5/(1+2*(LN(AB6)-LN(Z21))),)</f>
        <v>0</v>
      </c>
      <c r="AC21" s="29">
        <f>IF(Z21&gt;AB6,0.5/(1+2*(LN(Z21)-LN(AB6))),)</f>
        <v>0</v>
      </c>
      <c r="AD21" s="28">
        <f t="shared" si="4"/>
        <v>0.8603134052678649</v>
      </c>
      <c r="AF21" s="3">
        <v>10</v>
      </c>
      <c r="AG21" s="29">
        <f>IF(AF21&lt;AH7,1-AF21*((1-AH8)/AH7),)</f>
        <v>0.9580940215803595</v>
      </c>
      <c r="AH21" s="29">
        <f>IF(AND(AF21&gt;=AH7,AF21&lt;=AH6),1-0.5/(1+2*(LN(AH6)-LN(AF21))),)</f>
        <v>0</v>
      </c>
      <c r="AI21" s="29">
        <f>IF(AF21&gt;AH6,0.5/(1+2*(LN(AF21)-LN(AH6))),)</f>
        <v>0</v>
      </c>
      <c r="AJ21" s="28">
        <f t="shared" si="5"/>
        <v>0.9580940215803595</v>
      </c>
      <c r="AL21" s="3">
        <v>10</v>
      </c>
      <c r="AM21" s="29">
        <f>IF(AL21&lt;AN7,1-AL21*((1-AN8)/AN7),)</f>
        <v>0.9476175269754493</v>
      </c>
      <c r="AN21" s="29">
        <f>IF(AND(AL21&gt;=AN7,AL21&lt;=AN6),1-0.5/(1+2*(LN(AN6)-LN(AL21))),)</f>
        <v>0</v>
      </c>
      <c r="AO21" s="29">
        <f>IF(AL21&gt;AN6,0.5/(1+2*(LN(AL21)-LN(AN6))),)</f>
        <v>0</v>
      </c>
      <c r="AP21" s="28">
        <f t="shared" si="6"/>
        <v>0.9476175269754493</v>
      </c>
      <c r="AR21" s="3">
        <v>10</v>
      </c>
      <c r="AS21" s="29">
        <f>IF(AR21&lt;AT7,1-AR21*((1-AT8)/AT7),)</f>
        <v>0.9374537635527753</v>
      </c>
      <c r="AT21" s="29">
        <f>IF(AND(AR21&gt;=AT7,AR21&lt;=AT6),1-0.5/(1+2*(LN(AT6)-LN(AR21))),)</f>
        <v>0</v>
      </c>
      <c r="AU21" s="29">
        <f>IF(AR21&gt;AT6,0.5/(1+2*(LN(AR21)-LN(AT6))),)</f>
        <v>0</v>
      </c>
      <c r="AV21" s="28">
        <f t="shared" si="7"/>
        <v>0.9374537635527753</v>
      </c>
      <c r="AX21" s="3">
        <v>10</v>
      </c>
      <c r="AY21" s="29">
        <f>IF(AX21&lt;AZ7,1-AX21*((1-AZ8)/AZ7),)</f>
        <v>0.8603134052678649</v>
      </c>
      <c r="AZ21" s="29">
        <f>IF(AND(AX21&gt;=AZ7,AX21&lt;=AZ6),1-0.5/(1+2*(LN(AZ6)-LN(AX21))),)</f>
        <v>0</v>
      </c>
      <c r="BA21" s="29">
        <f>IF(AX21&gt;AZ6,0.5/(1+2*(LN(AX21)-LN(AZ6))),)</f>
        <v>0</v>
      </c>
      <c r="BB21" s="28">
        <f t="shared" si="8"/>
        <v>0.8603134052678649</v>
      </c>
      <c r="BD21" s="3">
        <v>10</v>
      </c>
      <c r="BE21" s="29">
        <f>IF(BD21&lt;BF7,1-BD21*((1-BF8)/BF7),)</f>
        <v>0.8603134052678649</v>
      </c>
      <c r="BF21" s="29">
        <f>IF(AND(BD21&gt;=BF7,BD21&lt;=BF6),1-0.5/(1+2*(LN(BF6)-LN(BD21))),)</f>
        <v>0</v>
      </c>
      <c r="BG21" s="29">
        <f>IF(BD21&gt;BF6,0.5/(1+2*(LN(BD21)-LN(BF6))),)</f>
        <v>0</v>
      </c>
      <c r="BH21" s="28">
        <f t="shared" si="9"/>
        <v>0.8603134052678649</v>
      </c>
      <c r="BJ21" s="3">
        <v>10</v>
      </c>
      <c r="BK21" s="29">
        <f>IF(BJ21&lt;BL7,1-BJ21*((1-BL8)/BL7),)</f>
        <v>0.9534378017559549</v>
      </c>
      <c r="BL21" s="29">
        <f>IF(AND(BJ21&gt;=BL7,BJ21&lt;=BL6),1-0.5/(1+2*(LN(BL6)-LN(BJ21))),)</f>
        <v>0</v>
      </c>
      <c r="BM21" s="29">
        <f>IF(BJ21&gt;BL6,0.5/(1+2*(LN(BJ21)-LN(BL6))),)</f>
        <v>0</v>
      </c>
      <c r="BN21" s="28">
        <f t="shared" si="10"/>
        <v>0.9534378017559549</v>
      </c>
      <c r="BP21" s="3">
        <v>10</v>
      </c>
      <c r="BQ21" s="29">
        <f>IF(BP21&lt;BR7,1-BP21*((1-BR8)/BR7),)</f>
        <v>0.9374537635527753</v>
      </c>
      <c r="BR21" s="29">
        <f>IF(AND(BP21&gt;=BR7,BP21&lt;=BR6),1-0.5/(1+2*(LN(BR6)-LN(BP21))),)</f>
        <v>0</v>
      </c>
      <c r="BS21" s="29">
        <f>IF(BP21&gt;BR6,0.5/(1+2*(LN(BP21)-LN(BR6))),)</f>
        <v>0</v>
      </c>
      <c r="BT21" s="28">
        <f t="shared" si="11"/>
        <v>0.9374537635527753</v>
      </c>
      <c r="BV21" s="3">
        <v>10</v>
      </c>
      <c r="BW21" s="29">
        <f>IF(BV21&lt;BX7,1-BV21*((1-BX8)/BX7),)</f>
        <v>0</v>
      </c>
      <c r="BX21" s="29">
        <f>IF(AND(BV21&gt;=BX7,BV21&lt;=BX6),1-0.5/(1+2*(LN(BX6)-LN(BV21))),)</f>
        <v>0</v>
      </c>
      <c r="BY21" s="29">
        <f>IF(BV21&gt;BX6,0.5/(1+2*(LN(BV21)-LN(BX6))),)</f>
        <v>0.20952989209820255</v>
      </c>
      <c r="BZ21" s="28">
        <f t="shared" si="12"/>
        <v>0.20952989209820255</v>
      </c>
      <c r="CB21" s="3">
        <v>10</v>
      </c>
      <c r="CC21" s="29">
        <f>IF(CB21&lt;CD7,1-CB21*((1-CD8)/CD7),)</f>
        <v>0</v>
      </c>
      <c r="CD21" s="29">
        <f>IF(AND(CB21&gt;=CD7,CB21&lt;=CD6),1-0.5/(1+2*(LN(CD6)-LN(CB21))),)</f>
        <v>0</v>
      </c>
      <c r="CE21" s="29">
        <f>IF(CB21&gt;CD6,0.5/(1+2*(LN(CB21)-LN(CD6))),)</f>
        <v>0.2473225788129365</v>
      </c>
      <c r="CF21" s="28">
        <f t="shared" si="13"/>
        <v>0.2473225788129365</v>
      </c>
      <c r="CH21" s="3">
        <v>10</v>
      </c>
      <c r="CI21" s="29">
        <f>IF(CH21&lt;CJ7,1-CH21*((1-CJ8)/CJ7),)</f>
        <v>0</v>
      </c>
      <c r="CJ21" s="29">
        <f>IF(AND(CH21&gt;=CJ7,CH21&lt;=CJ6),1-0.5/(1+2*(LN(CJ6)-LN(CH21))),)</f>
        <v>0</v>
      </c>
      <c r="CK21" s="29">
        <f>IF(CH21&gt;CJ6,0.5/(1+2*(LN(CH21)-LN(CJ6))),)</f>
        <v>0.1467159565958542</v>
      </c>
      <c r="CL21" s="28">
        <f t="shared" si="14"/>
        <v>0.1467159565958542</v>
      </c>
      <c r="CN21" s="3">
        <v>10</v>
      </c>
      <c r="CO21" s="29">
        <f>IF(CN21&lt;CP7,1-CN21*((1-CP8)/CP7),)</f>
        <v>0</v>
      </c>
      <c r="CP21" s="29">
        <f>IF(AND(CN21&gt;=CP7,CN21&lt;=CP6),1-0.5/(1+2*(LN(CP6)-LN(CN21))),)</f>
        <v>0</v>
      </c>
      <c r="CQ21" s="29">
        <f>IF(CN21&gt;CP6,0.5/(1+2*(LN(CN21)-LN(CP6))),)</f>
        <v>0.0892033575090921</v>
      </c>
      <c r="CR21" s="28">
        <f t="shared" si="15"/>
        <v>0.0892033575090921</v>
      </c>
    </row>
    <row r="22" spans="1:96" ht="12.75">
      <c r="A22" s="4" t="s">
        <v>19</v>
      </c>
      <c r="B22" s="3">
        <v>11</v>
      </c>
      <c r="C22" s="29">
        <f>IF(B22&lt;D7,1-B22*((1-D8)/D7),)</f>
        <v>0.9539034237383954</v>
      </c>
      <c r="D22" s="29">
        <f>IF(AND(B22&gt;=D7,B22&lt;=D6),1-0.5/(1+2*(LN(D6)-LN(B22))),)</f>
        <v>0</v>
      </c>
      <c r="E22" s="29">
        <f>IF(B22&gt;D6,0.5/(1+2*(LN(B22)-LN(D6))),)</f>
        <v>0</v>
      </c>
      <c r="F22" s="28">
        <f t="shared" si="0"/>
        <v>0.9539034237383954</v>
      </c>
      <c r="H22" s="3">
        <v>11</v>
      </c>
      <c r="I22" s="29">
        <f>IF(H22&lt;J7,1-H22*((1-J8)/J7),)</f>
        <v>0.9423792796729943</v>
      </c>
      <c r="J22" s="29">
        <f>IF(AND(H22&gt;=J7,H22&lt;=J6),1-0.5/(1+2*(LN(J6)-LN(H22))),)</f>
        <v>0</v>
      </c>
      <c r="K22" s="29">
        <f>IF(H22&gt;J6,0.5/(1+2*(LN(H22)-LN(J6))),)</f>
        <v>0</v>
      </c>
      <c r="L22" s="28">
        <f t="shared" si="1"/>
        <v>0.9423792796729943</v>
      </c>
      <c r="N22" s="3">
        <v>11</v>
      </c>
      <c r="O22" s="29">
        <f>IF(N22&lt;P7,1-N22*((1-P8)/P7),)</f>
        <v>0.9311991399080528</v>
      </c>
      <c r="P22" s="29">
        <f>IF(AND(N22&gt;=P7,N22&lt;=P6),1-0.5/(1+2*(LN(P6)-LN(N22))),)</f>
        <v>0</v>
      </c>
      <c r="Q22" s="29">
        <f>IF(N22&gt;P6,0.5/(1+2*(LN(N22)-LN(P6))),)</f>
        <v>0</v>
      </c>
      <c r="R22" s="28">
        <f t="shared" si="2"/>
        <v>0.9311991399080528</v>
      </c>
      <c r="T22" s="3">
        <v>11</v>
      </c>
      <c r="U22" s="29">
        <f>IF(T22&lt;V7,1-T22*((1-V8)/V7),)</f>
        <v>0.8463447457946514</v>
      </c>
      <c r="V22" s="29">
        <f>IF(AND(T22&gt;=V7,T22&lt;=V6),1-0.5/(1+2*(LN(V6)-LN(T22))),)</f>
        <v>0</v>
      </c>
      <c r="W22" s="29">
        <f>IF(T22&gt;V6,0.5/(1+2*(LN(T22)-LN(V6))),)</f>
        <v>0</v>
      </c>
      <c r="X22" s="28">
        <f t="shared" si="3"/>
        <v>0.8463447457946514</v>
      </c>
      <c r="Z22" s="3">
        <v>11</v>
      </c>
      <c r="AA22" s="29">
        <f>IF(Z22&lt;AB7,1-Z22*((1-AB8)/AB7),)</f>
        <v>0.8463447457946514</v>
      </c>
      <c r="AB22" s="29">
        <f>IF(AND(Z22&gt;=AB7,Z22&lt;=AB6),1-0.5/(1+2*(LN(AB6)-LN(Z22))),)</f>
        <v>0</v>
      </c>
      <c r="AC22" s="29">
        <f>IF(Z22&gt;AB6,0.5/(1+2*(LN(Z22)-LN(AB6))),)</f>
        <v>0</v>
      </c>
      <c r="AD22" s="28">
        <f t="shared" si="4"/>
        <v>0.8463447457946514</v>
      </c>
      <c r="AF22" s="3">
        <v>11</v>
      </c>
      <c r="AG22" s="29">
        <f>IF(AF22&lt;AH7,1-AF22*((1-AH8)/AH7),)</f>
        <v>0.9539034237383954</v>
      </c>
      <c r="AH22" s="29">
        <f>IF(AND(AF22&gt;=AH7,AF22&lt;=AH6),1-0.5/(1+2*(LN(AH6)-LN(AF22))),)</f>
        <v>0</v>
      </c>
      <c r="AI22" s="29">
        <f>IF(AF22&gt;AH6,0.5/(1+2*(LN(AF22)-LN(AH6))),)</f>
        <v>0</v>
      </c>
      <c r="AJ22" s="28">
        <f t="shared" si="5"/>
        <v>0.9539034237383954</v>
      </c>
      <c r="AL22" s="3">
        <v>11</v>
      </c>
      <c r="AM22" s="29">
        <f>IF(AL22&lt;AN7,1-AL22*((1-AN8)/AN7),)</f>
        <v>0.9423792796729943</v>
      </c>
      <c r="AN22" s="29">
        <f>IF(AND(AL22&gt;=AN7,AL22&lt;=AN6),1-0.5/(1+2*(LN(AN6)-LN(AL22))),)</f>
        <v>0</v>
      </c>
      <c r="AO22" s="29">
        <f>IF(AL22&gt;AN6,0.5/(1+2*(LN(AL22)-LN(AN6))),)</f>
        <v>0</v>
      </c>
      <c r="AP22" s="28">
        <f t="shared" si="6"/>
        <v>0.9423792796729943</v>
      </c>
      <c r="AR22" s="3">
        <v>11</v>
      </c>
      <c r="AS22" s="29">
        <f>IF(AR22&lt;AT7,1-AR22*((1-AT8)/AT7),)</f>
        <v>0.9311991399080528</v>
      </c>
      <c r="AT22" s="29">
        <f>IF(AND(AR22&gt;=AT7,AR22&lt;=AT6),1-0.5/(1+2*(LN(AT6)-LN(AR22))),)</f>
        <v>0</v>
      </c>
      <c r="AU22" s="29">
        <f>IF(AR22&gt;AT6,0.5/(1+2*(LN(AR22)-LN(AT6))),)</f>
        <v>0</v>
      </c>
      <c r="AV22" s="28">
        <f t="shared" si="7"/>
        <v>0.9311991399080528</v>
      </c>
      <c r="AX22" s="3">
        <v>11</v>
      </c>
      <c r="AY22" s="29">
        <f>IF(AX22&lt;AZ7,1-AX22*((1-AZ8)/AZ7),)</f>
        <v>0.8463447457946514</v>
      </c>
      <c r="AZ22" s="29">
        <f>IF(AND(AX22&gt;=AZ7,AX22&lt;=AZ6),1-0.5/(1+2*(LN(AZ6)-LN(AX22))),)</f>
        <v>0</v>
      </c>
      <c r="BA22" s="29">
        <f>IF(AX22&gt;AZ6,0.5/(1+2*(LN(AX22)-LN(AZ6))),)</f>
        <v>0</v>
      </c>
      <c r="BB22" s="28">
        <f t="shared" si="8"/>
        <v>0.8463447457946514</v>
      </c>
      <c r="BD22" s="3">
        <v>11</v>
      </c>
      <c r="BE22" s="29">
        <f>IF(BD22&lt;BF7,1-BD22*((1-BF8)/BF7),)</f>
        <v>0.8463447457946514</v>
      </c>
      <c r="BF22" s="29">
        <f>IF(AND(BD22&gt;=BF7,BD22&lt;=BF6),1-0.5/(1+2*(LN(BF6)-LN(BD22))),)</f>
        <v>0</v>
      </c>
      <c r="BG22" s="29">
        <f>IF(BD22&gt;BF6,0.5/(1+2*(LN(BD22)-LN(BF6))),)</f>
        <v>0</v>
      </c>
      <c r="BH22" s="28">
        <f t="shared" si="9"/>
        <v>0.8463447457946514</v>
      </c>
      <c r="BJ22" s="3">
        <v>11</v>
      </c>
      <c r="BK22" s="29">
        <f>IF(BJ22&lt;BL7,1-BJ22*((1-BL8)/BL7),)</f>
        <v>0.9487815819315505</v>
      </c>
      <c r="BL22" s="29">
        <f>IF(AND(BJ22&gt;=BL7,BJ22&lt;=BL6),1-0.5/(1+2*(LN(BL6)-LN(BJ22))),)</f>
        <v>0</v>
      </c>
      <c r="BM22" s="29">
        <f>IF(BJ22&gt;BL6,0.5/(1+2*(LN(BJ22)-LN(BL6))),)</f>
        <v>0</v>
      </c>
      <c r="BN22" s="28">
        <f t="shared" si="10"/>
        <v>0.9487815819315505</v>
      </c>
      <c r="BP22" s="3">
        <v>11</v>
      </c>
      <c r="BQ22" s="29">
        <f>IF(BP22&lt;BR7,1-BP22*((1-BR8)/BR7),)</f>
        <v>0.9311991399080528</v>
      </c>
      <c r="BR22" s="29">
        <f>IF(AND(BP22&gt;=BR7,BP22&lt;=BR6),1-0.5/(1+2*(LN(BR6)-LN(BP22))),)</f>
        <v>0</v>
      </c>
      <c r="BS22" s="29">
        <f>IF(BP22&gt;BR6,0.5/(1+2*(LN(BP22)-LN(BR6))),)</f>
        <v>0</v>
      </c>
      <c r="BT22" s="28">
        <f t="shared" si="11"/>
        <v>0.9311991399080528</v>
      </c>
      <c r="BV22" s="3">
        <v>11</v>
      </c>
      <c r="BW22" s="29">
        <f>IF(BV22&lt;BX7,1-BV22*((1-BX8)/BX7),)</f>
        <v>0</v>
      </c>
      <c r="BX22" s="29">
        <f>IF(AND(BV22&gt;=BX7,BV22&lt;=BX6),1-0.5/(1+2*(LN(BX6)-LN(BV22))),)</f>
        <v>0</v>
      </c>
      <c r="BY22" s="29">
        <f>IF(BV22&gt;BX6,0.5/(1+2*(LN(BV22)-LN(BX6))),)</f>
        <v>0.19403047992936331</v>
      </c>
      <c r="BZ22" s="28">
        <f t="shared" si="12"/>
        <v>0.19403047992936331</v>
      </c>
      <c r="CB22" s="3">
        <v>11</v>
      </c>
      <c r="CC22" s="29">
        <f>IF(CB22&lt;CD7,1-CB22*((1-CD8)/CD7),)</f>
        <v>0</v>
      </c>
      <c r="CD22" s="29">
        <f>IF(AND(CB22&gt;=CD7,CB22&lt;=CD6),1-0.5/(1+2*(LN(CD6)-LN(CB22))),)</f>
        <v>0</v>
      </c>
      <c r="CE22" s="29">
        <f>IF(CB22&gt;CD6,0.5/(1+2*(LN(CB22)-LN(CD6))),)</f>
        <v>0.2260120314278461</v>
      </c>
      <c r="CF22" s="28">
        <f t="shared" si="13"/>
        <v>0.2260120314278461</v>
      </c>
      <c r="CH22" s="3">
        <v>11</v>
      </c>
      <c r="CI22" s="29">
        <f>IF(CH22&lt;CJ7,1-CH22*((1-CJ8)/CJ7),)</f>
        <v>0</v>
      </c>
      <c r="CJ22" s="29">
        <f>IF(AND(CH22&gt;=CJ7,CH22&lt;=CJ6),1-0.5/(1+2*(LN(CJ6)-LN(CH22))),)</f>
        <v>0</v>
      </c>
      <c r="CK22" s="29">
        <f>IF(CH22&gt;CJ6,0.5/(1+2*(LN(CH22)-LN(CJ6))),)</f>
        <v>0.13894423623466057</v>
      </c>
      <c r="CL22" s="28">
        <f t="shared" si="14"/>
        <v>0.13894423623466057</v>
      </c>
      <c r="CN22" s="3">
        <v>11</v>
      </c>
      <c r="CO22" s="29">
        <f>IF(CN22&lt;CP7,1-CN22*((1-CP8)/CP7),)</f>
        <v>0</v>
      </c>
      <c r="CP22" s="29">
        <f>IF(AND(CN22&gt;=CP7,CN22&lt;=CP6),1-0.5/(1+2*(LN(CP6)-LN(CN22))),)</f>
        <v>0</v>
      </c>
      <c r="CQ22" s="29">
        <f>IF(CN22&gt;CP6,0.5/(1+2*(LN(CN22)-LN(CP6))),)</f>
        <v>0.08626950820020005</v>
      </c>
      <c r="CR22" s="28">
        <f t="shared" si="15"/>
        <v>0.08626950820020005</v>
      </c>
    </row>
    <row r="23" spans="1:96" ht="12.75">
      <c r="A23" s="3" t="s">
        <v>20</v>
      </c>
      <c r="B23" s="5">
        <v>12</v>
      </c>
      <c r="C23" s="29">
        <f>IF(B23&lt;D7,1-B23*((1-D8)/D7),)</f>
        <v>0.9497128258964314</v>
      </c>
      <c r="D23" s="29">
        <f>IF(AND(B23&gt;=D7,B23&lt;=D6),1-0.5/(1+2*(LN(D6)-LN(B23))),)</f>
        <v>0</v>
      </c>
      <c r="E23" s="29">
        <f>IF(B23&gt;D6,0.5/(1+2*(LN(B23)-LN(D6))),)</f>
        <v>0</v>
      </c>
      <c r="F23" s="28">
        <f t="shared" si="0"/>
        <v>0.9497128258964314</v>
      </c>
      <c r="H23" s="5">
        <v>12</v>
      </c>
      <c r="I23" s="29">
        <f>IF(H23&lt;J7,1-H23*((1-J8)/J7),)</f>
        <v>0.9371410323705391</v>
      </c>
      <c r="J23" s="29">
        <f>IF(AND(H23&gt;=J7,H23&lt;=J6),1-0.5/(1+2*(LN(J6)-LN(H23))),)</f>
        <v>0</v>
      </c>
      <c r="K23" s="29">
        <f>IF(H23&gt;J6,0.5/(1+2*(LN(H23)-LN(J6))),)</f>
        <v>0</v>
      </c>
      <c r="L23" s="28">
        <f t="shared" si="1"/>
        <v>0.9371410323705391</v>
      </c>
      <c r="N23" s="5">
        <v>12</v>
      </c>
      <c r="O23" s="29">
        <f>IF(N23&lt;P7,1-N23*((1-P8)/P7),)</f>
        <v>0.9249445162633304</v>
      </c>
      <c r="P23" s="29">
        <f>IF(AND(N23&gt;=P7,N23&lt;=P6),1-0.5/(1+2*(LN(P6)-LN(N23))),)</f>
        <v>0</v>
      </c>
      <c r="Q23" s="29">
        <f>IF(N23&gt;P6,0.5/(1+2*(LN(N23)-LN(P6))),)</f>
        <v>0</v>
      </c>
      <c r="R23" s="28">
        <f t="shared" si="2"/>
        <v>0.9249445162633304</v>
      </c>
      <c r="T23" s="5">
        <v>12</v>
      </c>
      <c r="U23" s="29">
        <f>IF(T23&lt;V7,1-T23*((1-V8)/V7),)</f>
        <v>0.8323760863214379</v>
      </c>
      <c r="V23" s="29">
        <f>IF(AND(T23&gt;=V7,T23&lt;=V6),1-0.5/(1+2*(LN(V6)-LN(T23))),)</f>
        <v>0</v>
      </c>
      <c r="W23" s="29">
        <f>IF(T23&gt;V6,0.5/(1+2*(LN(T23)-LN(V6))),)</f>
        <v>0</v>
      </c>
      <c r="X23" s="28">
        <f t="shared" si="3"/>
        <v>0.8323760863214379</v>
      </c>
      <c r="Z23" s="5">
        <v>12</v>
      </c>
      <c r="AA23" s="29">
        <f>IF(Z23&lt;AB7,1-Z23*((1-AB8)/AB7),)</f>
        <v>0.8323760863214379</v>
      </c>
      <c r="AB23" s="29">
        <f>IF(AND(Z23&gt;=AB7,Z23&lt;=AB6),1-0.5/(1+2*(LN(AB6)-LN(Z23))),)</f>
        <v>0</v>
      </c>
      <c r="AC23" s="29">
        <f>IF(Z23&gt;AB6,0.5/(1+2*(LN(Z23)-LN(AB6))),)</f>
        <v>0</v>
      </c>
      <c r="AD23" s="28">
        <f t="shared" si="4"/>
        <v>0.8323760863214379</v>
      </c>
      <c r="AF23" s="5">
        <v>12</v>
      </c>
      <c r="AG23" s="29">
        <f>IF(AF23&lt;AH7,1-AF23*((1-AH8)/AH7),)</f>
        <v>0.9497128258964314</v>
      </c>
      <c r="AH23" s="29">
        <f>IF(AND(AF23&gt;=AH7,AF23&lt;=AH6),1-0.5/(1+2*(LN(AH6)-LN(AF23))),)</f>
        <v>0</v>
      </c>
      <c r="AI23" s="29">
        <f>IF(AF23&gt;AH6,0.5/(1+2*(LN(AF23)-LN(AH6))),)</f>
        <v>0</v>
      </c>
      <c r="AJ23" s="28">
        <f t="shared" si="5"/>
        <v>0.9497128258964314</v>
      </c>
      <c r="AL23" s="5">
        <v>12</v>
      </c>
      <c r="AM23" s="29">
        <f>IF(AL23&lt;AN7,1-AL23*((1-AN8)/AN7),)</f>
        <v>0.9371410323705391</v>
      </c>
      <c r="AN23" s="29">
        <f>IF(AND(AL23&gt;=AN7,AL23&lt;=AN6),1-0.5/(1+2*(LN(AN6)-LN(AL23))),)</f>
        <v>0</v>
      </c>
      <c r="AO23" s="29">
        <f>IF(AL23&gt;AN6,0.5/(1+2*(LN(AL23)-LN(AN6))),)</f>
        <v>0</v>
      </c>
      <c r="AP23" s="28">
        <f t="shared" si="6"/>
        <v>0.9371410323705391</v>
      </c>
      <c r="AR23" s="5">
        <v>12</v>
      </c>
      <c r="AS23" s="29">
        <f>IF(AR23&lt;AT7,1-AR23*((1-AT8)/AT7),)</f>
        <v>0.9249445162633304</v>
      </c>
      <c r="AT23" s="29">
        <f>IF(AND(AR23&gt;=AT7,AR23&lt;=AT6),1-0.5/(1+2*(LN(AT6)-LN(AR23))),)</f>
        <v>0</v>
      </c>
      <c r="AU23" s="29">
        <f>IF(AR23&gt;AT6,0.5/(1+2*(LN(AR23)-LN(AT6))),)</f>
        <v>0</v>
      </c>
      <c r="AV23" s="28">
        <f t="shared" si="7"/>
        <v>0.9249445162633304</v>
      </c>
      <c r="AX23" s="5">
        <v>12</v>
      </c>
      <c r="AY23" s="29">
        <f>IF(AX23&lt;AZ7,1-AX23*((1-AZ8)/AZ7),)</f>
        <v>0.8323760863214379</v>
      </c>
      <c r="AZ23" s="29">
        <f>IF(AND(AX23&gt;=AZ7,AX23&lt;=AZ6),1-0.5/(1+2*(LN(AZ6)-LN(AX23))),)</f>
        <v>0</v>
      </c>
      <c r="BA23" s="29">
        <f>IF(AX23&gt;AZ6,0.5/(1+2*(LN(AX23)-LN(AZ6))),)</f>
        <v>0</v>
      </c>
      <c r="BB23" s="28">
        <f t="shared" si="8"/>
        <v>0.8323760863214379</v>
      </c>
      <c r="BD23" s="5">
        <v>12</v>
      </c>
      <c r="BE23" s="29">
        <f>IF(BD23&lt;BF7,1-BD23*((1-BF8)/BF7),)</f>
        <v>0.8323760863214379</v>
      </c>
      <c r="BF23" s="29">
        <f>IF(AND(BD23&gt;=BF7,BD23&lt;=BF6),1-0.5/(1+2*(LN(BF6)-LN(BD23))),)</f>
        <v>0</v>
      </c>
      <c r="BG23" s="29">
        <f>IF(BD23&gt;BF6,0.5/(1+2*(LN(BD23)-LN(BF6))),)</f>
        <v>0</v>
      </c>
      <c r="BH23" s="28">
        <f t="shared" si="9"/>
        <v>0.8323760863214379</v>
      </c>
      <c r="BJ23" s="5">
        <v>12</v>
      </c>
      <c r="BK23" s="29">
        <f>IF(BJ23&lt;BL7,1-BJ23*((1-BL8)/BL7),)</f>
        <v>0.9441253621071459</v>
      </c>
      <c r="BL23" s="29">
        <f>IF(AND(BJ23&gt;=BL7,BJ23&lt;=BL6),1-0.5/(1+2*(LN(BL6)-LN(BJ23))),)</f>
        <v>0</v>
      </c>
      <c r="BM23" s="29">
        <f>IF(BJ23&gt;BL6,0.5/(1+2*(LN(BJ23)-LN(BL6))),)</f>
        <v>0</v>
      </c>
      <c r="BN23" s="28">
        <f t="shared" si="10"/>
        <v>0.9441253621071459</v>
      </c>
      <c r="BP23" s="5">
        <v>12</v>
      </c>
      <c r="BQ23" s="29">
        <f>IF(BP23&lt;BR7,1-BP23*((1-BR8)/BR7),)</f>
        <v>0.9249445162633304</v>
      </c>
      <c r="BR23" s="29">
        <f>IF(AND(BP23&gt;=BR7,BP23&lt;=BR6),1-0.5/(1+2*(LN(BR6)-LN(BP23))),)</f>
        <v>0</v>
      </c>
      <c r="BS23" s="29">
        <f>IF(BP23&gt;BR6,0.5/(1+2*(LN(BP23)-LN(BR6))),)</f>
        <v>0</v>
      </c>
      <c r="BT23" s="28">
        <f t="shared" si="11"/>
        <v>0.9249445162633304</v>
      </c>
      <c r="BV23" s="5">
        <v>12</v>
      </c>
      <c r="BW23" s="29">
        <f>IF(BV23&lt;BX7,1-BV23*((1-BX8)/BX7),)</f>
        <v>0</v>
      </c>
      <c r="BX23" s="29">
        <f>IF(AND(BV23&gt;=BX7,BV23&lt;=BX6),1-0.5/(1+2*(LN(BX6)-LN(BV23))),)</f>
        <v>0</v>
      </c>
      <c r="BY23" s="29">
        <f>IF(BV23&gt;BX6,0.5/(1+2*(LN(BV23)-LN(BX6))),)</f>
        <v>0.18175622114170703</v>
      </c>
      <c r="BZ23" s="28">
        <f t="shared" si="12"/>
        <v>0.18175622114170703</v>
      </c>
      <c r="CB23" s="5">
        <v>12</v>
      </c>
      <c r="CC23" s="29">
        <f>IF(CB23&lt;CD7,1-CB23*((1-CD8)/CD7),)</f>
        <v>0</v>
      </c>
      <c r="CD23" s="29">
        <f>IF(AND(CB23&gt;=CD7,CB23&lt;=CD6),1-0.5/(1+2*(LN(CD6)-LN(CB23))),)</f>
        <v>0</v>
      </c>
      <c r="CE23" s="29">
        <f>IF(CB23&gt;CD6,0.5/(1+2*(LN(CB23)-LN(CD6))),)</f>
        <v>0.20952989209820258</v>
      </c>
      <c r="CF23" s="28">
        <f t="shared" si="13"/>
        <v>0.20952989209820258</v>
      </c>
      <c r="CH23" s="5">
        <v>12</v>
      </c>
      <c r="CI23" s="29">
        <f>IF(CH23&lt;CJ7,1-CH23*((1-CJ8)/CJ7),)</f>
        <v>0</v>
      </c>
      <c r="CJ23" s="29">
        <f>IF(AND(CH23&gt;=CJ7,CH23&lt;=CJ6),1-0.5/(1+2*(LN(CJ6)-LN(CH23))),)</f>
        <v>0</v>
      </c>
      <c r="CK23" s="29">
        <f>IF(CH23&gt;CJ6,0.5/(1+2*(LN(CH23)-LN(CJ6))),)</f>
        <v>0.1325349877267169</v>
      </c>
      <c r="CL23" s="28">
        <f t="shared" si="14"/>
        <v>0.1325349877267169</v>
      </c>
      <c r="CN23" s="5">
        <v>12</v>
      </c>
      <c r="CO23" s="29">
        <f>IF(CN23&lt;CP7,1-CN23*((1-CP8)/CP7),)</f>
        <v>0</v>
      </c>
      <c r="CP23" s="29">
        <f>IF(AND(CN23&gt;=CP7,CN23&lt;=CP6),1-0.5/(1+2*(LN(CP6)-LN(CN23))),)</f>
        <v>0</v>
      </c>
      <c r="CQ23" s="29">
        <f>IF(CN23&gt;CP6,0.5/(1+2*(LN(CN23)-LN(CP6))),)</f>
        <v>0.08375471307210092</v>
      </c>
      <c r="CR23" s="28">
        <f t="shared" si="15"/>
        <v>0.08375471307210092</v>
      </c>
    </row>
    <row r="24" spans="2:96" ht="12.75">
      <c r="B24" s="5">
        <v>13</v>
      </c>
      <c r="C24" s="29">
        <f>IF(B24&lt;D7,1-B24*((1-D8)/D7),)</f>
        <v>0.9455222280544674</v>
      </c>
      <c r="D24" s="29">
        <f>IF(AND(B24&gt;=D7,B24&lt;=D6),1-0.5/(1+2*(LN(D6)-LN(B24))),)</f>
        <v>0</v>
      </c>
      <c r="E24" s="29">
        <f>IF(B24&gt;D6,0.5/(1+2*(LN(B24)-LN(D6))),)</f>
        <v>0</v>
      </c>
      <c r="F24" s="28">
        <f t="shared" si="0"/>
        <v>0.9455222280544674</v>
      </c>
      <c r="H24" s="5">
        <v>13</v>
      </c>
      <c r="I24" s="29">
        <f>IF(H24&lt;J7,1-H24*((1-J8)/J7),)</f>
        <v>0.9319027850680841</v>
      </c>
      <c r="J24" s="29">
        <f>IF(AND(H24&gt;=J7,H24&lt;=J6),1-0.5/(1+2*(LN(J6)-LN(H24))),)</f>
        <v>0</v>
      </c>
      <c r="K24" s="29">
        <f>IF(H24&gt;J6,0.5/(1+2*(LN(H24)-LN(J6))),)</f>
        <v>0</v>
      </c>
      <c r="L24" s="28">
        <f t="shared" si="1"/>
        <v>0.9319027850680841</v>
      </c>
      <c r="N24" s="5">
        <v>13</v>
      </c>
      <c r="O24" s="29">
        <f>IF(N24&lt;P7,1-N24*((1-P8)/P7),)</f>
        <v>0.9186898926186079</v>
      </c>
      <c r="P24" s="29">
        <f>IF(AND(N24&gt;=P7,N24&lt;=P6),1-0.5/(1+2*(LN(P6)-LN(N24))),)</f>
        <v>0</v>
      </c>
      <c r="Q24" s="29">
        <f>IF(N24&gt;P6,0.5/(1+2*(LN(N24)-LN(P6))),)</f>
        <v>0</v>
      </c>
      <c r="R24" s="28">
        <f t="shared" si="2"/>
        <v>0.9186898926186079</v>
      </c>
      <c r="T24" s="5">
        <v>13</v>
      </c>
      <c r="U24" s="29">
        <f>IF(T24&lt;V7,1-T24*((1-V8)/V7),)</f>
        <v>0.8184074268482244</v>
      </c>
      <c r="V24" s="29">
        <f>IF(AND(T24&gt;=V7,T24&lt;=V6),1-0.5/(1+2*(LN(V6)-LN(T24))),)</f>
        <v>0</v>
      </c>
      <c r="W24" s="29">
        <f>IF(T24&gt;V6,0.5/(1+2*(LN(T24)-LN(V6))),)</f>
        <v>0</v>
      </c>
      <c r="X24" s="28">
        <f t="shared" si="3"/>
        <v>0.8184074268482244</v>
      </c>
      <c r="Z24" s="5">
        <v>13</v>
      </c>
      <c r="AA24" s="29">
        <f>IF(Z24&lt;AB7,1-Z24*((1-AB8)/AB7),)</f>
        <v>0.8184074268482244</v>
      </c>
      <c r="AB24" s="29">
        <f>IF(AND(Z24&gt;=AB7,Z24&lt;=AB6),1-0.5/(1+2*(LN(AB6)-LN(Z24))),)</f>
        <v>0</v>
      </c>
      <c r="AC24" s="29">
        <f>IF(Z24&gt;AB6,0.5/(1+2*(LN(Z24)-LN(AB6))),)</f>
        <v>0</v>
      </c>
      <c r="AD24" s="28">
        <f t="shared" si="4"/>
        <v>0.8184074268482244</v>
      </c>
      <c r="AF24" s="5">
        <v>13</v>
      </c>
      <c r="AG24" s="29">
        <f>IF(AF24&lt;AH7,1-AF24*((1-AH8)/AH7),)</f>
        <v>0.9455222280544674</v>
      </c>
      <c r="AH24" s="29">
        <f>IF(AND(AF24&gt;=AH7,AF24&lt;=AH6),1-0.5/(1+2*(LN(AH6)-LN(AF24))),)</f>
        <v>0</v>
      </c>
      <c r="AI24" s="29">
        <f>IF(AF24&gt;AH6,0.5/(1+2*(LN(AF24)-LN(AH6))),)</f>
        <v>0</v>
      </c>
      <c r="AJ24" s="28">
        <f t="shared" si="5"/>
        <v>0.9455222280544674</v>
      </c>
      <c r="AL24" s="5">
        <v>13</v>
      </c>
      <c r="AM24" s="29">
        <f>IF(AL24&lt;AN7,1-AL24*((1-AN8)/AN7),)</f>
        <v>0.9319027850680841</v>
      </c>
      <c r="AN24" s="29">
        <f>IF(AND(AL24&gt;=AN7,AL24&lt;=AN6),1-0.5/(1+2*(LN(AN6)-LN(AL24))),)</f>
        <v>0</v>
      </c>
      <c r="AO24" s="29">
        <f>IF(AL24&gt;AN6,0.5/(1+2*(LN(AL24)-LN(AN6))),)</f>
        <v>0</v>
      </c>
      <c r="AP24" s="28">
        <f t="shared" si="6"/>
        <v>0.9319027850680841</v>
      </c>
      <c r="AR24" s="5">
        <v>13</v>
      </c>
      <c r="AS24" s="29">
        <f>IF(AR24&lt;AT7,1-AR24*((1-AT8)/AT7),)</f>
        <v>0.9186898926186079</v>
      </c>
      <c r="AT24" s="29">
        <f>IF(AND(AR24&gt;=AT7,AR24&lt;=AT6),1-0.5/(1+2*(LN(AT6)-LN(AR24))),)</f>
        <v>0</v>
      </c>
      <c r="AU24" s="29">
        <f>IF(AR24&gt;AT6,0.5/(1+2*(LN(AR24)-LN(AT6))),)</f>
        <v>0</v>
      </c>
      <c r="AV24" s="28">
        <f t="shared" si="7"/>
        <v>0.9186898926186079</v>
      </c>
      <c r="AX24" s="5">
        <v>13</v>
      </c>
      <c r="AY24" s="29">
        <f>IF(AX24&lt;AZ7,1-AX24*((1-AZ8)/AZ7),)</f>
        <v>0.8184074268482244</v>
      </c>
      <c r="AZ24" s="29">
        <f>IF(AND(AX24&gt;=AZ7,AX24&lt;=AZ6),1-0.5/(1+2*(LN(AZ6)-LN(AX24))),)</f>
        <v>0</v>
      </c>
      <c r="BA24" s="29">
        <f>IF(AX24&gt;AZ6,0.5/(1+2*(LN(AX24)-LN(AZ6))),)</f>
        <v>0</v>
      </c>
      <c r="BB24" s="28">
        <f t="shared" si="8"/>
        <v>0.8184074268482244</v>
      </c>
      <c r="BD24" s="5">
        <v>13</v>
      </c>
      <c r="BE24" s="29">
        <f>IF(BD24&lt;BF7,1-BD24*((1-BF8)/BF7),)</f>
        <v>0.8184074268482244</v>
      </c>
      <c r="BF24" s="29">
        <f>IF(AND(BD24&gt;=BF7,BD24&lt;=BF6),1-0.5/(1+2*(LN(BF6)-LN(BD24))),)</f>
        <v>0</v>
      </c>
      <c r="BG24" s="29">
        <f>IF(BD24&gt;BF6,0.5/(1+2*(LN(BD24)-LN(BF6))),)</f>
        <v>0</v>
      </c>
      <c r="BH24" s="28">
        <f t="shared" si="9"/>
        <v>0.8184074268482244</v>
      </c>
      <c r="BJ24" s="5">
        <v>13</v>
      </c>
      <c r="BK24" s="29">
        <f>IF(BJ24&lt;BL7,1-BJ24*((1-BL8)/BL7),)</f>
        <v>0.9394691422827415</v>
      </c>
      <c r="BL24" s="29">
        <f>IF(AND(BJ24&gt;=BL7,BJ24&lt;=BL6),1-0.5/(1+2*(LN(BL6)-LN(BJ24))),)</f>
        <v>0</v>
      </c>
      <c r="BM24" s="29">
        <f>IF(BJ24&gt;BL6,0.5/(1+2*(LN(BJ24)-LN(BL6))),)</f>
        <v>0</v>
      </c>
      <c r="BN24" s="28">
        <f t="shared" si="10"/>
        <v>0.9394691422827415</v>
      </c>
      <c r="BP24" s="5">
        <v>13</v>
      </c>
      <c r="BQ24" s="29">
        <f>IF(BP24&lt;BR7,1-BP24*((1-BR8)/BR7),)</f>
        <v>0.9186898926186079</v>
      </c>
      <c r="BR24" s="29">
        <f>IF(AND(BP24&gt;=BR7,BP24&lt;=BR6),1-0.5/(1+2*(LN(BR6)-LN(BP24))),)</f>
        <v>0</v>
      </c>
      <c r="BS24" s="29">
        <f>IF(BP24&gt;BR6,0.5/(1+2*(LN(BP24)-LN(BR6))),)</f>
        <v>0</v>
      </c>
      <c r="BT24" s="28">
        <f t="shared" si="11"/>
        <v>0.9186898926186079</v>
      </c>
      <c r="BV24" s="5">
        <v>13</v>
      </c>
      <c r="BW24" s="29">
        <f>IF(BV24&lt;BX7,1-BV24*((1-BX8)/BX7),)</f>
        <v>0</v>
      </c>
      <c r="BX24" s="29">
        <f>IF(AND(BV24&gt;=BX7,BV24&lt;=BX6),1-0.5/(1+2*(LN(BX6)-LN(BV24))),)</f>
        <v>0</v>
      </c>
      <c r="BY24" s="29">
        <f>IF(BV24&gt;BX6,0.5/(1+2*(LN(BV24)-LN(BX6))),)</f>
        <v>0.17176093039604198</v>
      </c>
      <c r="BZ24" s="28">
        <f t="shared" si="12"/>
        <v>0.17176093039604198</v>
      </c>
      <c r="CB24" s="5">
        <v>13</v>
      </c>
      <c r="CC24" s="29">
        <f>IF(CB24&lt;CD7,1-CB24*((1-CD8)/CD7),)</f>
        <v>0</v>
      </c>
      <c r="CD24" s="29">
        <f>IF(AND(CB24&gt;=CD7,CB24&lt;=CD6),1-0.5/(1+2*(LN(CD6)-LN(CB24))),)</f>
        <v>0</v>
      </c>
      <c r="CE24" s="29">
        <f>IF(CB24&gt;CD6,0.5/(1+2*(LN(CB24)-LN(CD6))),)</f>
        <v>0.19635719880470348</v>
      </c>
      <c r="CF24" s="28">
        <f t="shared" si="13"/>
        <v>0.19635719880470348</v>
      </c>
      <c r="CH24" s="5">
        <v>13</v>
      </c>
      <c r="CI24" s="29">
        <f>IF(CH24&lt;CJ7,1-CH24*((1-CJ8)/CJ7),)</f>
        <v>0</v>
      </c>
      <c r="CJ24" s="29">
        <f>IF(AND(CH24&gt;=CJ7,CH24&lt;=CJ6),1-0.5/(1+2*(LN(CJ6)-LN(CH24))),)</f>
        <v>0</v>
      </c>
      <c r="CK24" s="29">
        <f>IF(CH24&gt;CJ6,0.5/(1+2*(LN(CH24)-LN(CJ6))),)</f>
        <v>0.12713995172425022</v>
      </c>
      <c r="CL24" s="28">
        <f t="shared" si="14"/>
        <v>0.12713995172425022</v>
      </c>
      <c r="CN24" s="5">
        <v>13</v>
      </c>
      <c r="CO24" s="29">
        <f>IF(CN24&lt;CP7,1-CN24*((1-CP8)/CP7),)</f>
        <v>0</v>
      </c>
      <c r="CP24" s="29">
        <f>IF(AND(CN24&gt;=CP7,CN24&lt;=CP6),1-0.5/(1+2*(LN(CP6)-LN(CN24))),)</f>
        <v>0</v>
      </c>
      <c r="CQ24" s="29">
        <f>IF(CN24&gt;CP6,0.5/(1+2*(LN(CN24)-LN(CP6))),)</f>
        <v>0.08156741624176651</v>
      </c>
      <c r="CR24" s="28">
        <f t="shared" si="15"/>
        <v>0.08156741624176651</v>
      </c>
    </row>
    <row r="25" spans="1:96" ht="12.75">
      <c r="A25" s="4" t="s">
        <v>14</v>
      </c>
      <c r="B25" s="3">
        <v>14</v>
      </c>
      <c r="C25" s="29">
        <f>IF(B25&lt;D7,1-B25*((1-D8)/D7),)</f>
        <v>0.9413316302125033</v>
      </c>
      <c r="D25" s="29">
        <f>IF(AND(B25&gt;=D7,B25&lt;=D6),1-0.5/(1+2*(LN(D6)-LN(B25))),)</f>
        <v>0</v>
      </c>
      <c r="E25" s="29">
        <f>IF(B25&gt;D6,0.5/(1+2*(LN(B25)-LN(D6))),)</f>
        <v>0</v>
      </c>
      <c r="F25" s="28">
        <f t="shared" si="0"/>
        <v>0.9413316302125033</v>
      </c>
      <c r="H25" s="3">
        <v>14</v>
      </c>
      <c r="I25" s="29">
        <f>IF(H25&lt;J7,1-H25*((1-J8)/J7),)</f>
        <v>0.9266645377656291</v>
      </c>
      <c r="J25" s="29">
        <f>IF(AND(H25&gt;=J7,H25&lt;=J6),1-0.5/(1+2*(LN(J6)-LN(H25))),)</f>
        <v>0</v>
      </c>
      <c r="K25" s="29">
        <f>IF(H25&gt;J6,0.5/(1+2*(LN(H25)-LN(J6))),)</f>
        <v>0</v>
      </c>
      <c r="L25" s="28">
        <f t="shared" si="1"/>
        <v>0.9266645377656291</v>
      </c>
      <c r="N25" s="3">
        <v>14</v>
      </c>
      <c r="O25" s="29">
        <f>IF(N25&lt;P7,1-N25*((1-P8)/P7),)</f>
        <v>0.9124352689738855</v>
      </c>
      <c r="P25" s="29">
        <f>IF(AND(N25&gt;=P7,N25&lt;=P6),1-0.5/(1+2*(LN(P6)-LN(N25))),)</f>
        <v>0</v>
      </c>
      <c r="Q25" s="29">
        <f>IF(N25&gt;P6,0.5/(1+2*(LN(N25)-LN(P6))),)</f>
        <v>0</v>
      </c>
      <c r="R25" s="28">
        <f t="shared" si="2"/>
        <v>0.9124352689738855</v>
      </c>
      <c r="T25" s="3">
        <v>14</v>
      </c>
      <c r="U25" s="29">
        <f>IF(T25&lt;V7,1-T25*((1-V8)/V7),)</f>
        <v>0.8044387673750109</v>
      </c>
      <c r="V25" s="29">
        <f>IF(AND(T25&gt;=V7,T25&lt;=V6),1-0.5/(1+2*(LN(V6)-LN(T25))),)</f>
        <v>0</v>
      </c>
      <c r="W25" s="29">
        <f>IF(T25&gt;V6,0.5/(1+2*(LN(T25)-LN(V6))),)</f>
        <v>0</v>
      </c>
      <c r="X25" s="28">
        <f t="shared" si="3"/>
        <v>0.8044387673750109</v>
      </c>
      <c r="Z25" s="3">
        <v>14</v>
      </c>
      <c r="AA25" s="29">
        <f>IF(Z25&lt;AB7,1-Z25*((1-AB8)/AB7),)</f>
        <v>0.8044387673750109</v>
      </c>
      <c r="AB25" s="29">
        <f>IF(AND(Z25&gt;=AB7,Z25&lt;=AB6),1-0.5/(1+2*(LN(AB6)-LN(Z25))),)</f>
        <v>0</v>
      </c>
      <c r="AC25" s="29">
        <f>IF(Z25&gt;AB6,0.5/(1+2*(LN(Z25)-LN(AB6))),)</f>
        <v>0</v>
      </c>
      <c r="AD25" s="28">
        <f t="shared" si="4"/>
        <v>0.8044387673750109</v>
      </c>
      <c r="AF25" s="3">
        <v>14</v>
      </c>
      <c r="AG25" s="29">
        <f>IF(AF25&lt;AH7,1-AF25*((1-AH8)/AH7),)</f>
        <v>0.9413316302125033</v>
      </c>
      <c r="AH25" s="29">
        <f>IF(AND(AF25&gt;=AH7,AF25&lt;=AH6),1-0.5/(1+2*(LN(AH6)-LN(AF25))),)</f>
        <v>0</v>
      </c>
      <c r="AI25" s="29">
        <f>IF(AF25&gt;AH6,0.5/(1+2*(LN(AF25)-LN(AH6))),)</f>
        <v>0</v>
      </c>
      <c r="AJ25" s="28">
        <f t="shared" si="5"/>
        <v>0.9413316302125033</v>
      </c>
      <c r="AL25" s="3">
        <v>14</v>
      </c>
      <c r="AM25" s="29">
        <f>IF(AL25&lt;AN7,1-AL25*((1-AN8)/AN7),)</f>
        <v>0.9266645377656291</v>
      </c>
      <c r="AN25" s="29">
        <f>IF(AND(AL25&gt;=AN7,AL25&lt;=AN6),1-0.5/(1+2*(LN(AN6)-LN(AL25))),)</f>
        <v>0</v>
      </c>
      <c r="AO25" s="29">
        <f>IF(AL25&gt;AN6,0.5/(1+2*(LN(AL25)-LN(AN6))),)</f>
        <v>0</v>
      </c>
      <c r="AP25" s="28">
        <f t="shared" si="6"/>
        <v>0.9266645377656291</v>
      </c>
      <c r="AR25" s="3">
        <v>14</v>
      </c>
      <c r="AS25" s="29">
        <f>IF(AR25&lt;AT7,1-AR25*((1-AT8)/AT7),)</f>
        <v>0.9124352689738855</v>
      </c>
      <c r="AT25" s="29">
        <f>IF(AND(AR25&gt;=AT7,AR25&lt;=AT6),1-0.5/(1+2*(LN(AT6)-LN(AR25))),)</f>
        <v>0</v>
      </c>
      <c r="AU25" s="29">
        <f>IF(AR25&gt;AT6,0.5/(1+2*(LN(AR25)-LN(AT6))),)</f>
        <v>0</v>
      </c>
      <c r="AV25" s="28">
        <f t="shared" si="7"/>
        <v>0.9124352689738855</v>
      </c>
      <c r="AX25" s="3">
        <v>14</v>
      </c>
      <c r="AY25" s="29">
        <f>IF(AX25&lt;AZ7,1-AX25*((1-AZ8)/AZ7),)</f>
        <v>0.8044387673750109</v>
      </c>
      <c r="AZ25" s="29">
        <f>IF(AND(AX25&gt;=AZ7,AX25&lt;=AZ6),1-0.5/(1+2*(LN(AZ6)-LN(AX25))),)</f>
        <v>0</v>
      </c>
      <c r="BA25" s="29">
        <f>IF(AX25&gt;AZ6,0.5/(1+2*(LN(AX25)-LN(AZ6))),)</f>
        <v>0</v>
      </c>
      <c r="BB25" s="28">
        <f t="shared" si="8"/>
        <v>0.8044387673750109</v>
      </c>
      <c r="BD25" s="3">
        <v>14</v>
      </c>
      <c r="BE25" s="29">
        <f>IF(BD25&lt;BF7,1-BD25*((1-BF8)/BF7),)</f>
        <v>0.8044387673750109</v>
      </c>
      <c r="BF25" s="29">
        <f>IF(AND(BD25&gt;=BF7,BD25&lt;=BF6),1-0.5/(1+2*(LN(BF6)-LN(BD25))),)</f>
        <v>0</v>
      </c>
      <c r="BG25" s="29">
        <f>IF(BD25&gt;BF6,0.5/(1+2*(LN(BD25)-LN(BF6))),)</f>
        <v>0</v>
      </c>
      <c r="BH25" s="28">
        <f t="shared" si="9"/>
        <v>0.8044387673750109</v>
      </c>
      <c r="BJ25" s="3">
        <v>14</v>
      </c>
      <c r="BK25" s="29">
        <f>IF(BJ25&lt;BL7,1-BJ25*((1-BL8)/BL7),)</f>
        <v>0.934812922458337</v>
      </c>
      <c r="BL25" s="29">
        <f>IF(AND(BJ25&gt;=BL7,BJ25&lt;=BL6),1-0.5/(1+2*(LN(BL6)-LN(BJ25))),)</f>
        <v>0</v>
      </c>
      <c r="BM25" s="29">
        <f>IF(BJ25&gt;BL6,0.5/(1+2*(LN(BJ25)-LN(BL6))),)</f>
        <v>0</v>
      </c>
      <c r="BN25" s="28">
        <f t="shared" si="10"/>
        <v>0.934812922458337</v>
      </c>
      <c r="BP25" s="3">
        <v>14</v>
      </c>
      <c r="BQ25" s="29">
        <f>IF(BP25&lt;BR7,1-BP25*((1-BR8)/BR7),)</f>
        <v>0.9124352689738855</v>
      </c>
      <c r="BR25" s="29">
        <f>IF(AND(BP25&gt;=BR7,BP25&lt;=BR6),1-0.5/(1+2*(LN(BR6)-LN(BP25))),)</f>
        <v>0</v>
      </c>
      <c r="BS25" s="29">
        <f>IF(BP25&gt;BR6,0.5/(1+2*(LN(BP25)-LN(BR6))),)</f>
        <v>0</v>
      </c>
      <c r="BT25" s="28">
        <f t="shared" si="11"/>
        <v>0.9124352689738855</v>
      </c>
      <c r="BV25" s="3">
        <v>14</v>
      </c>
      <c r="BW25" s="29">
        <f>IF(BV25&lt;BX7,1-BV25*((1-BX8)/BX7),)</f>
        <v>0</v>
      </c>
      <c r="BX25" s="29">
        <f>IF(AND(BV25&gt;=BX7,BV25&lt;=BX6),1-0.5/(1+2*(LN(BX6)-LN(BV25))),)</f>
        <v>0</v>
      </c>
      <c r="BY25" s="29">
        <f>IF(BV25&gt;BX6,0.5/(1+2*(LN(BV25)-LN(BX6))),)</f>
        <v>0.1634393478481789</v>
      </c>
      <c r="BZ25" s="28">
        <f t="shared" si="12"/>
        <v>0.1634393478481789</v>
      </c>
      <c r="CB25" s="3">
        <v>14</v>
      </c>
      <c r="CC25" s="29">
        <f>IF(CB25&lt;CD7,1-CB25*((1-CD8)/CD7),)</f>
        <v>0</v>
      </c>
      <c r="CD25" s="29">
        <f>IF(AND(CB25&gt;=CD7,CB25&lt;=CD6),1-0.5/(1+2*(LN(CD6)-LN(CB25))),)</f>
        <v>0</v>
      </c>
      <c r="CE25" s="29">
        <f>IF(CB25&gt;CD6,0.5/(1+2*(LN(CB25)-LN(CD6))),)</f>
        <v>0.18555659245844258</v>
      </c>
      <c r="CF25" s="28">
        <f t="shared" si="13"/>
        <v>0.18555659245844258</v>
      </c>
      <c r="CH25" s="3">
        <v>14</v>
      </c>
      <c r="CI25" s="29">
        <f>IF(CH25&lt;CJ7,1-CH25*((1-CJ8)/CJ7),)</f>
        <v>0</v>
      </c>
      <c r="CJ25" s="29">
        <f>IF(AND(CH25&gt;=CJ7,CH25&lt;=CJ6),1-0.5/(1+2*(LN(CJ6)-LN(CH25))),)</f>
        <v>0</v>
      </c>
      <c r="CK25" s="29">
        <f>IF(CH25&gt;CJ6,0.5/(1+2*(LN(CH25)-LN(CJ6))),)</f>
        <v>0.12252229047245161</v>
      </c>
      <c r="CL25" s="28">
        <f t="shared" si="14"/>
        <v>0.12252229047245161</v>
      </c>
      <c r="CN25" s="3">
        <v>14</v>
      </c>
      <c r="CO25" s="29">
        <f>IF(CN25&lt;CP7,1-CN25*((1-CP8)/CP7),)</f>
        <v>0</v>
      </c>
      <c r="CP25" s="29">
        <f>IF(AND(CN25&gt;=CP7,CN25&lt;=CP6),1-0.5/(1+2*(LN(CP6)-LN(CN25))),)</f>
        <v>0</v>
      </c>
      <c r="CQ25" s="29">
        <f>IF(CN25&gt;CP6,0.5/(1+2*(LN(CN25)-LN(CP6))),)</f>
        <v>0.07964174392145985</v>
      </c>
      <c r="CR25" s="28">
        <f t="shared" si="15"/>
        <v>0.07964174392145985</v>
      </c>
    </row>
    <row r="26" spans="1:96" ht="12.75">
      <c r="A26" s="3" t="s">
        <v>23</v>
      </c>
      <c r="B26" s="3">
        <v>15</v>
      </c>
      <c r="C26" s="29">
        <f>IF(B26&lt;D7,1-B26*((1-D8)/D7),)</f>
        <v>0.9371410323705393</v>
      </c>
      <c r="D26" s="29">
        <f>IF(AND(B26&gt;=D7,B26&lt;=D6),1-0.5/(1+2*(LN(D6)-LN(B26))),)</f>
        <v>0</v>
      </c>
      <c r="E26" s="29">
        <f>IF(B26&gt;D6,0.5/(1+2*(LN(B26)-LN(D6))),)</f>
        <v>0</v>
      </c>
      <c r="F26" s="28">
        <f t="shared" si="0"/>
        <v>0.9371410323705393</v>
      </c>
      <c r="H26" s="3">
        <v>15</v>
      </c>
      <c r="I26" s="29">
        <f>IF(H26&lt;J7,1-H26*((1-J8)/J7),)</f>
        <v>0.921426290463174</v>
      </c>
      <c r="J26" s="29">
        <f>IF(AND(H26&gt;=J7,H26&lt;=J6),1-0.5/(1+2*(LN(J6)-LN(H26))),)</f>
        <v>0</v>
      </c>
      <c r="K26" s="29">
        <f>IF(H26&gt;J6,0.5/(1+2*(LN(H26)-LN(J6))),)</f>
        <v>0</v>
      </c>
      <c r="L26" s="28">
        <f t="shared" si="1"/>
        <v>0.921426290463174</v>
      </c>
      <c r="N26" s="3">
        <v>15</v>
      </c>
      <c r="O26" s="29">
        <f>IF(N26&lt;P7,1-N26*((1-P8)/P7),)</f>
        <v>0.906180645329163</v>
      </c>
      <c r="P26" s="29">
        <f>IF(AND(N26&gt;=P7,N26&lt;=P6),1-0.5/(1+2*(LN(P6)-LN(N26))),)</f>
        <v>0</v>
      </c>
      <c r="Q26" s="29">
        <f>IF(N26&gt;P6,0.5/(1+2*(LN(N26)-LN(P6))),)</f>
        <v>0</v>
      </c>
      <c r="R26" s="28">
        <f t="shared" si="2"/>
        <v>0.906180645329163</v>
      </c>
      <c r="T26" s="3">
        <v>15</v>
      </c>
      <c r="U26" s="29">
        <f>IF(T26&lt;V7,1-T26*((1-V8)/V7),)</f>
        <v>0</v>
      </c>
      <c r="V26" s="29">
        <f>IF(AND(T26&gt;=V7,T26&lt;=V6),1-0.5/(1+2*(LN(V6)-LN(T26))),)</f>
        <v>0.7904701079017974</v>
      </c>
      <c r="W26" s="29">
        <f>IF(T26&gt;V6,0.5/(1+2*(LN(T26)-LN(V6))),)</f>
        <v>0</v>
      </c>
      <c r="X26" s="28">
        <f t="shared" si="3"/>
        <v>0.7904701079017974</v>
      </c>
      <c r="Z26" s="3">
        <v>15</v>
      </c>
      <c r="AA26" s="29">
        <f>IF(Z26&lt;AB7,1-Z26*((1-AB8)/AB7),)</f>
        <v>0</v>
      </c>
      <c r="AB26" s="29">
        <f>IF(AND(Z26&gt;=AB7,Z26&lt;=AB6),1-0.5/(1+2*(LN(AB6)-LN(Z26))),)</f>
        <v>0.7904701079017974</v>
      </c>
      <c r="AC26" s="29">
        <f>IF(Z26&gt;AB6,0.5/(1+2*(LN(Z26)-LN(AB6))),)</f>
        <v>0</v>
      </c>
      <c r="AD26" s="28">
        <f t="shared" si="4"/>
        <v>0.7904701079017974</v>
      </c>
      <c r="AF26" s="3">
        <v>15</v>
      </c>
      <c r="AG26" s="29">
        <f>IF(AF26&lt;AH7,1-AF26*((1-AH8)/AH7),)</f>
        <v>0.9371410323705393</v>
      </c>
      <c r="AH26" s="29">
        <f>IF(AND(AF26&gt;=AH7,AF26&lt;=AH6),1-0.5/(1+2*(LN(AH6)-LN(AF26))),)</f>
        <v>0</v>
      </c>
      <c r="AI26" s="29">
        <f>IF(AF26&gt;AH6,0.5/(1+2*(LN(AF26)-LN(AH6))),)</f>
        <v>0</v>
      </c>
      <c r="AJ26" s="28">
        <f t="shared" si="5"/>
        <v>0.9371410323705393</v>
      </c>
      <c r="AL26" s="3">
        <v>15</v>
      </c>
      <c r="AM26" s="29">
        <f>IF(AL26&lt;AN7,1-AL26*((1-AN8)/AN7),)</f>
        <v>0.921426290463174</v>
      </c>
      <c r="AN26" s="29">
        <f>IF(AND(AL26&gt;=AN7,AL26&lt;=AN6),1-0.5/(1+2*(LN(AN6)-LN(AL26))),)</f>
        <v>0</v>
      </c>
      <c r="AO26" s="29">
        <f>IF(AL26&gt;AN6,0.5/(1+2*(LN(AL26)-LN(AN6))),)</f>
        <v>0</v>
      </c>
      <c r="AP26" s="28">
        <f t="shared" si="6"/>
        <v>0.921426290463174</v>
      </c>
      <c r="AR26" s="3">
        <v>15</v>
      </c>
      <c r="AS26" s="29">
        <f>IF(AR26&lt;AT7,1-AR26*((1-AT8)/AT7),)</f>
        <v>0.906180645329163</v>
      </c>
      <c r="AT26" s="29">
        <f>IF(AND(AR26&gt;=AT7,AR26&lt;=AT6),1-0.5/(1+2*(LN(AT6)-LN(AR26))),)</f>
        <v>0</v>
      </c>
      <c r="AU26" s="29">
        <f>IF(AR26&gt;AT6,0.5/(1+2*(LN(AR26)-LN(AT6))),)</f>
        <v>0</v>
      </c>
      <c r="AV26" s="28">
        <f t="shared" si="7"/>
        <v>0.906180645329163</v>
      </c>
      <c r="AX26" s="3">
        <v>15</v>
      </c>
      <c r="AY26" s="29">
        <f>IF(AX26&lt;AZ7,1-AX26*((1-AZ8)/AZ7),)</f>
        <v>0</v>
      </c>
      <c r="AZ26" s="29">
        <f>IF(AND(AX26&gt;=AZ7,AX26&lt;=AZ6),1-0.5/(1+2*(LN(AZ6)-LN(AX26))),)</f>
        <v>0.7904701079017974</v>
      </c>
      <c r="BA26" s="29">
        <f>IF(AX26&gt;AZ6,0.5/(1+2*(LN(AX26)-LN(AZ6))),)</f>
        <v>0</v>
      </c>
      <c r="BB26" s="28">
        <f t="shared" si="8"/>
        <v>0.7904701079017974</v>
      </c>
      <c r="BD26" s="3">
        <v>15</v>
      </c>
      <c r="BE26" s="29">
        <f>IF(BD26&lt;BF7,1-BD26*((1-BF8)/BF7),)</f>
        <v>0</v>
      </c>
      <c r="BF26" s="29">
        <f>IF(AND(BD26&gt;=BF7,BD26&lt;=BF6),1-0.5/(1+2*(LN(BF6)-LN(BD26))),)</f>
        <v>0.7904701079017974</v>
      </c>
      <c r="BG26" s="29">
        <f>IF(BD26&gt;BF6,0.5/(1+2*(LN(BD26)-LN(BF6))),)</f>
        <v>0</v>
      </c>
      <c r="BH26" s="28">
        <f t="shared" si="9"/>
        <v>0.7904701079017974</v>
      </c>
      <c r="BJ26" s="3">
        <v>15</v>
      </c>
      <c r="BK26" s="29">
        <f>IF(BJ26&lt;BL7,1-BJ26*((1-BL8)/BL7),)</f>
        <v>0.9301567026339325</v>
      </c>
      <c r="BL26" s="29">
        <f>IF(AND(BJ26&gt;=BL7,BJ26&lt;=BL6),1-0.5/(1+2*(LN(BL6)-LN(BJ26))),)</f>
        <v>0</v>
      </c>
      <c r="BM26" s="29">
        <f>IF(BJ26&gt;BL6,0.5/(1+2*(LN(BJ26)-LN(BL6))),)</f>
        <v>0</v>
      </c>
      <c r="BN26" s="28">
        <f t="shared" si="10"/>
        <v>0.9301567026339325</v>
      </c>
      <c r="BP26" s="3">
        <v>15</v>
      </c>
      <c r="BQ26" s="29">
        <f>IF(BP26&lt;BR7,1-BP26*((1-BR8)/BR7),)</f>
        <v>0.906180645329163</v>
      </c>
      <c r="BR26" s="29">
        <f>IF(AND(BP26&gt;=BR7,BP26&lt;=BR6),1-0.5/(1+2*(LN(BR6)-LN(BP26))),)</f>
        <v>0</v>
      </c>
      <c r="BS26" s="29">
        <f>IF(BP26&gt;BR6,0.5/(1+2*(LN(BP26)-LN(BR6))),)</f>
        <v>0</v>
      </c>
      <c r="BT26" s="28">
        <f t="shared" si="11"/>
        <v>0.906180645329163</v>
      </c>
      <c r="BV26" s="3">
        <v>15</v>
      </c>
      <c r="BW26" s="29">
        <f>IF(BV26&lt;BX7,1-BV26*((1-BX8)/BX7),)</f>
        <v>0</v>
      </c>
      <c r="BX26" s="29">
        <f>IF(AND(BV26&gt;=BX7,BV26&lt;=BX6),1-0.5/(1+2*(LN(BX6)-LN(BV26))),)</f>
        <v>0</v>
      </c>
      <c r="BY26" s="29">
        <f>IF(BV26&gt;BX6,0.5/(1+2*(LN(BV26)-LN(BX6))),)</f>
        <v>0.1563856363247955</v>
      </c>
      <c r="BZ26" s="28">
        <f t="shared" si="12"/>
        <v>0.1563856363247955</v>
      </c>
      <c r="CB26" s="3">
        <v>15</v>
      </c>
      <c r="CC26" s="29">
        <f>IF(CB26&lt;CD7,1-CB26*((1-CD8)/CD7),)</f>
        <v>0</v>
      </c>
      <c r="CD26" s="29">
        <f>IF(AND(CB26&gt;=CD7,CB26&lt;=CD6),1-0.5/(1+2*(LN(CD6)-LN(CB26))),)</f>
        <v>0</v>
      </c>
      <c r="CE26" s="29">
        <f>IF(CB26&gt;CD6,0.5/(1+2*(LN(CB26)-LN(CD6))),)</f>
        <v>0.17651742991298047</v>
      </c>
      <c r="CF26" s="28">
        <f t="shared" si="13"/>
        <v>0.17651742991298047</v>
      </c>
      <c r="CH26" s="3">
        <v>15</v>
      </c>
      <c r="CI26" s="29">
        <f>IF(CH26&lt;CJ7,1-CH26*((1-CJ8)/CJ7),)</f>
        <v>0</v>
      </c>
      <c r="CJ26" s="29">
        <f>IF(AND(CH26&gt;=CJ7,CH26&lt;=CJ6),1-0.5/(1+2*(LN(CJ6)-LN(CH26))),)</f>
        <v>0</v>
      </c>
      <c r="CK26" s="29">
        <f>IF(CH26&gt;CJ6,0.5/(1+2*(LN(CH26)-LN(CJ6))),)</f>
        <v>0.1185149837908823</v>
      </c>
      <c r="CL26" s="28">
        <f t="shared" si="14"/>
        <v>0.1185149837908823</v>
      </c>
      <c r="CN26" s="3">
        <v>15</v>
      </c>
      <c r="CO26" s="29">
        <f>IF(CN26&lt;CP7,1-CN26*((1-CP8)/CP7),)</f>
        <v>0</v>
      </c>
      <c r="CP26" s="29">
        <f>IF(AND(CN26&gt;=CP7,CN26&lt;=CP6),1-0.5/(1+2*(LN(CP6)-LN(CN26))),)</f>
        <v>0</v>
      </c>
      <c r="CQ26" s="29">
        <f>IF(CN26&gt;CP6,0.5/(1+2*(LN(CN26)-LN(CP6))),)</f>
        <v>0.07792895507498789</v>
      </c>
      <c r="CR26" s="28">
        <f t="shared" si="15"/>
        <v>0.07792895507498789</v>
      </c>
    </row>
    <row r="27" spans="2:96" ht="12.75">
      <c r="B27" s="5">
        <v>16</v>
      </c>
      <c r="C27" s="29">
        <f>IF(B27&lt;D7,1-B27*((1-D8)/D7),)</f>
        <v>0.9329504345285752</v>
      </c>
      <c r="D27" s="29">
        <f>IF(AND(B27&gt;=D7,B27&lt;=D6),1-0.5/(1+2*(LN(D6)-LN(B27))),)</f>
        <v>0</v>
      </c>
      <c r="E27" s="29">
        <f>IF(B27&gt;D6,0.5/(1+2*(LN(B27)-LN(D6))),)</f>
        <v>0</v>
      </c>
      <c r="F27" s="28">
        <f t="shared" si="0"/>
        <v>0.9329504345285752</v>
      </c>
      <c r="H27" s="5">
        <v>16</v>
      </c>
      <c r="I27" s="29">
        <f>IF(H27&lt;J7,1-H27*((1-J8)/J7),)</f>
        <v>0.9161880431607189</v>
      </c>
      <c r="J27" s="29">
        <f>IF(AND(H27&gt;=J7,H27&lt;=J6),1-0.5/(1+2*(LN(J6)-LN(H27))),)</f>
        <v>0</v>
      </c>
      <c r="K27" s="29">
        <f>IF(H27&gt;J6,0.5/(1+2*(LN(H27)-LN(J6))),)</f>
        <v>0</v>
      </c>
      <c r="L27" s="28">
        <f t="shared" si="1"/>
        <v>0.9161880431607189</v>
      </c>
      <c r="N27" s="5">
        <v>16</v>
      </c>
      <c r="O27" s="29">
        <f>IF(N27&lt;P7,1-N27*((1-P8)/P7),)</f>
        <v>0.8999260216844405</v>
      </c>
      <c r="P27" s="29">
        <f>IF(AND(N27&gt;=P7,N27&lt;=P6),1-0.5/(1+2*(LN(P6)-LN(N27))),)</f>
        <v>0</v>
      </c>
      <c r="Q27" s="29">
        <f>IF(N27&gt;P6,0.5/(1+2*(LN(N27)-LN(P6))),)</f>
        <v>0</v>
      </c>
      <c r="R27" s="28">
        <f t="shared" si="2"/>
        <v>0.8999260216844405</v>
      </c>
      <c r="T27" s="5">
        <v>16</v>
      </c>
      <c r="U27" s="29">
        <f>IF(T27&lt;V7,1-T27*((1-V8)/V7),)</f>
        <v>0</v>
      </c>
      <c r="V27" s="29">
        <f>IF(AND(T27&gt;=V7,T27&lt;=V6),1-0.5/(1+2*(LN(V6)-LN(T27))),)</f>
        <v>0.7784883201871313</v>
      </c>
      <c r="W27" s="29">
        <f>IF(T27&gt;V6,0.5/(1+2*(LN(T27)-LN(V6))),)</f>
        <v>0</v>
      </c>
      <c r="X27" s="28">
        <f t="shared" si="3"/>
        <v>0.7784883201871313</v>
      </c>
      <c r="Z27" s="5">
        <v>16</v>
      </c>
      <c r="AA27" s="29">
        <f>IF(Z27&lt;AB7,1-Z27*((1-AB8)/AB7),)</f>
        <v>0</v>
      </c>
      <c r="AB27" s="29">
        <f>IF(AND(Z27&gt;=AB7,Z27&lt;=AB6),1-0.5/(1+2*(LN(AB6)-LN(Z27))),)</f>
        <v>0.7784883201871313</v>
      </c>
      <c r="AC27" s="29">
        <f>IF(Z27&gt;AB6,0.5/(1+2*(LN(Z27)-LN(AB6))),)</f>
        <v>0</v>
      </c>
      <c r="AD27" s="28">
        <f t="shared" si="4"/>
        <v>0.7784883201871313</v>
      </c>
      <c r="AF27" s="5">
        <v>16</v>
      </c>
      <c r="AG27" s="29">
        <f>IF(AF27&lt;AH7,1-AF27*((1-AH8)/AH7),)</f>
        <v>0.9329504345285752</v>
      </c>
      <c r="AH27" s="29">
        <f>IF(AND(AF27&gt;=AH7,AF27&lt;=AH6),1-0.5/(1+2*(LN(AH6)-LN(AF27))),)</f>
        <v>0</v>
      </c>
      <c r="AI27" s="29">
        <f>IF(AF27&gt;AH6,0.5/(1+2*(LN(AF27)-LN(AH6))),)</f>
        <v>0</v>
      </c>
      <c r="AJ27" s="28">
        <f t="shared" si="5"/>
        <v>0.9329504345285752</v>
      </c>
      <c r="AL27" s="5">
        <v>16</v>
      </c>
      <c r="AM27" s="29">
        <f>IF(AL27&lt;AN7,1-AL27*((1-AN8)/AN7),)</f>
        <v>0.9161880431607189</v>
      </c>
      <c r="AN27" s="29">
        <f>IF(AND(AL27&gt;=AN7,AL27&lt;=AN6),1-0.5/(1+2*(LN(AN6)-LN(AL27))),)</f>
        <v>0</v>
      </c>
      <c r="AO27" s="29">
        <f>IF(AL27&gt;AN6,0.5/(1+2*(LN(AL27)-LN(AN6))),)</f>
        <v>0</v>
      </c>
      <c r="AP27" s="28">
        <f t="shared" si="6"/>
        <v>0.9161880431607189</v>
      </c>
      <c r="AR27" s="5">
        <v>16</v>
      </c>
      <c r="AS27" s="29">
        <f>IF(AR27&lt;AT7,1-AR27*((1-AT8)/AT7),)</f>
        <v>0.8999260216844405</v>
      </c>
      <c r="AT27" s="29">
        <f>IF(AND(AR27&gt;=AT7,AR27&lt;=AT6),1-0.5/(1+2*(LN(AT6)-LN(AR27))),)</f>
        <v>0</v>
      </c>
      <c r="AU27" s="29">
        <f>IF(AR27&gt;AT6,0.5/(1+2*(LN(AR27)-LN(AT6))),)</f>
        <v>0</v>
      </c>
      <c r="AV27" s="28">
        <f t="shared" si="7"/>
        <v>0.8999260216844405</v>
      </c>
      <c r="AX27" s="5">
        <v>16</v>
      </c>
      <c r="AY27" s="29">
        <f>IF(AX27&lt;AZ7,1-AX27*((1-AZ8)/AZ7),)</f>
        <v>0</v>
      </c>
      <c r="AZ27" s="29">
        <f>IF(AND(AX27&gt;=AZ7,AX27&lt;=AZ6),1-0.5/(1+2*(LN(AZ6)-LN(AX27))),)</f>
        <v>0.7784883201871313</v>
      </c>
      <c r="BA27" s="29">
        <f>IF(AX27&gt;AZ6,0.5/(1+2*(LN(AX27)-LN(AZ6))),)</f>
        <v>0</v>
      </c>
      <c r="BB27" s="28">
        <f t="shared" si="8"/>
        <v>0.7784883201871313</v>
      </c>
      <c r="BD27" s="5">
        <v>16</v>
      </c>
      <c r="BE27" s="29">
        <f>IF(BD27&lt;BF7,1-BD27*((1-BF8)/BF7),)</f>
        <v>0</v>
      </c>
      <c r="BF27" s="29">
        <f>IF(AND(BD27&gt;=BF7,BD27&lt;=BF6),1-0.5/(1+2*(LN(BF6)-LN(BD27))),)</f>
        <v>0.7784883201871313</v>
      </c>
      <c r="BG27" s="29">
        <f>IF(BD27&gt;BF6,0.5/(1+2*(LN(BD27)-LN(BF6))),)</f>
        <v>0</v>
      </c>
      <c r="BH27" s="28">
        <f t="shared" si="9"/>
        <v>0.7784883201871313</v>
      </c>
      <c r="BJ27" s="5">
        <v>16</v>
      </c>
      <c r="BK27" s="29">
        <f>IF(BJ27&lt;BL7,1-BJ27*((1-BL8)/BL7),)</f>
        <v>0.9255004828095279</v>
      </c>
      <c r="BL27" s="29">
        <f>IF(AND(BJ27&gt;=BL7,BJ27&lt;=BL6),1-0.5/(1+2*(LN(BL6)-LN(BJ27))),)</f>
        <v>0</v>
      </c>
      <c r="BM27" s="29">
        <f>IF(BJ27&gt;BL6,0.5/(1+2*(LN(BJ27)-LN(BL6))),)</f>
        <v>0</v>
      </c>
      <c r="BN27" s="28">
        <f t="shared" si="10"/>
        <v>0.9255004828095279</v>
      </c>
      <c r="BP27" s="5">
        <v>16</v>
      </c>
      <c r="BQ27" s="29">
        <f>IF(BP27&lt;BR7,1-BP27*((1-BR8)/BR7),)</f>
        <v>0.8999260216844405</v>
      </c>
      <c r="BR27" s="29">
        <f>IF(AND(BP27&gt;=BR7,BP27&lt;=BR6),1-0.5/(1+2*(LN(BR6)-LN(BP27))),)</f>
        <v>0</v>
      </c>
      <c r="BS27" s="29">
        <f>IF(BP27&gt;BR6,0.5/(1+2*(LN(BP27)-LN(BR6))),)</f>
        <v>0</v>
      </c>
      <c r="BT27" s="28">
        <f t="shared" si="11"/>
        <v>0.8999260216844405</v>
      </c>
      <c r="BV27" s="5">
        <v>16</v>
      </c>
      <c r="BW27" s="29">
        <f>IF(BV27&lt;BX7,1-BV27*((1-BX8)/BX7),)</f>
        <v>0</v>
      </c>
      <c r="BX27" s="29">
        <f>IF(AND(BV27&gt;=BX7,BV27&lt;=BX6),1-0.5/(1+2*(LN(BX6)-LN(BV27))),)</f>
        <v>0</v>
      </c>
      <c r="BY27" s="29">
        <f>IF(BV27&gt;BX6,0.5/(1+2*(LN(BV27)-LN(BX6))),)</f>
        <v>0.1503170960360531</v>
      </c>
      <c r="BZ27" s="28">
        <f t="shared" si="12"/>
        <v>0.1503170960360531</v>
      </c>
      <c r="CB27" s="5">
        <v>16</v>
      </c>
      <c r="CC27" s="29">
        <f>IF(CB27&lt;CD7,1-CB27*((1-CD8)/CD7),)</f>
        <v>0</v>
      </c>
      <c r="CD27" s="29">
        <f>IF(AND(CB27&gt;=CD7,CB27&lt;=CD6),1-0.5/(1+2*(LN(CD6)-LN(CB27))),)</f>
        <v>0</v>
      </c>
      <c r="CE27" s="29">
        <f>IF(CB27&gt;CD6,0.5/(1+2*(LN(CB27)-LN(CD6))),)</f>
        <v>0.16882432562130129</v>
      </c>
      <c r="CF27" s="28">
        <f t="shared" si="13"/>
        <v>0.16882432562130129</v>
      </c>
      <c r="CH27" s="5">
        <v>16</v>
      </c>
      <c r="CI27" s="29">
        <f>IF(CH27&lt;CJ7,1-CH27*((1-CJ8)/CJ7),)</f>
        <v>0</v>
      </c>
      <c r="CJ27" s="29">
        <f>IF(AND(CH27&gt;=CJ7,CH27&lt;=CJ6),1-0.5/(1+2*(LN(CJ6)-LN(CH27))),)</f>
        <v>0</v>
      </c>
      <c r="CK27" s="29">
        <f>IF(CH27&gt;CJ6,0.5/(1+2*(LN(CH27)-LN(CJ6))),)</f>
        <v>0.11499664676183713</v>
      </c>
      <c r="CL27" s="28">
        <f t="shared" si="14"/>
        <v>0.11499664676183713</v>
      </c>
      <c r="CN27" s="5">
        <v>16</v>
      </c>
      <c r="CO27" s="29">
        <f>IF(CN27&lt;CP7,1-CN27*((1-CP8)/CP7),)</f>
        <v>0</v>
      </c>
      <c r="CP27" s="29">
        <f>IF(AND(CN27&gt;=CP7,CN27&lt;=CP6),1-0.5/(1+2*(LN(CP6)-LN(CN27))),)</f>
        <v>0</v>
      </c>
      <c r="CQ27" s="29">
        <f>IF(CN27&gt;CP6,0.5/(1+2*(LN(CN27)-LN(CP6))),)</f>
        <v>0.07639212293957255</v>
      </c>
      <c r="CR27" s="28">
        <f t="shared" si="15"/>
        <v>0.07639212293957255</v>
      </c>
    </row>
    <row r="28" spans="1:96" ht="12.75">
      <c r="A28" s="4" t="s">
        <v>24</v>
      </c>
      <c r="B28" s="5">
        <v>17</v>
      </c>
      <c r="C28" s="29">
        <f>IF(B28&lt;D7,1-B28*((1-D8)/D7),)</f>
        <v>0.9287598366866112</v>
      </c>
      <c r="D28" s="29">
        <f>IF(AND(B28&gt;=D7,B28&lt;=D6),1-0.5/(1+2*(LN(D6)-LN(B28))),)</f>
        <v>0</v>
      </c>
      <c r="E28" s="29">
        <f>IF(B28&gt;D6,0.5/(1+2*(LN(B28)-LN(D6))),)</f>
        <v>0</v>
      </c>
      <c r="F28" s="28">
        <f t="shared" si="0"/>
        <v>0.9287598366866112</v>
      </c>
      <c r="H28" s="5">
        <v>17</v>
      </c>
      <c r="I28" s="29">
        <f>IF(H28&lt;J7,1-H28*((1-J8)/J7),)</f>
        <v>0.9109497958582639</v>
      </c>
      <c r="J28" s="29">
        <f>IF(AND(H28&gt;=J7,H28&lt;=J6),1-0.5/(1+2*(LN(J6)-LN(H28))),)</f>
        <v>0</v>
      </c>
      <c r="K28" s="29">
        <f>IF(H28&gt;J6,0.5/(1+2*(LN(H28)-LN(J6))),)</f>
        <v>0</v>
      </c>
      <c r="L28" s="28">
        <f t="shared" si="1"/>
        <v>0.9109497958582639</v>
      </c>
      <c r="N28" s="5">
        <v>17</v>
      </c>
      <c r="O28" s="29">
        <f>IF(N28&lt;P7,1-N28*((1-P8)/P7),)</f>
        <v>0.8936713980397181</v>
      </c>
      <c r="P28" s="29">
        <f>IF(AND(N28&gt;=P7,N28&lt;=P6),1-0.5/(1+2*(LN(P6)-LN(N28))),)</f>
        <v>0</v>
      </c>
      <c r="Q28" s="29">
        <f>IF(N28&gt;P6,0.5/(1+2*(LN(N28)-LN(P6))),)</f>
        <v>0</v>
      </c>
      <c r="R28" s="28">
        <f t="shared" si="2"/>
        <v>0.8936713980397181</v>
      </c>
      <c r="T28" s="5">
        <v>17</v>
      </c>
      <c r="U28" s="29">
        <f>IF(T28&lt;V7,1-T28*((1-V8)/V7),)</f>
        <v>0</v>
      </c>
      <c r="V28" s="29">
        <f>IF(AND(T28&gt;=V7,T28&lt;=V6),1-0.5/(1+2*(LN(V6)-LN(T28))),)</f>
        <v>0.7659141043339788</v>
      </c>
      <c r="W28" s="29">
        <f>IF(T28&gt;V6,0.5/(1+2*(LN(T28)-LN(V6))),)</f>
        <v>0</v>
      </c>
      <c r="X28" s="28">
        <f t="shared" si="3"/>
        <v>0.7659141043339788</v>
      </c>
      <c r="Z28" s="5">
        <v>17</v>
      </c>
      <c r="AA28" s="29">
        <f>IF(Z28&lt;AB7,1-Z28*((1-AB8)/AB7),)</f>
        <v>0</v>
      </c>
      <c r="AB28" s="29">
        <f>IF(AND(Z28&gt;=AB7,Z28&lt;=AB6),1-0.5/(1+2*(LN(AB6)-LN(Z28))),)</f>
        <v>0.7659141043339788</v>
      </c>
      <c r="AC28" s="29">
        <f>IF(Z28&gt;AB6,0.5/(1+2*(LN(Z28)-LN(AB6))),)</f>
        <v>0</v>
      </c>
      <c r="AD28" s="28">
        <f t="shared" si="4"/>
        <v>0.7659141043339788</v>
      </c>
      <c r="AF28" s="5">
        <v>17</v>
      </c>
      <c r="AG28" s="29">
        <f>IF(AF28&lt;AH7,1-AF28*((1-AH8)/AH7),)</f>
        <v>0.9287598366866112</v>
      </c>
      <c r="AH28" s="29">
        <f>IF(AND(AF28&gt;=AH7,AF28&lt;=AH6),1-0.5/(1+2*(LN(AH6)-LN(AF28))),)</f>
        <v>0</v>
      </c>
      <c r="AI28" s="29">
        <f>IF(AF28&gt;AH6,0.5/(1+2*(LN(AF28)-LN(AH6))),)</f>
        <v>0</v>
      </c>
      <c r="AJ28" s="28">
        <f t="shared" si="5"/>
        <v>0.9287598366866112</v>
      </c>
      <c r="AL28" s="5">
        <v>17</v>
      </c>
      <c r="AM28" s="29">
        <f>IF(AL28&lt;AN7,1-AL28*((1-AN8)/AN7),)</f>
        <v>0.9109497958582639</v>
      </c>
      <c r="AN28" s="29">
        <f>IF(AND(AL28&gt;=AN7,AL28&lt;=AN6),1-0.5/(1+2*(LN(AN6)-LN(AL28))),)</f>
        <v>0</v>
      </c>
      <c r="AO28" s="29">
        <f>IF(AL28&gt;AN6,0.5/(1+2*(LN(AL28)-LN(AN6))),)</f>
        <v>0</v>
      </c>
      <c r="AP28" s="28">
        <f t="shared" si="6"/>
        <v>0.9109497958582639</v>
      </c>
      <c r="AR28" s="5">
        <v>17</v>
      </c>
      <c r="AS28" s="29">
        <f>IF(AR28&lt;AT7,1-AR28*((1-AT8)/AT7),)</f>
        <v>0.8936713980397181</v>
      </c>
      <c r="AT28" s="29">
        <f>IF(AND(AR28&gt;=AT7,AR28&lt;=AT6),1-0.5/(1+2*(LN(AT6)-LN(AR28))),)</f>
        <v>0</v>
      </c>
      <c r="AU28" s="29">
        <f>IF(AR28&gt;AT6,0.5/(1+2*(LN(AR28)-LN(AT6))),)</f>
        <v>0</v>
      </c>
      <c r="AV28" s="28">
        <f t="shared" si="7"/>
        <v>0.8936713980397181</v>
      </c>
      <c r="AX28" s="5">
        <v>17</v>
      </c>
      <c r="AY28" s="29">
        <f>IF(AX28&lt;AZ7,1-AX28*((1-AZ8)/AZ7),)</f>
        <v>0</v>
      </c>
      <c r="AZ28" s="29">
        <f>IF(AND(AX28&gt;=AZ7,AX28&lt;=AZ6),1-0.5/(1+2*(LN(AZ6)-LN(AX28))),)</f>
        <v>0.7659141043339788</v>
      </c>
      <c r="BA28" s="29">
        <f>IF(AX28&gt;AZ6,0.5/(1+2*(LN(AX28)-LN(AZ6))),)</f>
        <v>0</v>
      </c>
      <c r="BB28" s="28">
        <f t="shared" si="8"/>
        <v>0.7659141043339788</v>
      </c>
      <c r="BD28" s="5">
        <v>17</v>
      </c>
      <c r="BE28" s="29">
        <f>IF(BD28&lt;BF7,1-BD28*((1-BF8)/BF7),)</f>
        <v>0</v>
      </c>
      <c r="BF28" s="29">
        <f>IF(AND(BD28&gt;=BF7,BD28&lt;=BF6),1-0.5/(1+2*(LN(BF6)-LN(BD28))),)</f>
        <v>0.7659141043339788</v>
      </c>
      <c r="BG28" s="29">
        <f>IF(BD28&gt;BF6,0.5/(1+2*(LN(BD28)-LN(BF6))),)</f>
        <v>0</v>
      </c>
      <c r="BH28" s="28">
        <f t="shared" si="9"/>
        <v>0.7659141043339788</v>
      </c>
      <c r="BJ28" s="5">
        <v>17</v>
      </c>
      <c r="BK28" s="29">
        <f>IF(BJ28&lt;BL7,1-BJ28*((1-BL8)/BL7),)</f>
        <v>0.9208442629851235</v>
      </c>
      <c r="BL28" s="29">
        <f>IF(AND(BJ28&gt;=BL7,BJ28&lt;=BL6),1-0.5/(1+2*(LN(BL6)-LN(BJ28))),)</f>
        <v>0</v>
      </c>
      <c r="BM28" s="29">
        <f>IF(BJ28&gt;BL6,0.5/(1+2*(LN(BJ28)-LN(BL6))),)</f>
        <v>0</v>
      </c>
      <c r="BN28" s="28">
        <f t="shared" si="10"/>
        <v>0.9208442629851235</v>
      </c>
      <c r="BP28" s="5">
        <v>17</v>
      </c>
      <c r="BQ28" s="29">
        <f>IF(BP28&lt;BR7,1-BP28*((1-BR8)/BR7),)</f>
        <v>0.8936713980397181</v>
      </c>
      <c r="BR28" s="29">
        <f>IF(AND(BP28&gt;=BR7,BP28&lt;=BR6),1-0.5/(1+2*(LN(BR6)-LN(BP28))),)</f>
        <v>0</v>
      </c>
      <c r="BS28" s="29">
        <f>IF(BP28&gt;BR6,0.5/(1+2*(LN(BP28)-LN(BR6))),)</f>
        <v>0</v>
      </c>
      <c r="BT28" s="28">
        <f t="shared" si="11"/>
        <v>0.8936713980397181</v>
      </c>
      <c r="BV28" s="5">
        <v>17</v>
      </c>
      <c r="BW28" s="29">
        <f>IF(BV28&lt;BX7,1-BV28*((1-BX8)/BX7),)</f>
        <v>0</v>
      </c>
      <c r="BX28" s="29">
        <f>IF(AND(BV28&gt;=BX7,BV28&lt;=BX6),1-0.5/(1+2*(LN(BX6)-LN(BV28))),)</f>
        <v>0</v>
      </c>
      <c r="BY28" s="29">
        <f>IF(BV28&gt;BX6,0.5/(1+2*(LN(BV28)-LN(BX6))),)</f>
        <v>0.14503049261164125</v>
      </c>
      <c r="BZ28" s="28">
        <f t="shared" si="12"/>
        <v>0.14503049261164125</v>
      </c>
      <c r="CB28" s="5">
        <v>17</v>
      </c>
      <c r="CC28" s="29">
        <f>IF(CB28&lt;CD7,1-CB28*((1-CD8)/CD7),)</f>
        <v>0</v>
      </c>
      <c r="CD28" s="29">
        <f>IF(AND(CB28&gt;=CD7,CB28&lt;=CD6),1-0.5/(1+2*(LN(CD6)-LN(CB28))),)</f>
        <v>0</v>
      </c>
      <c r="CE28" s="29">
        <f>IF(CB28&gt;CD6,0.5/(1+2*(LN(CB28)-LN(CD6))),)</f>
        <v>0.16218454803123422</v>
      </c>
      <c r="CF28" s="28">
        <f t="shared" si="13"/>
        <v>0.16218454803123422</v>
      </c>
      <c r="CH28" s="5">
        <v>17</v>
      </c>
      <c r="CI28" s="29">
        <f>IF(CH28&lt;CJ7,1-CH28*((1-CJ8)/CJ7),)</f>
        <v>0</v>
      </c>
      <c r="CJ28" s="29">
        <f>IF(AND(CH28&gt;=CJ7,CH28&lt;=CJ6),1-0.5/(1+2*(LN(CJ6)-LN(CH28))),)</f>
        <v>0</v>
      </c>
      <c r="CK28" s="29">
        <f>IF(CH28&gt;CJ6,0.5/(1+2*(LN(CH28)-LN(CJ6))),)</f>
        <v>0.11187679312922365</v>
      </c>
      <c r="CL28" s="28">
        <f t="shared" si="14"/>
        <v>0.11187679312922365</v>
      </c>
      <c r="CN28" s="5">
        <v>17</v>
      </c>
      <c r="CO28" s="29">
        <f>IF(CN28&lt;CP7,1-CN28*((1-CP8)/CP7),)</f>
        <v>0</v>
      </c>
      <c r="CP28" s="29">
        <f>IF(AND(CN28&gt;=CP7,CN28&lt;=CP6),1-0.5/(1+2*(LN(CP6)-LN(CN28))),)</f>
        <v>0</v>
      </c>
      <c r="CQ28" s="29">
        <f>IF(CN28&gt;CP6,0.5/(1+2*(LN(CN28)-LN(CP6))),)</f>
        <v>0.07500269985592127</v>
      </c>
      <c r="CR28" s="28">
        <f t="shared" si="15"/>
        <v>0.07500269985592127</v>
      </c>
    </row>
    <row r="29" spans="1:96" ht="12.75">
      <c r="A29" s="3" t="s">
        <v>25</v>
      </c>
      <c r="B29" s="3">
        <v>18</v>
      </c>
      <c r="C29" s="29">
        <f>IF(B29&lt;D7,1-B29*((1-D8)/D7),)</f>
        <v>0.9245692388446471</v>
      </c>
      <c r="D29" s="29">
        <f>IF(AND(B29&gt;=D7,B29&lt;=D6),1-0.5/(1+2*(LN(D6)-LN(B29))),)</f>
        <v>0</v>
      </c>
      <c r="E29" s="29">
        <f>IF(B29&gt;D6,0.5/(1+2*(LN(B29)-LN(D6))),)</f>
        <v>0</v>
      </c>
      <c r="F29" s="28">
        <f t="shared" si="0"/>
        <v>0.9245692388446471</v>
      </c>
      <c r="H29" s="3">
        <v>18</v>
      </c>
      <c r="I29" s="29">
        <f>IF(H29&lt;J7,1-H29*((1-J8)/J7),)</f>
        <v>0.9057115485558088</v>
      </c>
      <c r="J29" s="29">
        <f>IF(AND(H29&gt;=J7,H29&lt;=J6),1-0.5/(1+2*(LN(J6)-LN(H29))),)</f>
        <v>0</v>
      </c>
      <c r="K29" s="29">
        <f>IF(H29&gt;J6,0.5/(1+2*(LN(H29)-LN(J6))),)</f>
        <v>0</v>
      </c>
      <c r="L29" s="28">
        <f t="shared" si="1"/>
        <v>0.9057115485558088</v>
      </c>
      <c r="N29" s="3">
        <v>18</v>
      </c>
      <c r="O29" s="29">
        <f>IF(N29&lt;P7,1-N29*((1-P8)/P7),)</f>
        <v>0.8874167743949956</v>
      </c>
      <c r="P29" s="29">
        <f>IF(AND(N29&gt;=P7,N29&lt;=P6),1-0.5/(1+2*(LN(P6)-LN(N29))),)</f>
        <v>0</v>
      </c>
      <c r="Q29" s="29">
        <f>IF(N29&gt;P6,0.5/(1+2*(LN(N29)-LN(P6))),)</f>
        <v>0</v>
      </c>
      <c r="R29" s="28">
        <f t="shared" si="2"/>
        <v>0.8874167743949956</v>
      </c>
      <c r="T29" s="3">
        <v>18</v>
      </c>
      <c r="U29" s="29">
        <f>IF(T29&lt;V7,1-T29*((1-V8)/V7),)</f>
        <v>0</v>
      </c>
      <c r="V29" s="29">
        <f>IF(AND(T29&gt;=V7,T29&lt;=V6),1-0.5/(1+2*(LN(V6)-LN(T29))),)</f>
        <v>0.7526774211870635</v>
      </c>
      <c r="W29" s="29">
        <f>IF(T29&gt;V6,0.5/(1+2*(LN(T29)-LN(V6))),)</f>
        <v>0</v>
      </c>
      <c r="X29" s="28">
        <f t="shared" si="3"/>
        <v>0.7526774211870635</v>
      </c>
      <c r="Z29" s="3">
        <v>18</v>
      </c>
      <c r="AA29" s="29">
        <f>IF(Z29&lt;AB7,1-Z29*((1-AB8)/AB7),)</f>
        <v>0</v>
      </c>
      <c r="AB29" s="29">
        <f>IF(AND(Z29&gt;=AB7,Z29&lt;=AB6),1-0.5/(1+2*(LN(AB6)-LN(Z29))),)</f>
        <v>0.7526774211870635</v>
      </c>
      <c r="AC29" s="29">
        <f>IF(Z29&gt;AB6,0.5/(1+2*(LN(Z29)-LN(AB6))),)</f>
        <v>0</v>
      </c>
      <c r="AD29" s="28">
        <f t="shared" si="4"/>
        <v>0.7526774211870635</v>
      </c>
      <c r="AF29" s="3">
        <v>18</v>
      </c>
      <c r="AG29" s="29">
        <f>IF(AF29&lt;AH7,1-AF29*((1-AH8)/AH7),)</f>
        <v>0.9245692388446471</v>
      </c>
      <c r="AH29" s="29">
        <f>IF(AND(AF29&gt;=AH7,AF29&lt;=AH6),1-0.5/(1+2*(LN(AH6)-LN(AF29))),)</f>
        <v>0</v>
      </c>
      <c r="AI29" s="29">
        <f>IF(AF29&gt;AH6,0.5/(1+2*(LN(AF29)-LN(AH6))),)</f>
        <v>0</v>
      </c>
      <c r="AJ29" s="28">
        <f t="shared" si="5"/>
        <v>0.9245692388446471</v>
      </c>
      <c r="AL29" s="3">
        <v>18</v>
      </c>
      <c r="AM29" s="29">
        <f>IF(AL29&lt;AN7,1-AL29*((1-AN8)/AN7),)</f>
        <v>0.9057115485558088</v>
      </c>
      <c r="AN29" s="29">
        <f>IF(AND(AL29&gt;=AN7,AL29&lt;=AN6),1-0.5/(1+2*(LN(AN6)-LN(AL29))),)</f>
        <v>0</v>
      </c>
      <c r="AO29" s="29">
        <f>IF(AL29&gt;AN6,0.5/(1+2*(LN(AL29)-LN(AN6))),)</f>
        <v>0</v>
      </c>
      <c r="AP29" s="28">
        <f t="shared" si="6"/>
        <v>0.9057115485558088</v>
      </c>
      <c r="AR29" s="3">
        <v>18</v>
      </c>
      <c r="AS29" s="29">
        <f>IF(AR29&lt;AT7,1-AR29*((1-AT8)/AT7),)</f>
        <v>0.8874167743949956</v>
      </c>
      <c r="AT29" s="29">
        <f>IF(AND(AR29&gt;=AT7,AR29&lt;=AT6),1-0.5/(1+2*(LN(AT6)-LN(AR29))),)</f>
        <v>0</v>
      </c>
      <c r="AU29" s="29">
        <f>IF(AR29&gt;AT6,0.5/(1+2*(LN(AR29)-LN(AT6))),)</f>
        <v>0</v>
      </c>
      <c r="AV29" s="28">
        <f t="shared" si="7"/>
        <v>0.8874167743949956</v>
      </c>
      <c r="AX29" s="3">
        <v>18</v>
      </c>
      <c r="AY29" s="29">
        <f>IF(AX29&lt;AZ7,1-AX29*((1-AZ8)/AZ7),)</f>
        <v>0</v>
      </c>
      <c r="AZ29" s="29">
        <f>IF(AND(AX29&gt;=AZ7,AX29&lt;=AZ6),1-0.5/(1+2*(LN(AZ6)-LN(AX29))),)</f>
        <v>0.7526774211870635</v>
      </c>
      <c r="BA29" s="29">
        <f>IF(AX29&gt;AZ6,0.5/(1+2*(LN(AX29)-LN(AZ6))),)</f>
        <v>0</v>
      </c>
      <c r="BB29" s="28">
        <f t="shared" si="8"/>
        <v>0.7526774211870635</v>
      </c>
      <c r="BD29" s="3">
        <v>18</v>
      </c>
      <c r="BE29" s="29">
        <f>IF(BD29&lt;BF7,1-BD29*((1-BF8)/BF7),)</f>
        <v>0</v>
      </c>
      <c r="BF29" s="29">
        <f>IF(AND(BD29&gt;=BF7,BD29&lt;=BF6),1-0.5/(1+2*(LN(BF6)-LN(BD29))),)</f>
        <v>0.7526774211870635</v>
      </c>
      <c r="BG29" s="29">
        <f>IF(BD29&gt;BF6,0.5/(1+2*(LN(BD29)-LN(BF6))),)</f>
        <v>0</v>
      </c>
      <c r="BH29" s="28">
        <f t="shared" si="9"/>
        <v>0.7526774211870635</v>
      </c>
      <c r="BJ29" s="3">
        <v>18</v>
      </c>
      <c r="BK29" s="29">
        <f>IF(BJ29&lt;BL7,1-BJ29*((1-BL8)/BL7),)</f>
        <v>0.916188043160719</v>
      </c>
      <c r="BL29" s="29">
        <f>IF(AND(BJ29&gt;=BL7,BJ29&lt;=BL6),1-0.5/(1+2*(LN(BL6)-LN(BJ29))),)</f>
        <v>0</v>
      </c>
      <c r="BM29" s="29">
        <f>IF(BJ29&gt;BL6,0.5/(1+2*(LN(BJ29)-LN(BL6))),)</f>
        <v>0</v>
      </c>
      <c r="BN29" s="28">
        <f t="shared" si="10"/>
        <v>0.916188043160719</v>
      </c>
      <c r="BP29" s="3">
        <v>18</v>
      </c>
      <c r="BQ29" s="29">
        <f>IF(BP29&lt;BR7,1-BP29*((1-BR8)/BR7),)</f>
        <v>0.8874167743949956</v>
      </c>
      <c r="BR29" s="29">
        <f>IF(AND(BP29&gt;=BR7,BP29&lt;=BR6),1-0.5/(1+2*(LN(BR6)-LN(BP29))),)</f>
        <v>0</v>
      </c>
      <c r="BS29" s="29">
        <f>IF(BP29&gt;BR6,0.5/(1+2*(LN(BP29)-LN(BR6))),)</f>
        <v>0</v>
      </c>
      <c r="BT29" s="28">
        <f t="shared" si="11"/>
        <v>0.8874167743949956</v>
      </c>
      <c r="BV29" s="3">
        <v>18</v>
      </c>
      <c r="BW29" s="29">
        <f>IF(BV29&lt;BX7,1-BV29*((1-BX8)/BX7),)</f>
        <v>0</v>
      </c>
      <c r="BX29" s="29">
        <f>IF(AND(BV29&gt;=BX7,BV29&lt;=BX6),1-0.5/(1+2*(LN(BX6)-LN(BV29))),)</f>
        <v>0</v>
      </c>
      <c r="BY29" s="29">
        <f>IF(BV29&gt;BX6,0.5/(1+2*(LN(BV29)-LN(BX6))),)</f>
        <v>0.14037579252986646</v>
      </c>
      <c r="BZ29" s="28">
        <f t="shared" si="12"/>
        <v>0.14037579252986646</v>
      </c>
      <c r="CB29" s="3">
        <v>18</v>
      </c>
      <c r="CC29" s="29">
        <f>IF(CB29&lt;CD7,1-CB29*((1-CD8)/CD7),)</f>
        <v>0</v>
      </c>
      <c r="CD29" s="29">
        <f>IF(AND(CB29&gt;=CD7,CB29&lt;=CD6),1-0.5/(1+2*(LN(CD6)-LN(CB29))),)</f>
        <v>0</v>
      </c>
      <c r="CE29" s="29">
        <f>IF(CB29&gt;CD6,0.5/(1+2*(LN(CB29)-LN(CD6))),)</f>
        <v>0.15638563632479552</v>
      </c>
      <c r="CF29" s="28">
        <f t="shared" si="13"/>
        <v>0.15638563632479552</v>
      </c>
      <c r="CH29" s="3">
        <v>18</v>
      </c>
      <c r="CI29" s="29">
        <f>IF(CH29&lt;CJ7,1-CH29*((1-CJ8)/CJ7),)</f>
        <v>0</v>
      </c>
      <c r="CJ29" s="29">
        <f>IF(AND(CH29&gt;=CJ7,CH29&lt;=CJ6),1-0.5/(1+2*(LN(CJ6)-LN(CH29))),)</f>
        <v>0</v>
      </c>
      <c r="CK29" s="29">
        <f>IF(CH29&gt;CJ6,0.5/(1+2*(LN(CH29)-LN(CJ6))),)</f>
        <v>0.1090864915610925</v>
      </c>
      <c r="CL29" s="28">
        <f t="shared" si="14"/>
        <v>0.1090864915610925</v>
      </c>
      <c r="CN29" s="3">
        <v>18</v>
      </c>
      <c r="CO29" s="29">
        <f>IF(CN29&lt;CP7,1-CN29*((1-CP8)/CP7),)</f>
        <v>0</v>
      </c>
      <c r="CP29" s="29">
        <f>IF(AND(CN29&gt;=CP7,CN29&lt;=CP6),1-0.5/(1+2*(LN(CP6)-LN(CN29))),)</f>
        <v>0</v>
      </c>
      <c r="CQ29" s="29">
        <f>IF(CN29&gt;CP6,0.5/(1+2*(LN(CN29)-LN(CP6))),)</f>
        <v>0.07373822632215798</v>
      </c>
      <c r="CR29" s="28">
        <f t="shared" si="15"/>
        <v>0.07373822632215798</v>
      </c>
    </row>
    <row r="30" spans="2:96" ht="12.75">
      <c r="B30" s="3">
        <v>19</v>
      </c>
      <c r="C30" s="29">
        <f>IF(B30&lt;D7,1-B30*((1-D8)/D7),)</f>
        <v>0.9203786410026831</v>
      </c>
      <c r="D30" s="29">
        <f>IF(AND(B30&gt;=D7,B30&lt;=D6),1-0.5/(1+2*(LN(D6)-LN(B30))),)</f>
        <v>0</v>
      </c>
      <c r="E30" s="29">
        <f>IF(B30&gt;D6,0.5/(1+2*(LN(B30)-LN(D6))),)</f>
        <v>0</v>
      </c>
      <c r="F30" s="28">
        <f t="shared" si="0"/>
        <v>0.9203786410026831</v>
      </c>
      <c r="H30" s="3">
        <v>19</v>
      </c>
      <c r="I30" s="29">
        <f>IF(H30&lt;J7,1-H30*((1-J8)/J7),)</f>
        <v>0.9004733012533537</v>
      </c>
      <c r="J30" s="29">
        <f>IF(AND(H30&gt;=J7,H30&lt;=J6),1-0.5/(1+2*(LN(J6)-LN(H30))),)</f>
        <v>0</v>
      </c>
      <c r="K30" s="29">
        <f>IF(H30&gt;J6,0.5/(1+2*(LN(H30)-LN(J6))),)</f>
        <v>0</v>
      </c>
      <c r="L30" s="28">
        <f t="shared" si="1"/>
        <v>0.9004733012533537</v>
      </c>
      <c r="N30" s="3">
        <v>19</v>
      </c>
      <c r="O30" s="29">
        <f>IF(N30&lt;P7,1-N30*((1-P8)/P7),)</f>
        <v>0.881162150750273</v>
      </c>
      <c r="P30" s="29">
        <f>IF(AND(N30&gt;=P7,N30&lt;=P6),1-0.5/(1+2*(LN(P6)-LN(N30))),)</f>
        <v>0</v>
      </c>
      <c r="Q30" s="29">
        <f>IF(N30&gt;P6,0.5/(1+2*(LN(N30)-LN(P6))),)</f>
        <v>0</v>
      </c>
      <c r="R30" s="28">
        <f t="shared" si="2"/>
        <v>0.881162150750273</v>
      </c>
      <c r="T30" s="3">
        <v>19</v>
      </c>
      <c r="U30" s="29">
        <f>IF(T30&lt;V7,1-T30*((1-V8)/V7),)</f>
        <v>0</v>
      </c>
      <c r="V30" s="29">
        <f>IF(AND(T30&gt;=V7,T30&lt;=V6),1-0.5/(1+2*(LN(V6)-LN(T30))),)</f>
        <v>0.7387010144380524</v>
      </c>
      <c r="W30" s="29">
        <f>IF(T30&gt;V6,0.5/(1+2*(LN(T30)-LN(V6))),)</f>
        <v>0</v>
      </c>
      <c r="X30" s="28">
        <f t="shared" si="3"/>
        <v>0.7387010144380524</v>
      </c>
      <c r="Z30" s="3">
        <v>19</v>
      </c>
      <c r="AA30" s="29">
        <f>IF(Z30&lt;AB7,1-Z30*((1-AB8)/AB7),)</f>
        <v>0</v>
      </c>
      <c r="AB30" s="29">
        <f>IF(AND(Z30&gt;=AB7,Z30&lt;=AB6),1-0.5/(1+2*(LN(AB6)-LN(Z30))),)</f>
        <v>0.7387010144380524</v>
      </c>
      <c r="AC30" s="29">
        <f>IF(Z30&gt;AB6,0.5/(1+2*(LN(Z30)-LN(AB6))),)</f>
        <v>0</v>
      </c>
      <c r="AD30" s="28">
        <f t="shared" si="4"/>
        <v>0.7387010144380524</v>
      </c>
      <c r="AF30" s="3">
        <v>19</v>
      </c>
      <c r="AG30" s="29">
        <f>IF(AF30&lt;AH7,1-AF30*((1-AH8)/AH7),)</f>
        <v>0.9203786410026831</v>
      </c>
      <c r="AH30" s="29">
        <f>IF(AND(AF30&gt;=AH7,AF30&lt;=AH6),1-0.5/(1+2*(LN(AH6)-LN(AF30))),)</f>
        <v>0</v>
      </c>
      <c r="AI30" s="29">
        <f>IF(AF30&gt;AH6,0.5/(1+2*(LN(AF30)-LN(AH6))),)</f>
        <v>0</v>
      </c>
      <c r="AJ30" s="28">
        <f t="shared" si="5"/>
        <v>0.9203786410026831</v>
      </c>
      <c r="AL30" s="3">
        <v>19</v>
      </c>
      <c r="AM30" s="29">
        <f>IF(AL30&lt;AN7,1-AL30*((1-AN8)/AN7),)</f>
        <v>0.9004733012533537</v>
      </c>
      <c r="AN30" s="29">
        <f>IF(AND(AL30&gt;=AN7,AL30&lt;=AN6),1-0.5/(1+2*(LN(AN6)-LN(AL30))),)</f>
        <v>0</v>
      </c>
      <c r="AO30" s="29">
        <f>IF(AL30&gt;AN6,0.5/(1+2*(LN(AL30)-LN(AN6))),)</f>
        <v>0</v>
      </c>
      <c r="AP30" s="28">
        <f t="shared" si="6"/>
        <v>0.9004733012533537</v>
      </c>
      <c r="AR30" s="3">
        <v>19</v>
      </c>
      <c r="AS30" s="29">
        <f>IF(AR30&lt;AT7,1-AR30*((1-AT8)/AT7),)</f>
        <v>0.881162150750273</v>
      </c>
      <c r="AT30" s="29">
        <f>IF(AND(AR30&gt;=AT7,AR30&lt;=AT6),1-0.5/(1+2*(LN(AT6)-LN(AR30))),)</f>
        <v>0</v>
      </c>
      <c r="AU30" s="29">
        <f>IF(AR30&gt;AT6,0.5/(1+2*(LN(AR30)-LN(AT6))),)</f>
        <v>0</v>
      </c>
      <c r="AV30" s="28">
        <f t="shared" si="7"/>
        <v>0.881162150750273</v>
      </c>
      <c r="AX30" s="3">
        <v>19</v>
      </c>
      <c r="AY30" s="29">
        <f>IF(AX30&lt;AZ7,1-AX30*((1-AZ8)/AZ7),)</f>
        <v>0</v>
      </c>
      <c r="AZ30" s="29">
        <f>IF(AND(AX30&gt;=AZ7,AX30&lt;=AZ6),1-0.5/(1+2*(LN(AZ6)-LN(AX30))),)</f>
        <v>0.7387010144380524</v>
      </c>
      <c r="BA30" s="29">
        <f>IF(AX30&gt;AZ6,0.5/(1+2*(LN(AX30)-LN(AZ6))),)</f>
        <v>0</v>
      </c>
      <c r="BB30" s="28">
        <f t="shared" si="8"/>
        <v>0.7387010144380524</v>
      </c>
      <c r="BD30" s="3">
        <v>19</v>
      </c>
      <c r="BE30" s="29">
        <f>IF(BD30&lt;BF7,1-BD30*((1-BF8)/BF7),)</f>
        <v>0</v>
      </c>
      <c r="BF30" s="29">
        <f>IF(AND(BD30&gt;=BF7,BD30&lt;=BF6),1-0.5/(1+2*(LN(BF6)-LN(BD30))),)</f>
        <v>0.7387010144380524</v>
      </c>
      <c r="BG30" s="29">
        <f>IF(BD30&gt;BF6,0.5/(1+2*(LN(BD30)-LN(BF6))),)</f>
        <v>0</v>
      </c>
      <c r="BH30" s="28">
        <f t="shared" si="9"/>
        <v>0.7387010144380524</v>
      </c>
      <c r="BJ30" s="3">
        <v>19</v>
      </c>
      <c r="BK30" s="29">
        <f>IF(BJ30&lt;BL7,1-BJ30*((1-BL8)/BL7),)</f>
        <v>0.9115318233363144</v>
      </c>
      <c r="BL30" s="29">
        <f>IF(AND(BJ30&gt;=BL7,BJ30&lt;=BL6),1-0.5/(1+2*(LN(BL6)-LN(BJ30))),)</f>
        <v>0</v>
      </c>
      <c r="BM30" s="29">
        <f>IF(BJ30&gt;BL6,0.5/(1+2*(LN(BJ30)-LN(BL6))),)</f>
        <v>0</v>
      </c>
      <c r="BN30" s="28">
        <f t="shared" si="10"/>
        <v>0.9115318233363144</v>
      </c>
      <c r="BP30" s="3">
        <v>19</v>
      </c>
      <c r="BQ30" s="29">
        <f>IF(BP30&lt;BR7,1-BP30*((1-BR8)/BR7),)</f>
        <v>0.881162150750273</v>
      </c>
      <c r="BR30" s="29">
        <f>IF(AND(BP30&gt;=BR7,BP30&lt;=BR6),1-0.5/(1+2*(LN(BR6)-LN(BP30))),)</f>
        <v>0</v>
      </c>
      <c r="BS30" s="29">
        <f>IF(BP30&gt;BR6,0.5/(1+2*(LN(BP30)-LN(BR6))),)</f>
        <v>0</v>
      </c>
      <c r="BT30" s="28">
        <f t="shared" si="11"/>
        <v>0.881162150750273</v>
      </c>
      <c r="BV30" s="3">
        <v>19</v>
      </c>
      <c r="BW30" s="29">
        <f>IF(BV30&lt;BX7,1-BV30*((1-BX8)/BX7),)</f>
        <v>0</v>
      </c>
      <c r="BX30" s="29">
        <f>IF(AND(BV30&gt;=BX7,BV30&lt;=BX6),1-0.5/(1+2*(LN(BX6)-LN(BV30))),)</f>
        <v>0</v>
      </c>
      <c r="BY30" s="29">
        <f>IF(BV30&gt;BX6,0.5/(1+2*(LN(BV30)-LN(BX6))),)</f>
        <v>0.1362397028167319</v>
      </c>
      <c r="BZ30" s="28">
        <f t="shared" si="12"/>
        <v>0.1362397028167319</v>
      </c>
      <c r="CB30" s="3">
        <v>19</v>
      </c>
      <c r="CC30" s="29">
        <f>IF(CB30&lt;CD7,1-CB30*((1-CD8)/CD7),)</f>
        <v>0</v>
      </c>
      <c r="CD30" s="29">
        <f>IF(AND(CB30&gt;=CD7,CB30&lt;=CD6),1-0.5/(1+2*(LN(CD6)-LN(CB30))),)</f>
        <v>0</v>
      </c>
      <c r="CE30" s="29">
        <f>IF(CB30&gt;CD6,0.5/(1+2*(LN(CB30)-LN(CD6))),)</f>
        <v>0.15126949810693813</v>
      </c>
      <c r="CF30" s="28">
        <f t="shared" si="13"/>
        <v>0.15126949810693813</v>
      </c>
      <c r="CH30" s="3">
        <v>19</v>
      </c>
      <c r="CI30" s="29">
        <f>IF(CH30&lt;CJ7,1-CH30*((1-CJ8)/CJ7),)</f>
        <v>0</v>
      </c>
      <c r="CJ30" s="29">
        <f>IF(AND(CH30&gt;=CJ7,CH30&lt;=CJ6),1-0.5/(1+2*(LN(CJ6)-LN(CH30))),)</f>
        <v>0</v>
      </c>
      <c r="CK30" s="29">
        <f>IF(CH30&gt;CJ6,0.5/(1+2*(LN(CH30)-LN(CJ6))),)</f>
        <v>0.10657223784374788</v>
      </c>
      <c r="CL30" s="28">
        <f t="shared" si="14"/>
        <v>0.10657223784374788</v>
      </c>
      <c r="CN30" s="3">
        <v>19</v>
      </c>
      <c r="CO30" s="29">
        <f>IF(CN30&lt;CP7,1-CN30*((1-CP8)/CP7),)</f>
        <v>0</v>
      </c>
      <c r="CP30" s="29">
        <f>IF(AND(CN30&gt;=CP7,CN30&lt;=CP6),1-0.5/(1+2*(LN(CP6)-LN(CN30))),)</f>
        <v>0</v>
      </c>
      <c r="CQ30" s="29">
        <f>IF(CN30&gt;CP6,0.5/(1+2*(LN(CN30)-LN(CP6))),)</f>
        <v>0.07258076032471923</v>
      </c>
      <c r="CR30" s="28">
        <f t="shared" si="15"/>
        <v>0.07258076032471923</v>
      </c>
    </row>
    <row r="31" spans="1:96" ht="12.75">
      <c r="A31" s="4" t="s">
        <v>27</v>
      </c>
      <c r="B31" s="5">
        <v>20</v>
      </c>
      <c r="C31" s="29">
        <f>IF(B31&lt;D7,1-B31*((1-D8)/D7),)</f>
        <v>0.916188043160719</v>
      </c>
      <c r="D31" s="29">
        <f>IF(AND(B31&gt;=D7,B31&lt;=D6),1-0.5/(1+2*(LN(D6)-LN(B31))),)</f>
        <v>0</v>
      </c>
      <c r="E31" s="29">
        <f>IF(B31&gt;D6,0.5/(1+2*(LN(B31)-LN(D6))),)</f>
        <v>0</v>
      </c>
      <c r="F31" s="28">
        <f t="shared" si="0"/>
        <v>0.916188043160719</v>
      </c>
      <c r="H31" s="5">
        <v>20</v>
      </c>
      <c r="I31" s="29">
        <f>IF(H31&lt;J7,1-H31*((1-J8)/J7),)</f>
        <v>0.8952350539508986</v>
      </c>
      <c r="J31" s="29">
        <f>IF(AND(H31&gt;=J7,H31&lt;=J6),1-0.5/(1+2*(LN(J6)-LN(H31))),)</f>
        <v>0</v>
      </c>
      <c r="K31" s="29">
        <f>IF(H31&gt;J6,0.5/(1+2*(LN(H31)-LN(J6))),)</f>
        <v>0</v>
      </c>
      <c r="L31" s="28">
        <f t="shared" si="1"/>
        <v>0.8952350539508986</v>
      </c>
      <c r="N31" s="5">
        <v>20</v>
      </c>
      <c r="O31" s="29">
        <f>IF(N31&lt;P7,1-N31*((1-P8)/P7),)</f>
        <v>0.8749075271055506</v>
      </c>
      <c r="P31" s="29">
        <f>IF(AND(N31&gt;=P7,N31&lt;=P6),1-0.5/(1+2*(LN(P6)-LN(N31))),)</f>
        <v>0</v>
      </c>
      <c r="Q31" s="29">
        <f>IF(N31&gt;P6,0.5/(1+2*(LN(N31)-LN(P6))),)</f>
        <v>0</v>
      </c>
      <c r="R31" s="28">
        <f t="shared" si="2"/>
        <v>0.8749075271055506</v>
      </c>
      <c r="T31" s="5">
        <v>20</v>
      </c>
      <c r="U31" s="29">
        <f>IF(T31&lt;V7,1-T31*((1-V8)/V7),)</f>
        <v>0</v>
      </c>
      <c r="V31" s="29">
        <f>IF(AND(T31&gt;=V7,T31&lt;=V6),1-0.5/(1+2*(LN(V6)-LN(T31))),)</f>
        <v>0.7238988032102771</v>
      </c>
      <c r="W31" s="29">
        <f>IF(T31&gt;V6,0.5/(1+2*(LN(T31)-LN(V6))),)</f>
        <v>0</v>
      </c>
      <c r="X31" s="28">
        <f t="shared" si="3"/>
        <v>0.7238988032102771</v>
      </c>
      <c r="Z31" s="5">
        <v>20</v>
      </c>
      <c r="AA31" s="29">
        <f>IF(Z31&lt;AB7,1-Z31*((1-AB8)/AB7),)</f>
        <v>0</v>
      </c>
      <c r="AB31" s="29">
        <f>IF(AND(Z31&gt;=AB7,Z31&lt;=AB6),1-0.5/(1+2*(LN(AB6)-LN(Z31))),)</f>
        <v>0.7238988032102771</v>
      </c>
      <c r="AC31" s="29">
        <f>IF(Z31&gt;AB6,0.5/(1+2*(LN(Z31)-LN(AB6))),)</f>
        <v>0</v>
      </c>
      <c r="AD31" s="28">
        <f t="shared" si="4"/>
        <v>0.7238988032102771</v>
      </c>
      <c r="AF31" s="5">
        <v>20</v>
      </c>
      <c r="AG31" s="29">
        <f>IF(AF31&lt;AH7,1-AF31*((1-AH8)/AH7),)</f>
        <v>0.916188043160719</v>
      </c>
      <c r="AH31" s="29">
        <f>IF(AND(AF31&gt;=AH7,AF31&lt;=AH6),1-0.5/(1+2*(LN(AH6)-LN(AF31))),)</f>
        <v>0</v>
      </c>
      <c r="AI31" s="29">
        <f>IF(AF31&gt;AH6,0.5/(1+2*(LN(AF31)-LN(AH6))),)</f>
        <v>0</v>
      </c>
      <c r="AJ31" s="28">
        <f t="shared" si="5"/>
        <v>0.916188043160719</v>
      </c>
      <c r="AL31" s="5">
        <v>20</v>
      </c>
      <c r="AM31" s="29">
        <f>IF(AL31&lt;AN7,1-AL31*((1-AN8)/AN7),)</f>
        <v>0.8952350539508986</v>
      </c>
      <c r="AN31" s="29">
        <f>IF(AND(AL31&gt;=AN7,AL31&lt;=AN6),1-0.5/(1+2*(LN(AN6)-LN(AL31))),)</f>
        <v>0</v>
      </c>
      <c r="AO31" s="29">
        <f>IF(AL31&gt;AN6,0.5/(1+2*(LN(AL31)-LN(AN6))),)</f>
        <v>0</v>
      </c>
      <c r="AP31" s="28">
        <f t="shared" si="6"/>
        <v>0.8952350539508986</v>
      </c>
      <c r="AR31" s="5">
        <v>20</v>
      </c>
      <c r="AS31" s="29">
        <f>IF(AR31&lt;AT7,1-AR31*((1-AT8)/AT7),)</f>
        <v>0.8749075271055506</v>
      </c>
      <c r="AT31" s="29">
        <f>IF(AND(AR31&gt;=AT7,AR31&lt;=AT6),1-0.5/(1+2*(LN(AT6)-LN(AR31))),)</f>
        <v>0</v>
      </c>
      <c r="AU31" s="29">
        <f>IF(AR31&gt;AT6,0.5/(1+2*(LN(AR31)-LN(AT6))),)</f>
        <v>0</v>
      </c>
      <c r="AV31" s="28">
        <f t="shared" si="7"/>
        <v>0.8749075271055506</v>
      </c>
      <c r="AX31" s="5">
        <v>20</v>
      </c>
      <c r="AY31" s="29">
        <f>IF(AX31&lt;AZ7,1-AX31*((1-AZ8)/AZ7),)</f>
        <v>0</v>
      </c>
      <c r="AZ31" s="29">
        <f>IF(AND(AX31&gt;=AZ7,AX31&lt;=AZ6),1-0.5/(1+2*(LN(AZ6)-LN(AX31))),)</f>
        <v>0.7238988032102771</v>
      </c>
      <c r="BA31" s="29">
        <f>IF(AX31&gt;AZ6,0.5/(1+2*(LN(AX31)-LN(AZ6))),)</f>
        <v>0</v>
      </c>
      <c r="BB31" s="28">
        <f t="shared" si="8"/>
        <v>0.7238988032102771</v>
      </c>
      <c r="BD31" s="5">
        <v>20</v>
      </c>
      <c r="BE31" s="29">
        <f>IF(BD31&lt;BF7,1-BD31*((1-BF8)/BF7),)</f>
        <v>0</v>
      </c>
      <c r="BF31" s="29">
        <f>IF(AND(BD31&gt;=BF7,BD31&lt;=BF6),1-0.5/(1+2*(LN(BF6)-LN(BD31))),)</f>
        <v>0.7238988032102771</v>
      </c>
      <c r="BG31" s="29">
        <f>IF(BD31&gt;BF6,0.5/(1+2*(LN(BD31)-LN(BF6))),)</f>
        <v>0</v>
      </c>
      <c r="BH31" s="28">
        <f t="shared" si="9"/>
        <v>0.7238988032102771</v>
      </c>
      <c r="BJ31" s="5">
        <v>20</v>
      </c>
      <c r="BK31" s="29">
        <f>IF(BJ31&lt;BL7,1-BJ31*((1-BL8)/BL7),)</f>
        <v>0.90687560351191</v>
      </c>
      <c r="BL31" s="29">
        <f>IF(AND(BJ31&gt;=BL7,BJ31&lt;=BL6),1-0.5/(1+2*(LN(BL6)-LN(BJ31))),)</f>
        <v>0</v>
      </c>
      <c r="BM31" s="29">
        <f>IF(BJ31&gt;BL6,0.5/(1+2*(LN(BJ31)-LN(BL6))),)</f>
        <v>0</v>
      </c>
      <c r="BN31" s="28">
        <f t="shared" si="10"/>
        <v>0.90687560351191</v>
      </c>
      <c r="BP31" s="5">
        <v>20</v>
      </c>
      <c r="BQ31" s="29">
        <f>IF(BP31&lt;BR7,1-BP31*((1-BR8)/BR7),)</f>
        <v>0.8749075271055506</v>
      </c>
      <c r="BR31" s="29">
        <f>IF(AND(BP31&gt;=BR7,BP31&lt;=BR6),1-0.5/(1+2*(LN(BR6)-LN(BP31))),)</f>
        <v>0</v>
      </c>
      <c r="BS31" s="29">
        <f>IF(BP31&gt;BR6,0.5/(1+2*(LN(BP31)-LN(BR6))),)</f>
        <v>0</v>
      </c>
      <c r="BT31" s="28">
        <f t="shared" si="11"/>
        <v>0.8749075271055506</v>
      </c>
      <c r="BV31" s="5">
        <v>20</v>
      </c>
      <c r="BW31" s="29">
        <f>IF(BV31&lt;BX7,1-BV31*((1-BX8)/BX7),)</f>
        <v>0</v>
      </c>
      <c r="BX31" s="29">
        <f>IF(AND(BV31&gt;=BX7,BV31&lt;=BX6),1-0.5/(1+2*(LN(BX6)-LN(BV31))),)</f>
        <v>0</v>
      </c>
      <c r="BY31" s="29">
        <f>IF(BV31&gt;BX6,0.5/(1+2*(LN(BV31)-LN(BX6))),)</f>
        <v>0.1325349877267169</v>
      </c>
      <c r="BZ31" s="28">
        <f t="shared" si="12"/>
        <v>0.1325349877267169</v>
      </c>
      <c r="CB31" s="5">
        <v>20</v>
      </c>
      <c r="CC31" s="29">
        <f>IF(CB31&lt;CD7,1-CB31*((1-CD8)/CD7),)</f>
        <v>0</v>
      </c>
      <c r="CD31" s="29">
        <f>IF(AND(CB31&gt;=CD7,CB31&lt;=CD6),1-0.5/(1+2*(LN(CD6)-LN(CB31))),)</f>
        <v>0</v>
      </c>
      <c r="CE31" s="29">
        <f>IF(CB31&gt;CD6,0.5/(1+2*(LN(CB31)-LN(CD6))),)</f>
        <v>0.1467159565958542</v>
      </c>
      <c r="CF31" s="28">
        <f t="shared" si="13"/>
        <v>0.1467159565958542</v>
      </c>
      <c r="CH31" s="5">
        <v>20</v>
      </c>
      <c r="CI31" s="29">
        <f>IF(CH31&lt;CJ7,1-CH31*((1-CJ8)/CJ7),)</f>
        <v>0</v>
      </c>
      <c r="CJ31" s="29">
        <f>IF(AND(CH31&gt;=CJ7,CH31&lt;=CJ6),1-0.5/(1+2*(LN(CJ6)-LN(CH31))),)</f>
        <v>0</v>
      </c>
      <c r="CK31" s="29">
        <f>IF(CH31&gt;CJ6,0.5/(1+2*(LN(CH31)-LN(CJ6))),)</f>
        <v>0.10429181750445489</v>
      </c>
      <c r="CL31" s="28">
        <f t="shared" si="14"/>
        <v>0.10429181750445489</v>
      </c>
      <c r="CN31" s="5">
        <v>20</v>
      </c>
      <c r="CO31" s="29">
        <f>IF(CN31&lt;CP7,1-CN31*((1-CP8)/CP7),)</f>
        <v>0</v>
      </c>
      <c r="CP31" s="29">
        <f>IF(AND(CN31&gt;=CP7,CN31&lt;=CP6),1-0.5/(1+2*(LN(CP6)-LN(CN31))),)</f>
        <v>0</v>
      </c>
      <c r="CQ31" s="29">
        <f>IF(CN31&gt;CP6,0.5/(1+2*(LN(CN31)-LN(CP6))),)</f>
        <v>0.07151577421740984</v>
      </c>
      <c r="CR31" s="28">
        <f t="shared" si="15"/>
        <v>0.07151577421740984</v>
      </c>
    </row>
    <row r="32" spans="1:96" ht="12.75">
      <c r="A32" s="7" t="s">
        <v>26</v>
      </c>
      <c r="B32" s="5">
        <v>21</v>
      </c>
      <c r="C32" s="29">
        <f>IF(B32&lt;D7,1-B32*((1-D8)/D7),)</f>
        <v>0.9119974453187549</v>
      </c>
      <c r="D32" s="29">
        <f>IF(AND(B32&gt;=D7,B32&lt;=D6),1-0.5/(1+2*(LN(D6)-LN(B32))),)</f>
        <v>0</v>
      </c>
      <c r="E32" s="29">
        <f>IF(B32&gt;D6,0.5/(1+2*(LN(B32)-LN(D6))),)</f>
        <v>0</v>
      </c>
      <c r="F32" s="28">
        <f t="shared" si="0"/>
        <v>0.9119974453187549</v>
      </c>
      <c r="H32" s="5">
        <v>21</v>
      </c>
      <c r="I32" s="29">
        <f>IF(H32&lt;J7,1-H32*((1-J8)/J7),)</f>
        <v>0.8899968066484436</v>
      </c>
      <c r="J32" s="29">
        <f>IF(AND(H32&gt;=J7,H32&lt;=J6),1-0.5/(1+2*(LN(J6)-LN(H32))),)</f>
        <v>0</v>
      </c>
      <c r="K32" s="29">
        <f>IF(H32&gt;J6,0.5/(1+2*(LN(H32)-LN(J6))),)</f>
        <v>0</v>
      </c>
      <c r="L32" s="28">
        <f t="shared" si="1"/>
        <v>0.8899968066484436</v>
      </c>
      <c r="N32" s="5">
        <v>21</v>
      </c>
      <c r="O32" s="29">
        <f>IF(N32&lt;P7,1-N32*((1-P8)/P7),)</f>
        <v>0.8686529034608281</v>
      </c>
      <c r="P32" s="29">
        <f>IF(AND(N32&gt;=P7,N32&lt;=P6),1-0.5/(1+2*(LN(P6)-LN(N32))),)</f>
        <v>0</v>
      </c>
      <c r="Q32" s="29">
        <f>IF(N32&gt;P6,0.5/(1+2*(LN(N32)-LN(P6))),)</f>
        <v>0</v>
      </c>
      <c r="R32" s="28">
        <f t="shared" si="2"/>
        <v>0.8686529034608281</v>
      </c>
      <c r="T32" s="5">
        <v>21</v>
      </c>
      <c r="U32" s="29">
        <f>IF(T32&lt;V7,1-T32*((1-V8)/V7),)</f>
        <v>0</v>
      </c>
      <c r="V32" s="29">
        <f>IF(AND(T32&gt;=V7,T32&lt;=V6),1-0.5/(1+2*(LN(V6)-LN(T32))),)</f>
        <v>0.7081740259023153</v>
      </c>
      <c r="W32" s="29">
        <f>IF(T32&gt;V6,0.5/(1+2*(LN(T32)-LN(V6))),)</f>
        <v>0</v>
      </c>
      <c r="X32" s="28">
        <f t="shared" si="3"/>
        <v>0.7081740259023153</v>
      </c>
      <c r="Z32" s="5">
        <v>21</v>
      </c>
      <c r="AA32" s="29">
        <f>IF(Z32&lt;AB7,1-Z32*((1-AB8)/AB7),)</f>
        <v>0</v>
      </c>
      <c r="AB32" s="29">
        <f>IF(AND(Z32&gt;=AB7,Z32&lt;=AB6),1-0.5/(1+2*(LN(AB6)-LN(Z32))),)</f>
        <v>0.7081740259023153</v>
      </c>
      <c r="AC32" s="29">
        <f>IF(Z32&gt;AB6,0.5/(1+2*(LN(Z32)-LN(AB6))),)</f>
        <v>0</v>
      </c>
      <c r="AD32" s="28">
        <f t="shared" si="4"/>
        <v>0.7081740259023153</v>
      </c>
      <c r="AF32" s="5">
        <v>21</v>
      </c>
      <c r="AG32" s="29">
        <f>IF(AF32&lt;AH7,1-AF32*((1-AH8)/AH7),)</f>
        <v>0.9119974453187549</v>
      </c>
      <c r="AH32" s="29">
        <f>IF(AND(AF32&gt;=AH7,AF32&lt;=AH6),1-0.5/(1+2*(LN(AH6)-LN(AF32))),)</f>
        <v>0</v>
      </c>
      <c r="AI32" s="29">
        <f>IF(AF32&gt;AH6,0.5/(1+2*(LN(AF32)-LN(AH6))),)</f>
        <v>0</v>
      </c>
      <c r="AJ32" s="28">
        <f t="shared" si="5"/>
        <v>0.9119974453187549</v>
      </c>
      <c r="AL32" s="5">
        <v>21</v>
      </c>
      <c r="AM32" s="29">
        <f>IF(AL32&lt;AN7,1-AL32*((1-AN8)/AN7),)</f>
        <v>0.8899968066484436</v>
      </c>
      <c r="AN32" s="29">
        <f>IF(AND(AL32&gt;=AN7,AL32&lt;=AN6),1-0.5/(1+2*(LN(AN6)-LN(AL32))),)</f>
        <v>0</v>
      </c>
      <c r="AO32" s="29">
        <f>IF(AL32&gt;AN6,0.5/(1+2*(LN(AL32)-LN(AN6))),)</f>
        <v>0</v>
      </c>
      <c r="AP32" s="28">
        <f t="shared" si="6"/>
        <v>0.8899968066484436</v>
      </c>
      <c r="AR32" s="5">
        <v>21</v>
      </c>
      <c r="AS32" s="29">
        <f>IF(AR32&lt;AT7,1-AR32*((1-AT8)/AT7),)</f>
        <v>0.8686529034608281</v>
      </c>
      <c r="AT32" s="29">
        <f>IF(AND(AR32&gt;=AT7,AR32&lt;=AT6),1-0.5/(1+2*(LN(AT6)-LN(AR32))),)</f>
        <v>0</v>
      </c>
      <c r="AU32" s="29">
        <f>IF(AR32&gt;AT6,0.5/(1+2*(LN(AR32)-LN(AT6))),)</f>
        <v>0</v>
      </c>
      <c r="AV32" s="28">
        <f t="shared" si="7"/>
        <v>0.8686529034608281</v>
      </c>
      <c r="AX32" s="5">
        <v>21</v>
      </c>
      <c r="AY32" s="29">
        <f>IF(AX32&lt;AZ7,1-AX32*((1-AZ8)/AZ7),)</f>
        <v>0</v>
      </c>
      <c r="AZ32" s="29">
        <f>IF(AND(AX32&gt;=AZ7,AX32&lt;=AZ6),1-0.5/(1+2*(LN(AZ6)-LN(AX32))),)</f>
        <v>0.7081740259023153</v>
      </c>
      <c r="BA32" s="29">
        <f>IF(AX32&gt;AZ6,0.5/(1+2*(LN(AX32)-LN(AZ6))),)</f>
        <v>0</v>
      </c>
      <c r="BB32" s="28">
        <f t="shared" si="8"/>
        <v>0.7081740259023153</v>
      </c>
      <c r="BD32" s="5">
        <v>21</v>
      </c>
      <c r="BE32" s="29">
        <f>IF(BD32&lt;BF7,1-BD32*((1-BF8)/BF7),)</f>
        <v>0</v>
      </c>
      <c r="BF32" s="29">
        <f>IF(AND(BD32&gt;=BF7,BD32&lt;=BF6),1-0.5/(1+2*(LN(BF6)-LN(BD32))),)</f>
        <v>0.7081740259023153</v>
      </c>
      <c r="BG32" s="29">
        <f>IF(BD32&gt;BF6,0.5/(1+2*(LN(BD32)-LN(BF6))),)</f>
        <v>0</v>
      </c>
      <c r="BH32" s="28">
        <f t="shared" si="9"/>
        <v>0.7081740259023153</v>
      </c>
      <c r="BJ32" s="5">
        <v>21</v>
      </c>
      <c r="BK32" s="29">
        <f>IF(BJ32&lt;BL7,1-BJ32*((1-BL8)/BL7),)</f>
        <v>0.9022193836875054</v>
      </c>
      <c r="BL32" s="29">
        <f>IF(AND(BJ32&gt;=BL7,BJ32&lt;=BL6),1-0.5/(1+2*(LN(BL6)-LN(BJ32))),)</f>
        <v>0</v>
      </c>
      <c r="BM32" s="29">
        <f>IF(BJ32&gt;BL6,0.5/(1+2*(LN(BJ32)-LN(BL6))),)</f>
        <v>0</v>
      </c>
      <c r="BN32" s="28">
        <f t="shared" si="10"/>
        <v>0.9022193836875054</v>
      </c>
      <c r="BP32" s="5">
        <v>21</v>
      </c>
      <c r="BQ32" s="29">
        <f>IF(BP32&lt;BR7,1-BP32*((1-BR8)/BR7),)</f>
        <v>0.8686529034608281</v>
      </c>
      <c r="BR32" s="29">
        <f>IF(AND(BP32&gt;=BR7,BP32&lt;=BR6),1-0.5/(1+2*(LN(BR6)-LN(BP32))),)</f>
        <v>0</v>
      </c>
      <c r="BS32" s="29">
        <f>IF(BP32&gt;BR6,0.5/(1+2*(LN(BP32)-LN(BR6))),)</f>
        <v>0</v>
      </c>
      <c r="BT32" s="28">
        <f t="shared" si="11"/>
        <v>0.8686529034608281</v>
      </c>
      <c r="BV32" s="5">
        <v>21</v>
      </c>
      <c r="BW32" s="29">
        <f>IF(BV32&lt;BX7,1-BV32*((1-BX8)/BX7),)</f>
        <v>0</v>
      </c>
      <c r="BX32" s="29">
        <f>IF(AND(BV32&gt;=BX7,BV32&lt;=BX6),1-0.5/(1+2*(LN(BX6)-LN(BV32))),)</f>
        <v>0</v>
      </c>
      <c r="BY32" s="29">
        <f>IF(BV32&gt;BX6,0.5/(1+2*(LN(BV32)-LN(BX6))),)</f>
        <v>0.12919332294418584</v>
      </c>
      <c r="BZ32" s="28">
        <f t="shared" si="12"/>
        <v>0.12919332294418584</v>
      </c>
      <c r="CB32" s="5">
        <v>21</v>
      </c>
      <c r="CC32" s="29">
        <f>IF(CB32&lt;CD7,1-CB32*((1-CD8)/CD7),)</f>
        <v>0</v>
      </c>
      <c r="CD32" s="29">
        <f>IF(AND(CB32&gt;=CD7,CB32&lt;=CD6),1-0.5/(1+2*(LN(CD6)-LN(CB32))),)</f>
        <v>0</v>
      </c>
      <c r="CE32" s="29">
        <f>IF(CB32&gt;CD6,0.5/(1+2*(LN(CB32)-LN(CD6))),)</f>
        <v>0.14263194995191425</v>
      </c>
      <c r="CF32" s="28">
        <f t="shared" si="13"/>
        <v>0.14263194995191425</v>
      </c>
      <c r="CH32" s="5">
        <v>21</v>
      </c>
      <c r="CI32" s="29">
        <f>IF(CH32&lt;CJ7,1-CH32*((1-CJ8)/CJ7),)</f>
        <v>0</v>
      </c>
      <c r="CJ32" s="29">
        <f>IF(AND(CH32&gt;=CJ7,CH32&lt;=CJ6),1-0.5/(1+2*(LN(CJ6)-LN(CH32))),)</f>
        <v>0</v>
      </c>
      <c r="CK32" s="29">
        <f>IF(CH32&gt;CJ6,0.5/(1+2*(LN(CH32)-LN(CJ6))),)</f>
        <v>0.10221144063552694</v>
      </c>
      <c r="CL32" s="28">
        <f t="shared" si="14"/>
        <v>0.10221144063552694</v>
      </c>
      <c r="CN32" s="5">
        <v>21</v>
      </c>
      <c r="CO32" s="29">
        <f>IF(CN32&lt;CP7,1-CN32*((1-CP8)/CP7),)</f>
        <v>0</v>
      </c>
      <c r="CP32" s="29">
        <f>IF(AND(CN32&gt;=CP7,CN32&lt;=CP6),1-0.5/(1+2*(LN(CP6)-LN(CN32))),)</f>
        <v>0</v>
      </c>
      <c r="CQ32" s="29">
        <f>IF(CN32&gt;CP6,0.5/(1+2*(LN(CN32)-LN(CP6))),)</f>
        <v>0.07053136336204718</v>
      </c>
      <c r="CR32" s="28">
        <f t="shared" si="15"/>
        <v>0.07053136336204718</v>
      </c>
    </row>
    <row r="33" spans="2:96" ht="12.75">
      <c r="B33" s="3">
        <v>22</v>
      </c>
      <c r="C33" s="29">
        <f>IF(B33&lt;D7,1-B33*((1-D8)/D7),)</f>
        <v>0.9078068474767909</v>
      </c>
      <c r="D33" s="29">
        <f>IF(AND(B33&gt;=D7,B33&lt;=D6),1-0.5/(1+2*(LN(D6)-LN(B33))),)</f>
        <v>0</v>
      </c>
      <c r="E33" s="29">
        <f>IF(B33&gt;D6,0.5/(1+2*(LN(B33)-LN(D6))),)</f>
        <v>0</v>
      </c>
      <c r="F33" s="28">
        <f t="shared" si="0"/>
        <v>0.9078068474767909</v>
      </c>
      <c r="H33" s="3">
        <v>22</v>
      </c>
      <c r="I33" s="29">
        <f>IF(H33&lt;J7,1-H33*((1-J8)/J7),)</f>
        <v>0.8847585593459886</v>
      </c>
      <c r="J33" s="29">
        <f>IF(AND(H33&gt;=J7,H33&lt;=J6),1-0.5/(1+2*(LN(J6)-LN(H33))),)</f>
        <v>0</v>
      </c>
      <c r="K33" s="29">
        <f>IF(H33&gt;J6,0.5/(1+2*(LN(H33)-LN(J6))),)</f>
        <v>0</v>
      </c>
      <c r="L33" s="28">
        <f t="shared" si="1"/>
        <v>0.8847585593459886</v>
      </c>
      <c r="N33" s="3">
        <v>22</v>
      </c>
      <c r="O33" s="29">
        <f>IF(N33&lt;P7,1-N33*((1-P8)/P7),)</f>
        <v>0.8623982798161056</v>
      </c>
      <c r="P33" s="29">
        <f>IF(AND(N33&gt;=P7,N33&lt;=P6),1-0.5/(1+2*(LN(P6)-LN(N33))),)</f>
        <v>0</v>
      </c>
      <c r="Q33" s="29">
        <f>IF(N33&gt;P6,0.5/(1+2*(LN(N33)-LN(P6))),)</f>
        <v>0</v>
      </c>
      <c r="R33" s="28">
        <f t="shared" si="2"/>
        <v>0.8623982798161056</v>
      </c>
      <c r="T33" s="3">
        <v>22</v>
      </c>
      <c r="U33" s="29">
        <f>IF(T33&lt;V7,1-T33*((1-V8)/V7),)</f>
        <v>0</v>
      </c>
      <c r="V33" s="29">
        <f>IF(AND(T33&gt;=V7,T33&lt;=V6),1-0.5/(1+2*(LN(V6)-LN(T33))),)</f>
        <v>0.6914170472018157</v>
      </c>
      <c r="W33" s="29">
        <f>IF(T33&gt;V6,0.5/(1+2*(LN(T33)-LN(V6))),)</f>
        <v>0</v>
      </c>
      <c r="X33" s="28">
        <f t="shared" si="3"/>
        <v>0.6914170472018157</v>
      </c>
      <c r="Z33" s="3">
        <v>22</v>
      </c>
      <c r="AA33" s="29">
        <f>IF(Z33&lt;AB7,1-Z33*((1-AB8)/AB7),)</f>
        <v>0</v>
      </c>
      <c r="AB33" s="29">
        <f>IF(AND(Z33&gt;=AB7,Z33&lt;=AB6),1-0.5/(1+2*(LN(AB6)-LN(Z33))),)</f>
        <v>0.6914170472018157</v>
      </c>
      <c r="AC33" s="29">
        <f>IF(Z33&gt;AB6,0.5/(1+2*(LN(Z33)-LN(AB6))),)</f>
        <v>0</v>
      </c>
      <c r="AD33" s="28">
        <f t="shared" si="4"/>
        <v>0.6914170472018157</v>
      </c>
      <c r="AF33" s="3">
        <v>22</v>
      </c>
      <c r="AG33" s="29">
        <f>IF(AF33&lt;AH7,1-AF33*((1-AH8)/AH7),)</f>
        <v>0.9078068474767909</v>
      </c>
      <c r="AH33" s="29">
        <f>IF(AND(AF33&gt;=AH7,AF33&lt;=AH6),1-0.5/(1+2*(LN(AH6)-LN(AF33))),)</f>
        <v>0</v>
      </c>
      <c r="AI33" s="29">
        <f>IF(AF33&gt;AH6,0.5/(1+2*(LN(AF33)-LN(AH6))),)</f>
        <v>0</v>
      </c>
      <c r="AJ33" s="28">
        <f t="shared" si="5"/>
        <v>0.9078068474767909</v>
      </c>
      <c r="AL33" s="3">
        <v>22</v>
      </c>
      <c r="AM33" s="29">
        <f>IF(AL33&lt;AN7,1-AL33*((1-AN8)/AN7),)</f>
        <v>0.8847585593459886</v>
      </c>
      <c r="AN33" s="29">
        <f>IF(AND(AL33&gt;=AN7,AL33&lt;=AN6),1-0.5/(1+2*(LN(AN6)-LN(AL33))),)</f>
        <v>0</v>
      </c>
      <c r="AO33" s="29">
        <f>IF(AL33&gt;AN6,0.5/(1+2*(LN(AL33)-LN(AN6))),)</f>
        <v>0</v>
      </c>
      <c r="AP33" s="28">
        <f t="shared" si="6"/>
        <v>0.8847585593459886</v>
      </c>
      <c r="AR33" s="3">
        <v>22</v>
      </c>
      <c r="AS33" s="29">
        <f>IF(AR33&lt;AT7,1-AR33*((1-AT8)/AT7),)</f>
        <v>0.8623982798161056</v>
      </c>
      <c r="AT33" s="29">
        <f>IF(AND(AR33&gt;=AT7,AR33&lt;=AT6),1-0.5/(1+2*(LN(AT6)-LN(AR33))),)</f>
        <v>0</v>
      </c>
      <c r="AU33" s="29">
        <f>IF(AR33&gt;AT6,0.5/(1+2*(LN(AR33)-LN(AT6))),)</f>
        <v>0</v>
      </c>
      <c r="AV33" s="28">
        <f t="shared" si="7"/>
        <v>0.8623982798161056</v>
      </c>
      <c r="AX33" s="3">
        <v>22</v>
      </c>
      <c r="AY33" s="29">
        <f>IF(AX33&lt;AZ7,1-AX33*((1-AZ8)/AZ7),)</f>
        <v>0</v>
      </c>
      <c r="AZ33" s="29">
        <f>IF(AND(AX33&gt;=AZ7,AX33&lt;=AZ6),1-0.5/(1+2*(LN(AZ6)-LN(AX33))),)</f>
        <v>0.6914170472018157</v>
      </c>
      <c r="BA33" s="29">
        <f>IF(AX33&gt;AZ6,0.5/(1+2*(LN(AX33)-LN(AZ6))),)</f>
        <v>0</v>
      </c>
      <c r="BB33" s="28">
        <f t="shared" si="8"/>
        <v>0.6914170472018157</v>
      </c>
      <c r="BD33" s="3">
        <v>22</v>
      </c>
      <c r="BE33" s="29">
        <f>IF(BD33&lt;BF7,1-BD33*((1-BF8)/BF7),)</f>
        <v>0</v>
      </c>
      <c r="BF33" s="29">
        <f>IF(AND(BD33&gt;=BF7,BD33&lt;=BF6),1-0.5/(1+2*(LN(BF6)-LN(BD33))),)</f>
        <v>0.6914170472018157</v>
      </c>
      <c r="BG33" s="29">
        <f>IF(BD33&gt;BF6,0.5/(1+2*(LN(BD33)-LN(BF6))),)</f>
        <v>0</v>
      </c>
      <c r="BH33" s="28">
        <f t="shared" si="9"/>
        <v>0.6914170472018157</v>
      </c>
      <c r="BJ33" s="3">
        <v>22</v>
      </c>
      <c r="BK33" s="29">
        <f>IF(BJ33&lt;BL7,1-BJ33*((1-BL8)/BL7),)</f>
        <v>0.897563163863101</v>
      </c>
      <c r="BL33" s="29">
        <f>IF(AND(BJ33&gt;=BL7,BJ33&lt;=BL6),1-0.5/(1+2*(LN(BL6)-LN(BJ33))),)</f>
        <v>0</v>
      </c>
      <c r="BM33" s="29">
        <f>IF(BJ33&gt;BL6,0.5/(1+2*(LN(BJ33)-LN(BL6))),)</f>
        <v>0</v>
      </c>
      <c r="BN33" s="28">
        <f t="shared" si="10"/>
        <v>0.897563163863101</v>
      </c>
      <c r="BP33" s="3">
        <v>22</v>
      </c>
      <c r="BQ33" s="29">
        <f>IF(BP33&lt;BR7,1-BP33*((1-BR8)/BR7),)</f>
        <v>0.8623982798161056</v>
      </c>
      <c r="BR33" s="29">
        <f>IF(AND(BP33&gt;=BR7,BP33&lt;=BR6),1-0.5/(1+2*(LN(BR6)-LN(BP33))),)</f>
        <v>0</v>
      </c>
      <c r="BS33" s="29">
        <f>IF(BP33&gt;BR6,0.5/(1+2*(LN(BP33)-LN(BR6))),)</f>
        <v>0</v>
      </c>
      <c r="BT33" s="28">
        <f t="shared" si="11"/>
        <v>0.8623982798161056</v>
      </c>
      <c r="BV33" s="3">
        <v>22</v>
      </c>
      <c r="BW33" s="29">
        <f>IF(BV33&lt;BX7,1-BV33*((1-BX8)/BX7),)</f>
        <v>0</v>
      </c>
      <c r="BX33" s="29">
        <f>IF(AND(BV33&gt;=BX7,BV33&lt;=BX6),1-0.5/(1+2*(LN(BX6)-LN(BV33))),)</f>
        <v>0</v>
      </c>
      <c r="BY33" s="29">
        <f>IF(BV33&gt;BX6,0.5/(1+2*(LN(BV33)-LN(BX6))),)</f>
        <v>0.12616038913768363</v>
      </c>
      <c r="BZ33" s="28">
        <f t="shared" si="12"/>
        <v>0.12616038913768363</v>
      </c>
      <c r="CB33" s="3">
        <v>22</v>
      </c>
      <c r="CC33" s="29">
        <f>IF(CB33&lt;CD7,1-CB33*((1-CD8)/CD7),)</f>
        <v>0</v>
      </c>
      <c r="CD33" s="29">
        <f>IF(AND(CB33&gt;=CD7,CB33&lt;=CD6),1-0.5/(1+2*(LN(CD6)-LN(CB33))),)</f>
        <v>0</v>
      </c>
      <c r="CE33" s="29">
        <f>IF(CB33&gt;CD6,0.5/(1+2*(LN(CB33)-LN(CD6))),)</f>
        <v>0.13894423623466057</v>
      </c>
      <c r="CF33" s="28">
        <f t="shared" si="13"/>
        <v>0.13894423623466057</v>
      </c>
      <c r="CH33" s="3">
        <v>22</v>
      </c>
      <c r="CI33" s="29">
        <f>IF(CH33&lt;CJ7,1-CH33*((1-CJ8)/CJ7),)</f>
        <v>0</v>
      </c>
      <c r="CJ33" s="29">
        <f>IF(AND(CH33&gt;=CJ7,CH33&lt;=CJ6),1-0.5/(1+2*(LN(CJ6)-LN(CH33))),)</f>
        <v>0</v>
      </c>
      <c r="CK33" s="29">
        <f>IF(CH33&gt;CJ6,0.5/(1+2*(LN(CH33)-LN(CJ6))),)</f>
        <v>0.1003037130354557</v>
      </c>
      <c r="CL33" s="28">
        <f t="shared" si="14"/>
        <v>0.1003037130354557</v>
      </c>
      <c r="CN33" s="3">
        <v>22</v>
      </c>
      <c r="CO33" s="29">
        <f>IF(CN33&lt;CP7,1-CN33*((1-CP8)/CP7),)</f>
        <v>0</v>
      </c>
      <c r="CP33" s="29">
        <f>IF(AND(CN33&gt;=CP7,CN33&lt;=CP6),1-0.5/(1+2*(LN(CP6)-LN(CN33))),)</f>
        <v>0</v>
      </c>
      <c r="CQ33" s="29">
        <f>IF(CN33&gt;CP6,0.5/(1+2*(LN(CN33)-LN(CP6))),)</f>
        <v>0.06961766764027028</v>
      </c>
      <c r="CR33" s="28">
        <f t="shared" si="15"/>
        <v>0.06961766764027028</v>
      </c>
    </row>
    <row r="34" spans="2:96" ht="12.75">
      <c r="B34" s="3">
        <v>23</v>
      </c>
      <c r="C34" s="29">
        <f>IF(B34&lt;D7,1-B34*((1-D8)/D7),)</f>
        <v>0.9036162496348269</v>
      </c>
      <c r="D34" s="29">
        <f>IF(AND(B34&gt;=D7,B34&lt;=D6),1-0.5/(1+2*(LN(D6)-LN(B34))),)</f>
        <v>0</v>
      </c>
      <c r="E34" s="29">
        <f>IF(B34&gt;D6,0.5/(1+2*(LN(B34)-LN(D6))),)</f>
        <v>0</v>
      </c>
      <c r="F34" s="28">
        <f t="shared" si="0"/>
        <v>0.9036162496348269</v>
      </c>
      <c r="H34" s="3">
        <v>23</v>
      </c>
      <c r="I34" s="29">
        <f>IF(H34&lt;J7,1-H34*((1-J8)/J7),)</f>
        <v>0.8795203120435334</v>
      </c>
      <c r="J34" s="29">
        <f>IF(AND(H34&gt;=J7,H34&lt;=J6),1-0.5/(1+2*(LN(J6)-LN(H34))),)</f>
        <v>0</v>
      </c>
      <c r="K34" s="29">
        <f>IF(H34&gt;J6,0.5/(1+2*(LN(H34)-LN(J6))),)</f>
        <v>0</v>
      </c>
      <c r="L34" s="28">
        <f t="shared" si="1"/>
        <v>0.8795203120435334</v>
      </c>
      <c r="N34" s="3">
        <v>23</v>
      </c>
      <c r="O34" s="29">
        <f>IF(N34&lt;P7,1-N34*((1-P8)/P7),)</f>
        <v>0.8561436561713832</v>
      </c>
      <c r="P34" s="29">
        <f>IF(AND(N34&gt;=P7,N34&lt;=P6),1-0.5/(1+2*(LN(P6)-LN(N34))),)</f>
        <v>0</v>
      </c>
      <c r="Q34" s="29">
        <f>IF(N34&gt;P6,0.5/(1+2*(LN(N34)-LN(P6))),)</f>
        <v>0</v>
      </c>
      <c r="R34" s="28">
        <f t="shared" si="2"/>
        <v>0.8561436561713832</v>
      </c>
      <c r="T34" s="3">
        <v>23</v>
      </c>
      <c r="U34" s="29">
        <f>IF(T34&lt;V7,1-T34*((1-V8)/V7),)</f>
        <v>0</v>
      </c>
      <c r="V34" s="29">
        <f>IF(AND(T34&gt;=V7,T34&lt;=V6),1-0.5/(1+2*(LN(V6)-LN(T34))),)</f>
        <v>0.6735027211743658</v>
      </c>
      <c r="W34" s="29">
        <f>IF(T34&gt;V6,0.5/(1+2*(LN(T34)-LN(V6))),)</f>
        <v>0</v>
      </c>
      <c r="X34" s="28">
        <f t="shared" si="3"/>
        <v>0.6735027211743658</v>
      </c>
      <c r="Z34" s="3">
        <v>23</v>
      </c>
      <c r="AA34" s="29">
        <f>IF(Z34&lt;AB7,1-Z34*((1-AB8)/AB7),)</f>
        <v>0</v>
      </c>
      <c r="AB34" s="29">
        <f>IF(AND(Z34&gt;=AB7,Z34&lt;=AB6),1-0.5/(1+2*(LN(AB6)-LN(Z34))),)</f>
        <v>0.6735027211743658</v>
      </c>
      <c r="AC34" s="29">
        <f>IF(Z34&gt;AB6,0.5/(1+2*(LN(Z34)-LN(AB6))),)</f>
        <v>0</v>
      </c>
      <c r="AD34" s="28">
        <f t="shared" si="4"/>
        <v>0.6735027211743658</v>
      </c>
      <c r="AF34" s="3">
        <v>23</v>
      </c>
      <c r="AG34" s="29">
        <f>IF(AF34&lt;AH7,1-AF34*((1-AH8)/AH7),)</f>
        <v>0.9036162496348269</v>
      </c>
      <c r="AH34" s="29">
        <f>IF(AND(AF34&gt;=AH7,AF34&lt;=AH6),1-0.5/(1+2*(LN(AH6)-LN(AF34))),)</f>
        <v>0</v>
      </c>
      <c r="AI34" s="29">
        <f>IF(AF34&gt;AH6,0.5/(1+2*(LN(AF34)-LN(AH6))),)</f>
        <v>0</v>
      </c>
      <c r="AJ34" s="28">
        <f t="shared" si="5"/>
        <v>0.9036162496348269</v>
      </c>
      <c r="AL34" s="3">
        <v>23</v>
      </c>
      <c r="AM34" s="29">
        <f>IF(AL34&lt;AN7,1-AL34*((1-AN8)/AN7),)</f>
        <v>0.8795203120435334</v>
      </c>
      <c r="AN34" s="29">
        <f>IF(AND(AL34&gt;=AN7,AL34&lt;=AN6),1-0.5/(1+2*(LN(AN6)-LN(AL34))),)</f>
        <v>0</v>
      </c>
      <c r="AO34" s="29">
        <f>IF(AL34&gt;AN6,0.5/(1+2*(LN(AL34)-LN(AN6))),)</f>
        <v>0</v>
      </c>
      <c r="AP34" s="28">
        <f t="shared" si="6"/>
        <v>0.8795203120435334</v>
      </c>
      <c r="AR34" s="3">
        <v>23</v>
      </c>
      <c r="AS34" s="29">
        <f>IF(AR34&lt;AT7,1-AR34*((1-AT8)/AT7),)</f>
        <v>0.8561436561713832</v>
      </c>
      <c r="AT34" s="29">
        <f>IF(AND(AR34&gt;=AT7,AR34&lt;=AT6),1-0.5/(1+2*(LN(AT6)-LN(AR34))),)</f>
        <v>0</v>
      </c>
      <c r="AU34" s="29">
        <f>IF(AR34&gt;AT6,0.5/(1+2*(LN(AR34)-LN(AT6))),)</f>
        <v>0</v>
      </c>
      <c r="AV34" s="28">
        <f t="shared" si="7"/>
        <v>0.8561436561713832</v>
      </c>
      <c r="AX34" s="3">
        <v>23</v>
      </c>
      <c r="AY34" s="29">
        <f>IF(AX34&lt;AZ7,1-AX34*((1-AZ8)/AZ7),)</f>
        <v>0</v>
      </c>
      <c r="AZ34" s="29">
        <f>IF(AND(AX34&gt;=AZ7,AX34&lt;=AZ6),1-0.5/(1+2*(LN(AZ6)-LN(AX34))),)</f>
        <v>0.6735027211743658</v>
      </c>
      <c r="BA34" s="29">
        <f>IF(AX34&gt;AZ6,0.5/(1+2*(LN(AX34)-LN(AZ6))),)</f>
        <v>0</v>
      </c>
      <c r="BB34" s="28">
        <f t="shared" si="8"/>
        <v>0.6735027211743658</v>
      </c>
      <c r="BD34" s="3">
        <v>23</v>
      </c>
      <c r="BE34" s="29">
        <f>IF(BD34&lt;BF7,1-BD34*((1-BF8)/BF7),)</f>
        <v>0</v>
      </c>
      <c r="BF34" s="29">
        <f>IF(AND(BD34&gt;=BF7,BD34&lt;=BF6),1-0.5/(1+2*(LN(BF6)-LN(BD34))),)</f>
        <v>0.6735027211743658</v>
      </c>
      <c r="BG34" s="29">
        <f>IF(BD34&gt;BF6,0.5/(1+2*(LN(BD34)-LN(BF6))),)</f>
        <v>0</v>
      </c>
      <c r="BH34" s="28">
        <f t="shared" si="9"/>
        <v>0.6735027211743658</v>
      </c>
      <c r="BJ34" s="3">
        <v>23</v>
      </c>
      <c r="BK34" s="29">
        <f>IF(BJ34&lt;BL7,1-BJ34*((1-BL8)/BL7),)</f>
        <v>0.8929069440386964</v>
      </c>
      <c r="BL34" s="29">
        <f>IF(AND(BJ34&gt;=BL7,BJ34&lt;=BL6),1-0.5/(1+2*(LN(BL6)-LN(BJ34))),)</f>
        <v>0</v>
      </c>
      <c r="BM34" s="29">
        <f>IF(BJ34&gt;BL6,0.5/(1+2*(LN(BJ34)-LN(BL6))),)</f>
        <v>0</v>
      </c>
      <c r="BN34" s="28">
        <f t="shared" si="10"/>
        <v>0.8929069440386964</v>
      </c>
      <c r="BP34" s="3">
        <v>23</v>
      </c>
      <c r="BQ34" s="29">
        <f>IF(BP34&lt;BR7,1-BP34*((1-BR8)/BR7),)</f>
        <v>0.8561436561713832</v>
      </c>
      <c r="BR34" s="29">
        <f>IF(AND(BP34&gt;=BR7,BP34&lt;=BR6),1-0.5/(1+2*(LN(BR6)-LN(BP34))),)</f>
        <v>0</v>
      </c>
      <c r="BS34" s="29">
        <f>IF(BP34&gt;BR6,0.5/(1+2*(LN(BP34)-LN(BR6))),)</f>
        <v>0</v>
      </c>
      <c r="BT34" s="28">
        <f t="shared" si="11"/>
        <v>0.8561436561713832</v>
      </c>
      <c r="BV34" s="3">
        <v>23</v>
      </c>
      <c r="BW34" s="29">
        <f>IF(BV34&lt;BX7,1-BV34*((1-BX8)/BX7),)</f>
        <v>0</v>
      </c>
      <c r="BX34" s="29">
        <f>IF(AND(BV34&gt;=BX7,BV34&lt;=BX6),1-0.5/(1+2*(LN(BX6)-LN(BV34))),)</f>
        <v>0</v>
      </c>
      <c r="BY34" s="29">
        <f>IF(BV34&gt;BX6,0.5/(1+2*(LN(BV34)-LN(BX6))),)</f>
        <v>0.123392424765658</v>
      </c>
      <c r="BZ34" s="28">
        <f t="shared" si="12"/>
        <v>0.123392424765658</v>
      </c>
      <c r="CB34" s="3">
        <v>23</v>
      </c>
      <c r="CC34" s="29">
        <f>IF(CB34&lt;CD7,1-CB34*((1-CD8)/CD7),)</f>
        <v>0</v>
      </c>
      <c r="CD34" s="29">
        <f>IF(AND(CB34&gt;=CD7,CB34&lt;=CD6),1-0.5/(1+2*(LN(CD6)-LN(CB34))),)</f>
        <v>0</v>
      </c>
      <c r="CE34" s="29">
        <f>IF(CB34&gt;CD6,0.5/(1+2*(LN(CB34)-LN(CD6))),)</f>
        <v>0.13559434210767732</v>
      </c>
      <c r="CF34" s="28">
        <f t="shared" si="13"/>
        <v>0.13559434210767732</v>
      </c>
      <c r="CH34" s="3">
        <v>23</v>
      </c>
      <c r="CI34" s="29">
        <f>IF(CH34&lt;CJ7,1-CH34*((1-CJ8)/CJ7),)</f>
        <v>0</v>
      </c>
      <c r="CJ34" s="29">
        <f>IF(AND(CH34&gt;=CJ7,CH34&lt;=CJ6),1-0.5/(1+2*(LN(CJ6)-LN(CH34))),)</f>
        <v>0</v>
      </c>
      <c r="CK34" s="29">
        <f>IF(CH34&gt;CJ6,0.5/(1+2*(LN(CH34)-LN(CJ6))),)</f>
        <v>0.09854617091695475</v>
      </c>
      <c r="CL34" s="28">
        <f t="shared" si="14"/>
        <v>0.09854617091695475</v>
      </c>
      <c r="CN34" s="3">
        <v>23</v>
      </c>
      <c r="CO34" s="29">
        <f>IF(CN34&lt;CP7,1-CN34*((1-CP8)/CP7),)</f>
        <v>0</v>
      </c>
      <c r="CP34" s="29">
        <f>IF(AND(CN34&gt;=CP7,CN34&lt;=CP6),1-0.5/(1+2*(LN(CP6)-LN(CN34))),)</f>
        <v>0</v>
      </c>
      <c r="CQ34" s="29">
        <f>IF(CN34&gt;CP6,0.5/(1+2*(LN(CN34)-LN(CP6))),)</f>
        <v>0.06876644141107667</v>
      </c>
      <c r="CR34" s="28">
        <f t="shared" si="15"/>
        <v>0.06876644141107667</v>
      </c>
    </row>
    <row r="35" spans="2:96" ht="12.75">
      <c r="B35" s="5">
        <v>24</v>
      </c>
      <c r="C35" s="29">
        <f>IF(B35&lt;D7,1-B35*((1-D8)/D7),)</f>
        <v>0.8994256517928628</v>
      </c>
      <c r="D35" s="29">
        <f>IF(AND(B35&gt;=D7,B35&lt;=D6),1-0.5/(1+2*(LN(D6)-LN(B35))),)</f>
        <v>0</v>
      </c>
      <c r="E35" s="29">
        <f>IF(B35&gt;D6,0.5/(1+2*(LN(B35)-LN(D6))),)</f>
        <v>0</v>
      </c>
      <c r="F35" s="28">
        <f t="shared" si="0"/>
        <v>0.8994256517928628</v>
      </c>
      <c r="H35" s="5">
        <v>24</v>
      </c>
      <c r="I35" s="29">
        <f>IF(H35&lt;J7,1-H35*((1-J8)/J7),)</f>
        <v>0.8742820647410784</v>
      </c>
      <c r="J35" s="29">
        <f>IF(AND(H35&gt;=J7,H35&lt;=J6),1-0.5/(1+2*(LN(J6)-LN(H35))),)</f>
        <v>0</v>
      </c>
      <c r="K35" s="29">
        <f>IF(H35&gt;J6,0.5/(1+2*(LN(H35)-LN(J6))),)</f>
        <v>0</v>
      </c>
      <c r="L35" s="28">
        <f t="shared" si="1"/>
        <v>0.8742820647410784</v>
      </c>
      <c r="N35" s="5">
        <v>24</v>
      </c>
      <c r="O35" s="29">
        <f>IF(N35&lt;P7,1-N35*((1-P8)/P7),)</f>
        <v>0.8498890325266608</v>
      </c>
      <c r="P35" s="29">
        <f>IF(AND(N35&gt;=P7,N35&lt;=P6),1-0.5/(1+2*(LN(P6)-LN(N35))),)</f>
        <v>0</v>
      </c>
      <c r="Q35" s="29">
        <f>IF(N35&gt;P6,0.5/(1+2*(LN(N35)-LN(P6))),)</f>
        <v>0</v>
      </c>
      <c r="R35" s="28">
        <f t="shared" si="2"/>
        <v>0.8498890325266608</v>
      </c>
      <c r="T35" s="5">
        <v>24</v>
      </c>
      <c r="U35" s="29">
        <f>IF(T35&lt;V7,1-T35*((1-V8)/V7),)</f>
        <v>0</v>
      </c>
      <c r="V35" s="29">
        <f>IF(AND(T35&gt;=V7,T35&lt;=V6),1-0.5/(1+2*(LN(V6)-LN(T35))),)</f>
        <v>0.6542871750074231</v>
      </c>
      <c r="W35" s="29">
        <f>IF(T35&gt;V6,0.5/(1+2*(LN(T35)-LN(V6))),)</f>
        <v>0</v>
      </c>
      <c r="X35" s="28">
        <f t="shared" si="3"/>
        <v>0.6542871750074231</v>
      </c>
      <c r="Z35" s="5">
        <v>24</v>
      </c>
      <c r="AA35" s="29">
        <f>IF(Z35&lt;AB7,1-Z35*((1-AB8)/AB7),)</f>
        <v>0</v>
      </c>
      <c r="AB35" s="29">
        <f>IF(AND(Z35&gt;=AB7,Z35&lt;=AB6),1-0.5/(1+2*(LN(AB6)-LN(Z35))),)</f>
        <v>0.6542871750074231</v>
      </c>
      <c r="AC35" s="29">
        <f>IF(Z35&gt;AB6,0.5/(1+2*(LN(Z35)-LN(AB6))),)</f>
        <v>0</v>
      </c>
      <c r="AD35" s="28">
        <f t="shared" si="4"/>
        <v>0.6542871750074231</v>
      </c>
      <c r="AF35" s="5">
        <v>24</v>
      </c>
      <c r="AG35" s="29">
        <f>IF(AF35&lt;AH7,1-AF35*((1-AH8)/AH7),)</f>
        <v>0.8994256517928628</v>
      </c>
      <c r="AH35" s="29">
        <f>IF(AND(AF35&gt;=AH7,AF35&lt;=AH6),1-0.5/(1+2*(LN(AH6)-LN(AF35))),)</f>
        <v>0</v>
      </c>
      <c r="AI35" s="29">
        <f>IF(AF35&gt;AH6,0.5/(1+2*(LN(AF35)-LN(AH6))),)</f>
        <v>0</v>
      </c>
      <c r="AJ35" s="28">
        <f t="shared" si="5"/>
        <v>0.8994256517928628</v>
      </c>
      <c r="AL35" s="5">
        <v>24</v>
      </c>
      <c r="AM35" s="29">
        <f>IF(AL35&lt;AN7,1-AL35*((1-AN8)/AN7),)</f>
        <v>0.8742820647410784</v>
      </c>
      <c r="AN35" s="29">
        <f>IF(AND(AL35&gt;=AN7,AL35&lt;=AN6),1-0.5/(1+2*(LN(AN6)-LN(AL35))),)</f>
        <v>0</v>
      </c>
      <c r="AO35" s="29">
        <f>IF(AL35&gt;AN6,0.5/(1+2*(LN(AL35)-LN(AN6))),)</f>
        <v>0</v>
      </c>
      <c r="AP35" s="28">
        <f t="shared" si="6"/>
        <v>0.8742820647410784</v>
      </c>
      <c r="AR35" s="5">
        <v>24</v>
      </c>
      <c r="AS35" s="29">
        <f>IF(AR35&lt;AT7,1-AR35*((1-AT8)/AT7),)</f>
        <v>0.8498890325266608</v>
      </c>
      <c r="AT35" s="29">
        <f>IF(AND(AR35&gt;=AT7,AR35&lt;=AT6),1-0.5/(1+2*(LN(AT6)-LN(AR35))),)</f>
        <v>0</v>
      </c>
      <c r="AU35" s="29">
        <f>IF(AR35&gt;AT6,0.5/(1+2*(LN(AR35)-LN(AT6))),)</f>
        <v>0</v>
      </c>
      <c r="AV35" s="28">
        <f t="shared" si="7"/>
        <v>0.8498890325266608</v>
      </c>
      <c r="AX35" s="5">
        <v>24</v>
      </c>
      <c r="AY35" s="29">
        <f>IF(AX35&lt;AZ7,1-AX35*((1-AZ8)/AZ7),)</f>
        <v>0</v>
      </c>
      <c r="AZ35" s="29">
        <f>IF(AND(AX35&gt;=AZ7,AX35&lt;=AZ6),1-0.5/(1+2*(LN(AZ6)-LN(AX35))),)</f>
        <v>0.6542871750074231</v>
      </c>
      <c r="BA35" s="29">
        <f>IF(AX35&gt;AZ6,0.5/(1+2*(LN(AX35)-LN(AZ6))),)</f>
        <v>0</v>
      </c>
      <c r="BB35" s="28">
        <f t="shared" si="8"/>
        <v>0.6542871750074231</v>
      </c>
      <c r="BD35" s="5">
        <v>24</v>
      </c>
      <c r="BE35" s="29">
        <f>IF(BD35&lt;BF7,1-BD35*((1-BF8)/BF7),)</f>
        <v>0</v>
      </c>
      <c r="BF35" s="29">
        <f>IF(AND(BD35&gt;=BF7,BD35&lt;=BF6),1-0.5/(1+2*(LN(BF6)-LN(BD35))),)</f>
        <v>0.6542871750074231</v>
      </c>
      <c r="BG35" s="29">
        <f>IF(BD35&gt;BF6,0.5/(1+2*(LN(BD35)-LN(BF6))),)</f>
        <v>0</v>
      </c>
      <c r="BH35" s="28">
        <f t="shared" si="9"/>
        <v>0.6542871750074231</v>
      </c>
      <c r="BJ35" s="5">
        <v>24</v>
      </c>
      <c r="BK35" s="29">
        <f>IF(BJ35&lt;BL7,1-BJ35*((1-BL8)/BL7),)</f>
        <v>0.888250724214292</v>
      </c>
      <c r="BL35" s="29">
        <f>IF(AND(BJ35&gt;=BL7,BJ35&lt;=BL6),1-0.5/(1+2*(LN(BL6)-LN(BJ35))),)</f>
        <v>0</v>
      </c>
      <c r="BM35" s="29">
        <f>IF(BJ35&gt;BL6,0.5/(1+2*(LN(BJ35)-LN(BL6))),)</f>
        <v>0</v>
      </c>
      <c r="BN35" s="28">
        <f t="shared" si="10"/>
        <v>0.888250724214292</v>
      </c>
      <c r="BP35" s="5">
        <v>24</v>
      </c>
      <c r="BQ35" s="29">
        <f>IF(BP35&lt;BR7,1-BP35*((1-BR8)/BR7),)</f>
        <v>0.8498890325266608</v>
      </c>
      <c r="BR35" s="29">
        <f>IF(AND(BP35&gt;=BR7,BP35&lt;=BR6),1-0.5/(1+2*(LN(BR6)-LN(BP35))),)</f>
        <v>0</v>
      </c>
      <c r="BS35" s="29">
        <f>IF(BP35&gt;BR6,0.5/(1+2*(LN(BP35)-LN(BR6))),)</f>
        <v>0</v>
      </c>
      <c r="BT35" s="28">
        <f t="shared" si="11"/>
        <v>0.8498890325266608</v>
      </c>
      <c r="BV35" s="5">
        <v>24</v>
      </c>
      <c r="BW35" s="29">
        <f>IF(BV35&lt;BX7,1-BV35*((1-BX8)/BX7),)</f>
        <v>0</v>
      </c>
      <c r="BX35" s="29">
        <f>IF(AND(BV35&gt;=BX7,BV35&lt;=BX6),1-0.5/(1+2*(LN(BX6)-LN(BV35))),)</f>
        <v>0</v>
      </c>
      <c r="BY35" s="29">
        <f>IF(BV35&gt;BX6,0.5/(1+2*(LN(BV35)-LN(BX6))),)</f>
        <v>0.12085375435577213</v>
      </c>
      <c r="BZ35" s="28">
        <f t="shared" si="12"/>
        <v>0.12085375435577213</v>
      </c>
      <c r="CB35" s="5">
        <v>24</v>
      </c>
      <c r="CC35" s="29">
        <f>IF(CB35&lt;CD7,1-CB35*((1-CD8)/CD7),)</f>
        <v>0</v>
      </c>
      <c r="CD35" s="29">
        <f>IF(AND(CB35&gt;=CD7,CB35&lt;=CD6),1-0.5/(1+2*(LN(CD6)-LN(CB35))),)</f>
        <v>0</v>
      </c>
      <c r="CE35" s="29">
        <f>IF(CB35&gt;CD6,0.5/(1+2*(LN(CB35)-LN(CD6))),)</f>
        <v>0.1325349877267169</v>
      </c>
      <c r="CF35" s="28">
        <f t="shared" si="13"/>
        <v>0.1325349877267169</v>
      </c>
      <c r="CH35" s="5">
        <v>24</v>
      </c>
      <c r="CI35" s="29">
        <f>IF(CH35&lt;CJ7,1-CH35*((1-CJ8)/CJ7),)</f>
        <v>0</v>
      </c>
      <c r="CJ35" s="29">
        <f>IF(AND(CH35&gt;=CJ7,CH35&lt;=CJ6),1-0.5/(1+2*(LN(CJ6)-LN(CH35))),)</f>
        <v>0</v>
      </c>
      <c r="CK35" s="29">
        <f>IF(CH35&gt;CJ6,0.5/(1+2*(LN(CH35)-LN(CJ6))),)</f>
        <v>0.0969202038349704</v>
      </c>
      <c r="CL35" s="28">
        <f t="shared" si="14"/>
        <v>0.0969202038349704</v>
      </c>
      <c r="CN35" s="5">
        <v>24</v>
      </c>
      <c r="CO35" s="29">
        <f>IF(CN35&lt;CP7,1-CN35*((1-CP8)/CP7),)</f>
        <v>0</v>
      </c>
      <c r="CP35" s="29">
        <f>IF(AND(CN35&gt;=CP7,CN35&lt;=CP6),1-0.5/(1+2*(LN(CP6)-LN(CN35))),)</f>
        <v>0</v>
      </c>
      <c r="CQ35" s="29">
        <f>IF(CN35&gt;CP6,0.5/(1+2*(LN(CN35)-LN(CP6))),)</f>
        <v>0.06797072895921968</v>
      </c>
      <c r="CR35" s="28">
        <f t="shared" si="15"/>
        <v>0.06797072895921968</v>
      </c>
    </row>
    <row r="36" spans="1:96" ht="12.75">
      <c r="A36" s="4" t="s">
        <v>30</v>
      </c>
      <c r="B36" s="5">
        <v>25</v>
      </c>
      <c r="C36" s="29">
        <f>IF(B36&lt;D7,1-B36*((1-D8)/D7),)</f>
        <v>0.8952350539508988</v>
      </c>
      <c r="D36" s="29">
        <f>IF(AND(B36&gt;=D7,B36&lt;=D6),1-0.5/(1+2*(LN(D6)-LN(B36))),)</f>
        <v>0</v>
      </c>
      <c r="E36" s="29">
        <f>IF(B36&gt;D6,0.5/(1+2*(LN(B36)-LN(D6))),)</f>
        <v>0</v>
      </c>
      <c r="F36" s="28">
        <f t="shared" si="0"/>
        <v>0.8952350539508988</v>
      </c>
      <c r="H36" s="5">
        <v>25</v>
      </c>
      <c r="I36" s="29">
        <f>IF(H36&lt;J7,1-H36*((1-J8)/J7),)</f>
        <v>0.8690438174386232</v>
      </c>
      <c r="J36" s="29">
        <f>IF(AND(H36&gt;=J7,H36&lt;=J6),1-0.5/(1+2*(LN(J6)-LN(H36))),)</f>
        <v>0</v>
      </c>
      <c r="K36" s="29">
        <f>IF(H36&gt;J6,0.5/(1+2*(LN(H36)-LN(J6))),)</f>
        <v>0</v>
      </c>
      <c r="L36" s="28">
        <f t="shared" si="1"/>
        <v>0.8690438174386232</v>
      </c>
      <c r="N36" s="5">
        <v>25</v>
      </c>
      <c r="O36" s="29">
        <f>IF(N36&lt;P7,1-N36*((1-P8)/P7),)</f>
        <v>0.8436344088819383</v>
      </c>
      <c r="P36" s="29">
        <f>IF(AND(N36&gt;=P7,N36&lt;=P6),1-0.5/(1+2*(LN(P6)-LN(N36))),)</f>
        <v>0</v>
      </c>
      <c r="Q36" s="29">
        <f>IF(N36&gt;P6,0.5/(1+2*(LN(N36)-LN(P6))),)</f>
        <v>0</v>
      </c>
      <c r="R36" s="28">
        <f t="shared" si="2"/>
        <v>0.8436344088819383</v>
      </c>
      <c r="T36" s="5">
        <v>25</v>
      </c>
      <c r="U36" s="29">
        <f>IF(T36&lt;V7,1-T36*((1-V8)/V7),)</f>
        <v>0</v>
      </c>
      <c r="V36" s="29">
        <f>IF(AND(T36&gt;=V7,T36&lt;=V6),1-0.5/(1+2*(LN(V6)-LN(T36))),)</f>
        <v>0.6336038375004849</v>
      </c>
      <c r="W36" s="29">
        <f>IF(T36&gt;V6,0.5/(1+2*(LN(T36)-LN(V6))),)</f>
        <v>0</v>
      </c>
      <c r="X36" s="28">
        <f t="shared" si="3"/>
        <v>0.6336038375004849</v>
      </c>
      <c r="Z36" s="5">
        <v>25</v>
      </c>
      <c r="AA36" s="29">
        <f>IF(Z36&lt;AB7,1-Z36*((1-AB8)/AB7),)</f>
        <v>0</v>
      </c>
      <c r="AB36" s="29">
        <f>IF(AND(Z36&gt;=AB7,Z36&lt;=AB6),1-0.5/(1+2*(LN(AB6)-LN(Z36))),)</f>
        <v>0.6336038375004849</v>
      </c>
      <c r="AC36" s="29">
        <f>IF(Z36&gt;AB6,0.5/(1+2*(LN(Z36)-LN(AB6))),)</f>
        <v>0</v>
      </c>
      <c r="AD36" s="28">
        <f t="shared" si="4"/>
        <v>0.6336038375004849</v>
      </c>
      <c r="AF36" s="5">
        <v>25</v>
      </c>
      <c r="AG36" s="29">
        <f>IF(AF36&lt;AH7,1-AF36*((1-AH8)/AH7),)</f>
        <v>0.8952350539508988</v>
      </c>
      <c r="AH36" s="29">
        <f>IF(AND(AF36&gt;=AH7,AF36&lt;=AH6),1-0.5/(1+2*(LN(AH6)-LN(AF36))),)</f>
        <v>0</v>
      </c>
      <c r="AI36" s="29">
        <f>IF(AF36&gt;AH6,0.5/(1+2*(LN(AF36)-LN(AH6))),)</f>
        <v>0</v>
      </c>
      <c r="AJ36" s="28">
        <f t="shared" si="5"/>
        <v>0.8952350539508988</v>
      </c>
      <c r="AL36" s="5">
        <v>25</v>
      </c>
      <c r="AM36" s="29">
        <f>IF(AL36&lt;AN7,1-AL36*((1-AN8)/AN7),)</f>
        <v>0.8690438174386232</v>
      </c>
      <c r="AN36" s="29">
        <f>IF(AND(AL36&gt;=AN7,AL36&lt;=AN6),1-0.5/(1+2*(LN(AN6)-LN(AL36))),)</f>
        <v>0</v>
      </c>
      <c r="AO36" s="29">
        <f>IF(AL36&gt;AN6,0.5/(1+2*(LN(AL36)-LN(AN6))),)</f>
        <v>0</v>
      </c>
      <c r="AP36" s="28">
        <f t="shared" si="6"/>
        <v>0.8690438174386232</v>
      </c>
      <c r="AR36" s="5">
        <v>25</v>
      </c>
      <c r="AS36" s="29">
        <f>IF(AR36&lt;AT7,1-AR36*((1-AT8)/AT7),)</f>
        <v>0.8436344088819383</v>
      </c>
      <c r="AT36" s="29">
        <f>IF(AND(AR36&gt;=AT7,AR36&lt;=AT6),1-0.5/(1+2*(LN(AT6)-LN(AR36))),)</f>
        <v>0</v>
      </c>
      <c r="AU36" s="29">
        <f>IF(AR36&gt;AT6,0.5/(1+2*(LN(AR36)-LN(AT6))),)</f>
        <v>0</v>
      </c>
      <c r="AV36" s="28">
        <f t="shared" si="7"/>
        <v>0.8436344088819383</v>
      </c>
      <c r="AX36" s="5">
        <v>25</v>
      </c>
      <c r="AY36" s="29">
        <f>IF(AX36&lt;AZ7,1-AX36*((1-AZ8)/AZ7),)</f>
        <v>0</v>
      </c>
      <c r="AZ36" s="29">
        <f>IF(AND(AX36&gt;=AZ7,AX36&lt;=AZ6),1-0.5/(1+2*(LN(AZ6)-LN(AX36))),)</f>
        <v>0.6336038375004849</v>
      </c>
      <c r="BA36" s="29">
        <f>IF(AX36&gt;AZ6,0.5/(1+2*(LN(AX36)-LN(AZ6))),)</f>
        <v>0</v>
      </c>
      <c r="BB36" s="28">
        <f t="shared" si="8"/>
        <v>0.6336038375004849</v>
      </c>
      <c r="BD36" s="5">
        <v>25</v>
      </c>
      <c r="BE36" s="29">
        <f>IF(BD36&lt;BF7,1-BD36*((1-BF8)/BF7),)</f>
        <v>0</v>
      </c>
      <c r="BF36" s="29">
        <f>IF(AND(BD36&gt;=BF7,BD36&lt;=BF6),1-0.5/(1+2*(LN(BF6)-LN(BD36))),)</f>
        <v>0.6336038375004849</v>
      </c>
      <c r="BG36" s="29">
        <f>IF(BD36&gt;BF6,0.5/(1+2*(LN(BD36)-LN(BF6))),)</f>
        <v>0</v>
      </c>
      <c r="BH36" s="28">
        <f t="shared" si="9"/>
        <v>0.6336038375004849</v>
      </c>
      <c r="BJ36" s="5">
        <v>25</v>
      </c>
      <c r="BK36" s="29">
        <f>IF(BJ36&lt;BL7,1-BJ36*((1-BL8)/BL7),)</f>
        <v>0.8835945043898874</v>
      </c>
      <c r="BL36" s="29">
        <f>IF(AND(BJ36&gt;=BL7,BJ36&lt;=BL6),1-0.5/(1+2*(LN(BL6)-LN(BJ36))),)</f>
        <v>0</v>
      </c>
      <c r="BM36" s="29">
        <f>IF(BJ36&gt;BL6,0.5/(1+2*(LN(BJ36)-LN(BL6))),)</f>
        <v>0</v>
      </c>
      <c r="BN36" s="28">
        <f t="shared" si="10"/>
        <v>0.8835945043898874</v>
      </c>
      <c r="BP36" s="5">
        <v>25</v>
      </c>
      <c r="BQ36" s="29">
        <f>IF(BP36&lt;BR7,1-BP36*((1-BR8)/BR7),)</f>
        <v>0.8436344088819383</v>
      </c>
      <c r="BR36" s="29">
        <f>IF(AND(BP36&gt;=BR7,BP36&lt;=BR6),1-0.5/(1+2*(LN(BR6)-LN(BP36))),)</f>
        <v>0</v>
      </c>
      <c r="BS36" s="29">
        <f>IF(BP36&gt;BR6,0.5/(1+2*(LN(BP36)-LN(BR6))),)</f>
        <v>0</v>
      </c>
      <c r="BT36" s="28">
        <f t="shared" si="11"/>
        <v>0.8436344088819383</v>
      </c>
      <c r="BV36" s="5">
        <v>25</v>
      </c>
      <c r="BW36" s="29">
        <f>IF(BV36&lt;BX7,1-BV36*((1-BX8)/BX7),)</f>
        <v>0</v>
      </c>
      <c r="BX36" s="29">
        <f>IF(AND(BV36&gt;=BX7,BV36&lt;=BX6),1-0.5/(1+2*(LN(BX6)-LN(BV36))),)</f>
        <v>0</v>
      </c>
      <c r="BY36" s="29">
        <f>IF(BV36&gt;BX6,0.5/(1+2*(LN(BV36)-LN(BX6))),)</f>
        <v>0.1185149837908823</v>
      </c>
      <c r="BZ36" s="28">
        <f t="shared" si="12"/>
        <v>0.1185149837908823</v>
      </c>
      <c r="CB36" s="5">
        <v>25</v>
      </c>
      <c r="CC36" s="29">
        <f>IF(CB36&lt;CD7,1-CB36*((1-CD8)/CD7),)</f>
        <v>0</v>
      </c>
      <c r="CD36" s="29">
        <f>IF(AND(CB36&gt;=CD7,CB36&lt;=CD6),1-0.5/(1+2*(LN(CD6)-LN(CB36))),)</f>
        <v>0</v>
      </c>
      <c r="CE36" s="29">
        <f>IF(CB36&gt;CD6,0.5/(1+2*(LN(CB36)-LN(CD6))),)</f>
        <v>0.1297275067321794</v>
      </c>
      <c r="CF36" s="28">
        <f t="shared" si="13"/>
        <v>0.1297275067321794</v>
      </c>
      <c r="CH36" s="5">
        <v>25</v>
      </c>
      <c r="CI36" s="29">
        <f>IF(CH36&lt;CJ7,1-CH36*((1-CJ8)/CJ7),)</f>
        <v>0</v>
      </c>
      <c r="CJ36" s="29">
        <f>IF(AND(CH36&gt;=CJ7,CH36&lt;=CJ6),1-0.5/(1+2*(LN(CJ6)-LN(CH36))),)</f>
        <v>0</v>
      </c>
      <c r="CK36" s="29">
        <f>IF(CH36&gt;CJ6,0.5/(1+2*(LN(CH36)-LN(CJ6))),)</f>
        <v>0.09541025036075199</v>
      </c>
      <c r="CL36" s="28">
        <f t="shared" si="14"/>
        <v>0.09541025036075199</v>
      </c>
      <c r="CN36" s="5">
        <v>25</v>
      </c>
      <c r="CO36" s="29">
        <f>IF(CN36&lt;CP7,1-CN36*((1-CP8)/CP7),)</f>
        <v>0</v>
      </c>
      <c r="CP36" s="29">
        <f>IF(AND(CN36&gt;=CP7,CN36&lt;=CP6),1-0.5/(1+2*(LN(CP6)-LN(CN36))),)</f>
        <v>0</v>
      </c>
      <c r="CQ36" s="29">
        <f>IF(CN36&gt;CP6,0.5/(1+2*(LN(CN36)-LN(CP6))),)</f>
        <v>0.06722461619402421</v>
      </c>
      <c r="CR36" s="28">
        <f t="shared" si="15"/>
        <v>0.06722461619402421</v>
      </c>
    </row>
    <row r="37" spans="1:96" ht="12.75">
      <c r="A37" s="3" t="s">
        <v>31</v>
      </c>
      <c r="B37" s="3">
        <v>26</v>
      </c>
      <c r="C37" s="29">
        <f>IF(B37&lt;D7,1-B37*((1-D8)/D7),)</f>
        <v>0.8910444561089347</v>
      </c>
      <c r="D37" s="29">
        <f>IF(AND(B37&gt;=D7,B37&lt;=D6),1-0.5/(1+2*(LN(D6)-LN(B37))),)</f>
        <v>0</v>
      </c>
      <c r="E37" s="29">
        <f>IF(B37&gt;D6,0.5/(1+2*(LN(B37)-LN(D6))),)</f>
        <v>0</v>
      </c>
      <c r="F37" s="28">
        <f t="shared" si="0"/>
        <v>0.8910444561089347</v>
      </c>
      <c r="H37" s="3">
        <v>26</v>
      </c>
      <c r="I37" s="29">
        <f>IF(H37&lt;J7,1-H37*((1-J8)/J7),)</f>
        <v>0.8638055701361682</v>
      </c>
      <c r="J37" s="29">
        <f>IF(AND(H37&gt;=J7,H37&lt;=J6),1-0.5/(1+2*(LN(J6)-LN(H37))),)</f>
        <v>0</v>
      </c>
      <c r="K37" s="29">
        <f>IF(H37&gt;J6,0.5/(1+2*(LN(H37)-LN(J6))),)</f>
        <v>0</v>
      </c>
      <c r="L37" s="28">
        <f t="shared" si="1"/>
        <v>0.8638055701361682</v>
      </c>
      <c r="N37" s="3">
        <v>26</v>
      </c>
      <c r="O37" s="29">
        <f>IF(N37&lt;P7,1-N37*((1-P8)/P7),)</f>
        <v>0.8373797852372158</v>
      </c>
      <c r="P37" s="29">
        <f>IF(AND(N37&gt;=P7,N37&lt;=P6),1-0.5/(1+2*(LN(P6)-LN(N37))),)</f>
        <v>0</v>
      </c>
      <c r="Q37" s="29">
        <f>IF(N37&gt;P6,0.5/(1+2*(LN(N37)-LN(P6))),)</f>
        <v>0</v>
      </c>
      <c r="R37" s="28">
        <f t="shared" si="2"/>
        <v>0.8373797852372158</v>
      </c>
      <c r="T37" s="3">
        <v>26</v>
      </c>
      <c r="U37" s="29">
        <f>IF(T37&lt;V7,1-T37*((1-V8)/V7),)</f>
        <v>0</v>
      </c>
      <c r="V37" s="29">
        <f>IF(AND(T37&gt;=V7,T37&lt;=V6),1-0.5/(1+2*(LN(V6)-LN(T37))),)</f>
        <v>0.6112584791761131</v>
      </c>
      <c r="W37" s="29">
        <f>IF(T37&gt;V6,0.5/(1+2*(LN(T37)-LN(V6))),)</f>
        <v>0</v>
      </c>
      <c r="X37" s="28">
        <f t="shared" si="3"/>
        <v>0.6112584791761131</v>
      </c>
      <c r="Z37" s="3">
        <v>26</v>
      </c>
      <c r="AA37" s="29">
        <f>IF(Z37&lt;AB7,1-Z37*((1-AB8)/AB7),)</f>
        <v>0</v>
      </c>
      <c r="AB37" s="29">
        <f>IF(AND(Z37&gt;=AB7,Z37&lt;=AB6),1-0.5/(1+2*(LN(AB6)-LN(Z37))),)</f>
        <v>0.6112584791761131</v>
      </c>
      <c r="AC37" s="29">
        <f>IF(Z37&gt;AB6,0.5/(1+2*(LN(Z37)-LN(AB6))),)</f>
        <v>0</v>
      </c>
      <c r="AD37" s="28">
        <f t="shared" si="4"/>
        <v>0.6112584791761131</v>
      </c>
      <c r="AF37" s="3">
        <v>26</v>
      </c>
      <c r="AG37" s="29">
        <f>IF(AF37&lt;AH7,1-AF37*((1-AH8)/AH7),)</f>
        <v>0.8910444561089347</v>
      </c>
      <c r="AH37" s="29">
        <f>IF(AND(AF37&gt;=AH7,AF37&lt;=AH6),1-0.5/(1+2*(LN(AH6)-LN(AF37))),)</f>
        <v>0</v>
      </c>
      <c r="AI37" s="29">
        <f>IF(AF37&gt;AH6,0.5/(1+2*(LN(AF37)-LN(AH6))),)</f>
        <v>0</v>
      </c>
      <c r="AJ37" s="28">
        <f t="shared" si="5"/>
        <v>0.8910444561089347</v>
      </c>
      <c r="AL37" s="3">
        <v>26</v>
      </c>
      <c r="AM37" s="29">
        <f>IF(AL37&lt;AN7,1-AL37*((1-AN8)/AN7),)</f>
        <v>0.8638055701361682</v>
      </c>
      <c r="AN37" s="29">
        <f>IF(AND(AL37&gt;=AN7,AL37&lt;=AN6),1-0.5/(1+2*(LN(AN6)-LN(AL37))),)</f>
        <v>0</v>
      </c>
      <c r="AO37" s="29">
        <f>IF(AL37&gt;AN6,0.5/(1+2*(LN(AL37)-LN(AN6))),)</f>
        <v>0</v>
      </c>
      <c r="AP37" s="28">
        <f t="shared" si="6"/>
        <v>0.8638055701361682</v>
      </c>
      <c r="AR37" s="3">
        <v>26</v>
      </c>
      <c r="AS37" s="29">
        <f>IF(AR37&lt;AT7,1-AR37*((1-AT8)/AT7),)</f>
        <v>0.8373797852372158</v>
      </c>
      <c r="AT37" s="29">
        <f>IF(AND(AR37&gt;=AT7,AR37&lt;=AT6),1-0.5/(1+2*(LN(AT6)-LN(AR37))),)</f>
        <v>0</v>
      </c>
      <c r="AU37" s="29">
        <f>IF(AR37&gt;AT6,0.5/(1+2*(LN(AR37)-LN(AT6))),)</f>
        <v>0</v>
      </c>
      <c r="AV37" s="28">
        <f t="shared" si="7"/>
        <v>0.8373797852372158</v>
      </c>
      <c r="AX37" s="3">
        <v>26</v>
      </c>
      <c r="AY37" s="29">
        <f>IF(AX37&lt;AZ7,1-AX37*((1-AZ8)/AZ7),)</f>
        <v>0</v>
      </c>
      <c r="AZ37" s="29">
        <f>IF(AND(AX37&gt;=AZ7,AX37&lt;=AZ6),1-0.5/(1+2*(LN(AZ6)-LN(AX37))),)</f>
        <v>0.6112584791761131</v>
      </c>
      <c r="BA37" s="29">
        <f>IF(AX37&gt;AZ6,0.5/(1+2*(LN(AX37)-LN(AZ6))),)</f>
        <v>0</v>
      </c>
      <c r="BB37" s="28">
        <f t="shared" si="8"/>
        <v>0.6112584791761131</v>
      </c>
      <c r="BD37" s="3">
        <v>26</v>
      </c>
      <c r="BE37" s="29">
        <f>IF(BD37&lt;BF7,1-BD37*((1-BF8)/BF7),)</f>
        <v>0</v>
      </c>
      <c r="BF37" s="29">
        <f>IF(AND(BD37&gt;=BF7,BD37&lt;=BF6),1-0.5/(1+2*(LN(BF6)-LN(BD37))),)</f>
        <v>0.6112584791761131</v>
      </c>
      <c r="BG37" s="29">
        <f>IF(BD37&gt;BF6,0.5/(1+2*(LN(BD37)-LN(BF6))),)</f>
        <v>0</v>
      </c>
      <c r="BH37" s="28">
        <f t="shared" si="9"/>
        <v>0.6112584791761131</v>
      </c>
      <c r="BJ37" s="3">
        <v>26</v>
      </c>
      <c r="BK37" s="29">
        <f>IF(BJ37&lt;BL7,1-BJ37*((1-BL8)/BL7),)</f>
        <v>0.878938284565483</v>
      </c>
      <c r="BL37" s="29">
        <f>IF(AND(BJ37&gt;=BL7,BJ37&lt;=BL6),1-0.5/(1+2*(LN(BL6)-LN(BJ37))),)</f>
        <v>0</v>
      </c>
      <c r="BM37" s="29">
        <f>IF(BJ37&gt;BL6,0.5/(1+2*(LN(BJ37)-LN(BL6))),)</f>
        <v>0</v>
      </c>
      <c r="BN37" s="28">
        <f t="shared" si="10"/>
        <v>0.878938284565483</v>
      </c>
      <c r="BP37" s="3">
        <v>26</v>
      </c>
      <c r="BQ37" s="29">
        <f>IF(BP37&lt;BR7,1-BP37*((1-BR8)/BR7),)</f>
        <v>0.8373797852372158</v>
      </c>
      <c r="BR37" s="29">
        <f>IF(AND(BP37&gt;=BR7,BP37&lt;=BR6),1-0.5/(1+2*(LN(BR6)-LN(BP37))),)</f>
        <v>0</v>
      </c>
      <c r="BS37" s="29">
        <f>IF(BP37&gt;BR6,0.5/(1+2*(LN(BP37)-LN(BR6))),)</f>
        <v>0</v>
      </c>
      <c r="BT37" s="28">
        <f t="shared" si="11"/>
        <v>0.8373797852372158</v>
      </c>
      <c r="BV37" s="3">
        <v>26</v>
      </c>
      <c r="BW37" s="29">
        <f>IF(BV37&lt;BX7,1-BV37*((1-BX8)/BX7),)</f>
        <v>0</v>
      </c>
      <c r="BX37" s="29">
        <f>IF(AND(BV37&gt;=BX7,BV37&lt;=BX6),1-0.5/(1+2*(LN(BX6)-LN(BV37))),)</f>
        <v>0</v>
      </c>
      <c r="BY37" s="29">
        <f>IF(BV37&gt;BX6,0.5/(1+2*(LN(BV37)-LN(BX6))),)</f>
        <v>0.11635166099577922</v>
      </c>
      <c r="BZ37" s="28">
        <f t="shared" si="12"/>
        <v>0.11635166099577922</v>
      </c>
      <c r="CB37" s="3">
        <v>26</v>
      </c>
      <c r="CC37" s="29">
        <f>IF(CB37&lt;CD7,1-CB37*((1-CD8)/CD7),)</f>
        <v>0</v>
      </c>
      <c r="CD37" s="29">
        <f>IF(AND(CB37&gt;=CD7,CB37&lt;=CD6),1-0.5/(1+2*(LN(CD6)-LN(CB37))),)</f>
        <v>0</v>
      </c>
      <c r="CE37" s="29">
        <f>IF(CB37&gt;CD6,0.5/(1+2*(LN(CB37)-LN(CD6))),)</f>
        <v>0.12713995172425022</v>
      </c>
      <c r="CF37" s="28">
        <f t="shared" si="13"/>
        <v>0.12713995172425022</v>
      </c>
      <c r="CH37" s="3">
        <v>26</v>
      </c>
      <c r="CI37" s="29">
        <f>IF(CH37&lt;CJ7,1-CH37*((1-CJ8)/CJ7),)</f>
        <v>0</v>
      </c>
      <c r="CJ37" s="29">
        <f>IF(AND(CH37&gt;=CJ7,CH37&lt;=CJ6),1-0.5/(1+2*(LN(CJ6)-LN(CH37))),)</f>
        <v>0</v>
      </c>
      <c r="CK37" s="29">
        <f>IF(CH37&gt;CJ6,0.5/(1+2*(LN(CH37)-LN(CJ6))),)</f>
        <v>0.09400318879902561</v>
      </c>
      <c r="CL37" s="28">
        <f t="shared" si="14"/>
        <v>0.09400318879902561</v>
      </c>
      <c r="CN37" s="3">
        <v>26</v>
      </c>
      <c r="CO37" s="29">
        <f>IF(CN37&lt;CP7,1-CN37*((1-CP8)/CP7),)</f>
        <v>0</v>
      </c>
      <c r="CP37" s="29">
        <f>IF(AND(CN37&gt;=CP7,CN37&lt;=CP6),1-0.5/(1+2*(LN(CP6)-LN(CN37))),)</f>
        <v>0</v>
      </c>
      <c r="CQ37" s="29">
        <f>IF(CN37&gt;CP6,0.5/(1+2*(LN(CN37)-LN(CP6))),)</f>
        <v>0.06652303831758857</v>
      </c>
      <c r="CR37" s="28">
        <f t="shared" si="15"/>
        <v>0.06652303831758857</v>
      </c>
    </row>
    <row r="38" spans="1:96" ht="12.75">
      <c r="A38" s="3" t="s">
        <v>32</v>
      </c>
      <c r="B38" s="3">
        <v>27</v>
      </c>
      <c r="C38" s="29">
        <f>IF(B38&lt;D7,1-B38*((1-D8)/D7),)</f>
        <v>0.8868538582669707</v>
      </c>
      <c r="D38" s="29">
        <f>IF(AND(B38&gt;=D7,B38&lt;=D6),1-0.5/(1+2*(LN(D6)-LN(B38))),)</f>
        <v>0</v>
      </c>
      <c r="E38" s="29">
        <f>IF(B38&gt;D6,0.5/(1+2*(LN(B38)-LN(D6))),)</f>
        <v>0</v>
      </c>
      <c r="F38" s="28">
        <f t="shared" si="0"/>
        <v>0.8868538582669707</v>
      </c>
      <c r="H38" s="3">
        <v>27</v>
      </c>
      <c r="I38" s="29">
        <f>IF(H38&lt;J7,1-H38*((1-J8)/J7),)</f>
        <v>0.8585673228337132</v>
      </c>
      <c r="J38" s="29">
        <f>IF(AND(H38&gt;=J7,H38&lt;=J6),1-0.5/(1+2*(LN(J6)-LN(H38))),)</f>
        <v>0</v>
      </c>
      <c r="K38" s="29">
        <f>IF(H38&gt;J6,0.5/(1+2*(LN(H38)-LN(J6))),)</f>
        <v>0</v>
      </c>
      <c r="L38" s="28">
        <f t="shared" si="1"/>
        <v>0.8585673228337132</v>
      </c>
      <c r="N38" s="3">
        <v>27</v>
      </c>
      <c r="O38" s="29">
        <f>IF(N38&lt;P7,1-N38*((1-P8)/P7),)</f>
        <v>0.8311251615924933</v>
      </c>
      <c r="P38" s="29">
        <f>IF(AND(N38&gt;=P7,N38&lt;=P6),1-0.5/(1+2*(LN(P6)-LN(N38))),)</f>
        <v>0</v>
      </c>
      <c r="Q38" s="29">
        <f>IF(N38&gt;P6,0.5/(1+2*(LN(N38)-LN(P6))),)</f>
        <v>0</v>
      </c>
      <c r="R38" s="28">
        <f t="shared" si="2"/>
        <v>0.8311251615924933</v>
      </c>
      <c r="T38" s="3">
        <v>27</v>
      </c>
      <c r="U38" s="29">
        <f>IF(T38&lt;V7,1-T38*((1-V8)/V7),)</f>
        <v>0</v>
      </c>
      <c r="V38" s="29">
        <f>IF(AND(T38&gt;=V7,T38&lt;=V6),1-0.5/(1+2*(LN(V6)-LN(T38))),)</f>
        <v>0.58702294990559</v>
      </c>
      <c r="W38" s="29">
        <f>IF(T38&gt;V6,0.5/(1+2*(LN(T38)-LN(V6))),)</f>
        <v>0</v>
      </c>
      <c r="X38" s="28">
        <f t="shared" si="3"/>
        <v>0.58702294990559</v>
      </c>
      <c r="Z38" s="3">
        <v>27</v>
      </c>
      <c r="AA38" s="29">
        <f>IF(Z38&lt;AB7,1-Z38*((1-AB8)/AB7),)</f>
        <v>0</v>
      </c>
      <c r="AB38" s="29">
        <f>IF(AND(Z38&gt;=AB7,Z38&lt;=AB6),1-0.5/(1+2*(LN(AB6)-LN(Z38))),)</f>
        <v>0.58702294990559</v>
      </c>
      <c r="AC38" s="29">
        <f>IF(Z38&gt;AB6,0.5/(1+2*(LN(Z38)-LN(AB6))),)</f>
        <v>0</v>
      </c>
      <c r="AD38" s="28">
        <f t="shared" si="4"/>
        <v>0.58702294990559</v>
      </c>
      <c r="AF38" s="3">
        <v>27</v>
      </c>
      <c r="AG38" s="29">
        <f>IF(AF38&lt;AH7,1-AF38*((1-AH8)/AH7),)</f>
        <v>0.8868538582669707</v>
      </c>
      <c r="AH38" s="29">
        <f>IF(AND(AF38&gt;=AH7,AF38&lt;=AH6),1-0.5/(1+2*(LN(AH6)-LN(AF38))),)</f>
        <v>0</v>
      </c>
      <c r="AI38" s="29">
        <f>IF(AF38&gt;AH6,0.5/(1+2*(LN(AF38)-LN(AH6))),)</f>
        <v>0</v>
      </c>
      <c r="AJ38" s="28">
        <f t="shared" si="5"/>
        <v>0.8868538582669707</v>
      </c>
      <c r="AL38" s="3">
        <v>27</v>
      </c>
      <c r="AM38" s="29">
        <f>IF(AL38&lt;AN7,1-AL38*((1-AN8)/AN7),)</f>
        <v>0.8585673228337132</v>
      </c>
      <c r="AN38" s="29">
        <f>IF(AND(AL38&gt;=AN7,AL38&lt;=AN6),1-0.5/(1+2*(LN(AN6)-LN(AL38))),)</f>
        <v>0</v>
      </c>
      <c r="AO38" s="29">
        <f>IF(AL38&gt;AN6,0.5/(1+2*(LN(AL38)-LN(AN6))),)</f>
        <v>0</v>
      </c>
      <c r="AP38" s="28">
        <f t="shared" si="6"/>
        <v>0.8585673228337132</v>
      </c>
      <c r="AR38" s="3">
        <v>27</v>
      </c>
      <c r="AS38" s="29">
        <f>IF(AR38&lt;AT7,1-AR38*((1-AT8)/AT7),)</f>
        <v>0.8311251615924933</v>
      </c>
      <c r="AT38" s="29">
        <f>IF(AND(AR38&gt;=AT7,AR38&lt;=AT6),1-0.5/(1+2*(LN(AT6)-LN(AR38))),)</f>
        <v>0</v>
      </c>
      <c r="AU38" s="29">
        <f>IF(AR38&gt;AT6,0.5/(1+2*(LN(AR38)-LN(AT6))),)</f>
        <v>0</v>
      </c>
      <c r="AV38" s="28">
        <f t="shared" si="7"/>
        <v>0.8311251615924933</v>
      </c>
      <c r="AX38" s="3">
        <v>27</v>
      </c>
      <c r="AY38" s="29">
        <f>IF(AX38&lt;AZ7,1-AX38*((1-AZ8)/AZ7),)</f>
        <v>0</v>
      </c>
      <c r="AZ38" s="29">
        <f>IF(AND(AX38&gt;=AZ7,AX38&lt;=AZ6),1-0.5/(1+2*(LN(AZ6)-LN(AX38))),)</f>
        <v>0.58702294990559</v>
      </c>
      <c r="BA38" s="29">
        <f>IF(AX38&gt;AZ6,0.5/(1+2*(LN(AX38)-LN(AZ6))),)</f>
        <v>0</v>
      </c>
      <c r="BB38" s="28">
        <f t="shared" si="8"/>
        <v>0.58702294990559</v>
      </c>
      <c r="BD38" s="3">
        <v>27</v>
      </c>
      <c r="BE38" s="29">
        <f>IF(BD38&lt;BF7,1-BD38*((1-BF8)/BF7),)</f>
        <v>0</v>
      </c>
      <c r="BF38" s="29">
        <f>IF(AND(BD38&gt;=BF7,BD38&lt;=BF6),1-0.5/(1+2*(LN(BF6)-LN(BD38))),)</f>
        <v>0.58702294990559</v>
      </c>
      <c r="BG38" s="29">
        <f>IF(BD38&gt;BF6,0.5/(1+2*(LN(BD38)-LN(BF6))),)</f>
        <v>0</v>
      </c>
      <c r="BH38" s="28">
        <f t="shared" si="9"/>
        <v>0.58702294990559</v>
      </c>
      <c r="BJ38" s="3">
        <v>27</v>
      </c>
      <c r="BK38" s="29">
        <f>IF(BJ38&lt;BL7,1-BJ38*((1-BL8)/BL7),)</f>
        <v>0.8742820647410784</v>
      </c>
      <c r="BL38" s="29">
        <f>IF(AND(BJ38&gt;=BL7,BJ38&lt;=BL6),1-0.5/(1+2*(LN(BL6)-LN(BJ38))),)</f>
        <v>0</v>
      </c>
      <c r="BM38" s="29">
        <f>IF(BJ38&gt;BL6,0.5/(1+2*(LN(BJ38)-LN(BL6))),)</f>
        <v>0</v>
      </c>
      <c r="BN38" s="28">
        <f t="shared" si="10"/>
        <v>0.8742820647410784</v>
      </c>
      <c r="BP38" s="3">
        <v>27</v>
      </c>
      <c r="BQ38" s="29">
        <f>IF(BP38&lt;BR7,1-BP38*((1-BR8)/BR7),)</f>
        <v>0.8311251615924933</v>
      </c>
      <c r="BR38" s="29">
        <f>IF(AND(BP38&gt;=BR7,BP38&lt;=BR6),1-0.5/(1+2*(LN(BR6)-LN(BP38))),)</f>
        <v>0</v>
      </c>
      <c r="BS38" s="29">
        <f>IF(BP38&gt;BR6,0.5/(1+2*(LN(BP38)-LN(BR6))),)</f>
        <v>0</v>
      </c>
      <c r="BT38" s="28">
        <f t="shared" si="11"/>
        <v>0.8311251615924933</v>
      </c>
      <c r="BV38" s="3">
        <v>27</v>
      </c>
      <c r="BW38" s="29">
        <f>IF(BV38&lt;BX7,1-BV38*((1-BX8)/BX7),)</f>
        <v>0</v>
      </c>
      <c r="BX38" s="29">
        <f>IF(AND(BV38&gt;=BX7,BV38&lt;=BX6),1-0.5/(1+2*(LN(BX6)-LN(BV38))),)</f>
        <v>0</v>
      </c>
      <c r="BY38" s="29">
        <f>IF(BV38&gt;BX6,0.5/(1+2*(LN(BV38)-LN(BX6))),)</f>
        <v>0.11434326731256818</v>
      </c>
      <c r="BZ38" s="28">
        <f t="shared" si="12"/>
        <v>0.11434326731256818</v>
      </c>
      <c r="CB38" s="3">
        <v>27</v>
      </c>
      <c r="CC38" s="29">
        <f>IF(CB38&lt;CD7,1-CB38*((1-CD8)/CD7),)</f>
        <v>0</v>
      </c>
      <c r="CD38" s="29">
        <f>IF(AND(CB38&gt;=CD7,CB38&lt;=CD6),1-0.5/(1+2*(LN(CD6)-LN(CB38))),)</f>
        <v>0</v>
      </c>
      <c r="CE38" s="29">
        <f>IF(CB38&gt;CD6,0.5/(1+2*(LN(CB38)-LN(CD6))),)</f>
        <v>0.12474568118084954</v>
      </c>
      <c r="CF38" s="28">
        <f t="shared" si="13"/>
        <v>0.12474568118084954</v>
      </c>
      <c r="CH38" s="3">
        <v>27</v>
      </c>
      <c r="CI38" s="29">
        <f>IF(CH38&lt;CJ7,1-CH38*((1-CJ8)/CJ7),)</f>
        <v>0</v>
      </c>
      <c r="CJ38" s="29">
        <f>IF(AND(CH38&gt;=CJ7,CH38&lt;=CJ6),1-0.5/(1+2*(LN(CJ6)-LN(CH38))),)</f>
        <v>0</v>
      </c>
      <c r="CK38" s="29">
        <f>IF(CH38&gt;CJ6,0.5/(1+2*(LN(CH38)-LN(CJ6))),)</f>
        <v>0.0926878696348304</v>
      </c>
      <c r="CL38" s="28">
        <f t="shared" si="14"/>
        <v>0.0926878696348304</v>
      </c>
      <c r="CN38" s="3">
        <v>27</v>
      </c>
      <c r="CO38" s="29">
        <f>IF(CN38&lt;CP7,1-CN38*((1-CP8)/CP7),)</f>
        <v>0</v>
      </c>
      <c r="CP38" s="29">
        <f>IF(AND(CN38&gt;=CP7,CN38&lt;=CP6),1-0.5/(1+2*(LN(CP6)-LN(CN38))),)</f>
        <v>0</v>
      </c>
      <c r="CQ38" s="29">
        <f>IF(CN38&gt;CP6,0.5/(1+2*(LN(CN38)-LN(CP6))),)</f>
        <v>0.06586162915456412</v>
      </c>
      <c r="CR38" s="28">
        <f t="shared" si="15"/>
        <v>0.06586162915456412</v>
      </c>
    </row>
    <row r="39" spans="1:96" ht="12.75">
      <c r="A39" s="3" t="s">
        <v>33</v>
      </c>
      <c r="B39" s="5">
        <v>28</v>
      </c>
      <c r="C39" s="29">
        <f>IF(B39&lt;D7,1-B39*((1-D8)/D7),)</f>
        <v>0.8826632604250066</v>
      </c>
      <c r="D39" s="29">
        <f>IF(AND(B39&gt;=D7,B39&lt;=D6),1-0.5/(1+2*(LN(D6)-LN(B39))),)</f>
        <v>0</v>
      </c>
      <c r="E39" s="29">
        <f>IF(B39&gt;D6,0.5/(1+2*(LN(B39)-LN(D6))),)</f>
        <v>0</v>
      </c>
      <c r="F39" s="28">
        <f t="shared" si="0"/>
        <v>0.8826632604250066</v>
      </c>
      <c r="H39" s="5">
        <v>28</v>
      </c>
      <c r="I39" s="29">
        <f>IF(H39&lt;J7,1-H39*((1-J8)/J7),)</f>
        <v>0.8533290755312581</v>
      </c>
      <c r="J39" s="29">
        <f>IF(AND(H39&gt;=J7,H39&lt;=J6),1-0.5/(1+2*(LN(J6)-LN(H39))),)</f>
        <v>0</v>
      </c>
      <c r="K39" s="29">
        <f>IF(H39&gt;J6,0.5/(1+2*(LN(H39)-LN(J6))),)</f>
        <v>0</v>
      </c>
      <c r="L39" s="28">
        <f t="shared" si="1"/>
        <v>0.8533290755312581</v>
      </c>
      <c r="N39" s="5">
        <v>28</v>
      </c>
      <c r="O39" s="29">
        <f>IF(N39&lt;P7,1-N39*((1-P8)/P7),)</f>
        <v>0.8248705379477709</v>
      </c>
      <c r="P39" s="29">
        <f>IF(AND(N39&gt;=P7,N39&lt;=P6),1-0.5/(1+2*(LN(P6)-LN(N39))),)</f>
        <v>0</v>
      </c>
      <c r="Q39" s="29">
        <f>IF(N39&gt;P6,0.5/(1+2*(LN(N39)-LN(P6))),)</f>
        <v>0</v>
      </c>
      <c r="R39" s="28">
        <f t="shared" si="2"/>
        <v>0.8248705379477709</v>
      </c>
      <c r="T39" s="5">
        <v>28</v>
      </c>
      <c r="U39" s="29">
        <f>IF(T39&lt;V7,1-T39*((1-V8)/V7),)</f>
        <v>0</v>
      </c>
      <c r="V39" s="29">
        <f>IF(AND(T39&gt;=V7,T39&lt;=V6),1-0.5/(1+2*(LN(V6)-LN(T39))),)</f>
        <v>0.5606271844027257</v>
      </c>
      <c r="W39" s="29">
        <f>IF(T39&gt;V6,0.5/(1+2*(LN(T39)-LN(V6))),)</f>
        <v>0</v>
      </c>
      <c r="X39" s="28">
        <f t="shared" si="3"/>
        <v>0.5606271844027257</v>
      </c>
      <c r="Z39" s="5">
        <v>28</v>
      </c>
      <c r="AA39" s="29">
        <f>IF(Z39&lt;AB7,1-Z39*((1-AB8)/AB7),)</f>
        <v>0</v>
      </c>
      <c r="AB39" s="29">
        <f>IF(AND(Z39&gt;=AB7,Z39&lt;=AB6),1-0.5/(1+2*(LN(AB6)-LN(Z39))),)</f>
        <v>0.5606271844027257</v>
      </c>
      <c r="AC39" s="29">
        <f>IF(Z39&gt;AB6,0.5/(1+2*(LN(Z39)-LN(AB6))),)</f>
        <v>0</v>
      </c>
      <c r="AD39" s="28">
        <f t="shared" si="4"/>
        <v>0.5606271844027257</v>
      </c>
      <c r="AF39" s="5">
        <v>28</v>
      </c>
      <c r="AG39" s="29">
        <f>IF(AF39&lt;AH7,1-AF39*((1-AH8)/AH7),)</f>
        <v>0.8826632604250066</v>
      </c>
      <c r="AH39" s="29">
        <f>IF(AND(AF39&gt;=AH7,AF39&lt;=AH6),1-0.5/(1+2*(LN(AH6)-LN(AF39))),)</f>
        <v>0</v>
      </c>
      <c r="AI39" s="29">
        <f>IF(AF39&gt;AH6,0.5/(1+2*(LN(AF39)-LN(AH6))),)</f>
        <v>0</v>
      </c>
      <c r="AJ39" s="28">
        <f t="shared" si="5"/>
        <v>0.8826632604250066</v>
      </c>
      <c r="AL39" s="5">
        <v>28</v>
      </c>
      <c r="AM39" s="29">
        <f>IF(AL39&lt;AN7,1-AL39*((1-AN8)/AN7),)</f>
        <v>0.8533290755312581</v>
      </c>
      <c r="AN39" s="29">
        <f>IF(AND(AL39&gt;=AN7,AL39&lt;=AN6),1-0.5/(1+2*(LN(AN6)-LN(AL39))),)</f>
        <v>0</v>
      </c>
      <c r="AO39" s="29">
        <f>IF(AL39&gt;AN6,0.5/(1+2*(LN(AL39)-LN(AN6))),)</f>
        <v>0</v>
      </c>
      <c r="AP39" s="28">
        <f t="shared" si="6"/>
        <v>0.8533290755312581</v>
      </c>
      <c r="AR39" s="5">
        <v>28</v>
      </c>
      <c r="AS39" s="29">
        <f>IF(AR39&lt;AT7,1-AR39*((1-AT8)/AT7),)</f>
        <v>0.8248705379477709</v>
      </c>
      <c r="AT39" s="29">
        <f>IF(AND(AR39&gt;=AT7,AR39&lt;=AT6),1-0.5/(1+2*(LN(AT6)-LN(AR39))),)</f>
        <v>0</v>
      </c>
      <c r="AU39" s="29">
        <f>IF(AR39&gt;AT6,0.5/(1+2*(LN(AR39)-LN(AT6))),)</f>
        <v>0</v>
      </c>
      <c r="AV39" s="28">
        <f t="shared" si="7"/>
        <v>0.8248705379477709</v>
      </c>
      <c r="AX39" s="5">
        <v>28</v>
      </c>
      <c r="AY39" s="29">
        <f>IF(AX39&lt;AZ7,1-AX39*((1-AZ8)/AZ7),)</f>
        <v>0</v>
      </c>
      <c r="AZ39" s="29">
        <f>IF(AND(AX39&gt;=AZ7,AX39&lt;=AZ6),1-0.5/(1+2*(LN(AZ6)-LN(AX39))),)</f>
        <v>0.5606271844027257</v>
      </c>
      <c r="BA39" s="29">
        <f>IF(AX39&gt;AZ6,0.5/(1+2*(LN(AX39)-LN(AZ6))),)</f>
        <v>0</v>
      </c>
      <c r="BB39" s="28">
        <f t="shared" si="8"/>
        <v>0.5606271844027257</v>
      </c>
      <c r="BD39" s="5">
        <v>28</v>
      </c>
      <c r="BE39" s="29">
        <f>IF(BD39&lt;BF7,1-BD39*((1-BF8)/BF7),)</f>
        <v>0</v>
      </c>
      <c r="BF39" s="29">
        <f>IF(AND(BD39&gt;=BF7,BD39&lt;=BF6),1-0.5/(1+2*(LN(BF6)-LN(BD39))),)</f>
        <v>0.5606271844027257</v>
      </c>
      <c r="BG39" s="29">
        <f>IF(BD39&gt;BF6,0.5/(1+2*(LN(BD39)-LN(BF6))),)</f>
        <v>0</v>
      </c>
      <c r="BH39" s="28">
        <f t="shared" si="9"/>
        <v>0.5606271844027257</v>
      </c>
      <c r="BJ39" s="5">
        <v>28</v>
      </c>
      <c r="BK39" s="29">
        <f>IF(BJ39&lt;BL7,1-BJ39*((1-BL8)/BL7),)</f>
        <v>0.8696258449166739</v>
      </c>
      <c r="BL39" s="29">
        <f>IF(AND(BJ39&gt;=BL7,BJ39&lt;=BL6),1-0.5/(1+2*(LN(BL6)-LN(BJ39))),)</f>
        <v>0</v>
      </c>
      <c r="BM39" s="29">
        <f>IF(BJ39&gt;BL6,0.5/(1+2*(LN(BJ39)-LN(BL6))),)</f>
        <v>0</v>
      </c>
      <c r="BN39" s="28">
        <f t="shared" si="10"/>
        <v>0.8696258449166739</v>
      </c>
      <c r="BP39" s="5">
        <v>28</v>
      </c>
      <c r="BQ39" s="29">
        <f>IF(BP39&lt;BR7,1-BP39*((1-BR8)/BR7),)</f>
        <v>0.8248705379477709</v>
      </c>
      <c r="BR39" s="29">
        <f>IF(AND(BP39&gt;=BR7,BP39&lt;=BR6),1-0.5/(1+2*(LN(BR6)-LN(BP39))),)</f>
        <v>0</v>
      </c>
      <c r="BS39" s="29">
        <f>IF(BP39&gt;BR6,0.5/(1+2*(LN(BP39)-LN(BR6))),)</f>
        <v>0</v>
      </c>
      <c r="BT39" s="28">
        <f t="shared" si="11"/>
        <v>0.8248705379477709</v>
      </c>
      <c r="BV39" s="5">
        <v>28</v>
      </c>
      <c r="BW39" s="29">
        <f>IF(BV39&lt;BX7,1-BV39*((1-BX8)/BX7),)</f>
        <v>0</v>
      </c>
      <c r="BX39" s="29">
        <f>IF(AND(BV39&gt;=BX7,BV39&lt;=BX6),1-0.5/(1+2*(LN(BX6)-LN(BV39))),)</f>
        <v>0</v>
      </c>
      <c r="BY39" s="29">
        <f>IF(BV39&gt;BX6,0.5/(1+2*(LN(BV39)-LN(BX6))),)</f>
        <v>0.11247244773880605</v>
      </c>
      <c r="BZ39" s="28">
        <f t="shared" si="12"/>
        <v>0.11247244773880605</v>
      </c>
      <c r="CB39" s="5">
        <v>28</v>
      </c>
      <c r="CC39" s="29">
        <f>IF(CB39&lt;CD7,1-CB39*((1-CD8)/CD7),)</f>
        <v>0</v>
      </c>
      <c r="CD39" s="29">
        <f>IF(AND(CB39&gt;=CD7,CB39&lt;=CD6),1-0.5/(1+2*(LN(CD6)-LN(CB39))),)</f>
        <v>0</v>
      </c>
      <c r="CE39" s="29">
        <f>IF(CB39&gt;CD6,0.5/(1+2*(LN(CB39)-LN(CD6))),)</f>
        <v>0.12252229047245161</v>
      </c>
      <c r="CF39" s="28">
        <f t="shared" si="13"/>
        <v>0.12252229047245161</v>
      </c>
      <c r="CH39" s="5">
        <v>28</v>
      </c>
      <c r="CI39" s="29">
        <f>IF(CH39&lt;CJ7,1-CH39*((1-CJ8)/CJ7),)</f>
        <v>0</v>
      </c>
      <c r="CJ39" s="29">
        <f>IF(AND(CH39&gt;=CJ7,CH39&lt;=CJ6),1-0.5/(1+2*(LN(CJ6)-LN(CH39))),)</f>
        <v>0</v>
      </c>
      <c r="CK39" s="29">
        <f>IF(CH39&gt;CJ6,0.5/(1+2*(LN(CH39)-LN(CJ6))),)</f>
        <v>0.09145475248029827</v>
      </c>
      <c r="CL39" s="28">
        <f t="shared" si="14"/>
        <v>0.09145475248029827</v>
      </c>
      <c r="CN39" s="5">
        <v>28</v>
      </c>
      <c r="CO39" s="29">
        <f>IF(CN39&lt;CP7,1-CN39*((1-CP8)/CP7),)</f>
        <v>0</v>
      </c>
      <c r="CP39" s="29">
        <f>IF(AND(CN39&gt;=CP7,CN39&lt;=CP6),1-0.5/(1+2*(LN(CP6)-LN(CN39))),)</f>
        <v>0</v>
      </c>
      <c r="CQ39" s="29">
        <f>IF(CN39&gt;CP6,0.5/(1+2*(LN(CN39)-LN(CP6))),)</f>
        <v>0.065236601892254</v>
      </c>
      <c r="CR39" s="28">
        <f t="shared" si="15"/>
        <v>0.065236601892254</v>
      </c>
    </row>
    <row r="40" spans="1:96" ht="12.75">
      <c r="A40" s="3" t="s">
        <v>34</v>
      </c>
      <c r="B40" s="5">
        <v>29</v>
      </c>
      <c r="C40" s="29">
        <f>IF(B40&lt;D7,1-B40*((1-D8)/D7),)</f>
        <v>0.8784726625830426</v>
      </c>
      <c r="D40" s="29">
        <f>IF(AND(B40&gt;=D7,B40&lt;=D6),1-0.5/(1+2*(LN(D6)-LN(B40))),)</f>
        <v>0</v>
      </c>
      <c r="E40" s="29">
        <f>IF(B40&gt;D6,0.5/(1+2*(LN(B40)-LN(D6))),)</f>
        <v>0</v>
      </c>
      <c r="F40" s="28">
        <f t="shared" si="0"/>
        <v>0.8784726625830426</v>
      </c>
      <c r="H40" s="5">
        <v>29</v>
      </c>
      <c r="I40" s="29">
        <f>IF(H40&lt;J7,1-H40*((1-J8)/J7),)</f>
        <v>0.8480908282288031</v>
      </c>
      <c r="J40" s="29">
        <f>IF(AND(H40&gt;=J7,H40&lt;=J6),1-0.5/(1+2*(LN(J6)-LN(H40))),)</f>
        <v>0</v>
      </c>
      <c r="K40" s="29">
        <f>IF(H40&gt;J6,0.5/(1+2*(LN(H40)-LN(J6))),)</f>
        <v>0</v>
      </c>
      <c r="L40" s="28">
        <f t="shared" si="1"/>
        <v>0.8480908282288031</v>
      </c>
      <c r="N40" s="5">
        <v>29</v>
      </c>
      <c r="O40" s="29">
        <f>IF(N40&lt;P7,1-N40*((1-P8)/P7),)</f>
        <v>0.8186159143030484</v>
      </c>
      <c r="P40" s="29">
        <f>IF(AND(N40&gt;=P7,N40&lt;=P6),1-0.5/(1+2*(LN(P6)-LN(N40))),)</f>
        <v>0</v>
      </c>
      <c r="Q40" s="29">
        <f>IF(N40&gt;P6,0.5/(1+2*(LN(N40)-LN(P6))),)</f>
        <v>0</v>
      </c>
      <c r="R40" s="28">
        <f t="shared" si="2"/>
        <v>0.8186159143030484</v>
      </c>
      <c r="T40" s="5">
        <v>29</v>
      </c>
      <c r="U40" s="29">
        <f>IF(T40&lt;V7,1-T40*((1-V8)/V7),)</f>
        <v>0</v>
      </c>
      <c r="V40" s="29">
        <f>IF(AND(T40&gt;=V7,T40&lt;=V6),1-0.5/(1+2*(LN(V6)-LN(T40))),)</f>
        <v>0.531748879141931</v>
      </c>
      <c r="W40" s="29">
        <f>IF(T40&gt;V6,0.5/(1+2*(LN(T40)-LN(V6))),)</f>
        <v>0</v>
      </c>
      <c r="X40" s="28">
        <f t="shared" si="3"/>
        <v>0.531748879141931</v>
      </c>
      <c r="Z40" s="5">
        <v>29</v>
      </c>
      <c r="AA40" s="29">
        <f>IF(Z40&lt;AB7,1-Z40*((1-AB8)/AB7),)</f>
        <v>0</v>
      </c>
      <c r="AB40" s="29">
        <f>IF(AND(Z40&gt;=AB7,Z40&lt;=AB6),1-0.5/(1+2*(LN(AB6)-LN(Z40))),)</f>
        <v>0.531748879141931</v>
      </c>
      <c r="AC40" s="29">
        <f>IF(Z40&gt;AB6,0.5/(1+2*(LN(Z40)-LN(AB6))),)</f>
        <v>0</v>
      </c>
      <c r="AD40" s="28">
        <f t="shared" si="4"/>
        <v>0.531748879141931</v>
      </c>
      <c r="AF40" s="5">
        <v>29</v>
      </c>
      <c r="AG40" s="29">
        <f>IF(AF40&lt;AH7,1-AF40*((1-AH8)/AH7),)</f>
        <v>0.8784726625830426</v>
      </c>
      <c r="AH40" s="29">
        <f>IF(AND(AF40&gt;=AH7,AF40&lt;=AH6),1-0.5/(1+2*(LN(AH6)-LN(AF40))),)</f>
        <v>0</v>
      </c>
      <c r="AI40" s="29">
        <f>IF(AF40&gt;AH6,0.5/(1+2*(LN(AF40)-LN(AH6))),)</f>
        <v>0</v>
      </c>
      <c r="AJ40" s="28">
        <f t="shared" si="5"/>
        <v>0.8784726625830426</v>
      </c>
      <c r="AL40" s="5">
        <v>29</v>
      </c>
      <c r="AM40" s="29">
        <f>IF(AL40&lt;AN7,1-AL40*((1-AN8)/AN7),)</f>
        <v>0.8480908282288031</v>
      </c>
      <c r="AN40" s="29">
        <f>IF(AND(AL40&gt;=AN7,AL40&lt;=AN6),1-0.5/(1+2*(LN(AN6)-LN(AL40))),)</f>
        <v>0</v>
      </c>
      <c r="AO40" s="29">
        <f>IF(AL40&gt;AN6,0.5/(1+2*(LN(AL40)-LN(AN6))),)</f>
        <v>0</v>
      </c>
      <c r="AP40" s="28">
        <f t="shared" si="6"/>
        <v>0.8480908282288031</v>
      </c>
      <c r="AR40" s="5">
        <v>29</v>
      </c>
      <c r="AS40" s="29">
        <f>IF(AR40&lt;AT7,1-AR40*((1-AT8)/AT7),)</f>
        <v>0.8186159143030484</v>
      </c>
      <c r="AT40" s="29">
        <f>IF(AND(AR40&gt;=AT7,AR40&lt;=AT6),1-0.5/(1+2*(LN(AT6)-LN(AR40))),)</f>
        <v>0</v>
      </c>
      <c r="AU40" s="29">
        <f>IF(AR40&gt;AT6,0.5/(1+2*(LN(AR40)-LN(AT6))),)</f>
        <v>0</v>
      </c>
      <c r="AV40" s="28">
        <f t="shared" si="7"/>
        <v>0.8186159143030484</v>
      </c>
      <c r="AX40" s="5">
        <v>29</v>
      </c>
      <c r="AY40" s="29">
        <f>IF(AX40&lt;AZ7,1-AX40*((1-AZ8)/AZ7),)</f>
        <v>0</v>
      </c>
      <c r="AZ40" s="29">
        <f>IF(AND(AX40&gt;=AZ7,AX40&lt;=AZ6),1-0.5/(1+2*(LN(AZ6)-LN(AX40))),)</f>
        <v>0.531748879141931</v>
      </c>
      <c r="BA40" s="29">
        <f>IF(AX40&gt;AZ6,0.5/(1+2*(LN(AX40)-LN(AZ6))),)</f>
        <v>0</v>
      </c>
      <c r="BB40" s="28">
        <f t="shared" si="8"/>
        <v>0.531748879141931</v>
      </c>
      <c r="BD40" s="5">
        <v>29</v>
      </c>
      <c r="BE40" s="29">
        <f>IF(BD40&lt;BF7,1-BD40*((1-BF8)/BF7),)</f>
        <v>0</v>
      </c>
      <c r="BF40" s="29">
        <f>IF(AND(BD40&gt;=BF7,BD40&lt;=BF6),1-0.5/(1+2*(LN(BF6)-LN(BD40))),)</f>
        <v>0.531748879141931</v>
      </c>
      <c r="BG40" s="29">
        <f>IF(BD40&gt;BF6,0.5/(1+2*(LN(BD40)-LN(BF6))),)</f>
        <v>0</v>
      </c>
      <c r="BH40" s="28">
        <f t="shared" si="9"/>
        <v>0.531748879141931</v>
      </c>
      <c r="BJ40" s="5">
        <v>29</v>
      </c>
      <c r="BK40" s="29">
        <f>IF(BJ40&lt;BL7,1-BJ40*((1-BL8)/BL7),)</f>
        <v>0.8649696250922694</v>
      </c>
      <c r="BL40" s="29">
        <f>IF(AND(BJ40&gt;=BL7,BJ40&lt;=BL6),1-0.5/(1+2*(LN(BL6)-LN(BJ40))),)</f>
        <v>0</v>
      </c>
      <c r="BM40" s="29">
        <f>IF(BJ40&gt;BL6,0.5/(1+2*(LN(BJ40)-LN(BL6))),)</f>
        <v>0</v>
      </c>
      <c r="BN40" s="28">
        <f t="shared" si="10"/>
        <v>0.8649696250922694</v>
      </c>
      <c r="BP40" s="5">
        <v>29</v>
      </c>
      <c r="BQ40" s="29">
        <f>IF(BP40&lt;BR7,1-BP40*((1-BR8)/BR7),)</f>
        <v>0.8186159143030484</v>
      </c>
      <c r="BR40" s="29">
        <f>IF(AND(BP40&gt;=BR7,BP40&lt;=BR6),1-0.5/(1+2*(LN(BR6)-LN(BP40))),)</f>
        <v>0</v>
      </c>
      <c r="BS40" s="29">
        <f>IF(BP40&gt;BR6,0.5/(1+2*(LN(BP40)-LN(BR6))),)</f>
        <v>0</v>
      </c>
      <c r="BT40" s="28">
        <f t="shared" si="11"/>
        <v>0.8186159143030484</v>
      </c>
      <c r="BV40" s="5">
        <v>29</v>
      </c>
      <c r="BW40" s="29">
        <f>IF(BV40&lt;BX7,1-BV40*((1-BX8)/BX7),)</f>
        <v>0</v>
      </c>
      <c r="BX40" s="29">
        <f>IF(AND(BV40&gt;=BX7,BV40&lt;=BX6),1-0.5/(1+2*(LN(BX6)-LN(BV40))),)</f>
        <v>0</v>
      </c>
      <c r="BY40" s="29">
        <f>IF(BV40&gt;BX6,0.5/(1+2*(LN(BV40)-LN(BX6))),)</f>
        <v>0.11072441629587212</v>
      </c>
      <c r="BZ40" s="28">
        <f t="shared" si="12"/>
        <v>0.11072441629587212</v>
      </c>
      <c r="CB40" s="5">
        <v>29</v>
      </c>
      <c r="CC40" s="29">
        <f>IF(CB40&lt;CD7,1-CB40*((1-CD8)/CD7),)</f>
        <v>0</v>
      </c>
      <c r="CD40" s="29">
        <f>IF(AND(CB40&gt;=CD7,CB40&lt;=CD6),1-0.5/(1+2*(LN(CD6)-LN(CB40))),)</f>
        <v>0</v>
      </c>
      <c r="CE40" s="29">
        <f>IF(CB40&gt;CD6,0.5/(1+2*(LN(CB40)-LN(CD6))),)</f>
        <v>0.12045079273323249</v>
      </c>
      <c r="CF40" s="28">
        <f t="shared" si="13"/>
        <v>0.12045079273323249</v>
      </c>
      <c r="CH40" s="5">
        <v>29</v>
      </c>
      <c r="CI40" s="29">
        <f>IF(CH40&lt;CJ7,1-CH40*((1-CJ8)/CJ7),)</f>
        <v>0</v>
      </c>
      <c r="CJ40" s="29">
        <f>IF(AND(CH40&gt;=CJ7,CH40&lt;=CJ6),1-0.5/(1+2*(LN(CJ6)-LN(CH40))),)</f>
        <v>0</v>
      </c>
      <c r="CK40" s="29">
        <f>IF(CH40&gt;CJ6,0.5/(1+2*(LN(CH40)-LN(CJ6))),)</f>
        <v>0.09029562110264051</v>
      </c>
      <c r="CL40" s="28">
        <f t="shared" si="14"/>
        <v>0.09029562110264051</v>
      </c>
      <c r="CN40" s="5">
        <v>29</v>
      </c>
      <c r="CO40" s="29">
        <f>IF(CN40&lt;CP7,1-CN40*((1-CP8)/CP7),)</f>
        <v>0</v>
      </c>
      <c r="CP40" s="29">
        <f>IF(AND(CN40&gt;=CP7,CN40&lt;=CP6),1-0.5/(1+2*(LN(CP6)-LN(CN40))),)</f>
        <v>0</v>
      </c>
      <c r="CQ40" s="29">
        <f>IF(CN40&gt;CP6,0.5/(1+2*(LN(CN40)-LN(CP6))),)</f>
        <v>0.06464465378147044</v>
      </c>
      <c r="CR40" s="28">
        <f t="shared" si="15"/>
        <v>0.06464465378147044</v>
      </c>
    </row>
    <row r="41" spans="1:96" ht="12.75">
      <c r="A41" s="3" t="s">
        <v>35</v>
      </c>
      <c r="B41" s="3">
        <v>30</v>
      </c>
      <c r="C41" s="29">
        <f>IF(B41&lt;D7,1-B41*((1-D8)/D7),)</f>
        <v>0.8742820647410785</v>
      </c>
      <c r="D41" s="29">
        <f>IF(AND(B41&gt;=D7,B41&lt;=D6),1-0.5/(1+2*(LN(D6)-LN(B41))),)</f>
        <v>0</v>
      </c>
      <c r="E41" s="29">
        <f>IF(B41&gt;D6,0.5/(1+2*(LN(B41)-LN(D6))),)</f>
        <v>0</v>
      </c>
      <c r="F41" s="28">
        <f t="shared" si="0"/>
        <v>0.8742820647410785</v>
      </c>
      <c r="H41" s="3">
        <v>30</v>
      </c>
      <c r="I41" s="29">
        <f>IF(H41&lt;J7,1-H41*((1-J8)/J7),)</f>
        <v>0.842852580926348</v>
      </c>
      <c r="J41" s="29">
        <f>IF(AND(H41&gt;=J7,H41&lt;=J6),1-0.5/(1+2*(LN(J6)-LN(H41))),)</f>
        <v>0</v>
      </c>
      <c r="K41" s="29">
        <f>IF(H41&gt;J6,0.5/(1+2*(LN(H41)-LN(J6))),)</f>
        <v>0</v>
      </c>
      <c r="L41" s="28">
        <f t="shared" si="1"/>
        <v>0.842852580926348</v>
      </c>
      <c r="N41" s="3">
        <v>30</v>
      </c>
      <c r="O41" s="29">
        <f>IF(N41&lt;P7,1-N41*((1-P8)/P7),)</f>
        <v>0.812361290658326</v>
      </c>
      <c r="P41" s="29">
        <f>IF(AND(N41&gt;=P7,N41&lt;=P6),1-0.5/(1+2*(LN(P6)-LN(N41))),)</f>
        <v>0</v>
      </c>
      <c r="Q41" s="29">
        <f>IF(N41&gt;P6,0.5/(1+2*(LN(N41)-LN(P6))),)</f>
        <v>0</v>
      </c>
      <c r="R41" s="28">
        <f t="shared" si="2"/>
        <v>0.812361290658326</v>
      </c>
      <c r="T41" s="3">
        <v>30</v>
      </c>
      <c r="U41" s="29">
        <f>IF(T41&lt;V7,1-T41*((1-V8)/V7),)</f>
        <v>0</v>
      </c>
      <c r="V41" s="29">
        <f>IF(AND(T41&gt;=V7,T41&lt;=V6),1-0.5/(1+2*(LN(V6)-LN(T41))),)</f>
        <v>0.5</v>
      </c>
      <c r="W41" s="29">
        <f>IF(T41&gt;V6,0.5/(1+2*(LN(T41)-LN(V6))),)</f>
        <v>0</v>
      </c>
      <c r="X41" s="28">
        <f t="shared" si="3"/>
        <v>0.5</v>
      </c>
      <c r="Z41" s="3">
        <v>30</v>
      </c>
      <c r="AA41" s="29">
        <f>IF(Z41&lt;AB7,1-Z41*((1-AB8)/AB7),)</f>
        <v>0</v>
      </c>
      <c r="AB41" s="29">
        <f>IF(AND(Z41&gt;=AB7,Z41&lt;=AB6),1-0.5/(1+2*(LN(AB6)-LN(Z41))),)</f>
        <v>0.5</v>
      </c>
      <c r="AC41" s="29">
        <f>IF(Z41&gt;AB6,0.5/(1+2*(LN(Z41)-LN(AB6))),)</f>
        <v>0</v>
      </c>
      <c r="AD41" s="28">
        <f t="shared" si="4"/>
        <v>0.5</v>
      </c>
      <c r="AF41" s="3">
        <v>30</v>
      </c>
      <c r="AG41" s="29">
        <f>IF(AF41&lt;AH7,1-AF41*((1-AH8)/AH7),)</f>
        <v>0.8742820647410785</v>
      </c>
      <c r="AH41" s="29">
        <f>IF(AND(AF41&gt;=AH7,AF41&lt;=AH6),1-0.5/(1+2*(LN(AH6)-LN(AF41))),)</f>
        <v>0</v>
      </c>
      <c r="AI41" s="29">
        <f>IF(AF41&gt;AH6,0.5/(1+2*(LN(AF41)-LN(AH6))),)</f>
        <v>0</v>
      </c>
      <c r="AJ41" s="28">
        <f t="shared" si="5"/>
        <v>0.8742820647410785</v>
      </c>
      <c r="AL41" s="3">
        <v>30</v>
      </c>
      <c r="AM41" s="29">
        <f>IF(AL41&lt;AN7,1-AL41*((1-AN8)/AN7),)</f>
        <v>0.842852580926348</v>
      </c>
      <c r="AN41" s="29">
        <f>IF(AND(AL41&gt;=AN7,AL41&lt;=AN6),1-0.5/(1+2*(LN(AN6)-LN(AL41))),)</f>
        <v>0</v>
      </c>
      <c r="AO41" s="29">
        <f>IF(AL41&gt;AN6,0.5/(1+2*(LN(AL41)-LN(AN6))),)</f>
        <v>0</v>
      </c>
      <c r="AP41" s="28">
        <f t="shared" si="6"/>
        <v>0.842852580926348</v>
      </c>
      <c r="AR41" s="3">
        <v>30</v>
      </c>
      <c r="AS41" s="29">
        <f>IF(AR41&lt;AT7,1-AR41*((1-AT8)/AT7),)</f>
        <v>0.812361290658326</v>
      </c>
      <c r="AT41" s="29">
        <f>IF(AND(AR41&gt;=AT7,AR41&lt;=AT6),1-0.5/(1+2*(LN(AT6)-LN(AR41))),)</f>
        <v>0</v>
      </c>
      <c r="AU41" s="29">
        <f>IF(AR41&gt;AT6,0.5/(1+2*(LN(AR41)-LN(AT6))),)</f>
        <v>0</v>
      </c>
      <c r="AV41" s="28">
        <f t="shared" si="7"/>
        <v>0.812361290658326</v>
      </c>
      <c r="AX41" s="3">
        <v>30</v>
      </c>
      <c r="AY41" s="29">
        <f>IF(AX41&lt;AZ7,1-AX41*((1-AZ8)/AZ7),)</f>
        <v>0</v>
      </c>
      <c r="AZ41" s="29">
        <f>IF(AND(AX41&gt;=AZ7,AX41&lt;=AZ6),1-0.5/(1+2*(LN(AZ6)-LN(AX41))),)</f>
        <v>0.5</v>
      </c>
      <c r="BA41" s="29">
        <f>IF(AX41&gt;AZ6,0.5/(1+2*(LN(AX41)-LN(AZ6))),)</f>
        <v>0</v>
      </c>
      <c r="BB41" s="28">
        <f t="shared" si="8"/>
        <v>0.5</v>
      </c>
      <c r="BD41" s="3">
        <v>30</v>
      </c>
      <c r="BE41" s="29">
        <f>IF(BD41&lt;BF7,1-BD41*((1-BF8)/BF7),)</f>
        <v>0</v>
      </c>
      <c r="BF41" s="29">
        <f>IF(AND(BD41&gt;=BF7,BD41&lt;=BF6),1-0.5/(1+2*(LN(BF6)-LN(BD41))),)</f>
        <v>0.5</v>
      </c>
      <c r="BG41" s="29">
        <f>IF(BD41&gt;BF6,0.5/(1+2*(LN(BD41)-LN(BF6))),)</f>
        <v>0</v>
      </c>
      <c r="BH41" s="28">
        <f t="shared" si="9"/>
        <v>0.5</v>
      </c>
      <c r="BJ41" s="3">
        <v>30</v>
      </c>
      <c r="BK41" s="29">
        <f>IF(BJ41&lt;BL7,1-BJ41*((1-BL8)/BL7),)</f>
        <v>0.8603134052678649</v>
      </c>
      <c r="BL41" s="29">
        <f>IF(AND(BJ41&gt;=BL7,BJ41&lt;=BL6),1-0.5/(1+2*(LN(BL6)-LN(BJ41))),)</f>
        <v>0</v>
      </c>
      <c r="BM41" s="29">
        <f>IF(BJ41&gt;BL6,0.5/(1+2*(LN(BJ41)-LN(BL6))),)</f>
        <v>0</v>
      </c>
      <c r="BN41" s="28">
        <f t="shared" si="10"/>
        <v>0.8603134052678649</v>
      </c>
      <c r="BP41" s="3">
        <v>30</v>
      </c>
      <c r="BQ41" s="29">
        <f>IF(BP41&lt;BR7,1-BP41*((1-BR8)/BR7),)</f>
        <v>0.812361290658326</v>
      </c>
      <c r="BR41" s="29">
        <f>IF(AND(BP41&gt;=BR7,BP41&lt;=BR6),1-0.5/(1+2*(LN(BR6)-LN(BP41))),)</f>
        <v>0</v>
      </c>
      <c r="BS41" s="29">
        <f>IF(BP41&gt;BR6,0.5/(1+2*(LN(BP41)-LN(BR6))),)</f>
        <v>0</v>
      </c>
      <c r="BT41" s="28">
        <f t="shared" si="11"/>
        <v>0.812361290658326</v>
      </c>
      <c r="BV41" s="3">
        <v>30</v>
      </c>
      <c r="BW41" s="29">
        <f>IF(BV41&lt;BX7,1-BV41*((1-BX8)/BX7),)</f>
        <v>0</v>
      </c>
      <c r="BX41" s="29">
        <f>IF(AND(BV41&gt;=BX7,BV41&lt;=BX6),1-0.5/(1+2*(LN(BX6)-LN(BV41))),)</f>
        <v>0</v>
      </c>
      <c r="BY41" s="29">
        <f>IF(BV41&gt;BX6,0.5/(1+2*(LN(BV41)-LN(BX6))),)</f>
        <v>0.10908649156109246</v>
      </c>
      <c r="BZ41" s="28">
        <f t="shared" si="12"/>
        <v>0.10908649156109246</v>
      </c>
      <c r="CB41" s="3">
        <v>30</v>
      </c>
      <c r="CC41" s="29">
        <f>IF(CB41&lt;CD7,1-CB41*((1-CD8)/CD7),)</f>
        <v>0</v>
      </c>
      <c r="CD41" s="29">
        <f>IF(AND(CB41&gt;=CD7,CB41&lt;=CD6),1-0.5/(1+2*(LN(CD6)-LN(CB41))),)</f>
        <v>0</v>
      </c>
      <c r="CE41" s="29">
        <f>IF(CB41&gt;CD6,0.5/(1+2*(LN(CB41)-LN(CD6))),)</f>
        <v>0.1185149837908823</v>
      </c>
      <c r="CF41" s="28">
        <f t="shared" si="13"/>
        <v>0.1185149837908823</v>
      </c>
      <c r="CH41" s="3">
        <v>30</v>
      </c>
      <c r="CI41" s="29">
        <f>IF(CH41&lt;CJ7,1-CH41*((1-CJ8)/CJ7),)</f>
        <v>0</v>
      </c>
      <c r="CJ41" s="29">
        <f>IF(AND(CH41&gt;=CJ7,CH41&lt;=CJ6),1-0.5/(1+2*(LN(CJ6)-LN(CH41))),)</f>
        <v>0</v>
      </c>
      <c r="CK41" s="29">
        <f>IF(CH41&gt;CJ6,0.5/(1+2*(LN(CH41)-LN(CJ6))),)</f>
        <v>0.0892033575090921</v>
      </c>
      <c r="CL41" s="28">
        <f t="shared" si="14"/>
        <v>0.0892033575090921</v>
      </c>
      <c r="CN41" s="3">
        <v>30</v>
      </c>
      <c r="CO41" s="29">
        <f>IF(CN41&lt;CP7,1-CN41*((1-CP8)/CP7),)</f>
        <v>0</v>
      </c>
      <c r="CP41" s="29">
        <f>IF(AND(CN41&gt;=CP7,CN41&lt;=CP6),1-0.5/(1+2*(LN(CP6)-LN(CN41))),)</f>
        <v>0</v>
      </c>
      <c r="CQ41" s="29">
        <f>IF(CN41&gt;CP6,0.5/(1+2*(LN(CN41)-LN(CP6))),)</f>
        <v>0.06408288931371227</v>
      </c>
      <c r="CR41" s="28">
        <f t="shared" si="15"/>
        <v>0.06408288931371227</v>
      </c>
    </row>
    <row r="42" spans="1:96" ht="12.75">
      <c r="A42" s="3" t="s">
        <v>36</v>
      </c>
      <c r="B42" s="3">
        <v>31</v>
      </c>
      <c r="C42" s="29">
        <f>IF(B42&lt;D7,1-B42*((1-D8)/D7),)</f>
        <v>0.8700914668991144</v>
      </c>
      <c r="D42" s="29">
        <f>IF(AND(B42&gt;=D7,B42&lt;=D6),1-0.5/(1+2*(LN(D6)-LN(B42))),)</f>
        <v>0</v>
      </c>
      <c r="E42" s="29">
        <f>IF(B42&gt;D6,0.5/(1+2*(LN(B42)-LN(D6))),)</f>
        <v>0</v>
      </c>
      <c r="F42" s="28">
        <f t="shared" si="0"/>
        <v>0.8700914668991144</v>
      </c>
      <c r="H42" s="3">
        <v>31</v>
      </c>
      <c r="I42" s="29">
        <f>IF(H42&lt;J7,1-H42*((1-J8)/J7),)</f>
        <v>0.8376143336238929</v>
      </c>
      <c r="J42" s="29">
        <f>IF(AND(H42&gt;=J7,H42&lt;=J6),1-0.5/(1+2*(LN(J6)-LN(H42))),)</f>
        <v>0</v>
      </c>
      <c r="K42" s="29">
        <f>IF(H42&gt;J6,0.5/(1+2*(LN(H42)-LN(J6))),)</f>
        <v>0</v>
      </c>
      <c r="L42" s="28">
        <f t="shared" si="1"/>
        <v>0.8376143336238929</v>
      </c>
      <c r="N42" s="3">
        <v>31</v>
      </c>
      <c r="O42" s="29">
        <f>IF(N42&lt;P7,1-N42*((1-P8)/P7),)</f>
        <v>0.8061066670136035</v>
      </c>
      <c r="P42" s="29">
        <f>IF(AND(N42&gt;=P7,N42&lt;=P6),1-0.5/(1+2*(LN(P6)-LN(N42))),)</f>
        <v>0</v>
      </c>
      <c r="Q42" s="29">
        <f>IF(N42&gt;P6,0.5/(1+2*(LN(N42)-LN(P6))),)</f>
        <v>0</v>
      </c>
      <c r="R42" s="28">
        <f t="shared" si="2"/>
        <v>0.8061066670136035</v>
      </c>
      <c r="T42" s="3">
        <v>31</v>
      </c>
      <c r="U42" s="29">
        <f>IF(T42&lt;V7,1-T42*((1-V8)/V7),)</f>
        <v>0</v>
      </c>
      <c r="V42" s="29">
        <f>IF(AND(T42&gt;=V7,T42&lt;=V6),1-0.5/(1+2*(LN(V6)-LN(T42))),)</f>
        <v>0</v>
      </c>
      <c r="W42" s="29">
        <f>IF(T42&gt;V6,0.5/(1+2*(LN(T42)-LN(V6))),)</f>
        <v>0.46922818209134165</v>
      </c>
      <c r="X42" s="28">
        <f t="shared" si="3"/>
        <v>0.46922818209134165</v>
      </c>
      <c r="Z42" s="3">
        <v>31</v>
      </c>
      <c r="AA42" s="29">
        <f>IF(Z42&lt;AB7,1-Z42*((1-AB8)/AB7),)</f>
        <v>0</v>
      </c>
      <c r="AB42" s="29">
        <f>IF(AND(Z42&gt;=AB7,Z42&lt;=AB6),1-0.5/(1+2*(LN(AB6)-LN(Z42))),)</f>
        <v>0</v>
      </c>
      <c r="AC42" s="29">
        <f>IF(Z42&gt;AB6,0.5/(1+2*(LN(Z42)-LN(AB6))),)</f>
        <v>0.46922818209134165</v>
      </c>
      <c r="AD42" s="28">
        <f t="shared" si="4"/>
        <v>0.46922818209134165</v>
      </c>
      <c r="AF42" s="3">
        <v>31</v>
      </c>
      <c r="AG42" s="29">
        <f>IF(AF42&lt;AH7,1-AF42*((1-AH8)/AH7),)</f>
        <v>0.8700914668991144</v>
      </c>
      <c r="AH42" s="29">
        <f>IF(AND(AF42&gt;=AH7,AF42&lt;=AH6),1-0.5/(1+2*(LN(AH6)-LN(AF42))),)</f>
        <v>0</v>
      </c>
      <c r="AI42" s="29">
        <f>IF(AF42&gt;AH6,0.5/(1+2*(LN(AF42)-LN(AH6))),)</f>
        <v>0</v>
      </c>
      <c r="AJ42" s="28">
        <f t="shared" si="5"/>
        <v>0.8700914668991144</v>
      </c>
      <c r="AL42" s="3">
        <v>31</v>
      </c>
      <c r="AM42" s="29">
        <f>IF(AL42&lt;AN7,1-AL42*((1-AN8)/AN7),)</f>
        <v>0.8376143336238929</v>
      </c>
      <c r="AN42" s="29">
        <f>IF(AND(AL42&gt;=AN7,AL42&lt;=AN6),1-0.5/(1+2*(LN(AN6)-LN(AL42))),)</f>
        <v>0</v>
      </c>
      <c r="AO42" s="29">
        <f>IF(AL42&gt;AN6,0.5/(1+2*(LN(AL42)-LN(AN6))),)</f>
        <v>0</v>
      </c>
      <c r="AP42" s="28">
        <f t="shared" si="6"/>
        <v>0.8376143336238929</v>
      </c>
      <c r="AR42" s="3">
        <v>31</v>
      </c>
      <c r="AS42" s="29">
        <f>IF(AR42&lt;AT7,1-AR42*((1-AT8)/AT7),)</f>
        <v>0.8061066670136035</v>
      </c>
      <c r="AT42" s="29">
        <f>IF(AND(AR42&gt;=AT7,AR42&lt;=AT6),1-0.5/(1+2*(LN(AT6)-LN(AR42))),)</f>
        <v>0</v>
      </c>
      <c r="AU42" s="29">
        <f>IF(AR42&gt;AT6,0.5/(1+2*(LN(AR42)-LN(AT6))),)</f>
        <v>0</v>
      </c>
      <c r="AV42" s="28">
        <f t="shared" si="7"/>
        <v>0.8061066670136035</v>
      </c>
      <c r="AX42" s="3">
        <v>31</v>
      </c>
      <c r="AY42" s="29">
        <f>IF(AX42&lt;AZ7,1-AX42*((1-AZ8)/AZ7),)</f>
        <v>0</v>
      </c>
      <c r="AZ42" s="29">
        <f>IF(AND(AX42&gt;=AZ7,AX42&lt;=AZ6),1-0.5/(1+2*(LN(AZ6)-LN(AX42))),)</f>
        <v>0</v>
      </c>
      <c r="BA42" s="29">
        <f>IF(AX42&gt;AZ6,0.5/(1+2*(LN(AX42)-LN(AZ6))),)</f>
        <v>0.46922818209134165</v>
      </c>
      <c r="BB42" s="28">
        <f t="shared" si="8"/>
        <v>0.46922818209134165</v>
      </c>
      <c r="BD42" s="3">
        <v>31</v>
      </c>
      <c r="BE42" s="29">
        <f>IF(BD42&lt;BF7,1-BD42*((1-BF8)/BF7),)</f>
        <v>0</v>
      </c>
      <c r="BF42" s="29">
        <f>IF(AND(BD42&gt;=BF7,BD42&lt;=BF6),1-0.5/(1+2*(LN(BF6)-LN(BD42))),)</f>
        <v>0</v>
      </c>
      <c r="BG42" s="29">
        <f>IF(BD42&gt;BF6,0.5/(1+2*(LN(BD42)-LN(BF6))),)</f>
        <v>0.46922818209134165</v>
      </c>
      <c r="BH42" s="28">
        <f t="shared" si="9"/>
        <v>0.46922818209134165</v>
      </c>
      <c r="BJ42" s="3">
        <v>31</v>
      </c>
      <c r="BK42" s="29">
        <f>IF(BJ42&lt;BL7,1-BJ42*((1-BL8)/BL7),)</f>
        <v>0.8556571854434605</v>
      </c>
      <c r="BL42" s="29">
        <f>IF(AND(BJ42&gt;=BL7,BJ42&lt;=BL6),1-0.5/(1+2*(LN(BL6)-LN(BJ42))),)</f>
        <v>0</v>
      </c>
      <c r="BM42" s="29">
        <f>IF(BJ42&gt;BL6,0.5/(1+2*(LN(BJ42)-LN(BL6))),)</f>
        <v>0</v>
      </c>
      <c r="BN42" s="28">
        <f t="shared" si="10"/>
        <v>0.8556571854434605</v>
      </c>
      <c r="BP42" s="3">
        <v>31</v>
      </c>
      <c r="BQ42" s="29">
        <f>IF(BP42&lt;BR7,1-BP42*((1-BR8)/BR7),)</f>
        <v>0.8061066670136035</v>
      </c>
      <c r="BR42" s="29">
        <f>IF(AND(BP42&gt;=BR7,BP42&lt;=BR6),1-0.5/(1+2*(LN(BR6)-LN(BP42))),)</f>
        <v>0</v>
      </c>
      <c r="BS42" s="29">
        <f>IF(BP42&gt;BR6,0.5/(1+2*(LN(BP42)-LN(BR6))),)</f>
        <v>0</v>
      </c>
      <c r="BT42" s="28">
        <f t="shared" si="11"/>
        <v>0.8061066670136035</v>
      </c>
      <c r="BV42" s="3">
        <v>31</v>
      </c>
      <c r="BW42" s="29">
        <f>IF(BV42&lt;BX7,1-BV42*((1-BX8)/BX7),)</f>
        <v>0</v>
      </c>
      <c r="BX42" s="29">
        <f>IF(AND(BV42&gt;=BX7,BV42&lt;=BX6),1-0.5/(1+2*(LN(BX6)-LN(BV42))),)</f>
        <v>0</v>
      </c>
      <c r="BY42" s="29">
        <f>IF(BV42&gt;BX6,0.5/(1+2*(LN(BV42)-LN(BX6))),)</f>
        <v>0.10754773015779531</v>
      </c>
      <c r="BZ42" s="28">
        <f t="shared" si="12"/>
        <v>0.10754773015779531</v>
      </c>
      <c r="CB42" s="3">
        <v>31</v>
      </c>
      <c r="CC42" s="29">
        <f>IF(CB42&lt;CD7,1-CB42*((1-CD8)/CD7),)</f>
        <v>0</v>
      </c>
      <c r="CD42" s="29">
        <f>IF(AND(CB42&gt;=CD7,CB42&lt;=CD6),1-0.5/(1+2*(LN(CD6)-LN(CB42))),)</f>
        <v>0</v>
      </c>
      <c r="CE42" s="29">
        <f>IF(CB42&gt;CD6,0.5/(1+2*(LN(CB42)-LN(CD6))),)</f>
        <v>0.11670094448198207</v>
      </c>
      <c r="CF42" s="28">
        <f t="shared" si="13"/>
        <v>0.11670094448198207</v>
      </c>
      <c r="CH42" s="3">
        <v>31</v>
      </c>
      <c r="CI42" s="29">
        <f>IF(CH42&lt;CJ7,1-CH42*((1-CJ8)/CJ7),)</f>
        <v>0</v>
      </c>
      <c r="CJ42" s="29">
        <f>IF(AND(CH42&gt;=CJ7,CH42&lt;=CJ6),1-0.5/(1+2*(LN(CJ6)-LN(CH42))),)</f>
        <v>0</v>
      </c>
      <c r="CK42" s="29">
        <f>IF(CH42&gt;CJ6,0.5/(1+2*(LN(CH42)-LN(CJ6))),)</f>
        <v>0.08817176120356572</v>
      </c>
      <c r="CL42" s="28">
        <f t="shared" si="14"/>
        <v>0.08817176120356572</v>
      </c>
      <c r="CN42" s="3">
        <v>31</v>
      </c>
      <c r="CO42" s="29">
        <f>IF(CN42&lt;CP7,1-CN42*((1-CP8)/CP7),)</f>
        <v>0</v>
      </c>
      <c r="CP42" s="29">
        <f>IF(AND(CN42&gt;=CP7,CN42&lt;=CP6),1-0.5/(1+2*(LN(CP6)-LN(CN42))),)</f>
        <v>0</v>
      </c>
      <c r="CQ42" s="29">
        <f>IF(CN42&gt;CP6,0.5/(1+2*(LN(CN42)-LN(CP6))),)</f>
        <v>0.0635487577882751</v>
      </c>
      <c r="CR42" s="28">
        <f t="shared" si="15"/>
        <v>0.0635487577882751</v>
      </c>
    </row>
    <row r="43" spans="1:96" ht="12.75">
      <c r="A43" s="3" t="s">
        <v>37</v>
      </c>
      <c r="B43" s="5">
        <v>32</v>
      </c>
      <c r="C43" s="29">
        <f>IF(B43&lt;D7,1-B43*((1-D8)/D7),)</f>
        <v>0.8659008690571504</v>
      </c>
      <c r="D43" s="29">
        <f>IF(AND(B43&gt;=D7,B43&lt;=D6),1-0.5/(1+2*(LN(D6)-LN(B43))),)</f>
        <v>0</v>
      </c>
      <c r="E43" s="29">
        <f>IF(B43&gt;D6,0.5/(1+2*(LN(B43)-LN(D6))),)</f>
        <v>0</v>
      </c>
      <c r="F43" s="28">
        <f t="shared" si="0"/>
        <v>0.8659008690571504</v>
      </c>
      <c r="H43" s="5">
        <v>32</v>
      </c>
      <c r="I43" s="29">
        <f>IF(H43&lt;J7,1-H43*((1-J8)/J7),)</f>
        <v>0.8323760863214378</v>
      </c>
      <c r="J43" s="29">
        <f>IF(AND(H43&gt;=J7,H43&lt;=J6),1-0.5/(1+2*(LN(J6)-LN(H43))),)</f>
        <v>0</v>
      </c>
      <c r="K43" s="29">
        <f>IF(H43&gt;J6,0.5/(1+2*(LN(H43)-LN(J6))),)</f>
        <v>0</v>
      </c>
      <c r="L43" s="28">
        <f t="shared" si="1"/>
        <v>0.8323760863214378</v>
      </c>
      <c r="N43" s="5">
        <v>32</v>
      </c>
      <c r="O43" s="29">
        <f>IF(N43&lt;P7,1-N43*((1-P8)/P7),)</f>
        <v>0.7998520433688809</v>
      </c>
      <c r="P43" s="29">
        <f>IF(AND(N43&gt;=P7,N43&lt;=P6),1-0.5/(1+2*(LN(P6)-LN(N43))),)</f>
        <v>0</v>
      </c>
      <c r="Q43" s="29">
        <f>IF(N43&gt;P6,0.5/(1+2*(LN(N43)-LN(P6))),)</f>
        <v>0</v>
      </c>
      <c r="R43" s="28">
        <f t="shared" si="2"/>
        <v>0.7998520433688809</v>
      </c>
      <c r="T43" s="5">
        <v>32</v>
      </c>
      <c r="U43" s="29">
        <f>IF(T43&lt;V7,1-T43*((1-V8)/V7),)</f>
        <v>0</v>
      </c>
      <c r="V43" s="29">
        <f>IF(AND(T43&gt;=V7,T43&lt;=V6),1-0.5/(1+2*(LN(V6)-LN(T43))),)</f>
        <v>0</v>
      </c>
      <c r="W43" s="29">
        <f>IF(T43&gt;V6,0.5/(1+2*(LN(T43)-LN(V6))),)</f>
        <v>0.44283957717577627</v>
      </c>
      <c r="X43" s="28">
        <f t="shared" si="3"/>
        <v>0.44283957717577627</v>
      </c>
      <c r="Z43" s="5">
        <v>32</v>
      </c>
      <c r="AA43" s="29">
        <f>IF(Z43&lt;AB7,1-Z43*((1-AB8)/AB7),)</f>
        <v>0</v>
      </c>
      <c r="AB43" s="29">
        <f>IF(AND(Z43&gt;=AB7,Z43&lt;=AB6),1-0.5/(1+2*(LN(AB6)-LN(Z43))),)</f>
        <v>0</v>
      </c>
      <c r="AC43" s="29">
        <f>IF(Z43&gt;AB6,0.5/(1+2*(LN(Z43)-LN(AB6))),)</f>
        <v>0.44283957717577627</v>
      </c>
      <c r="AD43" s="28">
        <f t="shared" si="4"/>
        <v>0.44283957717577627</v>
      </c>
      <c r="AF43" s="5">
        <v>32</v>
      </c>
      <c r="AG43" s="29">
        <f>IF(AF43&lt;AH7,1-AF43*((1-AH8)/AH7),)</f>
        <v>0.8659008690571504</v>
      </c>
      <c r="AH43" s="29">
        <f>IF(AND(AF43&gt;=AH7,AF43&lt;=AH6),1-0.5/(1+2*(LN(AH6)-LN(AF43))),)</f>
        <v>0</v>
      </c>
      <c r="AI43" s="29">
        <f>IF(AF43&gt;AH6,0.5/(1+2*(LN(AF43)-LN(AH6))),)</f>
        <v>0</v>
      </c>
      <c r="AJ43" s="28">
        <f t="shared" si="5"/>
        <v>0.8659008690571504</v>
      </c>
      <c r="AL43" s="5">
        <v>32</v>
      </c>
      <c r="AM43" s="29">
        <f>IF(AL43&lt;AN7,1-AL43*((1-AN8)/AN7),)</f>
        <v>0.8323760863214378</v>
      </c>
      <c r="AN43" s="29">
        <f>IF(AND(AL43&gt;=AN7,AL43&lt;=AN6),1-0.5/(1+2*(LN(AN6)-LN(AL43))),)</f>
        <v>0</v>
      </c>
      <c r="AO43" s="29">
        <f>IF(AL43&gt;AN6,0.5/(1+2*(LN(AL43)-LN(AN6))),)</f>
        <v>0</v>
      </c>
      <c r="AP43" s="28">
        <f t="shared" si="6"/>
        <v>0.8323760863214378</v>
      </c>
      <c r="AR43" s="5">
        <v>32</v>
      </c>
      <c r="AS43" s="29">
        <f>IF(AR43&lt;AT7,1-AR43*((1-AT8)/AT7),)</f>
        <v>0.7998520433688809</v>
      </c>
      <c r="AT43" s="29">
        <f>IF(AND(AR43&gt;=AT7,AR43&lt;=AT6),1-0.5/(1+2*(LN(AT6)-LN(AR43))),)</f>
        <v>0</v>
      </c>
      <c r="AU43" s="29">
        <f>IF(AR43&gt;AT6,0.5/(1+2*(LN(AR43)-LN(AT6))),)</f>
        <v>0</v>
      </c>
      <c r="AV43" s="28">
        <f t="shared" si="7"/>
        <v>0.7998520433688809</v>
      </c>
      <c r="AX43" s="5">
        <v>32</v>
      </c>
      <c r="AY43" s="29">
        <f>IF(AX43&lt;AZ7,1-AX43*((1-AZ8)/AZ7),)</f>
        <v>0</v>
      </c>
      <c r="AZ43" s="29">
        <f>IF(AND(AX43&gt;=AZ7,AX43&lt;=AZ6),1-0.5/(1+2*(LN(AZ6)-LN(AX43))),)</f>
        <v>0</v>
      </c>
      <c r="BA43" s="29">
        <f>IF(AX43&gt;AZ6,0.5/(1+2*(LN(AX43)-LN(AZ6))),)</f>
        <v>0.44283957717577627</v>
      </c>
      <c r="BB43" s="28">
        <f t="shared" si="8"/>
        <v>0.44283957717577627</v>
      </c>
      <c r="BD43" s="5">
        <v>32</v>
      </c>
      <c r="BE43" s="29">
        <f>IF(BD43&lt;BF7,1-BD43*((1-BF8)/BF7),)</f>
        <v>0</v>
      </c>
      <c r="BF43" s="29">
        <f>IF(AND(BD43&gt;=BF7,BD43&lt;=BF6),1-0.5/(1+2*(LN(BF6)-LN(BD43))),)</f>
        <v>0</v>
      </c>
      <c r="BG43" s="29">
        <f>IF(BD43&gt;BF6,0.5/(1+2*(LN(BD43)-LN(BF6))),)</f>
        <v>0.44283957717577627</v>
      </c>
      <c r="BH43" s="28">
        <f t="shared" si="9"/>
        <v>0.44283957717577627</v>
      </c>
      <c r="BJ43" s="5">
        <v>32</v>
      </c>
      <c r="BK43" s="29">
        <f>IF(BJ43&lt;BL7,1-BJ43*((1-BL8)/BL7),)</f>
        <v>0.8510009656190559</v>
      </c>
      <c r="BL43" s="29">
        <f>IF(AND(BJ43&gt;=BL7,BJ43&lt;=BL6),1-0.5/(1+2*(LN(BL6)-LN(BJ43))),)</f>
        <v>0</v>
      </c>
      <c r="BM43" s="29">
        <f>IF(BJ43&gt;BL6,0.5/(1+2*(LN(BJ43)-LN(BL6))),)</f>
        <v>0</v>
      </c>
      <c r="BN43" s="28">
        <f t="shared" si="10"/>
        <v>0.8510009656190559</v>
      </c>
      <c r="BP43" s="5">
        <v>32</v>
      </c>
      <c r="BQ43" s="29">
        <f>IF(BP43&lt;BR7,1-BP43*((1-BR8)/BR7),)</f>
        <v>0.7998520433688809</v>
      </c>
      <c r="BR43" s="29">
        <f>IF(AND(BP43&gt;=BR7,BP43&lt;=BR6),1-0.5/(1+2*(LN(BR6)-LN(BP43))),)</f>
        <v>0</v>
      </c>
      <c r="BS43" s="29">
        <f>IF(BP43&gt;BR6,0.5/(1+2*(LN(BP43)-LN(BR6))),)</f>
        <v>0</v>
      </c>
      <c r="BT43" s="28">
        <f t="shared" si="11"/>
        <v>0.7998520433688809</v>
      </c>
      <c r="BV43" s="5">
        <v>32</v>
      </c>
      <c r="BW43" s="29">
        <f>IF(BV43&lt;BX7,1-BV43*((1-BX8)/BX7),)</f>
        <v>0</v>
      </c>
      <c r="BX43" s="29">
        <f>IF(AND(BV43&gt;=BX7,BV43&lt;=BX6),1-0.5/(1+2*(LN(BX6)-LN(BV43))),)</f>
        <v>0</v>
      </c>
      <c r="BY43" s="29">
        <f>IF(BV43&gt;BX6,0.5/(1+2*(LN(BV43)-LN(BX6))),)</f>
        <v>0.10609863481707063</v>
      </c>
      <c r="BZ43" s="28">
        <f t="shared" si="12"/>
        <v>0.10609863481707063</v>
      </c>
      <c r="CB43" s="5">
        <v>32</v>
      </c>
      <c r="CC43" s="29">
        <f>IF(CB43&lt;CD7,1-CB43*((1-CD8)/CD7),)</f>
        <v>0</v>
      </c>
      <c r="CD43" s="29">
        <f>IF(AND(CB43&gt;=CD7,CB43&lt;=CD6),1-0.5/(1+2*(LN(CD6)-LN(CB43))),)</f>
        <v>0</v>
      </c>
      <c r="CE43" s="29">
        <f>IF(CB43&gt;CD6,0.5/(1+2*(LN(CB43)-LN(CD6))),)</f>
        <v>0.11499664676183713</v>
      </c>
      <c r="CF43" s="28">
        <f t="shared" si="13"/>
        <v>0.11499664676183713</v>
      </c>
      <c r="CH43" s="5">
        <v>32</v>
      </c>
      <c r="CI43" s="29">
        <f>IF(CH43&lt;CJ7,1-CH43*((1-CJ8)/CJ7),)</f>
        <v>0</v>
      </c>
      <c r="CJ43" s="29">
        <f>IF(AND(CH43&gt;=CJ7,CH43&lt;=CJ6),1-0.5/(1+2*(LN(CJ6)-LN(CH43))),)</f>
        <v>0</v>
      </c>
      <c r="CK43" s="29">
        <f>IF(CH43&gt;CJ6,0.5/(1+2*(LN(CH43)-LN(CJ6))),)</f>
        <v>0.08719540335400537</v>
      </c>
      <c r="CL43" s="28">
        <f t="shared" si="14"/>
        <v>0.08719540335400537</v>
      </c>
      <c r="CN43" s="5">
        <v>32</v>
      </c>
      <c r="CO43" s="29">
        <f>IF(CN43&lt;CP7,1-CN43*((1-CP8)/CP7),)</f>
        <v>0</v>
      </c>
      <c r="CP43" s="29">
        <f>IF(AND(CN43&gt;=CP7,CN43&lt;=CP6),1-0.5/(1+2*(LN(CP6)-LN(CN43))),)</f>
        <v>0</v>
      </c>
      <c r="CQ43" s="29">
        <f>IF(CN43&gt;CP6,0.5/(1+2*(LN(CN43)-LN(CP6))),)</f>
        <v>0.0630400021906414</v>
      </c>
      <c r="CR43" s="28">
        <f t="shared" si="15"/>
        <v>0.0630400021906414</v>
      </c>
    </row>
    <row r="44" spans="1:96" ht="12.75">
      <c r="A44" s="3" t="s">
        <v>38</v>
      </c>
      <c r="B44" s="5">
        <v>33</v>
      </c>
      <c r="C44" s="29">
        <f>IF(B44&lt;D7,1-B44*((1-D8)/D7),)</f>
        <v>0.8617102712151864</v>
      </c>
      <c r="D44" s="29">
        <f>IF(AND(B44&gt;=D7,B44&lt;=D6),1-0.5/(1+2*(LN(D6)-LN(B44))),)</f>
        <v>0</v>
      </c>
      <c r="E44" s="29">
        <f>IF(B44&gt;D6,0.5/(1+2*(LN(B44)-LN(D6))),)</f>
        <v>0</v>
      </c>
      <c r="F44" s="28">
        <f aca="true" t="shared" si="16" ref="F44:F75">MAX(C44:E44)</f>
        <v>0.8617102712151864</v>
      </c>
      <c r="H44" s="5">
        <v>33</v>
      </c>
      <c r="I44" s="29">
        <f>IF(H44&lt;J7,1-H44*((1-J8)/J7),)</f>
        <v>0.8271378390189827</v>
      </c>
      <c r="J44" s="29">
        <f>IF(AND(H44&gt;=J7,H44&lt;=J6),1-0.5/(1+2*(LN(J6)-LN(H44))),)</f>
        <v>0</v>
      </c>
      <c r="K44" s="29">
        <f>IF(H44&gt;J6,0.5/(1+2*(LN(H44)-LN(J6))),)</f>
        <v>0</v>
      </c>
      <c r="L44" s="28">
        <f t="shared" si="1"/>
        <v>0.8271378390189827</v>
      </c>
      <c r="N44" s="5">
        <v>33</v>
      </c>
      <c r="O44" s="29">
        <f>IF(N44&lt;P7,1-N44*((1-P8)/P7),)</f>
        <v>0.7935974197241585</v>
      </c>
      <c r="P44" s="29">
        <f>IF(AND(N44&gt;=P7,N44&lt;=P6),1-0.5/(1+2*(LN(P6)-LN(N44))),)</f>
        <v>0</v>
      </c>
      <c r="Q44" s="29">
        <f>IF(N44&gt;P6,0.5/(1+2*(LN(N44)-LN(P6))),)</f>
        <v>0</v>
      </c>
      <c r="R44" s="28">
        <f t="shared" si="2"/>
        <v>0.7935974197241585</v>
      </c>
      <c r="T44" s="5">
        <v>33</v>
      </c>
      <c r="U44" s="29">
        <f>IF(T44&lt;V7,1-T44*((1-V8)/V7),)</f>
        <v>0</v>
      </c>
      <c r="V44" s="29">
        <f>IF(AND(T44&gt;=V7,T44&lt;=V6),1-0.5/(1+2*(LN(V6)-LN(T44))),)</f>
        <v>0</v>
      </c>
      <c r="W44" s="29">
        <f>IF(T44&gt;V6,0.5/(1+2*(LN(T44)-LN(V6))),)</f>
        <v>0.41994914328892147</v>
      </c>
      <c r="X44" s="28">
        <f t="shared" si="3"/>
        <v>0.41994914328892147</v>
      </c>
      <c r="Z44" s="5">
        <v>33</v>
      </c>
      <c r="AA44" s="29">
        <f>IF(Z44&lt;AB7,1-Z44*((1-AB8)/AB7),)</f>
        <v>0</v>
      </c>
      <c r="AB44" s="29">
        <f>IF(AND(Z44&gt;=AB7,Z44&lt;=AB6),1-0.5/(1+2*(LN(AB6)-LN(Z44))),)</f>
        <v>0</v>
      </c>
      <c r="AC44" s="29">
        <f>IF(Z44&gt;AB6,0.5/(1+2*(LN(Z44)-LN(AB6))),)</f>
        <v>0.41994914328892147</v>
      </c>
      <c r="AD44" s="28">
        <f t="shared" si="4"/>
        <v>0.41994914328892147</v>
      </c>
      <c r="AF44" s="5">
        <v>33</v>
      </c>
      <c r="AG44" s="29">
        <f>IF(AF44&lt;AH7,1-AF44*((1-AH8)/AH7),)</f>
        <v>0.8617102712151864</v>
      </c>
      <c r="AH44" s="29">
        <f>IF(AND(AF44&gt;=AH7,AF44&lt;=AH6),1-0.5/(1+2*(LN(AH6)-LN(AF44))),)</f>
        <v>0</v>
      </c>
      <c r="AI44" s="29">
        <f>IF(AF44&gt;AH6,0.5/(1+2*(LN(AF44)-LN(AH6))),)</f>
        <v>0</v>
      </c>
      <c r="AJ44" s="28">
        <f t="shared" si="5"/>
        <v>0.8617102712151864</v>
      </c>
      <c r="AL44" s="5">
        <v>33</v>
      </c>
      <c r="AM44" s="29">
        <f>IF(AL44&lt;AN7,1-AL44*((1-AN8)/AN7),)</f>
        <v>0.8271378390189827</v>
      </c>
      <c r="AN44" s="29">
        <f>IF(AND(AL44&gt;=AN7,AL44&lt;=AN6),1-0.5/(1+2*(LN(AN6)-LN(AL44))),)</f>
        <v>0</v>
      </c>
      <c r="AO44" s="29">
        <f>IF(AL44&gt;AN6,0.5/(1+2*(LN(AL44)-LN(AN6))),)</f>
        <v>0</v>
      </c>
      <c r="AP44" s="28">
        <f t="shared" si="6"/>
        <v>0.8271378390189827</v>
      </c>
      <c r="AR44" s="5">
        <v>33</v>
      </c>
      <c r="AS44" s="29">
        <f>IF(AR44&lt;AT7,1-AR44*((1-AT8)/AT7),)</f>
        <v>0.7935974197241585</v>
      </c>
      <c r="AT44" s="29">
        <f>IF(AND(AR44&gt;=AT7,AR44&lt;=AT6),1-0.5/(1+2*(LN(AT6)-LN(AR44))),)</f>
        <v>0</v>
      </c>
      <c r="AU44" s="29">
        <f>IF(AR44&gt;AT6,0.5/(1+2*(LN(AR44)-LN(AT6))),)</f>
        <v>0</v>
      </c>
      <c r="AV44" s="28">
        <f t="shared" si="7"/>
        <v>0.7935974197241585</v>
      </c>
      <c r="AX44" s="5">
        <v>33</v>
      </c>
      <c r="AY44" s="29">
        <f>IF(AX44&lt;AZ7,1-AX44*((1-AZ8)/AZ7),)</f>
        <v>0</v>
      </c>
      <c r="AZ44" s="29">
        <f>IF(AND(AX44&gt;=AZ7,AX44&lt;=AZ6),1-0.5/(1+2*(LN(AZ6)-LN(AX44))),)</f>
        <v>0</v>
      </c>
      <c r="BA44" s="29">
        <f>IF(AX44&gt;AZ6,0.5/(1+2*(LN(AX44)-LN(AZ6))),)</f>
        <v>0.41994914328892147</v>
      </c>
      <c r="BB44" s="28">
        <f t="shared" si="8"/>
        <v>0.41994914328892147</v>
      </c>
      <c r="BD44" s="5">
        <v>33</v>
      </c>
      <c r="BE44" s="29">
        <f>IF(BD44&lt;BF7,1-BD44*((1-BF8)/BF7),)</f>
        <v>0</v>
      </c>
      <c r="BF44" s="29">
        <f>IF(AND(BD44&gt;=BF7,BD44&lt;=BF6),1-0.5/(1+2*(LN(BF6)-LN(BD44))),)</f>
        <v>0</v>
      </c>
      <c r="BG44" s="29">
        <f>IF(BD44&gt;BF6,0.5/(1+2*(LN(BD44)-LN(BF6))),)</f>
        <v>0.41994914328892147</v>
      </c>
      <c r="BH44" s="28">
        <f t="shared" si="9"/>
        <v>0.41994914328892147</v>
      </c>
      <c r="BJ44" s="5">
        <v>33</v>
      </c>
      <c r="BK44" s="29">
        <f>IF(BJ44&lt;BL7,1-BJ44*((1-BL8)/BL7),)</f>
        <v>0.8463447457946514</v>
      </c>
      <c r="BL44" s="29">
        <f>IF(AND(BJ44&gt;=BL7,BJ44&lt;=BL6),1-0.5/(1+2*(LN(BL6)-LN(BJ44))),)</f>
        <v>0</v>
      </c>
      <c r="BM44" s="29">
        <f>IF(BJ44&gt;BL6,0.5/(1+2*(LN(BJ44)-LN(BL6))),)</f>
        <v>0</v>
      </c>
      <c r="BN44" s="28">
        <f t="shared" si="10"/>
        <v>0.8463447457946514</v>
      </c>
      <c r="BP44" s="5">
        <v>33</v>
      </c>
      <c r="BQ44" s="29">
        <f>IF(BP44&lt;BR7,1-BP44*((1-BR8)/BR7),)</f>
        <v>0.7935974197241585</v>
      </c>
      <c r="BR44" s="29">
        <f>IF(AND(BP44&gt;=BR7,BP44&lt;=BR6),1-0.5/(1+2*(LN(BR6)-LN(BP44))),)</f>
        <v>0</v>
      </c>
      <c r="BS44" s="29">
        <f>IF(BP44&gt;BR6,0.5/(1+2*(LN(BP44)-LN(BR6))),)</f>
        <v>0</v>
      </c>
      <c r="BT44" s="28">
        <f t="shared" si="11"/>
        <v>0.7935974197241585</v>
      </c>
      <c r="BV44" s="5">
        <v>33</v>
      </c>
      <c r="BW44" s="29">
        <f>IF(BV44&lt;BX7,1-BV44*((1-BX8)/BX7),)</f>
        <v>0</v>
      </c>
      <c r="BX44" s="29">
        <f>IF(AND(BV44&gt;=BX7,BV44&lt;=BX6),1-0.5/(1+2*(LN(BX6)-LN(BV44))),)</f>
        <v>0</v>
      </c>
      <c r="BY44" s="29">
        <f>IF(BV44&gt;BX6,0.5/(1+2*(LN(BV44)-LN(BX6))),)</f>
        <v>0.1047309198126413</v>
      </c>
      <c r="BZ44" s="28">
        <f t="shared" si="12"/>
        <v>0.1047309198126413</v>
      </c>
      <c r="CB44" s="5">
        <v>33</v>
      </c>
      <c r="CC44" s="29">
        <f>IF(CB44&lt;CD7,1-CB44*((1-CD8)/CD7),)</f>
        <v>0</v>
      </c>
      <c r="CD44" s="29">
        <f>IF(AND(CB44&gt;=CD7,CB44&lt;=CD6),1-0.5/(1+2*(LN(CD6)-LN(CB44))),)</f>
        <v>0</v>
      </c>
      <c r="CE44" s="29">
        <f>IF(CB44&gt;CD6,0.5/(1+2*(LN(CB44)-LN(CD6))),)</f>
        <v>0.11339163910838507</v>
      </c>
      <c r="CF44" s="28">
        <f t="shared" si="13"/>
        <v>0.11339163910838507</v>
      </c>
      <c r="CH44" s="5">
        <v>33</v>
      </c>
      <c r="CI44" s="29">
        <f>IF(CH44&lt;CJ7,1-CH44*((1-CJ8)/CJ7),)</f>
        <v>0</v>
      </c>
      <c r="CJ44" s="29">
        <f>IF(AND(CH44&gt;=CJ7,CH44&lt;=CJ6),1-0.5/(1+2*(LN(CJ6)-LN(CH44))),)</f>
        <v>0</v>
      </c>
      <c r="CK44" s="29">
        <f>IF(CH44&gt;CJ6,0.5/(1+2*(LN(CH44)-LN(CJ6))),)</f>
        <v>0.08626950820020005</v>
      </c>
      <c r="CL44" s="28">
        <f t="shared" si="14"/>
        <v>0.08626950820020005</v>
      </c>
      <c r="CN44" s="5">
        <v>33</v>
      </c>
      <c r="CO44" s="29">
        <f>IF(CN44&lt;CP7,1-CN44*((1-CP8)/CP7),)</f>
        <v>0</v>
      </c>
      <c r="CP44" s="29">
        <f>IF(AND(CN44&gt;=CP7,CN44&lt;=CP6),1-0.5/(1+2*(LN(CP6)-LN(CN44))),)</f>
        <v>0</v>
      </c>
      <c r="CQ44" s="29">
        <f>IF(CN44&gt;CP6,0.5/(1+2*(LN(CN44)-LN(CP6))),)</f>
        <v>0.06255461703874893</v>
      </c>
      <c r="CR44" s="28">
        <f t="shared" si="15"/>
        <v>0.06255461703874893</v>
      </c>
    </row>
    <row r="45" spans="1:96" ht="12.75">
      <c r="A45" s="3" t="s">
        <v>39</v>
      </c>
      <c r="B45" s="3">
        <v>34</v>
      </c>
      <c r="C45" s="29">
        <f>IF(B45&lt;D7,1-B45*((1-D8)/D7),)</f>
        <v>0.8575196733732223</v>
      </c>
      <c r="D45" s="29">
        <f>IF(AND(B45&gt;=D7,B45&lt;=D6),1-0.5/(1+2*(LN(D6)-LN(B45))),)</f>
        <v>0</v>
      </c>
      <c r="E45" s="29">
        <f>IF(B45&gt;D6,0.5/(1+2*(LN(B45)-LN(D6))),)</f>
        <v>0</v>
      </c>
      <c r="F45" s="28">
        <f t="shared" si="16"/>
        <v>0.8575196733732223</v>
      </c>
      <c r="H45" s="3">
        <v>34</v>
      </c>
      <c r="I45" s="29">
        <f>IF(H45&lt;J7,1-H45*((1-J8)/J7),)</f>
        <v>0.8218995917165277</v>
      </c>
      <c r="J45" s="29">
        <f>IF(AND(H45&gt;=J7,H45&lt;=J6),1-0.5/(1+2*(LN(J6)-LN(H45))),)</f>
        <v>0</v>
      </c>
      <c r="K45" s="29">
        <f>IF(H45&gt;J6,0.5/(1+2*(LN(H45)-LN(J6))),)</f>
        <v>0</v>
      </c>
      <c r="L45" s="28">
        <f t="shared" si="1"/>
        <v>0.8218995917165277</v>
      </c>
      <c r="N45" s="3">
        <v>34</v>
      </c>
      <c r="O45" s="29">
        <f>IF(N45&lt;P7,1-N45*((1-P8)/P7),)</f>
        <v>0</v>
      </c>
      <c r="P45" s="29">
        <f>IF(AND(N45&gt;=P7,N45&lt;=P6),1-0.5/(1+2*(LN(P6)-LN(N45))),)</f>
        <v>0.7878357034416699</v>
      </c>
      <c r="Q45" s="29">
        <f>IF(N45&gt;P6,0.5/(1+2*(LN(N45)-LN(P6))),)</f>
        <v>0</v>
      </c>
      <c r="R45" s="28">
        <f t="shared" si="2"/>
        <v>0.7878357034416699</v>
      </c>
      <c r="T45" s="3">
        <v>34</v>
      </c>
      <c r="U45" s="29">
        <f>IF(T45&lt;V7,1-T45*((1-V8)/V7),)</f>
        <v>0</v>
      </c>
      <c r="V45" s="29">
        <f>IF(AND(T45&gt;=V7,T45&lt;=V6),1-0.5/(1+2*(LN(V6)-LN(T45))),)</f>
        <v>0</v>
      </c>
      <c r="W45" s="29">
        <f>IF(T45&gt;V6,0.5/(1+2*(LN(T45)-LN(V6))),)</f>
        <v>0.39989561575672217</v>
      </c>
      <c r="X45" s="28">
        <f t="shared" si="3"/>
        <v>0.39989561575672217</v>
      </c>
      <c r="Z45" s="3">
        <v>34</v>
      </c>
      <c r="AA45" s="29">
        <f>IF(Z45&lt;AB7,1-Z45*((1-AB8)/AB7),)</f>
        <v>0</v>
      </c>
      <c r="AB45" s="29">
        <f>IF(AND(Z45&gt;=AB7,Z45&lt;=AB6),1-0.5/(1+2*(LN(AB6)-LN(Z45))),)</f>
        <v>0</v>
      </c>
      <c r="AC45" s="29">
        <f>IF(Z45&gt;AB6,0.5/(1+2*(LN(Z45)-LN(AB6))),)</f>
        <v>0.39989561575672217</v>
      </c>
      <c r="AD45" s="28">
        <f t="shared" si="4"/>
        <v>0.39989561575672217</v>
      </c>
      <c r="AF45" s="3">
        <v>34</v>
      </c>
      <c r="AG45" s="29">
        <f>IF(AF45&lt;AH7,1-AF45*((1-AH8)/AH7),)</f>
        <v>0.8575196733732223</v>
      </c>
      <c r="AH45" s="29">
        <f>IF(AND(AF45&gt;=AH7,AF45&lt;=AH6),1-0.5/(1+2*(LN(AH6)-LN(AF45))),)</f>
        <v>0</v>
      </c>
      <c r="AI45" s="29">
        <f>IF(AF45&gt;AH6,0.5/(1+2*(LN(AF45)-LN(AH6))),)</f>
        <v>0</v>
      </c>
      <c r="AJ45" s="28">
        <f t="shared" si="5"/>
        <v>0.8575196733732223</v>
      </c>
      <c r="AL45" s="3">
        <v>34</v>
      </c>
      <c r="AM45" s="29">
        <f>IF(AL45&lt;AN7,1-AL45*((1-AN8)/AN7),)</f>
        <v>0.8218995917165277</v>
      </c>
      <c r="AN45" s="29">
        <f>IF(AND(AL45&gt;=AN7,AL45&lt;=AN6),1-0.5/(1+2*(LN(AN6)-LN(AL45))),)</f>
        <v>0</v>
      </c>
      <c r="AO45" s="29">
        <f>IF(AL45&gt;AN6,0.5/(1+2*(LN(AL45)-LN(AN6))),)</f>
        <v>0</v>
      </c>
      <c r="AP45" s="28">
        <f t="shared" si="6"/>
        <v>0.8218995917165277</v>
      </c>
      <c r="AR45" s="3">
        <v>34</v>
      </c>
      <c r="AS45" s="29">
        <f>IF(AR45&lt;AT7,1-AR45*((1-AT8)/AT7),)</f>
        <v>0</v>
      </c>
      <c r="AT45" s="29">
        <f>IF(AND(AR45&gt;=AT7,AR45&lt;=AT6),1-0.5/(1+2*(LN(AT6)-LN(AR45))),)</f>
        <v>0.7878357034416699</v>
      </c>
      <c r="AU45" s="29">
        <f>IF(AR45&gt;AT6,0.5/(1+2*(LN(AR45)-LN(AT6))),)</f>
        <v>0</v>
      </c>
      <c r="AV45" s="28">
        <f t="shared" si="7"/>
        <v>0.7878357034416699</v>
      </c>
      <c r="AX45" s="3">
        <v>34</v>
      </c>
      <c r="AY45" s="29">
        <f>IF(AX45&lt;AZ7,1-AX45*((1-AZ8)/AZ7),)</f>
        <v>0</v>
      </c>
      <c r="AZ45" s="29">
        <f>IF(AND(AX45&gt;=AZ7,AX45&lt;=AZ6),1-0.5/(1+2*(LN(AZ6)-LN(AX45))),)</f>
        <v>0</v>
      </c>
      <c r="BA45" s="29">
        <f>IF(AX45&gt;AZ6,0.5/(1+2*(LN(AX45)-LN(AZ6))),)</f>
        <v>0.39989561575672217</v>
      </c>
      <c r="BB45" s="28">
        <f t="shared" si="8"/>
        <v>0.39989561575672217</v>
      </c>
      <c r="BD45" s="3">
        <v>34</v>
      </c>
      <c r="BE45" s="29">
        <f>IF(BD45&lt;BF7,1-BD45*((1-BF8)/BF7),)</f>
        <v>0</v>
      </c>
      <c r="BF45" s="29">
        <f>IF(AND(BD45&gt;=BF7,BD45&lt;=BF6),1-0.5/(1+2*(LN(BF6)-LN(BD45))),)</f>
        <v>0</v>
      </c>
      <c r="BG45" s="29">
        <f>IF(BD45&gt;BF6,0.5/(1+2*(LN(BD45)-LN(BF6))),)</f>
        <v>0.39989561575672217</v>
      </c>
      <c r="BH45" s="28">
        <f t="shared" si="9"/>
        <v>0.39989561575672217</v>
      </c>
      <c r="BJ45" s="3">
        <v>34</v>
      </c>
      <c r="BK45" s="29">
        <f>IF(BJ45&lt;BL7,1-BJ45*((1-BL8)/BL7),)</f>
        <v>0.8416885259702469</v>
      </c>
      <c r="BL45" s="29">
        <f>IF(AND(BJ45&gt;=BL7,BJ45&lt;=BL6),1-0.5/(1+2*(LN(BL6)-LN(BJ45))),)</f>
        <v>0</v>
      </c>
      <c r="BM45" s="29">
        <f>IF(BJ45&gt;BL6,0.5/(1+2*(LN(BJ45)-LN(BL6))),)</f>
        <v>0</v>
      </c>
      <c r="BN45" s="28">
        <f t="shared" si="10"/>
        <v>0.8416885259702469</v>
      </c>
      <c r="BP45" s="3">
        <v>34</v>
      </c>
      <c r="BQ45" s="29">
        <f>IF(BP45&lt;BR7,1-BP45*((1-BR8)/BR7),)</f>
        <v>0</v>
      </c>
      <c r="BR45" s="29">
        <f>IF(AND(BP45&gt;=BR7,BP45&lt;=BR6),1-0.5/(1+2*(LN(BR6)-LN(BP45))),)</f>
        <v>0.7878357034416699</v>
      </c>
      <c r="BS45" s="29">
        <f>IF(BP45&gt;BR6,0.5/(1+2*(LN(BP45)-LN(BR6))),)</f>
        <v>0</v>
      </c>
      <c r="BT45" s="28">
        <f t="shared" si="11"/>
        <v>0.7878357034416699</v>
      </c>
      <c r="BV45" s="3">
        <v>34</v>
      </c>
      <c r="BW45" s="29">
        <f>IF(BV45&lt;BX7,1-BV45*((1-BX8)/BX7),)</f>
        <v>0</v>
      </c>
      <c r="BX45" s="29">
        <f>IF(AND(BV45&gt;=BX7,BV45&lt;=BX6),1-0.5/(1+2*(LN(BX6)-LN(BV45))),)</f>
        <v>0</v>
      </c>
      <c r="BY45" s="29">
        <f>IF(BV45&gt;BX6,0.5/(1+2*(LN(BV45)-LN(BX6))),)</f>
        <v>0.10343732097168533</v>
      </c>
      <c r="BZ45" s="28">
        <f t="shared" si="12"/>
        <v>0.10343732097168533</v>
      </c>
      <c r="CB45" s="3">
        <v>34</v>
      </c>
      <c r="CC45" s="29">
        <f>IF(CB45&lt;CD7,1-CB45*((1-CD8)/CD7),)</f>
        <v>0</v>
      </c>
      <c r="CD45" s="29">
        <f>IF(AND(CB45&gt;=CD7,CB45&lt;=CD6),1-0.5/(1+2*(LN(CD6)-LN(CB45))),)</f>
        <v>0</v>
      </c>
      <c r="CE45" s="29">
        <f>IF(CB45&gt;CD6,0.5/(1+2*(LN(CB45)-LN(CD6))),)</f>
        <v>0.11187679312922363</v>
      </c>
      <c r="CF45" s="28">
        <f t="shared" si="13"/>
        <v>0.11187679312922363</v>
      </c>
      <c r="CH45" s="3">
        <v>34</v>
      </c>
      <c r="CI45" s="29">
        <f>IF(CH45&lt;CJ7,1-CH45*((1-CJ8)/CJ7),)</f>
        <v>0</v>
      </c>
      <c r="CJ45" s="29">
        <f>IF(AND(CH45&gt;=CJ7,CH45&lt;=CJ6),1-0.5/(1+2*(LN(CJ6)-LN(CH45))),)</f>
        <v>0</v>
      </c>
      <c r="CK45" s="29">
        <f>IF(CH45&gt;CJ6,0.5/(1+2*(LN(CH45)-LN(CJ6))),)</f>
        <v>0.08538985590714429</v>
      </c>
      <c r="CL45" s="28">
        <f t="shared" si="14"/>
        <v>0.08538985590714429</v>
      </c>
      <c r="CN45" s="3">
        <v>34</v>
      </c>
      <c r="CO45" s="29">
        <f>IF(CN45&lt;CP7,1-CN45*((1-CP8)/CP7),)</f>
        <v>0</v>
      </c>
      <c r="CP45" s="29">
        <f>IF(AND(CN45&gt;=CP7,CN45&lt;=CP6),1-0.5/(1+2*(LN(CP6)-LN(CN45))),)</f>
        <v>0</v>
      </c>
      <c r="CQ45" s="29">
        <f>IF(CN45&gt;CP6,0.5/(1+2*(LN(CN45)-LN(CP6))),)</f>
        <v>0.06209081339625761</v>
      </c>
      <c r="CR45" s="28">
        <f t="shared" si="15"/>
        <v>0.06209081339625761</v>
      </c>
    </row>
    <row r="46" spans="1:96" ht="12.75">
      <c r="A46" s="3" t="s">
        <v>40</v>
      </c>
      <c r="B46" s="3">
        <v>35</v>
      </c>
      <c r="C46" s="29">
        <f>IF(B46&lt;D7,1-B46*((1-D8)/D7),)</f>
        <v>0.8533290755312583</v>
      </c>
      <c r="D46" s="29">
        <f>IF(AND(B46&gt;=D7,B46&lt;=D6),1-0.5/(1+2*(LN(D6)-LN(B46))),)</f>
        <v>0</v>
      </c>
      <c r="E46" s="29">
        <f>IF(B46&gt;D6,0.5/(1+2*(LN(B46)-LN(D6))),)</f>
        <v>0</v>
      </c>
      <c r="F46" s="28">
        <f t="shared" si="16"/>
        <v>0.8533290755312583</v>
      </c>
      <c r="H46" s="3">
        <v>35</v>
      </c>
      <c r="I46" s="29">
        <f>IF(H46&lt;J7,1-H46*((1-J8)/J7),)</f>
        <v>0.8166613444140727</v>
      </c>
      <c r="J46" s="29">
        <f>IF(AND(H46&gt;=J7,H46&lt;=J6),1-0.5/(1+2*(LN(J6)-LN(H46))),)</f>
        <v>0</v>
      </c>
      <c r="K46" s="29">
        <f>IF(H46&gt;J6,0.5/(1+2*(LN(H46)-LN(J6))),)</f>
        <v>0</v>
      </c>
      <c r="L46" s="28">
        <f t="shared" si="1"/>
        <v>0.8166613444140727</v>
      </c>
      <c r="N46" s="3">
        <v>35</v>
      </c>
      <c r="O46" s="29">
        <f>IF(N46&lt;P7,1-N46*((1-P8)/P7),)</f>
        <v>0</v>
      </c>
      <c r="P46" s="29">
        <f>IF(AND(N46&gt;=P7,N46&lt;=P6),1-0.5/(1+2*(LN(P6)-LN(N46))),)</f>
        <v>0.7824847228959395</v>
      </c>
      <c r="Q46" s="29">
        <f>IF(N46&gt;P6,0.5/(1+2*(LN(N46)-LN(P6))),)</f>
        <v>0</v>
      </c>
      <c r="R46" s="28">
        <f t="shared" si="2"/>
        <v>0.7824847228959395</v>
      </c>
      <c r="T46" s="3">
        <v>35</v>
      </c>
      <c r="U46" s="29">
        <f>IF(T46&lt;V7,1-T46*((1-V8)/V7),)</f>
        <v>0</v>
      </c>
      <c r="V46" s="29">
        <f>IF(AND(T46&gt;=V7,T46&lt;=V6),1-0.5/(1+2*(LN(V6)-LN(T46))),)</f>
        <v>0</v>
      </c>
      <c r="W46" s="29">
        <f>IF(T46&gt;V6,0.5/(1+2*(LN(T46)-LN(V6))),)</f>
        <v>0.38217494487052683</v>
      </c>
      <c r="X46" s="28">
        <f t="shared" si="3"/>
        <v>0.38217494487052683</v>
      </c>
      <c r="Z46" s="3">
        <v>35</v>
      </c>
      <c r="AA46" s="29">
        <f>IF(Z46&lt;AB7,1-Z46*((1-AB8)/AB7),)</f>
        <v>0</v>
      </c>
      <c r="AB46" s="29">
        <f>IF(AND(Z46&gt;=AB7,Z46&lt;=AB6),1-0.5/(1+2*(LN(AB6)-LN(Z46))),)</f>
        <v>0</v>
      </c>
      <c r="AC46" s="29">
        <f>IF(Z46&gt;AB6,0.5/(1+2*(LN(Z46)-LN(AB6))),)</f>
        <v>0.38217494487052683</v>
      </c>
      <c r="AD46" s="28">
        <f t="shared" si="4"/>
        <v>0.38217494487052683</v>
      </c>
      <c r="AF46" s="3">
        <v>35</v>
      </c>
      <c r="AG46" s="29">
        <f>IF(AF46&lt;AH7,1-AF46*((1-AH8)/AH7),)</f>
        <v>0.8533290755312583</v>
      </c>
      <c r="AH46" s="29">
        <f>IF(AND(AF46&gt;=AH7,AF46&lt;=AH6),1-0.5/(1+2*(LN(AH6)-LN(AF46))),)</f>
        <v>0</v>
      </c>
      <c r="AI46" s="29">
        <f>IF(AF46&gt;AH6,0.5/(1+2*(LN(AF46)-LN(AH6))),)</f>
        <v>0</v>
      </c>
      <c r="AJ46" s="28">
        <f t="shared" si="5"/>
        <v>0.8533290755312583</v>
      </c>
      <c r="AL46" s="3">
        <v>35</v>
      </c>
      <c r="AM46" s="29">
        <f>IF(AL46&lt;AN7,1-AL46*((1-AN8)/AN7),)</f>
        <v>0.8166613444140727</v>
      </c>
      <c r="AN46" s="29">
        <f>IF(AND(AL46&gt;=AN7,AL46&lt;=AN6),1-0.5/(1+2*(LN(AN6)-LN(AL46))),)</f>
        <v>0</v>
      </c>
      <c r="AO46" s="29">
        <f>IF(AL46&gt;AN6,0.5/(1+2*(LN(AL46)-LN(AN6))),)</f>
        <v>0</v>
      </c>
      <c r="AP46" s="28">
        <f t="shared" si="6"/>
        <v>0.8166613444140727</v>
      </c>
      <c r="AR46" s="3">
        <v>35</v>
      </c>
      <c r="AS46" s="29">
        <f>IF(AR46&lt;AT7,1-AR46*((1-AT8)/AT7),)</f>
        <v>0</v>
      </c>
      <c r="AT46" s="29">
        <f>IF(AND(AR46&gt;=AT7,AR46&lt;=AT6),1-0.5/(1+2*(LN(AT6)-LN(AR46))),)</f>
        <v>0.7824847228959395</v>
      </c>
      <c r="AU46" s="29">
        <f>IF(AR46&gt;AT6,0.5/(1+2*(LN(AR46)-LN(AT6))),)</f>
        <v>0</v>
      </c>
      <c r="AV46" s="28">
        <f t="shared" si="7"/>
        <v>0.7824847228959395</v>
      </c>
      <c r="AX46" s="3">
        <v>35</v>
      </c>
      <c r="AY46" s="29">
        <f>IF(AX46&lt;AZ7,1-AX46*((1-AZ8)/AZ7),)</f>
        <v>0</v>
      </c>
      <c r="AZ46" s="29">
        <f>IF(AND(AX46&gt;=AZ7,AX46&lt;=AZ6),1-0.5/(1+2*(LN(AZ6)-LN(AX46))),)</f>
        <v>0</v>
      </c>
      <c r="BA46" s="29">
        <f>IF(AX46&gt;AZ6,0.5/(1+2*(LN(AX46)-LN(AZ6))),)</f>
        <v>0.38217494487052683</v>
      </c>
      <c r="BB46" s="28">
        <f t="shared" si="8"/>
        <v>0.38217494487052683</v>
      </c>
      <c r="BD46" s="3">
        <v>35</v>
      </c>
      <c r="BE46" s="29">
        <f>IF(BD46&lt;BF7,1-BD46*((1-BF8)/BF7),)</f>
        <v>0</v>
      </c>
      <c r="BF46" s="29">
        <f>IF(AND(BD46&gt;=BF7,BD46&lt;=BF6),1-0.5/(1+2*(LN(BF6)-LN(BD46))),)</f>
        <v>0</v>
      </c>
      <c r="BG46" s="29">
        <f>IF(BD46&gt;BF6,0.5/(1+2*(LN(BD46)-LN(BF6))),)</f>
        <v>0.38217494487052683</v>
      </c>
      <c r="BH46" s="28">
        <f t="shared" si="9"/>
        <v>0.38217494487052683</v>
      </c>
      <c r="BJ46" s="3">
        <v>35</v>
      </c>
      <c r="BK46" s="29">
        <f>IF(BJ46&lt;BL7,1-BJ46*((1-BL8)/BL7),)</f>
        <v>0.8370323061458425</v>
      </c>
      <c r="BL46" s="29">
        <f>IF(AND(BJ46&gt;=BL7,BJ46&lt;=BL6),1-0.5/(1+2*(LN(BL6)-LN(BJ46))),)</f>
        <v>0</v>
      </c>
      <c r="BM46" s="29">
        <f>IF(BJ46&gt;BL6,0.5/(1+2*(LN(BJ46)-LN(BL6))),)</f>
        <v>0</v>
      </c>
      <c r="BN46" s="28">
        <f t="shared" si="10"/>
        <v>0.8370323061458425</v>
      </c>
      <c r="BP46" s="3">
        <v>35</v>
      </c>
      <c r="BQ46" s="29">
        <f>IF(BP46&lt;BR7,1-BP46*((1-BR8)/BR7),)</f>
        <v>0</v>
      </c>
      <c r="BR46" s="29">
        <f>IF(AND(BP46&gt;=BR7,BP46&lt;=BR6),1-0.5/(1+2*(LN(BR6)-LN(BP46))),)</f>
        <v>0.7824847228959395</v>
      </c>
      <c r="BS46" s="29">
        <f>IF(BP46&gt;BR6,0.5/(1+2*(LN(BP46)-LN(BR6))),)</f>
        <v>0</v>
      </c>
      <c r="BT46" s="28">
        <f t="shared" si="11"/>
        <v>0.7824847228959395</v>
      </c>
      <c r="BV46" s="3">
        <v>35</v>
      </c>
      <c r="BW46" s="29">
        <f>IF(BV46&lt;BX7,1-BV46*((1-BX8)/BX7),)</f>
        <v>0</v>
      </c>
      <c r="BX46" s="29">
        <f>IF(AND(BV46&gt;=BX7,BV46&lt;=BX6),1-0.5/(1+2*(LN(BX6)-LN(BV46))),)</f>
        <v>0</v>
      </c>
      <c r="BY46" s="29">
        <f>IF(BV46&gt;BX6,0.5/(1+2*(LN(BV46)-LN(BX6))),)</f>
        <v>0.10221144063552694</v>
      </c>
      <c r="BZ46" s="28">
        <f t="shared" si="12"/>
        <v>0.10221144063552694</v>
      </c>
      <c r="CB46" s="3">
        <v>35</v>
      </c>
      <c r="CC46" s="29">
        <f>IF(CB46&lt;CD7,1-CB46*((1-CD8)/CD7),)</f>
        <v>0</v>
      </c>
      <c r="CD46" s="29">
        <f>IF(AND(CB46&gt;=CD7,CB46&lt;=CD6),1-0.5/(1+2*(LN(CD6)-LN(CB46))),)</f>
        <v>0</v>
      </c>
      <c r="CE46" s="29">
        <f>IF(CB46&gt;CD6,0.5/(1+2*(LN(CB46)-LN(CD6))),)</f>
        <v>0.1104440978606657</v>
      </c>
      <c r="CF46" s="28">
        <f t="shared" si="13"/>
        <v>0.1104440978606657</v>
      </c>
      <c r="CH46" s="3">
        <v>35</v>
      </c>
      <c r="CI46" s="29">
        <f>IF(CH46&lt;CJ7,1-CH46*((1-CJ8)/CJ7),)</f>
        <v>0</v>
      </c>
      <c r="CJ46" s="29">
        <f>IF(AND(CH46&gt;=CJ7,CH46&lt;=CJ6),1-0.5/(1+2*(LN(CJ6)-LN(CH46))),)</f>
        <v>0</v>
      </c>
      <c r="CK46" s="29">
        <f>IF(CH46&gt;CJ6,0.5/(1+2*(LN(CH46)-LN(CJ6))),)</f>
        <v>0.08455270244234611</v>
      </c>
      <c r="CL46" s="28">
        <f t="shared" si="14"/>
        <v>0.08455270244234611</v>
      </c>
      <c r="CN46" s="3">
        <v>35</v>
      </c>
      <c r="CO46" s="29">
        <f>IF(CN46&lt;CP7,1-CN46*((1-CP8)/CP7),)</f>
        <v>0</v>
      </c>
      <c r="CP46" s="29">
        <f>IF(AND(CN46&gt;=CP7,CN46&lt;=CP6),1-0.5/(1+2*(LN(CP6)-LN(CN46))),)</f>
        <v>0</v>
      </c>
      <c r="CQ46" s="29">
        <f>IF(CN46&gt;CP6,0.5/(1+2*(LN(CN46)-LN(CP6))),)</f>
        <v>0.0616469896564642</v>
      </c>
      <c r="CR46" s="28">
        <f t="shared" si="15"/>
        <v>0.0616469896564642</v>
      </c>
    </row>
    <row r="47" spans="1:96" ht="12.75">
      <c r="A47" s="3" t="s">
        <v>41</v>
      </c>
      <c r="B47" s="5">
        <v>36</v>
      </c>
      <c r="C47" s="29">
        <f>IF(B47&lt;D7,1-B47*((1-D8)/D7),)</f>
        <v>0.8491384776892942</v>
      </c>
      <c r="D47" s="29">
        <f>IF(AND(B47&gt;=D7,B47&lt;=D6),1-0.5/(1+2*(LN(D6)-LN(B47))),)</f>
        <v>0</v>
      </c>
      <c r="E47" s="29">
        <f>IF(B47&gt;D6,0.5/(1+2*(LN(B47)-LN(D6))),)</f>
        <v>0</v>
      </c>
      <c r="F47" s="28">
        <f t="shared" si="16"/>
        <v>0.8491384776892942</v>
      </c>
      <c r="H47" s="5">
        <v>36</v>
      </c>
      <c r="I47" s="29">
        <f>IF(H47&lt;J7,1-H47*((1-J8)/J7),)</f>
        <v>0.8114230971116175</v>
      </c>
      <c r="J47" s="29">
        <f>IF(AND(H47&gt;=J7,H47&lt;=J6),1-0.5/(1+2*(LN(J6)-LN(H47))),)</f>
        <v>0</v>
      </c>
      <c r="K47" s="29">
        <f>IF(H47&gt;J6,0.5/(1+2*(LN(H47)-LN(J6))),)</f>
        <v>0</v>
      </c>
      <c r="L47" s="28">
        <f t="shared" si="1"/>
        <v>0.8114230971116175</v>
      </c>
      <c r="N47" s="5">
        <v>36</v>
      </c>
      <c r="O47" s="29">
        <f>IF(N47&lt;P7,1-N47*((1-P8)/P7),)</f>
        <v>0</v>
      </c>
      <c r="P47" s="29">
        <f>IF(AND(N47&gt;=P7,N47&lt;=P6),1-0.5/(1+2*(LN(P6)-LN(N47))),)</f>
        <v>0.7770193822320683</v>
      </c>
      <c r="Q47" s="29">
        <f>IF(N47&gt;P6,0.5/(1+2*(LN(N47)-LN(P6))),)</f>
        <v>0</v>
      </c>
      <c r="R47" s="28">
        <f t="shared" si="2"/>
        <v>0.7770193822320683</v>
      </c>
      <c r="T47" s="5">
        <v>36</v>
      </c>
      <c r="U47" s="29">
        <f>IF(T47&lt;V7,1-T47*((1-V8)/V7),)</f>
        <v>0</v>
      </c>
      <c r="V47" s="29">
        <f>IF(AND(T47&gt;=V7,T47&lt;=V6),1-0.5/(1+2*(LN(V6)-LN(T47))),)</f>
        <v>0</v>
      </c>
      <c r="W47" s="29">
        <f>IF(T47&gt;V6,0.5/(1+2*(LN(T47)-LN(V6))),)</f>
        <v>0.3663961624995153</v>
      </c>
      <c r="X47" s="28">
        <f t="shared" si="3"/>
        <v>0.3663961624995153</v>
      </c>
      <c r="Z47" s="5">
        <v>36</v>
      </c>
      <c r="AA47" s="29">
        <f>IF(Z47&lt;AB7,1-Z47*((1-AB8)/AB7),)</f>
        <v>0</v>
      </c>
      <c r="AB47" s="29">
        <f>IF(AND(Z47&gt;=AB7,Z47&lt;=AB6),1-0.5/(1+2*(LN(AB6)-LN(Z47))),)</f>
        <v>0</v>
      </c>
      <c r="AC47" s="29">
        <f>IF(Z47&gt;AB6,0.5/(1+2*(LN(Z47)-LN(AB6))),)</f>
        <v>0.3663961624995153</v>
      </c>
      <c r="AD47" s="28">
        <f t="shared" si="4"/>
        <v>0.3663961624995153</v>
      </c>
      <c r="AF47" s="5">
        <v>36</v>
      </c>
      <c r="AG47" s="29">
        <f>IF(AF47&lt;AH7,1-AF47*((1-AH8)/AH7),)</f>
        <v>0.8491384776892942</v>
      </c>
      <c r="AH47" s="29">
        <f>IF(AND(AF47&gt;=AH7,AF47&lt;=AH6),1-0.5/(1+2*(LN(AH6)-LN(AF47))),)</f>
        <v>0</v>
      </c>
      <c r="AI47" s="29">
        <f>IF(AF47&gt;AH6,0.5/(1+2*(LN(AF47)-LN(AH6))),)</f>
        <v>0</v>
      </c>
      <c r="AJ47" s="28">
        <f t="shared" si="5"/>
        <v>0.8491384776892942</v>
      </c>
      <c r="AL47" s="5">
        <v>36</v>
      </c>
      <c r="AM47" s="29">
        <f>IF(AL47&lt;AN7,1-AL47*((1-AN8)/AN7),)</f>
        <v>0.8114230971116175</v>
      </c>
      <c r="AN47" s="29">
        <f>IF(AND(AL47&gt;=AN7,AL47&lt;=AN6),1-0.5/(1+2*(LN(AN6)-LN(AL47))),)</f>
        <v>0</v>
      </c>
      <c r="AO47" s="29">
        <f>IF(AL47&gt;AN6,0.5/(1+2*(LN(AL47)-LN(AN6))),)</f>
        <v>0</v>
      </c>
      <c r="AP47" s="28">
        <f t="shared" si="6"/>
        <v>0.8114230971116175</v>
      </c>
      <c r="AR47" s="5">
        <v>36</v>
      </c>
      <c r="AS47" s="29">
        <f>IF(AR47&lt;AT7,1-AR47*((1-AT8)/AT7),)</f>
        <v>0</v>
      </c>
      <c r="AT47" s="29">
        <f>IF(AND(AR47&gt;=AT7,AR47&lt;=AT6),1-0.5/(1+2*(LN(AT6)-LN(AR47))),)</f>
        <v>0.7770193822320683</v>
      </c>
      <c r="AU47" s="29">
        <f>IF(AR47&gt;AT6,0.5/(1+2*(LN(AR47)-LN(AT6))),)</f>
        <v>0</v>
      </c>
      <c r="AV47" s="28">
        <f t="shared" si="7"/>
        <v>0.7770193822320683</v>
      </c>
      <c r="AX47" s="5">
        <v>36</v>
      </c>
      <c r="AY47" s="29">
        <f>IF(AX47&lt;AZ7,1-AX47*((1-AZ8)/AZ7),)</f>
        <v>0</v>
      </c>
      <c r="AZ47" s="29">
        <f>IF(AND(AX47&gt;=AZ7,AX47&lt;=AZ6),1-0.5/(1+2*(LN(AZ6)-LN(AX47))),)</f>
        <v>0</v>
      </c>
      <c r="BA47" s="29">
        <f>IF(AX47&gt;AZ6,0.5/(1+2*(LN(AX47)-LN(AZ6))),)</f>
        <v>0.3663961624995153</v>
      </c>
      <c r="BB47" s="28">
        <f t="shared" si="8"/>
        <v>0.3663961624995153</v>
      </c>
      <c r="BD47" s="5">
        <v>36</v>
      </c>
      <c r="BE47" s="29">
        <f>IF(BD47&lt;BF7,1-BD47*((1-BF8)/BF7),)</f>
        <v>0</v>
      </c>
      <c r="BF47" s="29">
        <f>IF(AND(BD47&gt;=BF7,BD47&lt;=BF6),1-0.5/(1+2*(LN(BF6)-LN(BD47))),)</f>
        <v>0</v>
      </c>
      <c r="BG47" s="29">
        <f>IF(BD47&gt;BF6,0.5/(1+2*(LN(BD47)-LN(BF6))),)</f>
        <v>0.3663961624995153</v>
      </c>
      <c r="BH47" s="28">
        <f t="shared" si="9"/>
        <v>0.3663961624995153</v>
      </c>
      <c r="BJ47" s="5">
        <v>36</v>
      </c>
      <c r="BK47" s="29">
        <f>IF(BJ47&lt;BL7,1-BJ47*((1-BL8)/BL7),)</f>
        <v>0.8323760863214379</v>
      </c>
      <c r="BL47" s="29">
        <f>IF(AND(BJ47&gt;=BL7,BJ47&lt;=BL6),1-0.5/(1+2*(LN(BL6)-LN(BJ47))),)</f>
        <v>0</v>
      </c>
      <c r="BM47" s="29">
        <f>IF(BJ47&gt;BL6,0.5/(1+2*(LN(BJ47)-LN(BL6))),)</f>
        <v>0</v>
      </c>
      <c r="BN47" s="28">
        <f t="shared" si="10"/>
        <v>0.8323760863214379</v>
      </c>
      <c r="BP47" s="5">
        <v>36</v>
      </c>
      <c r="BQ47" s="29">
        <f>IF(BP47&lt;BR7,1-BP47*((1-BR8)/BR7),)</f>
        <v>0</v>
      </c>
      <c r="BR47" s="29">
        <f>IF(AND(BP47&gt;=BR7,BP47&lt;=BR6),1-0.5/(1+2*(LN(BR6)-LN(BP47))),)</f>
        <v>0.7770193822320683</v>
      </c>
      <c r="BS47" s="29">
        <f>IF(BP47&gt;BR6,0.5/(1+2*(LN(BP47)-LN(BR6))),)</f>
        <v>0</v>
      </c>
      <c r="BT47" s="28">
        <f t="shared" si="11"/>
        <v>0.7770193822320683</v>
      </c>
      <c r="BV47" s="5">
        <v>36</v>
      </c>
      <c r="BW47" s="29">
        <f>IF(BV47&lt;BX7,1-BV47*((1-BX8)/BX7),)</f>
        <v>0</v>
      </c>
      <c r="BX47" s="29">
        <f>IF(AND(BV47&gt;=BX7,BV47&lt;=BX6),1-0.5/(1+2*(LN(BX6)-LN(BV47))),)</f>
        <v>0</v>
      </c>
      <c r="BY47" s="29">
        <f>IF(BV47&gt;BX6,0.5/(1+2*(LN(BV47)-LN(BX6))),)</f>
        <v>0.10104762025598106</v>
      </c>
      <c r="BZ47" s="28">
        <f t="shared" si="12"/>
        <v>0.10104762025598106</v>
      </c>
      <c r="CB47" s="5">
        <v>36</v>
      </c>
      <c r="CC47" s="29">
        <f>IF(CB47&lt;CD7,1-CB47*((1-CD8)/CD7),)</f>
        <v>0</v>
      </c>
      <c r="CD47" s="29">
        <f>IF(AND(CB47&gt;=CD7,CB47&lt;=CD6),1-0.5/(1+2*(LN(CD6)-LN(CB47))),)</f>
        <v>0</v>
      </c>
      <c r="CE47" s="29">
        <f>IF(CB47&gt;CD6,0.5/(1+2*(LN(CB47)-LN(CD6))),)</f>
        <v>0.10908649156109249</v>
      </c>
      <c r="CF47" s="28">
        <f t="shared" si="13"/>
        <v>0.10908649156109249</v>
      </c>
      <c r="CH47" s="5">
        <v>36</v>
      </c>
      <c r="CI47" s="29">
        <f>IF(CH47&lt;CJ7,1-CH47*((1-CJ8)/CJ7),)</f>
        <v>0</v>
      </c>
      <c r="CJ47" s="29">
        <f>IF(AND(CH47&gt;=CJ7,CH47&lt;=CJ6),1-0.5/(1+2*(LN(CJ6)-LN(CH47))),)</f>
        <v>0</v>
      </c>
      <c r="CK47" s="29">
        <f>IF(CH47&gt;CJ6,0.5/(1+2*(LN(CH47)-LN(CJ6))),)</f>
        <v>0.08375471307210093</v>
      </c>
      <c r="CL47" s="28">
        <f t="shared" si="14"/>
        <v>0.08375471307210093</v>
      </c>
      <c r="CN47" s="5">
        <v>36</v>
      </c>
      <c r="CO47" s="29">
        <f>IF(CN47&lt;CP7,1-CN47*((1-CP8)/CP7),)</f>
        <v>0</v>
      </c>
      <c r="CP47" s="29">
        <f>IF(AND(CN47&gt;=CP7,CN47&lt;=CP6),1-0.5/(1+2*(LN(CP6)-LN(CN47))),)</f>
        <v>0</v>
      </c>
      <c r="CQ47" s="29">
        <f>IF(CN47&gt;CP6,0.5/(1+2*(LN(CN47)-LN(CP6))),)</f>
        <v>0.06122170700511544</v>
      </c>
      <c r="CR47" s="28">
        <f t="shared" si="15"/>
        <v>0.06122170700511544</v>
      </c>
    </row>
    <row r="48" spans="2:96" ht="12.75">
      <c r="B48" s="5">
        <v>37</v>
      </c>
      <c r="C48" s="29">
        <f>IF(B48&lt;D7,1-B48*((1-D8)/D7),)</f>
        <v>0.8449478798473302</v>
      </c>
      <c r="D48" s="29">
        <f>IF(AND(B48&gt;=D7,B48&lt;=D6),1-0.5/(1+2*(LN(D6)-LN(B48))),)</f>
        <v>0</v>
      </c>
      <c r="E48" s="29">
        <f>IF(B48&gt;D6,0.5/(1+2*(LN(B48)-LN(D6))),)</f>
        <v>0</v>
      </c>
      <c r="F48" s="28">
        <f t="shared" si="16"/>
        <v>0.8449478798473302</v>
      </c>
      <c r="H48" s="5">
        <v>37</v>
      </c>
      <c r="I48" s="29">
        <f>IF(H48&lt;J7,1-H48*((1-J8)/J7),)</f>
        <v>0.8061848498091625</v>
      </c>
      <c r="J48" s="29">
        <f>IF(AND(H48&gt;=J7,H48&lt;=J6),1-0.5/(1+2*(LN(J6)-LN(H48))),)</f>
        <v>0</v>
      </c>
      <c r="K48" s="29">
        <f>IF(H48&gt;J6,0.5/(1+2*(LN(H48)-LN(J6))),)</f>
        <v>0</v>
      </c>
      <c r="L48" s="28">
        <f t="shared" si="1"/>
        <v>0.8061848498091625</v>
      </c>
      <c r="N48" s="5">
        <v>37</v>
      </c>
      <c r="O48" s="29">
        <f>IF(N48&lt;P7,1-N48*((1-P8)/P7),)</f>
        <v>0</v>
      </c>
      <c r="P48" s="29">
        <f>IF(AND(N48&gt;=P7,N48&lt;=P6),1-0.5/(1+2*(LN(P6)-LN(N48))),)</f>
        <v>0.771433734517792</v>
      </c>
      <c r="Q48" s="29">
        <f>IF(N48&gt;P6,0.5/(1+2*(LN(N48)-LN(P6))),)</f>
        <v>0</v>
      </c>
      <c r="R48" s="28">
        <f t="shared" si="2"/>
        <v>0.771433734517792</v>
      </c>
      <c r="T48" s="5">
        <v>37</v>
      </c>
      <c r="U48" s="29">
        <f>IF(T48&lt;V7,1-T48*((1-V8)/V7),)</f>
        <v>0</v>
      </c>
      <c r="V48" s="29">
        <f>IF(AND(T48&gt;=V7,T48&lt;=V6),1-0.5/(1+2*(LN(V6)-LN(T48))),)</f>
        <v>0</v>
      </c>
      <c r="W48" s="29">
        <f>IF(T48&gt;V6,0.5/(1+2*(LN(T48)-LN(V6))),)</f>
        <v>0.35225132863785824</v>
      </c>
      <c r="X48" s="28">
        <f t="shared" si="3"/>
        <v>0.35225132863785824</v>
      </c>
      <c r="Z48" s="5">
        <v>37</v>
      </c>
      <c r="AA48" s="29">
        <f>IF(Z48&lt;AB7,1-Z48*((1-AB8)/AB7),)</f>
        <v>0</v>
      </c>
      <c r="AB48" s="29">
        <f>IF(AND(Z48&gt;=AB7,Z48&lt;=AB6),1-0.5/(1+2*(LN(AB6)-LN(Z48))),)</f>
        <v>0</v>
      </c>
      <c r="AC48" s="29">
        <f>IF(Z48&gt;AB6,0.5/(1+2*(LN(Z48)-LN(AB6))),)</f>
        <v>0.35225132863785824</v>
      </c>
      <c r="AD48" s="28">
        <f t="shared" si="4"/>
        <v>0.35225132863785824</v>
      </c>
      <c r="AF48" s="5">
        <v>37</v>
      </c>
      <c r="AG48" s="29">
        <f>IF(AF48&lt;AH7,1-AF48*((1-AH8)/AH7),)</f>
        <v>0.8449478798473302</v>
      </c>
      <c r="AH48" s="29">
        <f>IF(AND(AF48&gt;=AH7,AF48&lt;=AH6),1-0.5/(1+2*(LN(AH6)-LN(AF48))),)</f>
        <v>0</v>
      </c>
      <c r="AI48" s="29">
        <f>IF(AF48&gt;AH6,0.5/(1+2*(LN(AF48)-LN(AH6))),)</f>
        <v>0</v>
      </c>
      <c r="AJ48" s="28">
        <f t="shared" si="5"/>
        <v>0.8449478798473302</v>
      </c>
      <c r="AL48" s="5">
        <v>37</v>
      </c>
      <c r="AM48" s="29">
        <f>IF(AL48&lt;AN7,1-AL48*((1-AN8)/AN7),)</f>
        <v>0.8061848498091625</v>
      </c>
      <c r="AN48" s="29">
        <f>IF(AND(AL48&gt;=AN7,AL48&lt;=AN6),1-0.5/(1+2*(LN(AN6)-LN(AL48))),)</f>
        <v>0</v>
      </c>
      <c r="AO48" s="29">
        <f>IF(AL48&gt;AN6,0.5/(1+2*(LN(AL48)-LN(AN6))),)</f>
        <v>0</v>
      </c>
      <c r="AP48" s="28">
        <f t="shared" si="6"/>
        <v>0.8061848498091625</v>
      </c>
      <c r="AR48" s="5">
        <v>37</v>
      </c>
      <c r="AS48" s="29">
        <f>IF(AR48&lt;AT7,1-AR48*((1-AT8)/AT7),)</f>
        <v>0</v>
      </c>
      <c r="AT48" s="29">
        <f>IF(AND(AR48&gt;=AT7,AR48&lt;=AT6),1-0.5/(1+2*(LN(AT6)-LN(AR48))),)</f>
        <v>0.771433734517792</v>
      </c>
      <c r="AU48" s="29">
        <f>IF(AR48&gt;AT6,0.5/(1+2*(LN(AR48)-LN(AT6))),)</f>
        <v>0</v>
      </c>
      <c r="AV48" s="28">
        <f t="shared" si="7"/>
        <v>0.771433734517792</v>
      </c>
      <c r="AX48" s="5">
        <v>37</v>
      </c>
      <c r="AY48" s="29">
        <f>IF(AX48&lt;AZ7,1-AX48*((1-AZ8)/AZ7),)</f>
        <v>0</v>
      </c>
      <c r="AZ48" s="29">
        <f>IF(AND(AX48&gt;=AZ7,AX48&lt;=AZ6),1-0.5/(1+2*(LN(AZ6)-LN(AX48))),)</f>
        <v>0</v>
      </c>
      <c r="BA48" s="29">
        <f>IF(AX48&gt;AZ6,0.5/(1+2*(LN(AX48)-LN(AZ6))),)</f>
        <v>0.35225132863785824</v>
      </c>
      <c r="BB48" s="28">
        <f t="shared" si="8"/>
        <v>0.35225132863785824</v>
      </c>
      <c r="BD48" s="5">
        <v>37</v>
      </c>
      <c r="BE48" s="29">
        <f>IF(BD48&lt;BF7,1-BD48*((1-BF8)/BF7),)</f>
        <v>0</v>
      </c>
      <c r="BF48" s="29">
        <f>IF(AND(BD48&gt;=BF7,BD48&lt;=BF6),1-0.5/(1+2*(LN(BF6)-LN(BD48))),)</f>
        <v>0</v>
      </c>
      <c r="BG48" s="29">
        <f>IF(BD48&gt;BF6,0.5/(1+2*(LN(BD48)-LN(BF6))),)</f>
        <v>0.35225132863785824</v>
      </c>
      <c r="BH48" s="28">
        <f t="shared" si="9"/>
        <v>0.35225132863785824</v>
      </c>
      <c r="BJ48" s="5">
        <v>37</v>
      </c>
      <c r="BK48" s="29">
        <f>IF(BJ48&lt;BL7,1-BJ48*((1-BL8)/BL7),)</f>
        <v>0.8277198664970334</v>
      </c>
      <c r="BL48" s="29">
        <f>IF(AND(BJ48&gt;=BL7,BJ48&lt;=BL6),1-0.5/(1+2*(LN(BL6)-LN(BJ48))),)</f>
        <v>0</v>
      </c>
      <c r="BM48" s="29">
        <f>IF(BJ48&gt;BL6,0.5/(1+2*(LN(BJ48)-LN(BL6))),)</f>
        <v>0</v>
      </c>
      <c r="BN48" s="28">
        <f t="shared" si="10"/>
        <v>0.8277198664970334</v>
      </c>
      <c r="BP48" s="5">
        <v>37</v>
      </c>
      <c r="BQ48" s="29">
        <f>IF(BP48&lt;BR7,1-BP48*((1-BR8)/BR7),)</f>
        <v>0</v>
      </c>
      <c r="BR48" s="29">
        <f>IF(AND(BP48&gt;=BR7,BP48&lt;=BR6),1-0.5/(1+2*(LN(BR6)-LN(BP48))),)</f>
        <v>0.771433734517792</v>
      </c>
      <c r="BS48" s="29">
        <f>IF(BP48&gt;BR6,0.5/(1+2*(LN(BP48)-LN(BR6))),)</f>
        <v>0</v>
      </c>
      <c r="BT48" s="28">
        <f t="shared" si="11"/>
        <v>0.771433734517792</v>
      </c>
      <c r="BV48" s="5">
        <v>37</v>
      </c>
      <c r="BW48" s="29">
        <f>IF(BV48&lt;BX7,1-BV48*((1-BX8)/BX7),)</f>
        <v>0</v>
      </c>
      <c r="BX48" s="29">
        <f>IF(AND(BV48&gt;=BX7,BV48&lt;=BX6),1-0.5/(1+2*(LN(BX6)-LN(BV48))),)</f>
        <v>0</v>
      </c>
      <c r="BY48" s="29">
        <f>IF(BV48&gt;BX6,0.5/(1+2*(LN(BV48)-LN(BX6))),)</f>
        <v>0.09994083501726977</v>
      </c>
      <c r="BZ48" s="28">
        <f t="shared" si="12"/>
        <v>0.09994083501726977</v>
      </c>
      <c r="CB48" s="5">
        <v>37</v>
      </c>
      <c r="CC48" s="29">
        <f>IF(CB48&lt;CD7,1-CB48*((1-CD8)/CD7),)</f>
        <v>0</v>
      </c>
      <c r="CD48" s="29">
        <f>IF(AND(CB48&gt;=CD7,CB48&lt;=CD6),1-0.5/(1+2*(LN(CD6)-LN(CB48))),)</f>
        <v>0</v>
      </c>
      <c r="CE48" s="29">
        <f>IF(CB48&gt;CD6,0.5/(1+2*(LN(CB48)-LN(CD6))),)</f>
        <v>0.10779772322573386</v>
      </c>
      <c r="CF48" s="28">
        <f t="shared" si="13"/>
        <v>0.10779772322573386</v>
      </c>
      <c r="CH48" s="5">
        <v>37</v>
      </c>
      <c r="CI48" s="29">
        <f>IF(CH48&lt;CJ7,1-CH48*((1-CJ8)/CJ7),)</f>
        <v>0</v>
      </c>
      <c r="CJ48" s="29">
        <f>IF(AND(CH48&gt;=CJ7,CH48&lt;=CJ6),1-0.5/(1+2*(LN(CJ6)-LN(CH48))),)</f>
        <v>0</v>
      </c>
      <c r="CK48" s="29">
        <f>IF(CH48&gt;CJ6,0.5/(1+2*(LN(CH48)-LN(CJ6))),)</f>
        <v>0.08299290683194711</v>
      </c>
      <c r="CL48" s="28">
        <f t="shared" si="14"/>
        <v>0.08299290683194711</v>
      </c>
      <c r="CN48" s="5">
        <v>37</v>
      </c>
      <c r="CO48" s="29">
        <f>IF(CN48&lt;CP7,1-CN48*((1-CP8)/CP7),)</f>
        <v>0</v>
      </c>
      <c r="CP48" s="29">
        <f>IF(AND(CN48&gt;=CP7,CN48&lt;=CP6),1-0.5/(1+2*(LN(CP6)-LN(CN48))),)</f>
        <v>0</v>
      </c>
      <c r="CQ48" s="29">
        <f>IF(CN48&gt;CP6,0.5/(1+2*(LN(CN48)-LN(CP6))),)</f>
        <v>0.06081366870183867</v>
      </c>
      <c r="CR48" s="28">
        <f t="shared" si="15"/>
        <v>0.06081366870183867</v>
      </c>
    </row>
    <row r="49" spans="1:96" ht="12.75">
      <c r="A49" s="137" t="s">
        <v>42</v>
      </c>
      <c r="B49" s="3">
        <v>38</v>
      </c>
      <c r="C49" s="29">
        <f>IF(B49&lt;D7,1-B49*((1-D8)/D7),)</f>
        <v>0.8407572820053661</v>
      </c>
      <c r="D49" s="29">
        <f>IF(AND(B49&gt;=D7,B49&lt;=D6),1-0.5/(1+2*(LN(D6)-LN(B49))),)</f>
        <v>0</v>
      </c>
      <c r="E49" s="29">
        <f>IF(B49&gt;D6,0.5/(1+2*(LN(B49)-LN(D6))),)</f>
        <v>0</v>
      </c>
      <c r="F49" s="28">
        <f t="shared" si="16"/>
        <v>0.8407572820053661</v>
      </c>
      <c r="H49" s="3">
        <v>38</v>
      </c>
      <c r="I49" s="29">
        <f>IF(H49&lt;J7,1-H49*((1-J8)/J7),)</f>
        <v>0.8009466025067075</v>
      </c>
      <c r="J49" s="29">
        <f>IF(AND(H49&gt;=J7,H49&lt;=J6),1-0.5/(1+2*(LN(J6)-LN(H49))),)</f>
        <v>0</v>
      </c>
      <c r="K49" s="29">
        <f>IF(H49&gt;J6,0.5/(1+2*(LN(H49)-LN(J6))),)</f>
        <v>0</v>
      </c>
      <c r="L49" s="28">
        <f t="shared" si="1"/>
        <v>0.8009466025067075</v>
      </c>
      <c r="N49" s="3">
        <v>38</v>
      </c>
      <c r="O49" s="29">
        <f>IF(N49&lt;P7,1-N49*((1-P8)/P7),)</f>
        <v>0</v>
      </c>
      <c r="P49" s="29">
        <f>IF(AND(N49&gt;=P7,N49&lt;=P6),1-0.5/(1+2*(LN(P6)-LN(N49))),)</f>
        <v>0.765721594377208</v>
      </c>
      <c r="Q49" s="29">
        <f>IF(N49&gt;P6,0.5/(1+2*(LN(N49)-LN(P6))),)</f>
        <v>0</v>
      </c>
      <c r="R49" s="28">
        <f t="shared" si="2"/>
        <v>0.765721594377208</v>
      </c>
      <c r="T49" s="3">
        <v>38</v>
      </c>
      <c r="U49" s="29">
        <f>IF(T49&lt;V7,1-T49*((1-V8)/V7),)</f>
        <v>0</v>
      </c>
      <c r="V49" s="29">
        <f>IF(AND(T49&gt;=V7,T49&lt;=V6),1-0.5/(1+2*(LN(V6)-LN(T49))),)</f>
        <v>0</v>
      </c>
      <c r="W49" s="29">
        <f>IF(T49&gt;V6,0.5/(1+2*(LN(T49)-LN(V6))),)</f>
        <v>0.3394945814589725</v>
      </c>
      <c r="X49" s="28">
        <f t="shared" si="3"/>
        <v>0.3394945814589725</v>
      </c>
      <c r="Z49" s="3">
        <v>38</v>
      </c>
      <c r="AA49" s="29">
        <f>IF(Z49&lt;AB7,1-Z49*((1-AB8)/AB7),)</f>
        <v>0</v>
      </c>
      <c r="AB49" s="29">
        <f>IF(AND(Z49&gt;=AB7,Z49&lt;=AB6),1-0.5/(1+2*(LN(AB6)-LN(Z49))),)</f>
        <v>0</v>
      </c>
      <c r="AC49" s="29">
        <f>IF(Z49&gt;AB6,0.5/(1+2*(LN(Z49)-LN(AB6))),)</f>
        <v>0.3394945814589725</v>
      </c>
      <c r="AD49" s="28">
        <f t="shared" si="4"/>
        <v>0.3394945814589725</v>
      </c>
      <c r="AF49" s="3">
        <v>38</v>
      </c>
      <c r="AG49" s="29">
        <f>IF(AF49&lt;AH7,1-AF49*((1-AH8)/AH7),)</f>
        <v>0.8407572820053661</v>
      </c>
      <c r="AH49" s="29">
        <f>IF(AND(AF49&gt;=AH7,AF49&lt;=AH6),1-0.5/(1+2*(LN(AH6)-LN(AF49))),)</f>
        <v>0</v>
      </c>
      <c r="AI49" s="29">
        <f>IF(AF49&gt;AH6,0.5/(1+2*(LN(AF49)-LN(AH6))),)</f>
        <v>0</v>
      </c>
      <c r="AJ49" s="28">
        <f t="shared" si="5"/>
        <v>0.8407572820053661</v>
      </c>
      <c r="AL49" s="3">
        <v>38</v>
      </c>
      <c r="AM49" s="29">
        <f>IF(AL49&lt;AN7,1-AL49*((1-AN8)/AN7),)</f>
        <v>0.8009466025067075</v>
      </c>
      <c r="AN49" s="29">
        <f>IF(AND(AL49&gt;=AN7,AL49&lt;=AN6),1-0.5/(1+2*(LN(AN6)-LN(AL49))),)</f>
        <v>0</v>
      </c>
      <c r="AO49" s="29">
        <f>IF(AL49&gt;AN6,0.5/(1+2*(LN(AL49)-LN(AN6))),)</f>
        <v>0</v>
      </c>
      <c r="AP49" s="28">
        <f t="shared" si="6"/>
        <v>0.8009466025067075</v>
      </c>
      <c r="AR49" s="3">
        <v>38</v>
      </c>
      <c r="AS49" s="29">
        <f>IF(AR49&lt;AT7,1-AR49*((1-AT8)/AT7),)</f>
        <v>0</v>
      </c>
      <c r="AT49" s="29">
        <f>IF(AND(AR49&gt;=AT7,AR49&lt;=AT6),1-0.5/(1+2*(LN(AT6)-LN(AR49))),)</f>
        <v>0.765721594377208</v>
      </c>
      <c r="AU49" s="29">
        <f>IF(AR49&gt;AT6,0.5/(1+2*(LN(AR49)-LN(AT6))),)</f>
        <v>0</v>
      </c>
      <c r="AV49" s="28">
        <f t="shared" si="7"/>
        <v>0.765721594377208</v>
      </c>
      <c r="AX49" s="3">
        <v>38</v>
      </c>
      <c r="AY49" s="29">
        <f>IF(AX49&lt;AZ7,1-AX49*((1-AZ8)/AZ7),)</f>
        <v>0</v>
      </c>
      <c r="AZ49" s="29">
        <f>IF(AND(AX49&gt;=AZ7,AX49&lt;=AZ6),1-0.5/(1+2*(LN(AZ6)-LN(AX49))),)</f>
        <v>0</v>
      </c>
      <c r="BA49" s="29">
        <f>IF(AX49&gt;AZ6,0.5/(1+2*(LN(AX49)-LN(AZ6))),)</f>
        <v>0.3394945814589725</v>
      </c>
      <c r="BB49" s="28">
        <f t="shared" si="8"/>
        <v>0.3394945814589725</v>
      </c>
      <c r="BD49" s="3">
        <v>38</v>
      </c>
      <c r="BE49" s="29">
        <f>IF(BD49&lt;BF7,1-BD49*((1-BF8)/BF7),)</f>
        <v>0</v>
      </c>
      <c r="BF49" s="29">
        <f>IF(AND(BD49&gt;=BF7,BD49&lt;=BF6),1-0.5/(1+2*(LN(BF6)-LN(BD49))),)</f>
        <v>0</v>
      </c>
      <c r="BG49" s="29">
        <f>IF(BD49&gt;BF6,0.5/(1+2*(LN(BD49)-LN(BF6))),)</f>
        <v>0.3394945814589725</v>
      </c>
      <c r="BH49" s="28">
        <f t="shared" si="9"/>
        <v>0.3394945814589725</v>
      </c>
      <c r="BJ49" s="3">
        <v>38</v>
      </c>
      <c r="BK49" s="29">
        <f>IF(BJ49&lt;BL7,1-BJ49*((1-BL8)/BL7),)</f>
        <v>0.8230636466726289</v>
      </c>
      <c r="BL49" s="29">
        <f>IF(AND(BJ49&gt;=BL7,BJ49&lt;=BL6),1-0.5/(1+2*(LN(BL6)-LN(BJ49))),)</f>
        <v>0</v>
      </c>
      <c r="BM49" s="29">
        <f>IF(BJ49&gt;BL6,0.5/(1+2*(LN(BJ49)-LN(BL6))),)</f>
        <v>0</v>
      </c>
      <c r="BN49" s="28">
        <f t="shared" si="10"/>
        <v>0.8230636466726289</v>
      </c>
      <c r="BP49" s="3">
        <v>38</v>
      </c>
      <c r="BQ49" s="29">
        <f>IF(BP49&lt;BR7,1-BP49*((1-BR8)/BR7),)</f>
        <v>0</v>
      </c>
      <c r="BR49" s="29">
        <f>IF(AND(BP49&gt;=BR7,BP49&lt;=BR6),1-0.5/(1+2*(LN(BR6)-LN(BP49))),)</f>
        <v>0.765721594377208</v>
      </c>
      <c r="BS49" s="29">
        <f>IF(BP49&gt;BR6,0.5/(1+2*(LN(BP49)-LN(BR6))),)</f>
        <v>0</v>
      </c>
      <c r="BT49" s="28">
        <f t="shared" si="11"/>
        <v>0.765721594377208</v>
      </c>
      <c r="BV49" s="3">
        <v>38</v>
      </c>
      <c r="BW49" s="29">
        <f>IF(BV49&lt;BX7,1-BV49*((1-BX8)/BX7),)</f>
        <v>0</v>
      </c>
      <c r="BX49" s="29">
        <f>IF(AND(BV49&gt;=BX7,BV49&lt;=BX6),1-0.5/(1+2*(LN(BX6)-LN(BV49))),)</f>
        <v>0</v>
      </c>
      <c r="BY49" s="29">
        <f>IF(BV49&gt;BX6,0.5/(1+2*(LN(BV49)-LN(BX6))),)</f>
        <v>0.09888660614256174</v>
      </c>
      <c r="BZ49" s="28">
        <f t="shared" si="12"/>
        <v>0.09888660614256174</v>
      </c>
      <c r="CB49" s="3">
        <v>38</v>
      </c>
      <c r="CC49" s="29">
        <f>IF(CB49&lt;CD7,1-CB49*((1-CD8)/CD7),)</f>
        <v>0</v>
      </c>
      <c r="CD49" s="29">
        <f>IF(AND(CB49&gt;=CD7,CB49&lt;=CD6),1-0.5/(1+2*(LN(CD6)-LN(CB49))),)</f>
        <v>0</v>
      </c>
      <c r="CE49" s="29">
        <f>IF(CB49&gt;CD6,0.5/(1+2*(LN(CB49)-LN(CD6))),)</f>
        <v>0.10657223784374786</v>
      </c>
      <c r="CF49" s="28">
        <f t="shared" si="13"/>
        <v>0.10657223784374786</v>
      </c>
      <c r="CH49" s="3">
        <v>38</v>
      </c>
      <c r="CI49" s="29">
        <f>IF(CH49&lt;CJ7,1-CH49*((1-CJ8)/CJ7),)</f>
        <v>0</v>
      </c>
      <c r="CJ49" s="29">
        <f>IF(AND(CH49&gt;=CJ7,CH49&lt;=CJ6),1-0.5/(1+2*(LN(CJ6)-LN(CH49))),)</f>
        <v>0</v>
      </c>
      <c r="CK49" s="29">
        <f>IF(CH49&gt;CJ6,0.5/(1+2*(LN(CH49)-LN(CJ6))),)</f>
        <v>0.08226460990036133</v>
      </c>
      <c r="CL49" s="28">
        <f t="shared" si="14"/>
        <v>0.08226460990036133</v>
      </c>
      <c r="CN49" s="3">
        <v>38</v>
      </c>
      <c r="CO49" s="29">
        <f>IF(CN49&lt;CP7,1-CN49*((1-CP8)/CP7),)</f>
        <v>0</v>
      </c>
      <c r="CP49" s="29">
        <f>IF(AND(CN49&gt;=CP7,CN49&lt;=CP6),1-0.5/(1+2*(LN(CP6)-LN(CN49))),)</f>
        <v>0</v>
      </c>
      <c r="CQ49" s="29">
        <f>IF(CN49&gt;CP6,0.5/(1+2*(LN(CN49)-LN(CP6))),)</f>
        <v>0.06042170249731603</v>
      </c>
      <c r="CR49" s="28">
        <f t="shared" si="15"/>
        <v>0.06042170249731603</v>
      </c>
    </row>
    <row r="50" spans="1:96" ht="12.75">
      <c r="A50" s="137"/>
      <c r="B50" s="3">
        <v>39</v>
      </c>
      <c r="C50" s="29">
        <f>IF(B50&lt;D7,1-B50*((1-D8)/D7),)</f>
        <v>0.8365666841634021</v>
      </c>
      <c r="D50" s="29">
        <f>IF(AND(B50&gt;=D7,B50&lt;=D6),1-0.5/(1+2*(LN(D6)-LN(B50))),)</f>
        <v>0</v>
      </c>
      <c r="E50" s="29">
        <f>IF(B50&gt;D6,0.5/(1+2*(LN(B50)-LN(D6))),)</f>
        <v>0</v>
      </c>
      <c r="F50" s="28">
        <f t="shared" si="16"/>
        <v>0.8365666841634021</v>
      </c>
      <c r="H50" s="3">
        <v>39</v>
      </c>
      <c r="I50" s="29">
        <f>IF(H50&lt;J7,1-H50*((1-J8)/J7),)</f>
        <v>0.7957083552042523</v>
      </c>
      <c r="J50" s="29">
        <f>IF(AND(H50&gt;=J7,H50&lt;=J6),1-0.5/(1+2*(LN(J6)-LN(H50))),)</f>
        <v>0</v>
      </c>
      <c r="K50" s="29">
        <f>IF(H50&gt;J6,0.5/(1+2*(LN(H50)-LN(J6))),)</f>
        <v>0</v>
      </c>
      <c r="L50" s="28">
        <f t="shared" si="1"/>
        <v>0.7957083552042523</v>
      </c>
      <c r="N50" s="3">
        <v>39</v>
      </c>
      <c r="O50" s="29">
        <f>IF(N50&lt;P7,1-N50*((1-P8)/P7),)</f>
        <v>0</v>
      </c>
      <c r="P50" s="29">
        <f>IF(AND(N50&gt;=P7,N50&lt;=P6),1-0.5/(1+2*(LN(P6)-LN(N50))),)</f>
        <v>0.7598765127341466</v>
      </c>
      <c r="Q50" s="29">
        <f>IF(N50&gt;P6,0.5/(1+2*(LN(N50)-LN(P6))),)</f>
        <v>0</v>
      </c>
      <c r="R50" s="28">
        <f t="shared" si="2"/>
        <v>0.7598765127341466</v>
      </c>
      <c r="T50" s="3">
        <v>39</v>
      </c>
      <c r="U50" s="29">
        <f>IF(T50&lt;V7,1-T50*((1-V8)/V7),)</f>
        <v>0</v>
      </c>
      <c r="V50" s="29">
        <f>IF(AND(T50&gt;=V7,T50&lt;=V6),1-0.5/(1+2*(LN(V6)-LN(T50))),)</f>
        <v>0</v>
      </c>
      <c r="W50" s="29">
        <f>IF(T50&gt;V6,0.5/(1+2*(LN(T50)-LN(V6))),)</f>
        <v>0.32792722803530705</v>
      </c>
      <c r="X50" s="28">
        <f t="shared" si="3"/>
        <v>0.32792722803530705</v>
      </c>
      <c r="Z50" s="3">
        <v>39</v>
      </c>
      <c r="AA50" s="29">
        <f>IF(Z50&lt;AB7,1-Z50*((1-AB8)/AB7),)</f>
        <v>0</v>
      </c>
      <c r="AB50" s="29">
        <f>IF(AND(Z50&gt;=AB7,Z50&lt;=AB6),1-0.5/(1+2*(LN(AB6)-LN(Z50))),)</f>
        <v>0</v>
      </c>
      <c r="AC50" s="29">
        <f>IF(Z50&gt;AB6,0.5/(1+2*(LN(Z50)-LN(AB6))),)</f>
        <v>0.32792722803530705</v>
      </c>
      <c r="AD50" s="28">
        <f t="shared" si="4"/>
        <v>0.32792722803530705</v>
      </c>
      <c r="AF50" s="3">
        <v>39</v>
      </c>
      <c r="AG50" s="29">
        <f>IF(AF50&lt;AH7,1-AF50*((1-AH8)/AH7),)</f>
        <v>0.8365666841634021</v>
      </c>
      <c r="AH50" s="29">
        <f>IF(AND(AF50&gt;=AH7,AF50&lt;=AH6),1-0.5/(1+2*(LN(AH6)-LN(AF50))),)</f>
        <v>0</v>
      </c>
      <c r="AI50" s="29">
        <f>IF(AF50&gt;AH6,0.5/(1+2*(LN(AF50)-LN(AH6))),)</f>
        <v>0</v>
      </c>
      <c r="AJ50" s="28">
        <f t="shared" si="5"/>
        <v>0.8365666841634021</v>
      </c>
      <c r="AL50" s="3">
        <v>39</v>
      </c>
      <c r="AM50" s="29">
        <f>IF(AL50&lt;AN7,1-AL50*((1-AN8)/AN7),)</f>
        <v>0.7957083552042523</v>
      </c>
      <c r="AN50" s="29">
        <f>IF(AND(AL50&gt;=AN7,AL50&lt;=AN6),1-0.5/(1+2*(LN(AN6)-LN(AL50))),)</f>
        <v>0</v>
      </c>
      <c r="AO50" s="29">
        <f>IF(AL50&gt;AN6,0.5/(1+2*(LN(AL50)-LN(AN6))),)</f>
        <v>0</v>
      </c>
      <c r="AP50" s="28">
        <f t="shared" si="6"/>
        <v>0.7957083552042523</v>
      </c>
      <c r="AR50" s="3">
        <v>39</v>
      </c>
      <c r="AS50" s="29">
        <f>IF(AR50&lt;AT7,1-AR50*((1-AT8)/AT7),)</f>
        <v>0</v>
      </c>
      <c r="AT50" s="29">
        <f>IF(AND(AR50&gt;=AT7,AR50&lt;=AT6),1-0.5/(1+2*(LN(AT6)-LN(AR50))),)</f>
        <v>0.7598765127341466</v>
      </c>
      <c r="AU50" s="29">
        <f>IF(AR50&gt;AT6,0.5/(1+2*(LN(AR50)-LN(AT6))),)</f>
        <v>0</v>
      </c>
      <c r="AV50" s="28">
        <f t="shared" si="7"/>
        <v>0.7598765127341466</v>
      </c>
      <c r="AX50" s="3">
        <v>39</v>
      </c>
      <c r="AY50" s="29">
        <f>IF(AX50&lt;AZ7,1-AX50*((1-AZ8)/AZ7),)</f>
        <v>0</v>
      </c>
      <c r="AZ50" s="29">
        <f>IF(AND(AX50&gt;=AZ7,AX50&lt;=AZ6),1-0.5/(1+2*(LN(AZ6)-LN(AX50))),)</f>
        <v>0</v>
      </c>
      <c r="BA50" s="29">
        <f>IF(AX50&gt;AZ6,0.5/(1+2*(LN(AX50)-LN(AZ6))),)</f>
        <v>0.32792722803530705</v>
      </c>
      <c r="BB50" s="28">
        <f t="shared" si="8"/>
        <v>0.32792722803530705</v>
      </c>
      <c r="BD50" s="3">
        <v>39</v>
      </c>
      <c r="BE50" s="29">
        <f>IF(BD50&lt;BF7,1-BD50*((1-BF8)/BF7),)</f>
        <v>0</v>
      </c>
      <c r="BF50" s="29">
        <f>IF(AND(BD50&gt;=BF7,BD50&lt;=BF6),1-0.5/(1+2*(LN(BF6)-LN(BD50))),)</f>
        <v>0</v>
      </c>
      <c r="BG50" s="29">
        <f>IF(BD50&gt;BF6,0.5/(1+2*(LN(BD50)-LN(BF6))),)</f>
        <v>0.32792722803530705</v>
      </c>
      <c r="BH50" s="28">
        <f t="shared" si="9"/>
        <v>0.32792722803530705</v>
      </c>
      <c r="BJ50" s="3">
        <v>39</v>
      </c>
      <c r="BK50" s="29">
        <f>IF(BJ50&lt;BL7,1-BJ50*((1-BL8)/BL7),)</f>
        <v>0.8184074268482244</v>
      </c>
      <c r="BL50" s="29">
        <f>IF(AND(BJ50&gt;=BL7,BJ50&lt;=BL6),1-0.5/(1+2*(LN(BL6)-LN(BJ50))),)</f>
        <v>0</v>
      </c>
      <c r="BM50" s="29">
        <f>IF(BJ50&gt;BL6,0.5/(1+2*(LN(BJ50)-LN(BL6))),)</f>
        <v>0</v>
      </c>
      <c r="BN50" s="28">
        <f t="shared" si="10"/>
        <v>0.8184074268482244</v>
      </c>
      <c r="BP50" s="3">
        <v>39</v>
      </c>
      <c r="BQ50" s="29">
        <f>IF(BP50&lt;BR7,1-BP50*((1-BR8)/BR7),)</f>
        <v>0</v>
      </c>
      <c r="BR50" s="29">
        <f>IF(AND(BP50&gt;=BR7,BP50&lt;=BR6),1-0.5/(1+2*(LN(BR6)-LN(BP50))),)</f>
        <v>0.7598765127341466</v>
      </c>
      <c r="BS50" s="29">
        <f>IF(BP50&gt;BR6,0.5/(1+2*(LN(BP50)-LN(BR6))),)</f>
        <v>0</v>
      </c>
      <c r="BT50" s="28">
        <f t="shared" si="11"/>
        <v>0.7598765127341466</v>
      </c>
      <c r="BV50" s="3">
        <v>39</v>
      </c>
      <c r="BW50" s="29">
        <f>IF(BV50&lt;BX7,1-BV50*((1-BX8)/BX7),)</f>
        <v>0</v>
      </c>
      <c r="BX50" s="29">
        <f>IF(AND(BV50&gt;=BX7,BV50&lt;=BX6),1-0.5/(1+2*(LN(BX6)-LN(BV50))),)</f>
        <v>0</v>
      </c>
      <c r="BY50" s="29">
        <f>IF(BV50&gt;BX6,0.5/(1+2*(LN(BV50)-LN(BX6))),)</f>
        <v>0.09788092749847971</v>
      </c>
      <c r="BZ50" s="28">
        <f t="shared" si="12"/>
        <v>0.09788092749847971</v>
      </c>
      <c r="CB50" s="3">
        <v>39</v>
      </c>
      <c r="CC50" s="29">
        <f>IF(CB50&lt;CD7,1-CB50*((1-CD8)/CD7),)</f>
        <v>0</v>
      </c>
      <c r="CD50" s="29">
        <f>IF(AND(CB50&gt;=CD7,CB50&lt;=CD6),1-0.5/(1+2*(LN(CD6)-LN(CB50))),)</f>
        <v>0</v>
      </c>
      <c r="CE50" s="29">
        <f>IF(CB50&gt;CD6,0.5/(1+2*(LN(CB50)-LN(CD6))),)</f>
        <v>0.10540508075871151</v>
      </c>
      <c r="CF50" s="28">
        <f t="shared" si="13"/>
        <v>0.10540508075871151</v>
      </c>
      <c r="CH50" s="3">
        <v>39</v>
      </c>
      <c r="CI50" s="29">
        <f>IF(CH50&lt;CJ7,1-CH50*((1-CJ8)/CJ7),)</f>
        <v>0</v>
      </c>
      <c r="CJ50" s="29">
        <f>IF(AND(CH50&gt;=CJ7,CH50&lt;=CJ6),1-0.5/(1+2*(LN(CJ6)-LN(CH50))),)</f>
        <v>0</v>
      </c>
      <c r="CK50" s="29">
        <f>IF(CH50&gt;CJ6,0.5/(1+2*(LN(CH50)-LN(CJ6))),)</f>
        <v>0.08156741624176653</v>
      </c>
      <c r="CL50" s="28">
        <f t="shared" si="14"/>
        <v>0.08156741624176653</v>
      </c>
      <c r="CN50" s="3">
        <v>39</v>
      </c>
      <c r="CO50" s="29">
        <f>IF(CN50&lt;CP7,1-CN50*((1-CP8)/CP7),)</f>
        <v>0</v>
      </c>
      <c r="CP50" s="29">
        <f>IF(AND(CN50&gt;=CP7,CN50&lt;=CP6),1-0.5/(1+2*(LN(CP6)-LN(CN50))),)</f>
        <v>0</v>
      </c>
      <c r="CQ50" s="29">
        <f>IF(CN50&gt;CP6,0.5/(1+2*(LN(CN50)-LN(CP6))),)</f>
        <v>0.06004474564040487</v>
      </c>
      <c r="CR50" s="28">
        <f t="shared" si="15"/>
        <v>0.06004474564040487</v>
      </c>
    </row>
    <row r="51" spans="1:96" ht="12.75">
      <c r="A51" s="137"/>
      <c r="B51" s="5">
        <v>40</v>
      </c>
      <c r="C51" s="29">
        <f>IF(B51&lt;D7,1-B51*((1-D8)/D7),)</f>
        <v>0.832376086321438</v>
      </c>
      <c r="D51" s="29">
        <f>IF(AND(B51&gt;=D7,B51&lt;=D6),1-0.5/(1+2*(LN(D6)-LN(B51))),)</f>
        <v>0</v>
      </c>
      <c r="E51" s="29">
        <f>IF(B51&gt;D6,0.5/(1+2*(LN(B51)-LN(D6))),)</f>
        <v>0</v>
      </c>
      <c r="F51" s="28">
        <f t="shared" si="16"/>
        <v>0.832376086321438</v>
      </c>
      <c r="H51" s="5">
        <v>40</v>
      </c>
      <c r="I51" s="29">
        <f>IF(H51&lt;J7,1-H51*((1-J8)/J7),)</f>
        <v>0</v>
      </c>
      <c r="J51" s="29">
        <f>IF(AND(H51&gt;=J7,H51&lt;=J6),1-0.5/(1+2*(LN(J6)-LN(H51))),)</f>
        <v>0.7904701079017973</v>
      </c>
      <c r="K51" s="29">
        <f>IF(H51&gt;J6,0.5/(1+2*(LN(H51)-LN(J6))),)</f>
        <v>0</v>
      </c>
      <c r="L51" s="28">
        <f t="shared" si="1"/>
        <v>0.7904701079017973</v>
      </c>
      <c r="N51" s="5">
        <v>40</v>
      </c>
      <c r="O51" s="29">
        <f>IF(N51&lt;P7,1-N51*((1-P8)/P7),)</f>
        <v>0</v>
      </c>
      <c r="P51" s="29">
        <f>IF(AND(N51&gt;=P7,N51&lt;=P6),1-0.5/(1+2*(LN(P6)-LN(N51))),)</f>
        <v>0.7538917504265454</v>
      </c>
      <c r="Q51" s="29">
        <f>IF(N51&gt;P6,0.5/(1+2*(LN(N51)-LN(P6))),)</f>
        <v>0</v>
      </c>
      <c r="R51" s="28">
        <f t="shared" si="2"/>
        <v>0.7538917504265454</v>
      </c>
      <c r="T51" s="5">
        <v>40</v>
      </c>
      <c r="U51" s="29">
        <f>IF(T51&lt;V7,1-T51*((1-V8)/V7),)</f>
        <v>0</v>
      </c>
      <c r="V51" s="29">
        <f>IF(AND(T51&gt;=V7,T51&lt;=V6),1-0.5/(1+2*(LN(V6)-LN(T51))),)</f>
        <v>0</v>
      </c>
      <c r="W51" s="29">
        <f>IF(T51&gt;V6,0.5/(1+2*(LN(T51)-LN(V6))),)</f>
        <v>0.31738693661242895</v>
      </c>
      <c r="X51" s="28">
        <f t="shared" si="3"/>
        <v>0.31738693661242895</v>
      </c>
      <c r="Z51" s="5">
        <v>40</v>
      </c>
      <c r="AA51" s="29">
        <f>IF(Z51&lt;AB7,1-Z51*((1-AB8)/AB7),)</f>
        <v>0</v>
      </c>
      <c r="AB51" s="29">
        <f>IF(AND(Z51&gt;=AB7,Z51&lt;=AB6),1-0.5/(1+2*(LN(AB6)-LN(Z51))),)</f>
        <v>0</v>
      </c>
      <c r="AC51" s="29">
        <f>IF(Z51&gt;AB6,0.5/(1+2*(LN(Z51)-LN(AB6))),)</f>
        <v>0.31738693661242895</v>
      </c>
      <c r="AD51" s="28">
        <f t="shared" si="4"/>
        <v>0.31738693661242895</v>
      </c>
      <c r="AF51" s="5">
        <v>40</v>
      </c>
      <c r="AG51" s="29">
        <f>IF(AF51&lt;AH7,1-AF51*((1-AH8)/AH7),)</f>
        <v>0.832376086321438</v>
      </c>
      <c r="AH51" s="29">
        <f>IF(AND(AF51&gt;=AH7,AF51&lt;=AH6),1-0.5/(1+2*(LN(AH6)-LN(AF51))),)</f>
        <v>0</v>
      </c>
      <c r="AI51" s="29">
        <f>IF(AF51&gt;AH6,0.5/(1+2*(LN(AF51)-LN(AH6))),)</f>
        <v>0</v>
      </c>
      <c r="AJ51" s="28">
        <f t="shared" si="5"/>
        <v>0.832376086321438</v>
      </c>
      <c r="AL51" s="5">
        <v>40</v>
      </c>
      <c r="AM51" s="29">
        <f>IF(AL51&lt;AN7,1-AL51*((1-AN8)/AN7),)</f>
        <v>0</v>
      </c>
      <c r="AN51" s="29">
        <f>IF(AND(AL51&gt;=AN7,AL51&lt;=AN6),1-0.5/(1+2*(LN(AN6)-LN(AL51))),)</f>
        <v>0.7904701079017973</v>
      </c>
      <c r="AO51" s="29">
        <f>IF(AL51&gt;AN6,0.5/(1+2*(LN(AL51)-LN(AN6))),)</f>
        <v>0</v>
      </c>
      <c r="AP51" s="28">
        <f t="shared" si="6"/>
        <v>0.7904701079017973</v>
      </c>
      <c r="AR51" s="5">
        <v>40</v>
      </c>
      <c r="AS51" s="29">
        <f>IF(AR51&lt;AT7,1-AR51*((1-AT8)/AT7),)</f>
        <v>0</v>
      </c>
      <c r="AT51" s="29">
        <f>IF(AND(AR51&gt;=AT7,AR51&lt;=AT6),1-0.5/(1+2*(LN(AT6)-LN(AR51))),)</f>
        <v>0.7538917504265454</v>
      </c>
      <c r="AU51" s="29">
        <f>IF(AR51&gt;AT6,0.5/(1+2*(LN(AR51)-LN(AT6))),)</f>
        <v>0</v>
      </c>
      <c r="AV51" s="28">
        <f t="shared" si="7"/>
        <v>0.7538917504265454</v>
      </c>
      <c r="AX51" s="5">
        <v>40</v>
      </c>
      <c r="AY51" s="29">
        <f>IF(AX51&lt;AZ7,1-AX51*((1-AZ8)/AZ7),)</f>
        <v>0</v>
      </c>
      <c r="AZ51" s="29">
        <f>IF(AND(AX51&gt;=AZ7,AX51&lt;=AZ6),1-0.5/(1+2*(LN(AZ6)-LN(AX51))),)</f>
        <v>0</v>
      </c>
      <c r="BA51" s="29">
        <f>IF(AX51&gt;AZ6,0.5/(1+2*(LN(AX51)-LN(AZ6))),)</f>
        <v>0.31738693661242895</v>
      </c>
      <c r="BB51" s="28">
        <f t="shared" si="8"/>
        <v>0.31738693661242895</v>
      </c>
      <c r="BD51" s="5">
        <v>40</v>
      </c>
      <c r="BE51" s="29">
        <f>IF(BD51&lt;BF7,1-BD51*((1-BF8)/BF7),)</f>
        <v>0</v>
      </c>
      <c r="BF51" s="29">
        <f>IF(AND(BD51&gt;=BF7,BD51&lt;=BF6),1-0.5/(1+2*(LN(BF6)-LN(BD51))),)</f>
        <v>0</v>
      </c>
      <c r="BG51" s="29">
        <f>IF(BD51&gt;BF6,0.5/(1+2*(LN(BD51)-LN(BF6))),)</f>
        <v>0.31738693661242895</v>
      </c>
      <c r="BH51" s="28">
        <f t="shared" si="9"/>
        <v>0.31738693661242895</v>
      </c>
      <c r="BJ51" s="5">
        <v>40</v>
      </c>
      <c r="BK51" s="29">
        <f>IF(BJ51&lt;BL7,1-BJ51*((1-BL8)/BL7),)</f>
        <v>0.8137512070238199</v>
      </c>
      <c r="BL51" s="29">
        <f>IF(AND(BJ51&gt;=BL7,BJ51&lt;=BL6),1-0.5/(1+2*(LN(BL6)-LN(BJ51))),)</f>
        <v>0</v>
      </c>
      <c r="BM51" s="29">
        <f>IF(BJ51&gt;BL6,0.5/(1+2*(LN(BJ51)-LN(BL6))),)</f>
        <v>0</v>
      </c>
      <c r="BN51" s="28">
        <f t="shared" si="10"/>
        <v>0.8137512070238199</v>
      </c>
      <c r="BP51" s="5">
        <v>40</v>
      </c>
      <c r="BQ51" s="29">
        <f>IF(BP51&lt;BR7,1-BP51*((1-BR8)/BR7),)</f>
        <v>0</v>
      </c>
      <c r="BR51" s="29">
        <f>IF(AND(BP51&gt;=BR7,BP51&lt;=BR6),1-0.5/(1+2*(LN(BR6)-LN(BP51))),)</f>
        <v>0.7538917504265454</v>
      </c>
      <c r="BS51" s="29">
        <f>IF(BP51&gt;BR6,0.5/(1+2*(LN(BP51)-LN(BR6))),)</f>
        <v>0</v>
      </c>
      <c r="BT51" s="28">
        <f t="shared" si="11"/>
        <v>0.7538917504265454</v>
      </c>
      <c r="BV51" s="5">
        <v>40</v>
      </c>
      <c r="BW51" s="29">
        <f>IF(BV51&lt;BX7,1-BV51*((1-BX8)/BX7),)</f>
        <v>0</v>
      </c>
      <c r="BX51" s="29">
        <f>IF(AND(BV51&gt;=BX7,BV51&lt;=BX6),1-0.5/(1+2*(LN(BX6)-LN(BV51))),)</f>
        <v>0</v>
      </c>
      <c r="BY51" s="29">
        <f>IF(BV51&gt;BX6,0.5/(1+2*(LN(BV51)-LN(BX6))),)</f>
        <v>0.0969202038349704</v>
      </c>
      <c r="BZ51" s="28">
        <f t="shared" si="12"/>
        <v>0.0969202038349704</v>
      </c>
      <c r="CB51" s="5">
        <v>40</v>
      </c>
      <c r="CC51" s="29">
        <f>IF(CB51&lt;CD7,1-CB51*((1-CD8)/CD7),)</f>
        <v>0</v>
      </c>
      <c r="CD51" s="29">
        <f>IF(AND(CB51&gt;=CD7,CB51&lt;=CD6),1-0.5/(1+2*(LN(CD6)-LN(CB51))),)</f>
        <v>0</v>
      </c>
      <c r="CE51" s="29">
        <f>IF(CB51&gt;CD6,0.5/(1+2*(LN(CB51)-LN(CD6))),)</f>
        <v>0.10429181750445489</v>
      </c>
      <c r="CF51" s="28">
        <f t="shared" si="13"/>
        <v>0.10429181750445489</v>
      </c>
      <c r="CH51" s="5">
        <v>40</v>
      </c>
      <c r="CI51" s="29">
        <f>IF(CH51&lt;CJ7,1-CH51*((1-CJ8)/CJ7),)</f>
        <v>0</v>
      </c>
      <c r="CJ51" s="29">
        <f>IF(AND(CH51&gt;=CJ7,CH51&lt;=CJ6),1-0.5/(1+2*(LN(CJ6)-LN(CH51))),)</f>
        <v>0</v>
      </c>
      <c r="CK51" s="29">
        <f>IF(CH51&gt;CJ6,0.5/(1+2*(LN(CH51)-LN(CJ6))),)</f>
        <v>0.0808991542205164</v>
      </c>
      <c r="CL51" s="28">
        <f t="shared" si="14"/>
        <v>0.0808991542205164</v>
      </c>
      <c r="CN51" s="5">
        <v>40</v>
      </c>
      <c r="CO51" s="29">
        <f>IF(CN51&lt;CP7,1-CN51*((1-CP8)/CP7),)</f>
        <v>0</v>
      </c>
      <c r="CP51" s="29">
        <f>IF(AND(CN51&gt;=CP7,CN51&lt;=CP6),1-0.5/(1+2*(LN(CP6)-LN(CN51))),)</f>
        <v>0</v>
      </c>
      <c r="CQ51" s="29">
        <f>IF(CN51&gt;CP6,0.5/(1+2*(LN(CN51)-LN(CP6))),)</f>
        <v>0.05968183203612431</v>
      </c>
      <c r="CR51" s="28">
        <f t="shared" si="15"/>
        <v>0.05968183203612431</v>
      </c>
    </row>
    <row r="52" spans="1:96" ht="12.75">
      <c r="A52" s="137"/>
      <c r="B52" s="5">
        <v>41</v>
      </c>
      <c r="C52" s="29">
        <f>IF(B52&lt;D7,1-B52*((1-D8)/D7),)</f>
        <v>0.8281854884794739</v>
      </c>
      <c r="D52" s="29">
        <f>IF(AND(B52&gt;=D7,B52&lt;=D6),1-0.5/(1+2*(LN(D6)-LN(B52))),)</f>
        <v>0</v>
      </c>
      <c r="E52" s="29">
        <f>IF(B52&gt;D6,0.5/(1+2*(LN(B52)-LN(D6))),)</f>
        <v>0</v>
      </c>
      <c r="F52" s="28">
        <f t="shared" si="16"/>
        <v>0.8281854884794739</v>
      </c>
      <c r="H52" s="5">
        <v>41</v>
      </c>
      <c r="I52" s="29">
        <f>IF(H52&lt;J7,1-H52*((1-J8)/J7),)</f>
        <v>0</v>
      </c>
      <c r="J52" s="29">
        <f>IF(AND(H52&gt;=J7,H52&lt;=J6),1-0.5/(1+2*(LN(J6)-LN(H52))),)</f>
        <v>0.7860421732661581</v>
      </c>
      <c r="K52" s="29">
        <f>IF(H52&gt;J6,0.5/(1+2*(LN(H52)-LN(J6))),)</f>
        <v>0</v>
      </c>
      <c r="L52" s="28">
        <f t="shared" si="1"/>
        <v>0.7860421732661581</v>
      </c>
      <c r="N52" s="5">
        <v>41</v>
      </c>
      <c r="O52" s="29">
        <f>IF(N52&lt;P7,1-N52*((1-P8)/P7),)</f>
        <v>0</v>
      </c>
      <c r="P52" s="29">
        <f>IF(AND(N52&gt;=P7,N52&lt;=P6),1-0.5/(1+2*(LN(P6)-LN(N52))),)</f>
        <v>0.7477602504333927</v>
      </c>
      <c r="Q52" s="29">
        <f>IF(N52&gt;P6,0.5/(1+2*(LN(N52)-LN(P6))),)</f>
        <v>0</v>
      </c>
      <c r="R52" s="28">
        <f t="shared" si="2"/>
        <v>0.7477602504333927</v>
      </c>
      <c r="T52" s="5">
        <v>41</v>
      </c>
      <c r="U52" s="29">
        <f>IF(T52&lt;V7,1-T52*((1-V8)/V7),)</f>
        <v>0</v>
      </c>
      <c r="V52" s="29">
        <f>IF(AND(T52&gt;=V7,T52&lt;=V6),1-0.5/(1+2*(LN(V6)-LN(T52))),)</f>
        <v>0</v>
      </c>
      <c r="W52" s="29">
        <f>IF(T52&gt;V6,0.5/(1+2*(LN(T52)-LN(V6))),)</f>
        <v>0.3077397715649251</v>
      </c>
      <c r="X52" s="28">
        <f t="shared" si="3"/>
        <v>0.3077397715649251</v>
      </c>
      <c r="Z52" s="5">
        <v>41</v>
      </c>
      <c r="AA52" s="29">
        <f>IF(Z52&lt;AB7,1-Z52*((1-AB8)/AB7),)</f>
        <v>0</v>
      </c>
      <c r="AB52" s="29">
        <f>IF(AND(Z52&gt;=AB7,Z52&lt;=AB6),1-0.5/(1+2*(LN(AB6)-LN(Z52))),)</f>
        <v>0</v>
      </c>
      <c r="AC52" s="29">
        <f>IF(Z52&gt;AB6,0.5/(1+2*(LN(Z52)-LN(AB6))),)</f>
        <v>0.3077397715649251</v>
      </c>
      <c r="AD52" s="28">
        <f t="shared" si="4"/>
        <v>0.3077397715649251</v>
      </c>
      <c r="AF52" s="5">
        <v>41</v>
      </c>
      <c r="AG52" s="29">
        <f>IF(AF52&lt;AH7,1-AF52*((1-AH8)/AH7),)</f>
        <v>0.8281854884794739</v>
      </c>
      <c r="AH52" s="29">
        <f>IF(AND(AF52&gt;=AH7,AF52&lt;=AH6),1-0.5/(1+2*(LN(AH6)-LN(AF52))),)</f>
        <v>0</v>
      </c>
      <c r="AI52" s="29">
        <f>IF(AF52&gt;AH6,0.5/(1+2*(LN(AF52)-LN(AH6))),)</f>
        <v>0</v>
      </c>
      <c r="AJ52" s="28">
        <f t="shared" si="5"/>
        <v>0.8281854884794739</v>
      </c>
      <c r="AL52" s="5">
        <v>41</v>
      </c>
      <c r="AM52" s="29">
        <f>IF(AL52&lt;AN7,1-AL52*((1-AN8)/AN7),)</f>
        <v>0</v>
      </c>
      <c r="AN52" s="29">
        <f>IF(AND(AL52&gt;=AN7,AL52&lt;=AN6),1-0.5/(1+2*(LN(AN6)-LN(AL52))),)</f>
        <v>0.7860421732661581</v>
      </c>
      <c r="AO52" s="29">
        <f>IF(AL52&gt;AN6,0.5/(1+2*(LN(AL52)-LN(AN6))),)</f>
        <v>0</v>
      </c>
      <c r="AP52" s="28">
        <f t="shared" si="6"/>
        <v>0.7860421732661581</v>
      </c>
      <c r="AR52" s="5">
        <v>41</v>
      </c>
      <c r="AS52" s="29">
        <f>IF(AR52&lt;AT7,1-AR52*((1-AT8)/AT7),)</f>
        <v>0</v>
      </c>
      <c r="AT52" s="29">
        <f>IF(AND(AR52&gt;=AT7,AR52&lt;=AT6),1-0.5/(1+2*(LN(AT6)-LN(AR52))),)</f>
        <v>0.7477602504333927</v>
      </c>
      <c r="AU52" s="29">
        <f>IF(AR52&gt;AT6,0.5/(1+2*(LN(AR52)-LN(AT6))),)</f>
        <v>0</v>
      </c>
      <c r="AV52" s="28">
        <f t="shared" si="7"/>
        <v>0.7477602504333927</v>
      </c>
      <c r="AX52" s="5">
        <v>41</v>
      </c>
      <c r="AY52" s="29">
        <f>IF(AX52&lt;AZ7,1-AX52*((1-AZ8)/AZ7),)</f>
        <v>0</v>
      </c>
      <c r="AZ52" s="29">
        <f>IF(AND(AX52&gt;=AZ7,AX52&lt;=AZ6),1-0.5/(1+2*(LN(AZ6)-LN(AX52))),)</f>
        <v>0</v>
      </c>
      <c r="BA52" s="29">
        <f>IF(AX52&gt;AZ6,0.5/(1+2*(LN(AX52)-LN(AZ6))),)</f>
        <v>0.3077397715649251</v>
      </c>
      <c r="BB52" s="28">
        <f t="shared" si="8"/>
        <v>0.3077397715649251</v>
      </c>
      <c r="BD52" s="5">
        <v>41</v>
      </c>
      <c r="BE52" s="29">
        <f>IF(BD52&lt;BF7,1-BD52*((1-BF8)/BF7),)</f>
        <v>0</v>
      </c>
      <c r="BF52" s="29">
        <f>IF(AND(BD52&gt;=BF7,BD52&lt;=BF6),1-0.5/(1+2*(LN(BF6)-LN(BD52))),)</f>
        <v>0</v>
      </c>
      <c r="BG52" s="29">
        <f>IF(BD52&gt;BF6,0.5/(1+2*(LN(BD52)-LN(BF6))),)</f>
        <v>0.3077397715649251</v>
      </c>
      <c r="BH52" s="28">
        <f t="shared" si="9"/>
        <v>0.3077397715649251</v>
      </c>
      <c r="BJ52" s="5">
        <v>41</v>
      </c>
      <c r="BK52" s="29">
        <f>IF(BJ52&lt;BL7,1-BJ52*((1-BL8)/BL7),)</f>
        <v>0.8090949871994154</v>
      </c>
      <c r="BL52" s="29">
        <f>IF(AND(BJ52&gt;=BL7,BJ52&lt;=BL6),1-0.5/(1+2*(LN(BL6)-LN(BJ52))),)</f>
        <v>0</v>
      </c>
      <c r="BM52" s="29">
        <f>IF(BJ52&gt;BL6,0.5/(1+2*(LN(BJ52)-LN(BL6))),)</f>
        <v>0</v>
      </c>
      <c r="BN52" s="28">
        <f t="shared" si="10"/>
        <v>0.8090949871994154</v>
      </c>
      <c r="BP52" s="5">
        <v>41</v>
      </c>
      <c r="BQ52" s="29">
        <f>IF(BP52&lt;BR7,1-BP52*((1-BR8)/BR7),)</f>
        <v>0</v>
      </c>
      <c r="BR52" s="29">
        <f>IF(AND(BP52&gt;=BR7,BP52&lt;=BR6),1-0.5/(1+2*(LN(BR6)-LN(BP52))),)</f>
        <v>0.7477602504333927</v>
      </c>
      <c r="BS52" s="29">
        <f>IF(BP52&gt;BR6,0.5/(1+2*(LN(BP52)-LN(BR6))),)</f>
        <v>0</v>
      </c>
      <c r="BT52" s="28">
        <f t="shared" si="11"/>
        <v>0.7477602504333927</v>
      </c>
      <c r="BV52" s="5">
        <v>41</v>
      </c>
      <c r="BW52" s="29">
        <f>IF(BV52&lt;BX7,1-BV52*((1-BX8)/BX7),)</f>
        <v>0</v>
      </c>
      <c r="BX52" s="29">
        <f>IF(AND(BV52&gt;=BX7,BV52&lt;=BX6),1-0.5/(1+2*(LN(BX6)-LN(BV52))),)</f>
        <v>0</v>
      </c>
      <c r="BY52" s="29">
        <f>IF(BV52&gt;BX6,0.5/(1+2*(LN(BV52)-LN(BX6))),)</f>
        <v>0.0960011985519467</v>
      </c>
      <c r="BZ52" s="28">
        <f t="shared" si="12"/>
        <v>0.0960011985519467</v>
      </c>
      <c r="CB52" s="5">
        <v>41</v>
      </c>
      <c r="CC52" s="29">
        <f>IF(CB52&lt;CD7,1-CB52*((1-CD8)/CD7),)</f>
        <v>0</v>
      </c>
      <c r="CD52" s="29">
        <f>IF(AND(CB52&gt;=CD7,CB52&lt;=CD6),1-0.5/(1+2*(LN(CD6)-LN(CB52))),)</f>
        <v>0</v>
      </c>
      <c r="CE52" s="29">
        <f>IF(CB52&gt;CD6,0.5/(1+2*(LN(CB52)-LN(CD6))),)</f>
        <v>0.10322846625726637</v>
      </c>
      <c r="CF52" s="28">
        <f t="shared" si="13"/>
        <v>0.10322846625726637</v>
      </c>
      <c r="CH52" s="5">
        <v>41</v>
      </c>
      <c r="CI52" s="29">
        <f>IF(CH52&lt;CJ7,1-CH52*((1-CJ8)/CJ7),)</f>
        <v>0</v>
      </c>
      <c r="CJ52" s="29">
        <f>IF(AND(CH52&gt;=CJ7,CH52&lt;=CJ6),1-0.5/(1+2*(LN(CJ6)-LN(CH52))),)</f>
        <v>0</v>
      </c>
      <c r="CK52" s="29">
        <f>IF(CH52&gt;CJ6,0.5/(1+2*(LN(CH52)-LN(CJ6))),)</f>
        <v>0.08025785814724405</v>
      </c>
      <c r="CL52" s="28">
        <f t="shared" si="14"/>
        <v>0.08025785814724405</v>
      </c>
      <c r="CN52" s="5">
        <v>41</v>
      </c>
      <c r="CO52" s="29">
        <f>IF(CN52&lt;CP7,1-CN52*((1-CP8)/CP7),)</f>
        <v>0</v>
      </c>
      <c r="CP52" s="29">
        <f>IF(AND(CN52&gt;=CP7,CN52&lt;=CP6),1-0.5/(1+2*(LN(CP6)-LN(CN52))),)</f>
        <v>0</v>
      </c>
      <c r="CQ52" s="29">
        <f>IF(CN52&gt;CP6,0.5/(1+2*(LN(CN52)-LN(CP6))),)</f>
        <v>0.059332081199109585</v>
      </c>
      <c r="CR52" s="28">
        <f t="shared" si="15"/>
        <v>0.059332081199109585</v>
      </c>
    </row>
    <row r="53" spans="1:96" ht="12.75">
      <c r="A53" s="137"/>
      <c r="B53" s="3">
        <v>42</v>
      </c>
      <c r="C53" s="29">
        <f>IF(B53&lt;D7,1-B53*((1-D8)/D7),)</f>
        <v>0.8239948906375099</v>
      </c>
      <c r="D53" s="29">
        <f>IF(AND(B53&gt;=D7,B53&lt;=D6),1-0.5/(1+2*(LN(D6)-LN(B53))),)</f>
        <v>0</v>
      </c>
      <c r="E53" s="29">
        <f>IF(B53&gt;D6,0.5/(1+2*(LN(B53)-LN(D6))),)</f>
        <v>0</v>
      </c>
      <c r="F53" s="28">
        <f t="shared" si="16"/>
        <v>0.8239948906375099</v>
      </c>
      <c r="H53" s="3">
        <v>42</v>
      </c>
      <c r="I53" s="29">
        <f>IF(H53&lt;J7,1-H53*((1-J8)/J7),)</f>
        <v>0</v>
      </c>
      <c r="J53" s="29">
        <f>IF(AND(H53&gt;=J7,H53&lt;=J6),1-0.5/(1+2*(LN(J6)-LN(H53))),)</f>
        <v>0.7815367088947989</v>
      </c>
      <c r="K53" s="29">
        <f>IF(H53&gt;J6,0.5/(1+2*(LN(H53)-LN(J6))),)</f>
        <v>0</v>
      </c>
      <c r="L53" s="28">
        <f t="shared" si="1"/>
        <v>0.7815367088947989</v>
      </c>
      <c r="N53" s="3">
        <v>42</v>
      </c>
      <c r="O53" s="29">
        <f>IF(N53&lt;P7,1-N53*((1-P8)/P7),)</f>
        <v>0</v>
      </c>
      <c r="P53" s="29">
        <f>IF(AND(N53&gt;=P7,N53&lt;=P6),1-0.5/(1+2*(LN(P6)-LN(N53))),)</f>
        <v>0.7414746084491703</v>
      </c>
      <c r="Q53" s="29">
        <f>IF(N53&gt;P6,0.5/(1+2*(LN(N53)-LN(P6))),)</f>
        <v>0</v>
      </c>
      <c r="R53" s="28">
        <f t="shared" si="2"/>
        <v>0.7414746084491703</v>
      </c>
      <c r="T53" s="3">
        <v>42</v>
      </c>
      <c r="U53" s="29">
        <f>IF(T53&lt;V7,1-T53*((1-V8)/V7),)</f>
        <v>0</v>
      </c>
      <c r="V53" s="29">
        <f>IF(AND(T53&gt;=V7,T53&lt;=V6),1-0.5/(1+2*(LN(V6)-LN(T53))),)</f>
        <v>0</v>
      </c>
      <c r="W53" s="29">
        <f>IF(T53&gt;V6,0.5/(1+2*(LN(T53)-LN(V6))),)</f>
        <v>0.2988742352164997</v>
      </c>
      <c r="X53" s="28">
        <f t="shared" si="3"/>
        <v>0.2988742352164997</v>
      </c>
      <c r="Z53" s="3">
        <v>42</v>
      </c>
      <c r="AA53" s="29">
        <f>IF(Z53&lt;AB7,1-Z53*((1-AB8)/AB7),)</f>
        <v>0</v>
      </c>
      <c r="AB53" s="29">
        <f>IF(AND(Z53&gt;=AB7,Z53&lt;=AB6),1-0.5/(1+2*(LN(AB6)-LN(Z53))),)</f>
        <v>0</v>
      </c>
      <c r="AC53" s="29">
        <f>IF(Z53&gt;AB6,0.5/(1+2*(LN(Z53)-LN(AB6))),)</f>
        <v>0.2988742352164997</v>
      </c>
      <c r="AD53" s="28">
        <f t="shared" si="4"/>
        <v>0.2988742352164997</v>
      </c>
      <c r="AF53" s="3">
        <v>42</v>
      </c>
      <c r="AG53" s="29">
        <f>IF(AF53&lt;AH7,1-AF53*((1-AH8)/AH7),)</f>
        <v>0.8239948906375099</v>
      </c>
      <c r="AH53" s="29">
        <f>IF(AND(AF53&gt;=AH7,AF53&lt;=AH6),1-0.5/(1+2*(LN(AH6)-LN(AF53))),)</f>
        <v>0</v>
      </c>
      <c r="AI53" s="29">
        <f>IF(AF53&gt;AH6,0.5/(1+2*(LN(AF53)-LN(AH6))),)</f>
        <v>0</v>
      </c>
      <c r="AJ53" s="28">
        <f t="shared" si="5"/>
        <v>0.8239948906375099</v>
      </c>
      <c r="AL53" s="3">
        <v>42</v>
      </c>
      <c r="AM53" s="29">
        <f>IF(AL53&lt;AN7,1-AL53*((1-AN8)/AN7),)</f>
        <v>0</v>
      </c>
      <c r="AN53" s="29">
        <f>IF(AND(AL53&gt;=AN7,AL53&lt;=AN6),1-0.5/(1+2*(LN(AN6)-LN(AL53))),)</f>
        <v>0.7815367088947989</v>
      </c>
      <c r="AO53" s="29">
        <f>IF(AL53&gt;AN6,0.5/(1+2*(LN(AL53)-LN(AN6))),)</f>
        <v>0</v>
      </c>
      <c r="AP53" s="28">
        <f t="shared" si="6"/>
        <v>0.7815367088947989</v>
      </c>
      <c r="AR53" s="3">
        <v>42</v>
      </c>
      <c r="AS53" s="29">
        <f>IF(AR53&lt;AT7,1-AR53*((1-AT8)/AT7),)</f>
        <v>0</v>
      </c>
      <c r="AT53" s="29">
        <f>IF(AND(AR53&gt;=AT7,AR53&lt;=AT6),1-0.5/(1+2*(LN(AT6)-LN(AR53))),)</f>
        <v>0.7414746084491703</v>
      </c>
      <c r="AU53" s="29">
        <f>IF(AR53&gt;AT6,0.5/(1+2*(LN(AR53)-LN(AT6))),)</f>
        <v>0</v>
      </c>
      <c r="AV53" s="28">
        <f t="shared" si="7"/>
        <v>0.7414746084491703</v>
      </c>
      <c r="AX53" s="3">
        <v>42</v>
      </c>
      <c r="AY53" s="29">
        <f>IF(AX53&lt;AZ7,1-AX53*((1-AZ8)/AZ7),)</f>
        <v>0</v>
      </c>
      <c r="AZ53" s="29">
        <f>IF(AND(AX53&gt;=AZ7,AX53&lt;=AZ6),1-0.5/(1+2*(LN(AZ6)-LN(AX53))),)</f>
        <v>0</v>
      </c>
      <c r="BA53" s="29">
        <f>IF(AX53&gt;AZ6,0.5/(1+2*(LN(AX53)-LN(AZ6))),)</f>
        <v>0.2988742352164997</v>
      </c>
      <c r="BB53" s="28">
        <f t="shared" si="8"/>
        <v>0.2988742352164997</v>
      </c>
      <c r="BD53" s="3">
        <v>42</v>
      </c>
      <c r="BE53" s="29">
        <f>IF(BD53&lt;BF7,1-BD53*((1-BF8)/BF7),)</f>
        <v>0</v>
      </c>
      <c r="BF53" s="29">
        <f>IF(AND(BD53&gt;=BF7,BD53&lt;=BF6),1-0.5/(1+2*(LN(BF6)-LN(BD53))),)</f>
        <v>0</v>
      </c>
      <c r="BG53" s="29">
        <f>IF(BD53&gt;BF6,0.5/(1+2*(LN(BD53)-LN(BF6))),)</f>
        <v>0.2988742352164997</v>
      </c>
      <c r="BH53" s="28">
        <f t="shared" si="9"/>
        <v>0.2988742352164997</v>
      </c>
      <c r="BJ53" s="3">
        <v>42</v>
      </c>
      <c r="BK53" s="29">
        <f>IF(BJ53&lt;BL7,1-BJ53*((1-BL8)/BL7),)</f>
        <v>0.8044387673750109</v>
      </c>
      <c r="BL53" s="29">
        <f>IF(AND(BJ53&gt;=BL7,BJ53&lt;=BL6),1-0.5/(1+2*(LN(BL6)-LN(BJ53))),)</f>
        <v>0</v>
      </c>
      <c r="BM53" s="29">
        <f>IF(BJ53&gt;BL6,0.5/(1+2*(LN(BJ53)-LN(BL6))),)</f>
        <v>0</v>
      </c>
      <c r="BN53" s="28">
        <f t="shared" si="10"/>
        <v>0.8044387673750109</v>
      </c>
      <c r="BP53" s="3">
        <v>42</v>
      </c>
      <c r="BQ53" s="29">
        <f>IF(BP53&lt;BR7,1-BP53*((1-BR8)/BR7),)</f>
        <v>0</v>
      </c>
      <c r="BR53" s="29">
        <f>IF(AND(BP53&gt;=BR7,BP53&lt;=BR6),1-0.5/(1+2*(LN(BR6)-LN(BP53))),)</f>
        <v>0.7414746084491703</v>
      </c>
      <c r="BS53" s="29">
        <f>IF(BP53&gt;BR6,0.5/(1+2*(LN(BP53)-LN(BR6))),)</f>
        <v>0</v>
      </c>
      <c r="BT53" s="28">
        <f t="shared" si="11"/>
        <v>0.7414746084491703</v>
      </c>
      <c r="BV53" s="3">
        <v>42</v>
      </c>
      <c r="BW53" s="29">
        <f>IF(BV53&lt;BX7,1-BV53*((1-BX8)/BX7),)</f>
        <v>0</v>
      </c>
      <c r="BX53" s="29">
        <f>IF(AND(BV53&gt;=BX7,BV53&lt;=BX6),1-0.5/(1+2*(LN(BX6)-LN(BV53))),)</f>
        <v>0</v>
      </c>
      <c r="BY53" s="29">
        <f>IF(BV53&gt;BX6,0.5/(1+2*(LN(BV53)-LN(BX6))),)</f>
        <v>0.0951209893114111</v>
      </c>
      <c r="BZ53" s="28">
        <f t="shared" si="12"/>
        <v>0.0951209893114111</v>
      </c>
      <c r="CB53" s="3">
        <v>42</v>
      </c>
      <c r="CC53" s="29">
        <f>IF(CB53&lt;CD7,1-CB53*((1-CD8)/CD7),)</f>
        <v>0</v>
      </c>
      <c r="CD53" s="29">
        <f>IF(AND(CB53&gt;=CD7,CB53&lt;=CD6),1-0.5/(1+2*(LN(CD6)-LN(CB53))),)</f>
        <v>0</v>
      </c>
      <c r="CE53" s="29">
        <f>IF(CB53&gt;CD6,0.5/(1+2*(LN(CB53)-LN(CD6))),)</f>
        <v>0.10221144063552694</v>
      </c>
      <c r="CF53" s="28">
        <f t="shared" si="13"/>
        <v>0.10221144063552694</v>
      </c>
      <c r="CH53" s="3">
        <v>42</v>
      </c>
      <c r="CI53" s="29">
        <f>IF(CH53&lt;CJ7,1-CH53*((1-CJ8)/CJ7),)</f>
        <v>0</v>
      </c>
      <c r="CJ53" s="29">
        <f>IF(AND(CH53&gt;=CJ7,CH53&lt;=CJ6),1-0.5/(1+2*(LN(CJ6)-LN(CH53))),)</f>
        <v>0</v>
      </c>
      <c r="CK53" s="29">
        <f>IF(CH53&gt;CJ6,0.5/(1+2*(LN(CH53)-LN(CJ6))),)</f>
        <v>0.07964174392145984</v>
      </c>
      <c r="CL53" s="28">
        <f t="shared" si="14"/>
        <v>0.07964174392145984</v>
      </c>
      <c r="CN53" s="3">
        <v>42</v>
      </c>
      <c r="CO53" s="29">
        <f>IF(CN53&lt;CP7,1-CN53*((1-CP8)/CP7),)</f>
        <v>0</v>
      </c>
      <c r="CP53" s="29">
        <f>IF(AND(CN53&gt;=CP7,CN53&lt;=CP6),1-0.5/(1+2*(LN(CP6)-LN(CN53))),)</f>
        <v>0</v>
      </c>
      <c r="CQ53" s="29">
        <f>IF(CN53&gt;CP6,0.5/(1+2*(LN(CN53)-LN(CP6))),)</f>
        <v>0.05899468871319708</v>
      </c>
      <c r="CR53" s="28">
        <f t="shared" si="15"/>
        <v>0.05899468871319708</v>
      </c>
    </row>
    <row r="54" spans="1:96" ht="12.75">
      <c r="A54" s="137"/>
      <c r="B54" s="3">
        <v>43</v>
      </c>
      <c r="C54" s="29">
        <f>IF(B54&lt;D7,1-B54*((1-D8)/D7),)</f>
        <v>0.8198042927955459</v>
      </c>
      <c r="D54" s="29">
        <f>IF(AND(B54&gt;=D7,B54&lt;=D6),1-0.5/(1+2*(LN(D6)-LN(B54))),)</f>
        <v>0</v>
      </c>
      <c r="E54" s="29">
        <f>IF(B54&gt;D6,0.5/(1+2*(LN(B54)-LN(D6))),)</f>
        <v>0</v>
      </c>
      <c r="F54" s="28">
        <f t="shared" si="16"/>
        <v>0.8198042927955459</v>
      </c>
      <c r="H54" s="3">
        <v>43</v>
      </c>
      <c r="I54" s="29">
        <f>IF(H54&lt;J7,1-H54*((1-J8)/J7),)</f>
        <v>0</v>
      </c>
      <c r="J54" s="29">
        <f>IF(AND(H54&gt;=J7,H54&lt;=J6),1-0.5/(1+2*(LN(J6)-LN(H54))),)</f>
        <v>0.7769503167827975</v>
      </c>
      <c r="K54" s="29">
        <f>IF(H54&gt;J6,0.5/(1+2*(LN(H54)-LN(J6))),)</f>
        <v>0</v>
      </c>
      <c r="L54" s="28">
        <f t="shared" si="1"/>
        <v>0.7769503167827975</v>
      </c>
      <c r="N54" s="3">
        <v>43</v>
      </c>
      <c r="O54" s="29">
        <f>IF(N54&lt;P7,1-N54*((1-P8)/P7),)</f>
        <v>0</v>
      </c>
      <c r="P54" s="29">
        <f>IF(AND(N54&gt;=P7,N54&lt;=P6),1-0.5/(1+2*(LN(P6)-LN(N54))),)</f>
        <v>0.7350270415289066</v>
      </c>
      <c r="Q54" s="29">
        <f>IF(N54&gt;P6,0.5/(1+2*(LN(N54)-LN(P6))),)</f>
        <v>0</v>
      </c>
      <c r="R54" s="28">
        <f t="shared" si="2"/>
        <v>0.7350270415289066</v>
      </c>
      <c r="T54" s="3">
        <v>43</v>
      </c>
      <c r="U54" s="29">
        <f>IF(T54&lt;V7,1-T54*((1-V8)/V7),)</f>
        <v>0</v>
      </c>
      <c r="V54" s="29">
        <f>IF(AND(T54&gt;=V7,T54&lt;=V6),1-0.5/(1+2*(LN(V6)-LN(T54))),)</f>
        <v>0</v>
      </c>
      <c r="W54" s="29">
        <f>IF(T54&gt;V6,0.5/(1+2*(LN(T54)-LN(V6))),)</f>
        <v>0.2906967502627382</v>
      </c>
      <c r="X54" s="28">
        <f t="shared" si="3"/>
        <v>0.2906967502627382</v>
      </c>
      <c r="Z54" s="3">
        <v>43</v>
      </c>
      <c r="AA54" s="29">
        <f>IF(Z54&lt;AB7,1-Z54*((1-AB8)/AB7),)</f>
        <v>0</v>
      </c>
      <c r="AB54" s="29">
        <f>IF(AND(Z54&gt;=AB7,Z54&lt;=AB6),1-0.5/(1+2*(LN(AB6)-LN(Z54))),)</f>
        <v>0</v>
      </c>
      <c r="AC54" s="29">
        <f>IF(Z54&gt;AB6,0.5/(1+2*(LN(Z54)-LN(AB6))),)</f>
        <v>0.2906967502627382</v>
      </c>
      <c r="AD54" s="28">
        <f t="shared" si="4"/>
        <v>0.2906967502627382</v>
      </c>
      <c r="AF54" s="3">
        <v>43</v>
      </c>
      <c r="AG54" s="29">
        <f>IF(AF54&lt;AH7,1-AF54*((1-AH8)/AH7),)</f>
        <v>0.8198042927955459</v>
      </c>
      <c r="AH54" s="29">
        <f>IF(AND(AF54&gt;=AH7,AF54&lt;=AH6),1-0.5/(1+2*(LN(AH6)-LN(AF54))),)</f>
        <v>0</v>
      </c>
      <c r="AI54" s="29">
        <f>IF(AF54&gt;AH6,0.5/(1+2*(LN(AF54)-LN(AH6))),)</f>
        <v>0</v>
      </c>
      <c r="AJ54" s="28">
        <f t="shared" si="5"/>
        <v>0.8198042927955459</v>
      </c>
      <c r="AL54" s="3">
        <v>43</v>
      </c>
      <c r="AM54" s="29">
        <f>IF(AL54&lt;AN7,1-AL54*((1-AN8)/AN7),)</f>
        <v>0</v>
      </c>
      <c r="AN54" s="29">
        <f>IF(AND(AL54&gt;=AN7,AL54&lt;=AN6),1-0.5/(1+2*(LN(AN6)-LN(AL54))),)</f>
        <v>0.7769503167827975</v>
      </c>
      <c r="AO54" s="29">
        <f>IF(AL54&gt;AN6,0.5/(1+2*(LN(AL54)-LN(AN6))),)</f>
        <v>0</v>
      </c>
      <c r="AP54" s="28">
        <f t="shared" si="6"/>
        <v>0.7769503167827975</v>
      </c>
      <c r="AR54" s="3">
        <v>43</v>
      </c>
      <c r="AS54" s="29">
        <f>IF(AR54&lt;AT7,1-AR54*((1-AT8)/AT7),)</f>
        <v>0</v>
      </c>
      <c r="AT54" s="29">
        <f>IF(AND(AR54&gt;=AT7,AR54&lt;=AT6),1-0.5/(1+2*(LN(AT6)-LN(AR54))),)</f>
        <v>0.7350270415289066</v>
      </c>
      <c r="AU54" s="29">
        <f>IF(AR54&gt;AT6,0.5/(1+2*(LN(AR54)-LN(AT6))),)</f>
        <v>0</v>
      </c>
      <c r="AV54" s="28">
        <f t="shared" si="7"/>
        <v>0.7350270415289066</v>
      </c>
      <c r="AX54" s="3">
        <v>43</v>
      </c>
      <c r="AY54" s="29">
        <f>IF(AX54&lt;AZ7,1-AX54*((1-AZ8)/AZ7),)</f>
        <v>0</v>
      </c>
      <c r="AZ54" s="29">
        <f>IF(AND(AX54&gt;=AZ7,AX54&lt;=AZ6),1-0.5/(1+2*(LN(AZ6)-LN(AX54))),)</f>
        <v>0</v>
      </c>
      <c r="BA54" s="29">
        <f>IF(AX54&gt;AZ6,0.5/(1+2*(LN(AX54)-LN(AZ6))),)</f>
        <v>0.2906967502627382</v>
      </c>
      <c r="BB54" s="28">
        <f t="shared" si="8"/>
        <v>0.2906967502627382</v>
      </c>
      <c r="BD54" s="3">
        <v>43</v>
      </c>
      <c r="BE54" s="29">
        <f>IF(BD54&lt;BF7,1-BD54*((1-BF8)/BF7),)</f>
        <v>0</v>
      </c>
      <c r="BF54" s="29">
        <f>IF(AND(BD54&gt;=BF7,BD54&lt;=BF6),1-0.5/(1+2*(LN(BF6)-LN(BD54))),)</f>
        <v>0</v>
      </c>
      <c r="BG54" s="29">
        <f>IF(BD54&gt;BF6,0.5/(1+2*(LN(BD54)-LN(BF6))),)</f>
        <v>0.2906967502627382</v>
      </c>
      <c r="BH54" s="28">
        <f t="shared" si="9"/>
        <v>0.2906967502627382</v>
      </c>
      <c r="BJ54" s="3">
        <v>43</v>
      </c>
      <c r="BK54" s="29">
        <f>IF(BJ54&lt;BL7,1-BJ54*((1-BL8)/BL7),)</f>
        <v>0.7997825475506064</v>
      </c>
      <c r="BL54" s="29">
        <f>IF(AND(BJ54&gt;=BL7,BJ54&lt;=BL6),1-0.5/(1+2*(LN(BL6)-LN(BJ54))),)</f>
        <v>0</v>
      </c>
      <c r="BM54" s="29">
        <f>IF(BJ54&gt;BL6,0.5/(1+2*(LN(BJ54)-LN(BL6))),)</f>
        <v>0</v>
      </c>
      <c r="BN54" s="28">
        <f t="shared" si="10"/>
        <v>0.7997825475506064</v>
      </c>
      <c r="BP54" s="3">
        <v>43</v>
      </c>
      <c r="BQ54" s="29">
        <f>IF(BP54&lt;BR7,1-BP54*((1-BR8)/BR7),)</f>
        <v>0</v>
      </c>
      <c r="BR54" s="29">
        <f>IF(AND(BP54&gt;=BR7,BP54&lt;=BR6),1-0.5/(1+2*(LN(BR6)-LN(BP54))),)</f>
        <v>0.7350270415289066</v>
      </c>
      <c r="BS54" s="29">
        <f>IF(BP54&gt;BR6,0.5/(1+2*(LN(BP54)-LN(BR6))),)</f>
        <v>0</v>
      </c>
      <c r="BT54" s="28">
        <f t="shared" si="11"/>
        <v>0.7350270415289066</v>
      </c>
      <c r="BV54" s="3">
        <v>43</v>
      </c>
      <c r="BW54" s="29">
        <f>IF(BV54&lt;BX7,1-BV54*((1-BX8)/BX7),)</f>
        <v>0</v>
      </c>
      <c r="BX54" s="29">
        <f>IF(AND(BV54&gt;=BX7,BV54&lt;=BX6),1-0.5/(1+2*(LN(BX6)-LN(BV54))),)</f>
        <v>0</v>
      </c>
      <c r="BY54" s="29">
        <f>IF(BV54&gt;BX6,0.5/(1+2*(LN(BV54)-LN(BX6))),)</f>
        <v>0.09427693014581319</v>
      </c>
      <c r="BZ54" s="28">
        <f t="shared" si="12"/>
        <v>0.09427693014581319</v>
      </c>
      <c r="CB54" s="3">
        <v>43</v>
      </c>
      <c r="CC54" s="29">
        <f>IF(CB54&lt;CD7,1-CB54*((1-CD8)/CD7),)</f>
        <v>0</v>
      </c>
      <c r="CD54" s="29">
        <f>IF(AND(CB54&gt;=CD7,CB54&lt;=CD6),1-0.5/(1+2*(LN(CD6)-LN(CB54))),)</f>
        <v>0</v>
      </c>
      <c r="CE54" s="29">
        <f>IF(CB54&gt;CD6,0.5/(1+2*(LN(CB54)-LN(CD6))),)</f>
        <v>0.10123750103401885</v>
      </c>
      <c r="CF54" s="28">
        <f t="shared" si="13"/>
        <v>0.10123750103401885</v>
      </c>
      <c r="CH54" s="3">
        <v>43</v>
      </c>
      <c r="CI54" s="29">
        <f>IF(CH54&lt;CJ7,1-CH54*((1-CJ8)/CJ7),)</f>
        <v>0</v>
      </c>
      <c r="CJ54" s="29">
        <f>IF(AND(CH54&gt;=CJ7,CH54&lt;=CJ6),1-0.5/(1+2*(LN(CJ6)-LN(CH54))),)</f>
        <v>0</v>
      </c>
      <c r="CK54" s="29">
        <f>IF(CH54&gt;CJ6,0.5/(1+2*(LN(CH54)-LN(CJ6))),)</f>
        <v>0.07904918809326333</v>
      </c>
      <c r="CL54" s="28">
        <f t="shared" si="14"/>
        <v>0.07904918809326333</v>
      </c>
      <c r="CN54" s="3">
        <v>43</v>
      </c>
      <c r="CO54" s="29">
        <f>IF(CN54&lt;CP7,1-CN54*((1-CP8)/CP7),)</f>
        <v>0</v>
      </c>
      <c r="CP54" s="29">
        <f>IF(AND(CN54&gt;=CP7,CN54&lt;=CP6),1-0.5/(1+2*(LN(CP6)-LN(CN54))),)</f>
        <v>0</v>
      </c>
      <c r="CQ54" s="29">
        <f>IF(CN54&gt;CP6,0.5/(1+2*(LN(CN54)-LN(CP6))),)</f>
        <v>0.0586689179602891</v>
      </c>
      <c r="CR54" s="28">
        <f t="shared" si="15"/>
        <v>0.0586689179602891</v>
      </c>
    </row>
    <row r="55" spans="1:96" ht="12.75">
      <c r="A55" s="137"/>
      <c r="B55" s="5">
        <v>44</v>
      </c>
      <c r="C55" s="29">
        <f>IF(B55&lt;D7,1-B55*((1-D8)/D7),)</f>
        <v>0.8156136949535818</v>
      </c>
      <c r="D55" s="29">
        <f>IF(AND(B55&gt;=D7,B55&lt;=D6),1-0.5/(1+2*(LN(D6)-LN(B55))),)</f>
        <v>0</v>
      </c>
      <c r="E55" s="29">
        <f>IF(B55&gt;D6,0.5/(1+2*(LN(B55)-LN(D6))),)</f>
        <v>0</v>
      </c>
      <c r="F55" s="28">
        <f t="shared" si="16"/>
        <v>0.8156136949535818</v>
      </c>
      <c r="H55" s="5">
        <v>44</v>
      </c>
      <c r="I55" s="29">
        <f>IF(H55&lt;J7,1-H55*((1-J8)/J7),)</f>
        <v>0</v>
      </c>
      <c r="J55" s="29">
        <f>IF(AND(H55&gt;=J7,H55&lt;=J6),1-0.5/(1+2*(LN(J6)-LN(H55))),)</f>
        <v>0.7722794915566429</v>
      </c>
      <c r="K55" s="29">
        <f>IF(H55&gt;J6,0.5/(1+2*(LN(H55)-LN(J6))),)</f>
        <v>0</v>
      </c>
      <c r="L55" s="28">
        <f t="shared" si="1"/>
        <v>0.7722794915566429</v>
      </c>
      <c r="N55" s="5">
        <v>44</v>
      </c>
      <c r="O55" s="29">
        <f>IF(N55&lt;P7,1-N55*((1-P8)/P7),)</f>
        <v>0</v>
      </c>
      <c r="P55" s="29">
        <f>IF(AND(N55&gt;=P7,N55&lt;=P6),1-0.5/(1+2*(LN(P6)-LN(N55))),)</f>
        <v>0.7284093545100043</v>
      </c>
      <c r="Q55" s="29">
        <f>IF(N55&gt;P6,0.5/(1+2*(LN(N55)-LN(P6))),)</f>
        <v>0</v>
      </c>
      <c r="R55" s="28">
        <f t="shared" si="2"/>
        <v>0.7284093545100043</v>
      </c>
      <c r="T55" s="5">
        <v>44</v>
      </c>
      <c r="U55" s="29">
        <f>IF(T55&lt;V7,1-T55*((1-V8)/V7),)</f>
        <v>0</v>
      </c>
      <c r="V55" s="29">
        <f>IF(AND(T55&gt;=V7,T55&lt;=V6),1-0.5/(1+2*(LN(V6)-LN(T55))),)</f>
        <v>0</v>
      </c>
      <c r="W55" s="29">
        <f>IF(T55&gt;V6,0.5/(1+2*(LN(T55)-LN(V6))),)</f>
        <v>0.2831281920778273</v>
      </c>
      <c r="X55" s="28">
        <f t="shared" si="3"/>
        <v>0.2831281920778273</v>
      </c>
      <c r="Z55" s="5">
        <v>44</v>
      </c>
      <c r="AA55" s="29">
        <f>IF(Z55&lt;AB7,1-Z55*((1-AB8)/AB7),)</f>
        <v>0</v>
      </c>
      <c r="AB55" s="29">
        <f>IF(AND(Z55&gt;=AB7,Z55&lt;=AB6),1-0.5/(1+2*(LN(AB6)-LN(Z55))),)</f>
        <v>0</v>
      </c>
      <c r="AC55" s="29">
        <f>IF(Z55&gt;AB6,0.5/(1+2*(LN(Z55)-LN(AB6))),)</f>
        <v>0.2831281920778273</v>
      </c>
      <c r="AD55" s="28">
        <f t="shared" si="4"/>
        <v>0.2831281920778273</v>
      </c>
      <c r="AF55" s="5">
        <v>44</v>
      </c>
      <c r="AG55" s="29">
        <f>IF(AF55&lt;AH7,1-AF55*((1-AH8)/AH7),)</f>
        <v>0.8156136949535818</v>
      </c>
      <c r="AH55" s="29">
        <f>IF(AND(AF55&gt;=AH7,AF55&lt;=AH6),1-0.5/(1+2*(LN(AH6)-LN(AF55))),)</f>
        <v>0</v>
      </c>
      <c r="AI55" s="29">
        <f>IF(AF55&gt;AH6,0.5/(1+2*(LN(AF55)-LN(AH6))),)</f>
        <v>0</v>
      </c>
      <c r="AJ55" s="28">
        <f t="shared" si="5"/>
        <v>0.8156136949535818</v>
      </c>
      <c r="AL55" s="5">
        <v>44</v>
      </c>
      <c r="AM55" s="29">
        <f>IF(AL55&lt;AN7,1-AL55*((1-AN8)/AN7),)</f>
        <v>0</v>
      </c>
      <c r="AN55" s="29">
        <f>IF(AND(AL55&gt;=AN7,AL55&lt;=AN6),1-0.5/(1+2*(LN(AN6)-LN(AL55))),)</f>
        <v>0.7722794915566429</v>
      </c>
      <c r="AO55" s="29">
        <f>IF(AL55&gt;AN6,0.5/(1+2*(LN(AL55)-LN(AN6))),)</f>
        <v>0</v>
      </c>
      <c r="AP55" s="28">
        <f t="shared" si="6"/>
        <v>0.7722794915566429</v>
      </c>
      <c r="AR55" s="5">
        <v>44</v>
      </c>
      <c r="AS55" s="29">
        <f>IF(AR55&lt;AT7,1-AR55*((1-AT8)/AT7),)</f>
        <v>0</v>
      </c>
      <c r="AT55" s="29">
        <f>IF(AND(AR55&gt;=AT7,AR55&lt;=AT6),1-0.5/(1+2*(LN(AT6)-LN(AR55))),)</f>
        <v>0.7284093545100043</v>
      </c>
      <c r="AU55" s="29">
        <f>IF(AR55&gt;AT6,0.5/(1+2*(LN(AR55)-LN(AT6))),)</f>
        <v>0</v>
      </c>
      <c r="AV55" s="28">
        <f t="shared" si="7"/>
        <v>0.7284093545100043</v>
      </c>
      <c r="AX55" s="5">
        <v>44</v>
      </c>
      <c r="AY55" s="29">
        <f>IF(AX55&lt;AZ7,1-AX55*((1-AZ8)/AZ7),)</f>
        <v>0</v>
      </c>
      <c r="AZ55" s="29">
        <f>IF(AND(AX55&gt;=AZ7,AX55&lt;=AZ6),1-0.5/(1+2*(LN(AZ6)-LN(AX55))),)</f>
        <v>0</v>
      </c>
      <c r="BA55" s="29">
        <f>IF(AX55&gt;AZ6,0.5/(1+2*(LN(AX55)-LN(AZ6))),)</f>
        <v>0.2831281920778273</v>
      </c>
      <c r="BB55" s="28">
        <f t="shared" si="8"/>
        <v>0.2831281920778273</v>
      </c>
      <c r="BD55" s="5">
        <v>44</v>
      </c>
      <c r="BE55" s="29">
        <f>IF(BD55&lt;BF7,1-BD55*((1-BF8)/BF7),)</f>
        <v>0</v>
      </c>
      <c r="BF55" s="29">
        <f>IF(AND(BD55&gt;=BF7,BD55&lt;=BF6),1-0.5/(1+2*(LN(BF6)-LN(BD55))),)</f>
        <v>0</v>
      </c>
      <c r="BG55" s="29">
        <f>IF(BD55&gt;BF6,0.5/(1+2*(LN(BD55)-LN(BF6))),)</f>
        <v>0.2831281920778273</v>
      </c>
      <c r="BH55" s="28">
        <f t="shared" si="9"/>
        <v>0.2831281920778273</v>
      </c>
      <c r="BJ55" s="5">
        <v>44</v>
      </c>
      <c r="BK55" s="29">
        <f>IF(BJ55&lt;BL7,1-BJ55*((1-BL8)/BL7),)</f>
        <v>0.795126327726202</v>
      </c>
      <c r="BL55" s="29">
        <f>IF(AND(BJ55&gt;=BL7,BJ55&lt;=BL6),1-0.5/(1+2*(LN(BL6)-LN(BJ55))),)</f>
        <v>0</v>
      </c>
      <c r="BM55" s="29">
        <f>IF(BJ55&gt;BL6,0.5/(1+2*(LN(BJ55)-LN(BL6))),)</f>
        <v>0</v>
      </c>
      <c r="BN55" s="28">
        <f t="shared" si="10"/>
        <v>0.795126327726202</v>
      </c>
      <c r="BP55" s="5">
        <v>44</v>
      </c>
      <c r="BQ55" s="29">
        <f>IF(BP55&lt;BR7,1-BP55*((1-BR8)/BR7),)</f>
        <v>0</v>
      </c>
      <c r="BR55" s="29">
        <f>IF(AND(BP55&gt;=BR7,BP55&lt;=BR6),1-0.5/(1+2*(LN(BR6)-LN(BP55))),)</f>
        <v>0.7284093545100043</v>
      </c>
      <c r="BS55" s="29">
        <f>IF(BP55&gt;BR6,0.5/(1+2*(LN(BP55)-LN(BR6))),)</f>
        <v>0</v>
      </c>
      <c r="BT55" s="28">
        <f t="shared" si="11"/>
        <v>0.7284093545100043</v>
      </c>
      <c r="BV55" s="5">
        <v>44</v>
      </c>
      <c r="BW55" s="29">
        <f>IF(BV55&lt;BX7,1-BV55*((1-BX8)/BX7),)</f>
        <v>0</v>
      </c>
      <c r="BX55" s="29">
        <f>IF(AND(BV55&gt;=BX7,BV55&lt;=BX6),1-0.5/(1+2*(LN(BX6)-LN(BV55))),)</f>
        <v>0</v>
      </c>
      <c r="BY55" s="29">
        <f>IF(BV55&gt;BX6,0.5/(1+2*(LN(BV55)-LN(BX6))),)</f>
        <v>0.09346661897324829</v>
      </c>
      <c r="BZ55" s="28">
        <f t="shared" si="12"/>
        <v>0.09346661897324829</v>
      </c>
      <c r="CB55" s="5">
        <v>44</v>
      </c>
      <c r="CC55" s="29">
        <f>IF(CB55&lt;CD7,1-CB55*((1-CD8)/CD7),)</f>
        <v>0</v>
      </c>
      <c r="CD55" s="29">
        <f>IF(AND(CB55&gt;=CD7,CB55&lt;=CD6),1-0.5/(1+2*(LN(CD6)-LN(CB55))),)</f>
        <v>0</v>
      </c>
      <c r="CE55" s="29">
        <f>IF(CB55&gt;CD6,0.5/(1+2*(LN(CB55)-LN(CD6))),)</f>
        <v>0.1003037130354557</v>
      </c>
      <c r="CF55" s="28">
        <f t="shared" si="13"/>
        <v>0.1003037130354557</v>
      </c>
      <c r="CH55" s="5">
        <v>44</v>
      </c>
      <c r="CI55" s="29">
        <f>IF(CH55&lt;CJ7,1-CH55*((1-CJ8)/CJ7),)</f>
        <v>0</v>
      </c>
      <c r="CJ55" s="29">
        <f>IF(AND(CH55&gt;=CJ7,CH55&lt;=CJ6),1-0.5/(1+2*(LN(CJ6)-LN(CH55))),)</f>
        <v>0</v>
      </c>
      <c r="CK55" s="29">
        <f>IF(CH55&gt;CJ6,0.5/(1+2*(LN(CH55)-LN(CJ6))),)</f>
        <v>0.0784787097926729</v>
      </c>
      <c r="CL55" s="28">
        <f t="shared" si="14"/>
        <v>0.0784787097926729</v>
      </c>
      <c r="CN55" s="5">
        <v>44</v>
      </c>
      <c r="CO55" s="29">
        <f>IF(CN55&lt;CP7,1-CN55*((1-CP8)/CP7),)</f>
        <v>0</v>
      </c>
      <c r="CP55" s="29">
        <f>IF(AND(CN55&gt;=CP7,CN55&lt;=CP6),1-0.5/(1+2*(LN(CP6)-LN(CN55))),)</f>
        <v>0</v>
      </c>
      <c r="CQ55" s="29">
        <f>IF(CN55&gt;CP6,0.5/(1+2*(LN(CN55)-LN(CP6))),)</f>
        <v>0.05835409292360231</v>
      </c>
      <c r="CR55" s="28">
        <f t="shared" si="15"/>
        <v>0.05835409292360231</v>
      </c>
    </row>
    <row r="56" spans="2:96" ht="12.75">
      <c r="B56" s="5">
        <v>45</v>
      </c>
      <c r="C56" s="29">
        <f>IF(B56&lt;D7,1-B56*((1-D8)/D7),)</f>
        <v>0.8114230971116178</v>
      </c>
      <c r="D56" s="29">
        <f>IF(AND(B56&gt;=D7,B56&lt;=D6),1-0.5/(1+2*(LN(D6)-LN(B56))),)</f>
        <v>0</v>
      </c>
      <c r="E56" s="29">
        <f>IF(B56&gt;D6,0.5/(1+2*(LN(B56)-LN(D6))),)</f>
        <v>0</v>
      </c>
      <c r="F56" s="28">
        <f t="shared" si="16"/>
        <v>0.8114230971116178</v>
      </c>
      <c r="H56" s="5">
        <v>45</v>
      </c>
      <c r="I56" s="29">
        <f>IF(H56&lt;J7,1-H56*((1-J8)/J7),)</f>
        <v>0</v>
      </c>
      <c r="J56" s="29">
        <f>IF(AND(H56&gt;=J7,H56&lt;=J6),1-0.5/(1+2*(LN(J6)-LN(H56))),)</f>
        <v>0.7675206104045621</v>
      </c>
      <c r="K56" s="29">
        <f>IF(H56&gt;J6,0.5/(1+2*(LN(H56)-LN(J6))),)</f>
        <v>0</v>
      </c>
      <c r="L56" s="28">
        <f t="shared" si="1"/>
        <v>0.7675206104045621</v>
      </c>
      <c r="N56" s="5">
        <v>45</v>
      </c>
      <c r="O56" s="29">
        <f>IF(N56&lt;P7,1-N56*((1-P8)/P7),)</f>
        <v>0</v>
      </c>
      <c r="P56" s="29">
        <f>IF(AND(N56&gt;=P7,N56&lt;=P6),1-0.5/(1+2*(LN(P6)-LN(N56))),)</f>
        <v>0.7216129038948758</v>
      </c>
      <c r="Q56" s="29">
        <f>IF(N56&gt;P6,0.5/(1+2*(LN(N56)-LN(P6))),)</f>
        <v>0</v>
      </c>
      <c r="R56" s="28">
        <f t="shared" si="2"/>
        <v>0.7216129038948758</v>
      </c>
      <c r="T56" s="5">
        <v>45</v>
      </c>
      <c r="U56" s="29">
        <f>IF(T56&lt;V7,1-T56*((1-V8)/V7),)</f>
        <v>0</v>
      </c>
      <c r="V56" s="29">
        <f>IF(AND(T56&gt;=V7,T56&lt;=V6),1-0.5/(1+2*(LN(V6)-LN(T56))),)</f>
        <v>0</v>
      </c>
      <c r="W56" s="29">
        <f>IF(T56&gt;V6,0.5/(1+2*(LN(T56)-LN(V6))),)</f>
        <v>0.27610119678972295</v>
      </c>
      <c r="X56" s="28">
        <f t="shared" si="3"/>
        <v>0.27610119678972295</v>
      </c>
      <c r="Z56" s="5">
        <v>45</v>
      </c>
      <c r="AA56" s="29">
        <f>IF(Z56&lt;AB7,1-Z56*((1-AB8)/AB7),)</f>
        <v>0</v>
      </c>
      <c r="AB56" s="29">
        <f>IF(AND(Z56&gt;=AB7,Z56&lt;=AB6),1-0.5/(1+2*(LN(AB6)-LN(Z56))),)</f>
        <v>0</v>
      </c>
      <c r="AC56" s="29">
        <f>IF(Z56&gt;AB6,0.5/(1+2*(LN(Z56)-LN(AB6))),)</f>
        <v>0.27610119678972295</v>
      </c>
      <c r="AD56" s="28">
        <f t="shared" si="4"/>
        <v>0.27610119678972295</v>
      </c>
      <c r="AF56" s="5">
        <v>45</v>
      </c>
      <c r="AG56" s="29">
        <f>IF(AF56&lt;AH7,1-AF56*((1-AH8)/AH7),)</f>
        <v>0.8114230971116178</v>
      </c>
      <c r="AH56" s="29">
        <f>IF(AND(AF56&gt;=AH7,AF56&lt;=AH6),1-0.5/(1+2*(LN(AH6)-LN(AF56))),)</f>
        <v>0</v>
      </c>
      <c r="AI56" s="29">
        <f>IF(AF56&gt;AH6,0.5/(1+2*(LN(AF56)-LN(AH6))),)</f>
        <v>0</v>
      </c>
      <c r="AJ56" s="28">
        <f t="shared" si="5"/>
        <v>0.8114230971116178</v>
      </c>
      <c r="AL56" s="5">
        <v>45</v>
      </c>
      <c r="AM56" s="29">
        <f>IF(AL56&lt;AN7,1-AL56*((1-AN8)/AN7),)</f>
        <v>0</v>
      </c>
      <c r="AN56" s="29">
        <f>IF(AND(AL56&gt;=AN7,AL56&lt;=AN6),1-0.5/(1+2*(LN(AN6)-LN(AL56))),)</f>
        <v>0.7675206104045621</v>
      </c>
      <c r="AO56" s="29">
        <f>IF(AL56&gt;AN6,0.5/(1+2*(LN(AL56)-LN(AN6))),)</f>
        <v>0</v>
      </c>
      <c r="AP56" s="28">
        <f t="shared" si="6"/>
        <v>0.7675206104045621</v>
      </c>
      <c r="AR56" s="5">
        <v>45</v>
      </c>
      <c r="AS56" s="29">
        <f>IF(AR56&lt;AT7,1-AR56*((1-AT8)/AT7),)</f>
        <v>0</v>
      </c>
      <c r="AT56" s="29">
        <f>IF(AND(AR56&gt;=AT7,AR56&lt;=AT6),1-0.5/(1+2*(LN(AT6)-LN(AR56))),)</f>
        <v>0.7216129038948758</v>
      </c>
      <c r="AU56" s="29">
        <f>IF(AR56&gt;AT6,0.5/(1+2*(LN(AR56)-LN(AT6))),)</f>
        <v>0</v>
      </c>
      <c r="AV56" s="28">
        <f t="shared" si="7"/>
        <v>0.7216129038948758</v>
      </c>
      <c r="AX56" s="5">
        <v>45</v>
      </c>
      <c r="AY56" s="29">
        <f>IF(AX56&lt;AZ7,1-AX56*((1-AZ8)/AZ7),)</f>
        <v>0</v>
      </c>
      <c r="AZ56" s="29">
        <f>IF(AND(AX56&gt;=AZ7,AX56&lt;=AZ6),1-0.5/(1+2*(LN(AZ6)-LN(AX56))),)</f>
        <v>0</v>
      </c>
      <c r="BA56" s="29">
        <f>IF(AX56&gt;AZ6,0.5/(1+2*(LN(AX56)-LN(AZ6))),)</f>
        <v>0.27610119678972295</v>
      </c>
      <c r="BB56" s="28">
        <f t="shared" si="8"/>
        <v>0.27610119678972295</v>
      </c>
      <c r="BD56" s="5">
        <v>45</v>
      </c>
      <c r="BE56" s="29">
        <f>IF(BD56&lt;BF7,1-BD56*((1-BF8)/BF7),)</f>
        <v>0</v>
      </c>
      <c r="BF56" s="29">
        <f>IF(AND(BD56&gt;=BF7,BD56&lt;=BF6),1-0.5/(1+2*(LN(BF6)-LN(BD56))),)</f>
        <v>0</v>
      </c>
      <c r="BG56" s="29">
        <f>IF(BD56&gt;BF6,0.5/(1+2*(LN(BD56)-LN(BF6))),)</f>
        <v>0.27610119678972295</v>
      </c>
      <c r="BH56" s="28">
        <f t="shared" si="9"/>
        <v>0.27610119678972295</v>
      </c>
      <c r="BJ56" s="5">
        <v>45</v>
      </c>
      <c r="BK56" s="29">
        <f>IF(BJ56&lt;BL7,1-BJ56*((1-BL8)/BL7),)</f>
        <v>0</v>
      </c>
      <c r="BL56" s="29">
        <f>IF(AND(BJ56&gt;=BL7,BJ56&lt;=BL6),1-0.5/(1+2*(LN(BL6)-LN(BJ56))),)</f>
        <v>0.7904701079017974</v>
      </c>
      <c r="BM56" s="29">
        <f>IF(BJ56&gt;BL6,0.5/(1+2*(LN(BJ56)-LN(BL6))),)</f>
        <v>0</v>
      </c>
      <c r="BN56" s="28">
        <f t="shared" si="10"/>
        <v>0.7904701079017974</v>
      </c>
      <c r="BP56" s="5">
        <v>45</v>
      </c>
      <c r="BQ56" s="29">
        <f>IF(BP56&lt;BR7,1-BP56*((1-BR8)/BR7),)</f>
        <v>0</v>
      </c>
      <c r="BR56" s="29">
        <f>IF(AND(BP56&gt;=BR7,BP56&lt;=BR6),1-0.5/(1+2*(LN(BR6)-LN(BP56))),)</f>
        <v>0.7216129038948758</v>
      </c>
      <c r="BS56" s="29">
        <f>IF(BP56&gt;BR6,0.5/(1+2*(LN(BP56)-LN(BR6))),)</f>
        <v>0</v>
      </c>
      <c r="BT56" s="28">
        <f t="shared" si="11"/>
        <v>0.7216129038948758</v>
      </c>
      <c r="BV56" s="5">
        <v>45</v>
      </c>
      <c r="BW56" s="29">
        <f>IF(BV56&lt;BX7,1-BV56*((1-BX8)/BX7),)</f>
        <v>0</v>
      </c>
      <c r="BX56" s="29">
        <f>IF(AND(BV56&gt;=BX7,BV56&lt;=BX6),1-0.5/(1+2*(LN(BX6)-LN(BV56))),)</f>
        <v>0</v>
      </c>
      <c r="BY56" s="29">
        <f>IF(BV56&gt;BX6,0.5/(1+2*(LN(BV56)-LN(BX6))),)</f>
        <v>0.0926878696348304</v>
      </c>
      <c r="BZ56" s="28">
        <f t="shared" si="12"/>
        <v>0.0926878696348304</v>
      </c>
      <c r="CB56" s="5">
        <v>45</v>
      </c>
      <c r="CC56" s="29">
        <f>IF(CB56&lt;CD7,1-CB56*((1-CD8)/CD7),)</f>
        <v>0</v>
      </c>
      <c r="CD56" s="29">
        <f>IF(AND(CB56&gt;=CD7,CB56&lt;=CD6),1-0.5/(1+2*(LN(CD6)-LN(CB56))),)</f>
        <v>0</v>
      </c>
      <c r="CE56" s="29">
        <f>IF(CB56&gt;CD6,0.5/(1+2*(LN(CB56)-LN(CD6))),)</f>
        <v>0.09940741172043083</v>
      </c>
      <c r="CF56" s="28">
        <f t="shared" si="13"/>
        <v>0.09940741172043083</v>
      </c>
      <c r="CH56" s="5">
        <v>45</v>
      </c>
      <c r="CI56" s="29">
        <f>IF(CH56&lt;CJ7,1-CH56*((1-CJ8)/CJ7),)</f>
        <v>0</v>
      </c>
      <c r="CJ56" s="29">
        <f>IF(AND(CH56&gt;=CJ7,CH56&lt;=CJ6),1-0.5/(1+2*(LN(CJ6)-LN(CH56))),)</f>
        <v>0</v>
      </c>
      <c r="CK56" s="29">
        <f>IF(CH56&gt;CJ6,0.5/(1+2*(LN(CH56)-LN(CJ6))),)</f>
        <v>0.0779289550749879</v>
      </c>
      <c r="CL56" s="28">
        <f t="shared" si="14"/>
        <v>0.0779289550749879</v>
      </c>
      <c r="CN56" s="5">
        <v>45</v>
      </c>
      <c r="CO56" s="29">
        <f>IF(CN56&lt;CP7,1-CN56*((1-CP8)/CP7),)</f>
        <v>0</v>
      </c>
      <c r="CP56" s="29">
        <f>IF(AND(CN56&gt;=CP7,CN56&lt;=CP6),1-0.5/(1+2*(LN(CP6)-LN(CN56))),)</f>
        <v>0</v>
      </c>
      <c r="CQ56" s="29">
        <f>IF(CN56&gt;CP6,0.5/(1+2*(LN(CN56)-LN(CP6))),)</f>
        <v>0.058049591904131975</v>
      </c>
      <c r="CR56" s="28">
        <f t="shared" si="15"/>
        <v>0.058049591904131975</v>
      </c>
    </row>
    <row r="57" spans="2:96" ht="12.75">
      <c r="B57" s="3">
        <v>46</v>
      </c>
      <c r="C57" s="29">
        <f>IF(B57&lt;D7,1-B57*((1-D8)/D7),)</f>
        <v>0.8072324992696537</v>
      </c>
      <c r="D57" s="29">
        <f>IF(AND(B57&gt;=D7,B57&lt;=D6),1-0.5/(1+2*(LN(D6)-LN(B57))),)</f>
        <v>0</v>
      </c>
      <c r="E57" s="29">
        <f>IF(B57&gt;D6,0.5/(1+2*(LN(B57)-LN(D6))),)</f>
        <v>0</v>
      </c>
      <c r="F57" s="28">
        <f t="shared" si="16"/>
        <v>0.8072324992696537</v>
      </c>
      <c r="H57" s="3">
        <v>46</v>
      </c>
      <c r="I57" s="29">
        <f>IF(H57&lt;J7,1-H57*((1-J8)/J7),)</f>
        <v>0</v>
      </c>
      <c r="J57" s="29">
        <f>IF(AND(H57&gt;=J7,H57&lt;=J6),1-0.5/(1+2*(LN(J6)-LN(H57))),)</f>
        <v>0.762669922704817</v>
      </c>
      <c r="K57" s="29">
        <f>IF(H57&gt;J6,0.5/(1+2*(LN(H57)-LN(J6))),)</f>
        <v>0</v>
      </c>
      <c r="L57" s="28">
        <f t="shared" si="1"/>
        <v>0.762669922704817</v>
      </c>
      <c r="N57" s="3">
        <v>46</v>
      </c>
      <c r="O57" s="29">
        <f>IF(N57&lt;P7,1-N57*((1-P8)/P7),)</f>
        <v>0</v>
      </c>
      <c r="P57" s="29">
        <f>IF(AND(N57&gt;=P7,N57&lt;=P6),1-0.5/(1+2*(LN(P6)-LN(N57))),)</f>
        <v>0.7146285588508295</v>
      </c>
      <c r="Q57" s="29">
        <f>IF(N57&gt;P6,0.5/(1+2*(LN(N57)-LN(P6))),)</f>
        <v>0</v>
      </c>
      <c r="R57" s="28">
        <f t="shared" si="2"/>
        <v>0.7146285588508295</v>
      </c>
      <c r="T57" s="3">
        <v>46</v>
      </c>
      <c r="U57" s="29">
        <f>IF(T57&lt;V7,1-T57*((1-V8)/V7),)</f>
        <v>0</v>
      </c>
      <c r="V57" s="29">
        <f>IF(AND(T57&gt;=V7,T57&lt;=V6),1-0.5/(1+2*(LN(V6)-LN(T57))),)</f>
        <v>0</v>
      </c>
      <c r="W57" s="29">
        <f>IF(T57&gt;V6,0.5/(1+2*(LN(T57)-LN(V6))),)</f>
        <v>0.2695580498696192</v>
      </c>
      <c r="X57" s="28">
        <f t="shared" si="3"/>
        <v>0.2695580498696192</v>
      </c>
      <c r="Z57" s="3">
        <v>46</v>
      </c>
      <c r="AA57" s="29">
        <f>IF(Z57&lt;AB7,1-Z57*((1-AB8)/AB7),)</f>
        <v>0</v>
      </c>
      <c r="AB57" s="29">
        <f>IF(AND(Z57&gt;=AB7,Z57&lt;=AB6),1-0.5/(1+2*(LN(AB6)-LN(Z57))),)</f>
        <v>0</v>
      </c>
      <c r="AC57" s="29">
        <f>IF(Z57&gt;AB6,0.5/(1+2*(LN(Z57)-LN(AB6))),)</f>
        <v>0.2695580498696192</v>
      </c>
      <c r="AD57" s="28">
        <f t="shared" si="4"/>
        <v>0.2695580498696192</v>
      </c>
      <c r="AF57" s="3">
        <v>46</v>
      </c>
      <c r="AG57" s="29">
        <f>IF(AF57&lt;AH7,1-AF57*((1-AH8)/AH7),)</f>
        <v>0.8072324992696537</v>
      </c>
      <c r="AH57" s="29">
        <f>IF(AND(AF57&gt;=AH7,AF57&lt;=AH6),1-0.5/(1+2*(LN(AH6)-LN(AF57))),)</f>
        <v>0</v>
      </c>
      <c r="AI57" s="29">
        <f>IF(AF57&gt;AH6,0.5/(1+2*(LN(AF57)-LN(AH6))),)</f>
        <v>0</v>
      </c>
      <c r="AJ57" s="28">
        <f t="shared" si="5"/>
        <v>0.8072324992696537</v>
      </c>
      <c r="AL57" s="3">
        <v>46</v>
      </c>
      <c r="AM57" s="29">
        <f>IF(AL57&lt;AN7,1-AL57*((1-AN8)/AN7),)</f>
        <v>0</v>
      </c>
      <c r="AN57" s="29">
        <f>IF(AND(AL57&gt;=AN7,AL57&lt;=AN6),1-0.5/(1+2*(LN(AN6)-LN(AL57))),)</f>
        <v>0.762669922704817</v>
      </c>
      <c r="AO57" s="29">
        <f>IF(AL57&gt;AN6,0.5/(1+2*(LN(AL57)-LN(AN6))),)</f>
        <v>0</v>
      </c>
      <c r="AP57" s="28">
        <f t="shared" si="6"/>
        <v>0.762669922704817</v>
      </c>
      <c r="AR57" s="3">
        <v>46</v>
      </c>
      <c r="AS57" s="29">
        <f>IF(AR57&lt;AT7,1-AR57*((1-AT8)/AT7),)</f>
        <v>0</v>
      </c>
      <c r="AT57" s="29">
        <f>IF(AND(AR57&gt;=AT7,AR57&lt;=AT6),1-0.5/(1+2*(LN(AT6)-LN(AR57))),)</f>
        <v>0.7146285588508295</v>
      </c>
      <c r="AU57" s="29">
        <f>IF(AR57&gt;AT6,0.5/(1+2*(LN(AR57)-LN(AT6))),)</f>
        <v>0</v>
      </c>
      <c r="AV57" s="28">
        <f t="shared" si="7"/>
        <v>0.7146285588508295</v>
      </c>
      <c r="AX57" s="3">
        <v>46</v>
      </c>
      <c r="AY57" s="29">
        <f>IF(AX57&lt;AZ7,1-AX57*((1-AZ8)/AZ7),)</f>
        <v>0</v>
      </c>
      <c r="AZ57" s="29">
        <f>IF(AND(AX57&gt;=AZ7,AX57&lt;=AZ6),1-0.5/(1+2*(LN(AZ6)-LN(AX57))),)</f>
        <v>0</v>
      </c>
      <c r="BA57" s="29">
        <f>IF(AX57&gt;AZ6,0.5/(1+2*(LN(AX57)-LN(AZ6))),)</f>
        <v>0.2695580498696192</v>
      </c>
      <c r="BB57" s="28">
        <f t="shared" si="8"/>
        <v>0.2695580498696192</v>
      </c>
      <c r="BD57" s="3">
        <v>46</v>
      </c>
      <c r="BE57" s="29">
        <f>IF(BD57&lt;BF7,1-BD57*((1-BF8)/BF7),)</f>
        <v>0</v>
      </c>
      <c r="BF57" s="29">
        <f>IF(AND(BD57&gt;=BF7,BD57&lt;=BF6),1-0.5/(1+2*(LN(BF6)-LN(BD57))),)</f>
        <v>0</v>
      </c>
      <c r="BG57" s="29">
        <f>IF(BD57&gt;BF6,0.5/(1+2*(LN(BD57)-LN(BF6))),)</f>
        <v>0.2695580498696192</v>
      </c>
      <c r="BH57" s="28">
        <f t="shared" si="9"/>
        <v>0.2695580498696192</v>
      </c>
      <c r="BJ57" s="3">
        <v>46</v>
      </c>
      <c r="BK57" s="29">
        <f>IF(BJ57&lt;BL7,1-BJ57*((1-BL8)/BL7),)</f>
        <v>0</v>
      </c>
      <c r="BL57" s="29">
        <f>IF(AND(BJ57&gt;=BL7,BJ57&lt;=BL6),1-0.5/(1+2*(LN(BL6)-LN(BJ57))),)</f>
        <v>0.7865379334601885</v>
      </c>
      <c r="BM57" s="29">
        <f>IF(BJ57&gt;BL6,0.5/(1+2*(LN(BJ57)-LN(BL6))),)</f>
        <v>0</v>
      </c>
      <c r="BN57" s="28">
        <f t="shared" si="10"/>
        <v>0.7865379334601885</v>
      </c>
      <c r="BP57" s="3">
        <v>46</v>
      </c>
      <c r="BQ57" s="29">
        <f>IF(BP57&lt;BR7,1-BP57*((1-BR8)/BR7),)</f>
        <v>0</v>
      </c>
      <c r="BR57" s="29">
        <f>IF(AND(BP57&gt;=BR7,BP57&lt;=BR6),1-0.5/(1+2*(LN(BR6)-LN(BP57))),)</f>
        <v>0.7146285588508295</v>
      </c>
      <c r="BS57" s="29">
        <f>IF(BP57&gt;BR6,0.5/(1+2*(LN(BP57)-LN(BR6))),)</f>
        <v>0</v>
      </c>
      <c r="BT57" s="28">
        <f t="shared" si="11"/>
        <v>0.7146285588508295</v>
      </c>
      <c r="BV57" s="3">
        <v>46</v>
      </c>
      <c r="BW57" s="29">
        <f>IF(BV57&lt;BX7,1-BV57*((1-BX8)/BX7),)</f>
        <v>0</v>
      </c>
      <c r="BX57" s="29">
        <f>IF(AND(BV57&gt;=BX7,BV57&lt;=BX6),1-0.5/(1+2*(LN(BX6)-LN(BV57))),)</f>
        <v>0</v>
      </c>
      <c r="BY57" s="29">
        <f>IF(BV57&gt;BX6,0.5/(1+2*(LN(BV57)-LN(BX6))),)</f>
        <v>0.09193868773189019</v>
      </c>
      <c r="BZ57" s="28">
        <f t="shared" si="12"/>
        <v>0.09193868773189019</v>
      </c>
      <c r="CB57" s="3">
        <v>46</v>
      </c>
      <c r="CC57" s="29">
        <f>IF(CB57&lt;CD7,1-CB57*((1-CD8)/CD7),)</f>
        <v>0</v>
      </c>
      <c r="CD57" s="29">
        <f>IF(AND(CB57&gt;=CD7,CB57&lt;=CD6),1-0.5/(1+2*(LN(CD6)-LN(CB57))),)</f>
        <v>0</v>
      </c>
      <c r="CE57" s="29">
        <f>IF(CB57&gt;CD6,0.5/(1+2*(LN(CB57)-LN(CD6))),)</f>
        <v>0.09854617091695474</v>
      </c>
      <c r="CF57" s="28">
        <f t="shared" si="13"/>
        <v>0.09854617091695474</v>
      </c>
      <c r="CH57" s="3">
        <v>46</v>
      </c>
      <c r="CI57" s="29">
        <f>IF(CH57&lt;CJ7,1-CH57*((1-CJ8)/CJ7),)</f>
        <v>0</v>
      </c>
      <c r="CJ57" s="29">
        <f>IF(AND(CH57&gt;=CJ7,CH57&lt;=CJ6),1-0.5/(1+2*(LN(CJ6)-LN(CH57))),)</f>
        <v>0</v>
      </c>
      <c r="CK57" s="29">
        <f>IF(CH57&gt;CJ6,0.5/(1+2*(LN(CH57)-LN(CJ6))),)</f>
        <v>0.07739868331052066</v>
      </c>
      <c r="CL57" s="28">
        <f t="shared" si="14"/>
        <v>0.07739868331052066</v>
      </c>
      <c r="CN57" s="3">
        <v>46</v>
      </c>
      <c r="CO57" s="29">
        <f>IF(CN57&lt;CP7,1-CN57*((1-CP8)/CP7),)</f>
        <v>0</v>
      </c>
      <c r="CP57" s="29">
        <f>IF(AND(CN57&gt;=CP7,CN57&lt;=CP6),1-0.5/(1+2*(LN(CP6)-LN(CN57))),)</f>
        <v>0</v>
      </c>
      <c r="CQ57" s="29">
        <f>IF(CN57&gt;CP6,0.5/(1+2*(LN(CN57)-LN(CP6))),)</f>
        <v>0.05775484201642847</v>
      </c>
      <c r="CR57" s="28">
        <f t="shared" si="15"/>
        <v>0.05775484201642847</v>
      </c>
    </row>
    <row r="58" spans="2:96" ht="12.75">
      <c r="B58" s="3">
        <v>47</v>
      </c>
      <c r="C58" s="29">
        <f>IF(B58&lt;D7,1-B58*((1-D8)/D7),)</f>
        <v>0.8030419014276897</v>
      </c>
      <c r="D58" s="29">
        <f>IF(AND(B58&gt;=D7,B58&lt;=D6),1-0.5/(1+2*(LN(D6)-LN(B58))),)</f>
        <v>0</v>
      </c>
      <c r="E58" s="29">
        <f>IF(B58&gt;D6,0.5/(1+2*(LN(B58)-LN(D6))),)</f>
        <v>0</v>
      </c>
      <c r="F58" s="28">
        <f t="shared" si="16"/>
        <v>0.8030419014276897</v>
      </c>
      <c r="H58" s="3">
        <v>47</v>
      </c>
      <c r="I58" s="29">
        <f>IF(H58&lt;J7,1-H58*((1-J8)/J7),)</f>
        <v>0</v>
      </c>
      <c r="J58" s="29">
        <f>IF(AND(H58&gt;=J7,H58&lt;=J6),1-0.5/(1+2*(LN(J6)-LN(H58))),)</f>
        <v>0.7577235392777237</v>
      </c>
      <c r="K58" s="29">
        <f>IF(H58&gt;J6,0.5/(1+2*(LN(H58)-LN(J6))),)</f>
        <v>0</v>
      </c>
      <c r="L58" s="28">
        <f t="shared" si="1"/>
        <v>0.7577235392777237</v>
      </c>
      <c r="N58" s="3">
        <v>47</v>
      </c>
      <c r="O58" s="29">
        <f>IF(N58&lt;P7,1-N58*((1-P8)/P7),)</f>
        <v>0</v>
      </c>
      <c r="P58" s="29">
        <f>IF(AND(N58&gt;=P7,N58&lt;=P6),1-0.5/(1+2*(LN(P6)-LN(N58))),)</f>
        <v>0.7074466589502115</v>
      </c>
      <c r="Q58" s="29">
        <f>IF(N58&gt;P6,0.5/(1+2*(LN(N58)-LN(P6))),)</f>
        <v>0</v>
      </c>
      <c r="R58" s="28">
        <f t="shared" si="2"/>
        <v>0.7074466589502115</v>
      </c>
      <c r="T58" s="3">
        <v>47</v>
      </c>
      <c r="U58" s="29">
        <f>IF(T58&lt;V7,1-T58*((1-V8)/V7),)</f>
        <v>0</v>
      </c>
      <c r="V58" s="29">
        <f>IF(AND(T58&gt;=V7,T58&lt;=V6),1-0.5/(1+2*(LN(V6)-LN(T58))),)</f>
        <v>0</v>
      </c>
      <c r="W58" s="29">
        <f>IF(T58&gt;V6,0.5/(1+2*(LN(T58)-LN(V6))),)</f>
        <v>0.26344901420369554</v>
      </c>
      <c r="X58" s="28">
        <f t="shared" si="3"/>
        <v>0.26344901420369554</v>
      </c>
      <c r="Z58" s="3">
        <v>47</v>
      </c>
      <c r="AA58" s="29">
        <f>IF(Z58&lt;AB7,1-Z58*((1-AB8)/AB7),)</f>
        <v>0</v>
      </c>
      <c r="AB58" s="29">
        <f>IF(AND(Z58&gt;=AB7,Z58&lt;=AB6),1-0.5/(1+2*(LN(AB6)-LN(Z58))),)</f>
        <v>0</v>
      </c>
      <c r="AC58" s="29">
        <f>IF(Z58&gt;AB6,0.5/(1+2*(LN(Z58)-LN(AB6))),)</f>
        <v>0.26344901420369554</v>
      </c>
      <c r="AD58" s="28">
        <f t="shared" si="4"/>
        <v>0.26344901420369554</v>
      </c>
      <c r="AF58" s="3">
        <v>47</v>
      </c>
      <c r="AG58" s="29">
        <f>IF(AF58&lt;AH7,1-AF58*((1-AH8)/AH7),)</f>
        <v>0.8030419014276897</v>
      </c>
      <c r="AH58" s="29">
        <f>IF(AND(AF58&gt;=AH7,AF58&lt;=AH6),1-0.5/(1+2*(LN(AH6)-LN(AF58))),)</f>
        <v>0</v>
      </c>
      <c r="AI58" s="29">
        <f>IF(AF58&gt;AH6,0.5/(1+2*(LN(AF58)-LN(AH6))),)</f>
        <v>0</v>
      </c>
      <c r="AJ58" s="28">
        <f t="shared" si="5"/>
        <v>0.8030419014276897</v>
      </c>
      <c r="AL58" s="3">
        <v>47</v>
      </c>
      <c r="AM58" s="29">
        <f>IF(AL58&lt;AN7,1-AL58*((1-AN8)/AN7),)</f>
        <v>0</v>
      </c>
      <c r="AN58" s="29">
        <f>IF(AND(AL58&gt;=AN7,AL58&lt;=AN6),1-0.5/(1+2*(LN(AN6)-LN(AL58))),)</f>
        <v>0.7577235392777237</v>
      </c>
      <c r="AO58" s="29">
        <f>IF(AL58&gt;AN6,0.5/(1+2*(LN(AL58)-LN(AN6))),)</f>
        <v>0</v>
      </c>
      <c r="AP58" s="28">
        <f t="shared" si="6"/>
        <v>0.7577235392777237</v>
      </c>
      <c r="AR58" s="3">
        <v>47</v>
      </c>
      <c r="AS58" s="29">
        <f>IF(AR58&lt;AT7,1-AR58*((1-AT8)/AT7),)</f>
        <v>0</v>
      </c>
      <c r="AT58" s="29">
        <f>IF(AND(AR58&gt;=AT7,AR58&lt;=AT6),1-0.5/(1+2*(LN(AT6)-LN(AR58))),)</f>
        <v>0.7074466589502115</v>
      </c>
      <c r="AU58" s="29">
        <f>IF(AR58&gt;AT6,0.5/(1+2*(LN(AR58)-LN(AT6))),)</f>
        <v>0</v>
      </c>
      <c r="AV58" s="28">
        <f t="shared" si="7"/>
        <v>0.7074466589502115</v>
      </c>
      <c r="AX58" s="3">
        <v>47</v>
      </c>
      <c r="AY58" s="29">
        <f>IF(AX58&lt;AZ7,1-AX58*((1-AZ8)/AZ7),)</f>
        <v>0</v>
      </c>
      <c r="AZ58" s="29">
        <f>IF(AND(AX58&gt;=AZ7,AX58&lt;=AZ6),1-0.5/(1+2*(LN(AZ6)-LN(AX58))),)</f>
        <v>0</v>
      </c>
      <c r="BA58" s="29">
        <f>IF(AX58&gt;AZ6,0.5/(1+2*(LN(AX58)-LN(AZ6))),)</f>
        <v>0.26344901420369554</v>
      </c>
      <c r="BB58" s="28">
        <f t="shared" si="8"/>
        <v>0.26344901420369554</v>
      </c>
      <c r="BD58" s="3">
        <v>47</v>
      </c>
      <c r="BE58" s="29">
        <f>IF(BD58&lt;BF7,1-BD58*((1-BF8)/BF7),)</f>
        <v>0</v>
      </c>
      <c r="BF58" s="29">
        <f>IF(AND(BD58&gt;=BF7,BD58&lt;=BF6),1-0.5/(1+2*(LN(BF6)-LN(BD58))),)</f>
        <v>0</v>
      </c>
      <c r="BG58" s="29">
        <f>IF(BD58&gt;BF6,0.5/(1+2*(LN(BD58)-LN(BF6))),)</f>
        <v>0.26344901420369554</v>
      </c>
      <c r="BH58" s="28">
        <f t="shared" si="9"/>
        <v>0.26344901420369554</v>
      </c>
      <c r="BJ58" s="3">
        <v>47</v>
      </c>
      <c r="BK58" s="29">
        <f>IF(BJ58&lt;BL7,1-BJ58*((1-BL8)/BL7),)</f>
        <v>0</v>
      </c>
      <c r="BL58" s="29">
        <f>IF(AND(BJ58&gt;=BL7,BJ58&lt;=BL6),1-0.5/(1+2*(LN(BL6)-LN(BJ58))),)</f>
        <v>0.7825447957067564</v>
      </c>
      <c r="BM58" s="29">
        <f>IF(BJ58&gt;BL6,0.5/(1+2*(LN(BJ58)-LN(BL6))),)</f>
        <v>0</v>
      </c>
      <c r="BN58" s="28">
        <f t="shared" si="10"/>
        <v>0.7825447957067564</v>
      </c>
      <c r="BP58" s="3">
        <v>47</v>
      </c>
      <c r="BQ58" s="29">
        <f>IF(BP58&lt;BR7,1-BP58*((1-BR8)/BR7),)</f>
        <v>0</v>
      </c>
      <c r="BR58" s="29">
        <f>IF(AND(BP58&gt;=BR7,BP58&lt;=BR6),1-0.5/(1+2*(LN(BR6)-LN(BP58))),)</f>
        <v>0.7074466589502115</v>
      </c>
      <c r="BS58" s="29">
        <f>IF(BP58&gt;BR6,0.5/(1+2*(LN(BP58)-LN(BR6))),)</f>
        <v>0</v>
      </c>
      <c r="BT58" s="28">
        <f t="shared" si="11"/>
        <v>0.7074466589502115</v>
      </c>
      <c r="BV58" s="3">
        <v>47</v>
      </c>
      <c r="BW58" s="29">
        <f>IF(BV58&lt;BX7,1-BV58*((1-BX8)/BX7),)</f>
        <v>0</v>
      </c>
      <c r="BX58" s="29">
        <f>IF(AND(BV58&gt;=BX7,BV58&lt;=BX6),1-0.5/(1+2*(LN(BX6)-LN(BV58))),)</f>
        <v>0</v>
      </c>
      <c r="BY58" s="29">
        <f>IF(BV58&gt;BX6,0.5/(1+2*(LN(BV58)-LN(BX6))),)</f>
        <v>0.09121724967011925</v>
      </c>
      <c r="BZ58" s="28">
        <f t="shared" si="12"/>
        <v>0.09121724967011925</v>
      </c>
      <c r="CB58" s="3">
        <v>47</v>
      </c>
      <c r="CC58" s="29">
        <f>IF(CB58&lt;CD7,1-CB58*((1-CD8)/CD7),)</f>
        <v>0</v>
      </c>
      <c r="CD58" s="29">
        <f>IF(AND(CB58&gt;=CD7,CB58&lt;=CD6),1-0.5/(1+2*(LN(CD6)-LN(CB58))),)</f>
        <v>0</v>
      </c>
      <c r="CE58" s="29">
        <f>IF(CB58&gt;CD6,0.5/(1+2*(LN(CB58)-LN(CD6))),)</f>
        <v>0.09771777660548485</v>
      </c>
      <c r="CF58" s="28">
        <f t="shared" si="13"/>
        <v>0.09771777660548485</v>
      </c>
      <c r="CH58" s="3">
        <v>47</v>
      </c>
      <c r="CI58" s="29">
        <f>IF(CH58&lt;CJ7,1-CH58*((1-CJ8)/CJ7),)</f>
        <v>0</v>
      </c>
      <c r="CJ58" s="29">
        <f>IF(AND(CH58&gt;=CJ7,CH58&lt;=CJ6),1-0.5/(1+2*(LN(CJ6)-LN(CH58))),)</f>
        <v>0</v>
      </c>
      <c r="CK58" s="29">
        <f>IF(CH58&gt;CJ6,0.5/(1+2*(LN(CH58)-LN(CJ6))),)</f>
        <v>0.07688675531132844</v>
      </c>
      <c r="CL58" s="28">
        <f t="shared" si="14"/>
        <v>0.07688675531132844</v>
      </c>
      <c r="CN58" s="3">
        <v>47</v>
      </c>
      <c r="CO58" s="29">
        <f>IF(CN58&lt;CP7,1-CN58*((1-CP8)/CP7),)</f>
        <v>0</v>
      </c>
      <c r="CP58" s="29">
        <f>IF(AND(CN58&gt;=CP7,CN58&lt;=CP6),1-0.5/(1+2*(LN(CP6)-LN(CN58))),)</f>
        <v>0</v>
      </c>
      <c r="CQ58" s="29">
        <f>IF(CN58&gt;CP6,0.5/(1+2*(LN(CN58)-LN(CP6))),)</f>
        <v>0.05746931435193696</v>
      </c>
      <c r="CR58" s="28">
        <f t="shared" si="15"/>
        <v>0.05746931435193696</v>
      </c>
    </row>
    <row r="59" spans="2:96" ht="12.75">
      <c r="B59" s="5">
        <v>48</v>
      </c>
      <c r="C59" s="29">
        <f>IF(B59&lt;D7,1-B59*((1-D8)/D7),)</f>
        <v>0.7988513035857256</v>
      </c>
      <c r="D59" s="29">
        <f>IF(AND(B59&gt;=D7,B59&lt;=D6),1-0.5/(1+2*(LN(D6)-LN(B59))),)</f>
        <v>0</v>
      </c>
      <c r="E59" s="29">
        <f>IF(B59&gt;D6,0.5/(1+2*(LN(B59)-LN(D6))),)</f>
        <v>0</v>
      </c>
      <c r="F59" s="28">
        <f t="shared" si="16"/>
        <v>0.7988513035857256</v>
      </c>
      <c r="H59" s="5">
        <v>48</v>
      </c>
      <c r="I59" s="29">
        <f>IF(H59&lt;J7,1-H59*((1-J8)/J7),)</f>
        <v>0</v>
      </c>
      <c r="J59" s="29">
        <f>IF(AND(H59&gt;=J7,H59&lt;=J6),1-0.5/(1+2*(LN(J6)-LN(H59))),)</f>
        <v>0.7526774211870633</v>
      </c>
      <c r="K59" s="29">
        <f>IF(H59&gt;J6,0.5/(1+2*(LN(H59)-LN(J6))),)</f>
        <v>0</v>
      </c>
      <c r="L59" s="28">
        <f t="shared" si="1"/>
        <v>0.7526774211870633</v>
      </c>
      <c r="N59" s="5">
        <v>48</v>
      </c>
      <c r="O59" s="29">
        <f>IF(N59&lt;P7,1-N59*((1-P8)/P7),)</f>
        <v>0</v>
      </c>
      <c r="P59" s="29">
        <f>IF(AND(N59&gt;=P7,N59&lt;=P6),1-0.5/(1+2*(LN(P6)-LN(N59))),)</f>
        <v>0.7000569682339199</v>
      </c>
      <c r="Q59" s="29">
        <f>IF(N59&gt;P6,0.5/(1+2*(LN(N59)-LN(P6))),)</f>
        <v>0</v>
      </c>
      <c r="R59" s="28">
        <f t="shared" si="2"/>
        <v>0.7000569682339199</v>
      </c>
      <c r="T59" s="5">
        <v>48</v>
      </c>
      <c r="U59" s="29">
        <f>IF(T59&lt;V7,1-T59*((1-V8)/V7),)</f>
        <v>0</v>
      </c>
      <c r="V59" s="29">
        <f>IF(AND(T59&gt;=V7,T59&lt;=V6),1-0.5/(1+2*(LN(V6)-LN(T59))),)</f>
        <v>0</v>
      </c>
      <c r="W59" s="29">
        <f>IF(T59&gt;V6,0.5/(1+2*(LN(T59)-LN(V6))),)</f>
        <v>0.25773099446483233</v>
      </c>
      <c r="X59" s="28">
        <f t="shared" si="3"/>
        <v>0.25773099446483233</v>
      </c>
      <c r="Z59" s="5">
        <v>48</v>
      </c>
      <c r="AA59" s="29">
        <f>IF(Z59&lt;AB7,1-Z59*((1-AB8)/AB7),)</f>
        <v>0</v>
      </c>
      <c r="AB59" s="29">
        <f>IF(AND(Z59&gt;=AB7,Z59&lt;=AB6),1-0.5/(1+2*(LN(AB6)-LN(Z59))),)</f>
        <v>0</v>
      </c>
      <c r="AC59" s="29">
        <f>IF(Z59&gt;AB6,0.5/(1+2*(LN(Z59)-LN(AB6))),)</f>
        <v>0.25773099446483233</v>
      </c>
      <c r="AD59" s="28">
        <f t="shared" si="4"/>
        <v>0.25773099446483233</v>
      </c>
      <c r="AF59" s="5">
        <v>48</v>
      </c>
      <c r="AG59" s="29">
        <f>IF(AF59&lt;AH7,1-AF59*((1-AH8)/AH7),)</f>
        <v>0.7988513035857256</v>
      </c>
      <c r="AH59" s="29">
        <f>IF(AND(AF59&gt;=AH7,AF59&lt;=AH6),1-0.5/(1+2*(LN(AH6)-LN(AF59))),)</f>
        <v>0</v>
      </c>
      <c r="AI59" s="29">
        <f>IF(AF59&gt;AH6,0.5/(1+2*(LN(AF59)-LN(AH6))),)</f>
        <v>0</v>
      </c>
      <c r="AJ59" s="28">
        <f t="shared" si="5"/>
        <v>0.7988513035857256</v>
      </c>
      <c r="AL59" s="5">
        <v>48</v>
      </c>
      <c r="AM59" s="29">
        <f>IF(AL59&lt;AN7,1-AL59*((1-AN8)/AN7),)</f>
        <v>0</v>
      </c>
      <c r="AN59" s="29">
        <f>IF(AND(AL59&gt;=AN7,AL59&lt;=AN6),1-0.5/(1+2*(LN(AN6)-LN(AL59))),)</f>
        <v>0.7526774211870633</v>
      </c>
      <c r="AO59" s="29">
        <f>IF(AL59&gt;AN6,0.5/(1+2*(LN(AL59)-LN(AN6))),)</f>
        <v>0</v>
      </c>
      <c r="AP59" s="28">
        <f t="shared" si="6"/>
        <v>0.7526774211870633</v>
      </c>
      <c r="AR59" s="5">
        <v>48</v>
      </c>
      <c r="AS59" s="29">
        <f>IF(AR59&lt;AT7,1-AR59*((1-AT8)/AT7),)</f>
        <v>0</v>
      </c>
      <c r="AT59" s="29">
        <f>IF(AND(AR59&gt;=AT7,AR59&lt;=AT6),1-0.5/(1+2*(LN(AT6)-LN(AR59))),)</f>
        <v>0.7000569682339199</v>
      </c>
      <c r="AU59" s="29">
        <f>IF(AR59&gt;AT6,0.5/(1+2*(LN(AR59)-LN(AT6))),)</f>
        <v>0</v>
      </c>
      <c r="AV59" s="28">
        <f t="shared" si="7"/>
        <v>0.7000569682339199</v>
      </c>
      <c r="AX59" s="5">
        <v>48</v>
      </c>
      <c r="AY59" s="29">
        <f>IF(AX59&lt;AZ7,1-AX59*((1-AZ8)/AZ7),)</f>
        <v>0</v>
      </c>
      <c r="AZ59" s="29">
        <f>IF(AND(AX59&gt;=AZ7,AX59&lt;=AZ6),1-0.5/(1+2*(LN(AZ6)-LN(AX59))),)</f>
        <v>0</v>
      </c>
      <c r="BA59" s="29">
        <f>IF(AX59&gt;AZ6,0.5/(1+2*(LN(AX59)-LN(AZ6))),)</f>
        <v>0.25773099446483233</v>
      </c>
      <c r="BB59" s="28">
        <f t="shared" si="8"/>
        <v>0.25773099446483233</v>
      </c>
      <c r="BD59" s="5">
        <v>48</v>
      </c>
      <c r="BE59" s="29">
        <f>IF(BD59&lt;BF7,1-BD59*((1-BF8)/BF7),)</f>
        <v>0</v>
      </c>
      <c r="BF59" s="29">
        <f>IF(AND(BD59&gt;=BF7,BD59&lt;=BF6),1-0.5/(1+2*(LN(BF6)-LN(BD59))),)</f>
        <v>0</v>
      </c>
      <c r="BG59" s="29">
        <f>IF(BD59&gt;BF6,0.5/(1+2*(LN(BD59)-LN(BF6))),)</f>
        <v>0.25773099446483233</v>
      </c>
      <c r="BH59" s="28">
        <f t="shared" si="9"/>
        <v>0.25773099446483233</v>
      </c>
      <c r="BJ59" s="5">
        <v>48</v>
      </c>
      <c r="BK59" s="29">
        <f>IF(BJ59&lt;BL7,1-BJ59*((1-BL8)/BL7),)</f>
        <v>0</v>
      </c>
      <c r="BL59" s="29">
        <f>IF(AND(BJ59&gt;=BL7,BJ59&lt;=BL6),1-0.5/(1+2*(LN(BL6)-LN(BJ59))),)</f>
        <v>0.7784883201871312</v>
      </c>
      <c r="BM59" s="29">
        <f>IF(BJ59&gt;BL6,0.5/(1+2*(LN(BJ59)-LN(BL6))),)</f>
        <v>0</v>
      </c>
      <c r="BN59" s="28">
        <f t="shared" si="10"/>
        <v>0.7784883201871312</v>
      </c>
      <c r="BP59" s="5">
        <v>48</v>
      </c>
      <c r="BQ59" s="29">
        <f>IF(BP59&lt;BR7,1-BP59*((1-BR8)/BR7),)</f>
        <v>0</v>
      </c>
      <c r="BR59" s="29">
        <f>IF(AND(BP59&gt;=BR7,BP59&lt;=BR6),1-0.5/(1+2*(LN(BR6)-LN(BP59))),)</f>
        <v>0.7000569682339199</v>
      </c>
      <c r="BS59" s="29">
        <f>IF(BP59&gt;BR6,0.5/(1+2*(LN(BP59)-LN(BR6))),)</f>
        <v>0</v>
      </c>
      <c r="BT59" s="28">
        <f t="shared" si="11"/>
        <v>0.7000569682339199</v>
      </c>
      <c r="BV59" s="5">
        <v>48</v>
      </c>
      <c r="BW59" s="29">
        <f>IF(BV59&lt;BX7,1-BV59*((1-BX8)/BX7),)</f>
        <v>0</v>
      </c>
      <c r="BX59" s="29">
        <f>IF(AND(BV59&gt;=BX7,BV59&lt;=BX6),1-0.5/(1+2*(LN(BX6)-LN(BV59))),)</f>
        <v>0</v>
      </c>
      <c r="BY59" s="29">
        <f>IF(BV59&gt;BX6,0.5/(1+2*(LN(BV59)-LN(BX6))),)</f>
        <v>0.09052188442164186</v>
      </c>
      <c r="BZ59" s="28">
        <f t="shared" si="12"/>
        <v>0.09052188442164186</v>
      </c>
      <c r="CB59" s="5">
        <v>48</v>
      </c>
      <c r="CC59" s="29">
        <f>IF(CB59&lt;CD7,1-CB59*((1-CD8)/CD7),)</f>
        <v>0</v>
      </c>
      <c r="CD59" s="29">
        <f>IF(AND(CB59&gt;=CD7,CB59&lt;=CD6),1-0.5/(1+2*(LN(CD6)-LN(CB59))),)</f>
        <v>0</v>
      </c>
      <c r="CE59" s="29">
        <f>IF(CB59&gt;CD6,0.5/(1+2*(LN(CB59)-LN(CD6))),)</f>
        <v>0.0969202038349704</v>
      </c>
      <c r="CF59" s="28">
        <f t="shared" si="13"/>
        <v>0.0969202038349704</v>
      </c>
      <c r="CH59" s="5">
        <v>48</v>
      </c>
      <c r="CI59" s="29">
        <f>IF(CH59&lt;CJ7,1-CH59*((1-CJ8)/CJ7),)</f>
        <v>0</v>
      </c>
      <c r="CJ59" s="29">
        <f>IF(AND(CH59&gt;=CJ7,CH59&lt;=CJ6),1-0.5/(1+2*(LN(CJ6)-LN(CH59))),)</f>
        <v>0</v>
      </c>
      <c r="CK59" s="29">
        <f>IF(CH59&gt;CJ6,0.5/(1+2*(LN(CH59)-LN(CJ6))),)</f>
        <v>0.07639212293957254</v>
      </c>
      <c r="CL59" s="28">
        <f t="shared" si="14"/>
        <v>0.07639212293957254</v>
      </c>
      <c r="CN59" s="5">
        <v>48</v>
      </c>
      <c r="CO59" s="29">
        <f>IF(CN59&lt;CP7,1-CN59*((1-CP8)/CP7),)</f>
        <v>0</v>
      </c>
      <c r="CP59" s="29">
        <f>IF(AND(CN59&gt;=CP7,CN59&lt;=CP6),1-0.5/(1+2*(LN(CP6)-LN(CN59))),)</f>
        <v>0</v>
      </c>
      <c r="CQ59" s="29">
        <f>IF(CN59&gt;CP6,0.5/(1+2*(LN(CN59)-LN(CP6))),)</f>
        <v>0.057192519716240516</v>
      </c>
      <c r="CR59" s="28">
        <f t="shared" si="15"/>
        <v>0.057192519716240516</v>
      </c>
    </row>
    <row r="60" spans="2:96" ht="12.75">
      <c r="B60" s="5">
        <v>49</v>
      </c>
      <c r="C60" s="29">
        <f>IF(B60&lt;D7,1-B60*((1-D8)/D7),)</f>
        <v>0.7946607057437616</v>
      </c>
      <c r="D60" s="29">
        <f>IF(AND(B60&gt;=D7,B60&lt;=D6),1-0.5/(1+2*(LN(D6)-LN(B60))),)</f>
        <v>0</v>
      </c>
      <c r="E60" s="29">
        <f>IF(B60&gt;D6,0.5/(1+2*(LN(B60)-LN(D6))),)</f>
        <v>0</v>
      </c>
      <c r="F60" s="28">
        <f t="shared" si="16"/>
        <v>0.7946607057437616</v>
      </c>
      <c r="H60" s="5">
        <v>49</v>
      </c>
      <c r="I60" s="29">
        <f>IF(H60&lt;J7,1-H60*((1-J8)/J7),)</f>
        <v>0</v>
      </c>
      <c r="J60" s="29">
        <f>IF(AND(H60&gt;=J7,H60&lt;=J6),1-0.5/(1+2*(LN(J6)-LN(H60))),)</f>
        <v>0.7475273680153531</v>
      </c>
      <c r="K60" s="29">
        <f>IF(H60&gt;J6,0.5/(1+2*(LN(H60)-LN(J6))),)</f>
        <v>0</v>
      </c>
      <c r="L60" s="28">
        <f t="shared" si="1"/>
        <v>0.7475273680153531</v>
      </c>
      <c r="N60" s="5">
        <v>49</v>
      </c>
      <c r="O60" s="29">
        <f>IF(N60&lt;P7,1-N60*((1-P8)/P7),)</f>
        <v>0</v>
      </c>
      <c r="P60" s="29">
        <f>IF(AND(N60&gt;=P7,N60&lt;=P6),1-0.5/(1+2*(LN(P6)-LN(N60))),)</f>
        <v>0.6924486251343509</v>
      </c>
      <c r="Q60" s="29">
        <f>IF(N60&gt;P6,0.5/(1+2*(LN(N60)-LN(P6))),)</f>
        <v>0</v>
      </c>
      <c r="R60" s="28">
        <f t="shared" si="2"/>
        <v>0.6924486251343509</v>
      </c>
      <c r="T60" s="5">
        <v>49</v>
      </c>
      <c r="U60" s="29">
        <f>IF(T60&lt;V7,1-T60*((1-V8)/V7),)</f>
        <v>0</v>
      </c>
      <c r="V60" s="29">
        <f>IF(AND(T60&gt;=V7,T60&lt;=V6),1-0.5/(1+2*(LN(V6)-LN(T60))),)</f>
        <v>0</v>
      </c>
      <c r="W60" s="29">
        <f>IF(T60&gt;V6,0.5/(1+2*(LN(T60)-LN(V6))),)</f>
        <v>0.25236646139409613</v>
      </c>
      <c r="X60" s="28">
        <f t="shared" si="3"/>
        <v>0.25236646139409613</v>
      </c>
      <c r="Z60" s="5">
        <v>49</v>
      </c>
      <c r="AA60" s="29">
        <f>IF(Z60&lt;AB7,1-Z60*((1-AB8)/AB7),)</f>
        <v>0</v>
      </c>
      <c r="AB60" s="29">
        <f>IF(AND(Z60&gt;=AB7,Z60&lt;=AB6),1-0.5/(1+2*(LN(AB6)-LN(Z60))),)</f>
        <v>0</v>
      </c>
      <c r="AC60" s="29">
        <f>IF(Z60&gt;AB6,0.5/(1+2*(LN(Z60)-LN(AB6))),)</f>
        <v>0.25236646139409613</v>
      </c>
      <c r="AD60" s="28">
        <f t="shared" si="4"/>
        <v>0.25236646139409613</v>
      </c>
      <c r="AF60" s="5">
        <v>49</v>
      </c>
      <c r="AG60" s="29">
        <f>IF(AF60&lt;AH7,1-AF60*((1-AH8)/AH7),)</f>
        <v>0.7946607057437616</v>
      </c>
      <c r="AH60" s="29">
        <f>IF(AND(AF60&gt;=AH7,AF60&lt;=AH6),1-0.5/(1+2*(LN(AH6)-LN(AF60))),)</f>
        <v>0</v>
      </c>
      <c r="AI60" s="29">
        <f>IF(AF60&gt;AH6,0.5/(1+2*(LN(AF60)-LN(AH6))),)</f>
        <v>0</v>
      </c>
      <c r="AJ60" s="28">
        <f t="shared" si="5"/>
        <v>0.7946607057437616</v>
      </c>
      <c r="AL60" s="5">
        <v>49</v>
      </c>
      <c r="AM60" s="29">
        <f>IF(AL60&lt;AN7,1-AL60*((1-AN8)/AN7),)</f>
        <v>0</v>
      </c>
      <c r="AN60" s="29">
        <f>IF(AND(AL60&gt;=AN7,AL60&lt;=AN6),1-0.5/(1+2*(LN(AN6)-LN(AL60))),)</f>
        <v>0.7475273680153531</v>
      </c>
      <c r="AO60" s="29">
        <f>IF(AL60&gt;AN6,0.5/(1+2*(LN(AL60)-LN(AN6))),)</f>
        <v>0</v>
      </c>
      <c r="AP60" s="28">
        <f t="shared" si="6"/>
        <v>0.7475273680153531</v>
      </c>
      <c r="AR60" s="5">
        <v>49</v>
      </c>
      <c r="AS60" s="29">
        <f>IF(AR60&lt;AT7,1-AR60*((1-AT8)/AT7),)</f>
        <v>0</v>
      </c>
      <c r="AT60" s="29">
        <f>IF(AND(AR60&gt;=AT7,AR60&lt;=AT6),1-0.5/(1+2*(LN(AT6)-LN(AR60))),)</f>
        <v>0.6924486251343509</v>
      </c>
      <c r="AU60" s="29">
        <f>IF(AR60&gt;AT6,0.5/(1+2*(LN(AR60)-LN(AT6))),)</f>
        <v>0</v>
      </c>
      <c r="AV60" s="28">
        <f t="shared" si="7"/>
        <v>0.6924486251343509</v>
      </c>
      <c r="AX60" s="5">
        <v>49</v>
      </c>
      <c r="AY60" s="29">
        <f>IF(AX60&lt;AZ7,1-AX60*((1-AZ8)/AZ7),)</f>
        <v>0</v>
      </c>
      <c r="AZ60" s="29">
        <f>IF(AND(AX60&gt;=AZ7,AX60&lt;=AZ6),1-0.5/(1+2*(LN(AZ6)-LN(AX60))),)</f>
        <v>0</v>
      </c>
      <c r="BA60" s="29">
        <f>IF(AX60&gt;AZ6,0.5/(1+2*(LN(AX60)-LN(AZ6))),)</f>
        <v>0.25236646139409613</v>
      </c>
      <c r="BB60" s="28">
        <f t="shared" si="8"/>
        <v>0.25236646139409613</v>
      </c>
      <c r="BD60" s="5">
        <v>49</v>
      </c>
      <c r="BE60" s="29">
        <f>IF(BD60&lt;BF7,1-BD60*((1-BF8)/BF7),)</f>
        <v>0</v>
      </c>
      <c r="BF60" s="29">
        <f>IF(AND(BD60&gt;=BF7,BD60&lt;=BF6),1-0.5/(1+2*(LN(BF6)-LN(BD60))),)</f>
        <v>0</v>
      </c>
      <c r="BG60" s="29">
        <f>IF(BD60&gt;BF6,0.5/(1+2*(LN(BD60)-LN(BF6))),)</f>
        <v>0.25236646139409613</v>
      </c>
      <c r="BH60" s="28">
        <f t="shared" si="9"/>
        <v>0.25236646139409613</v>
      </c>
      <c r="BJ60" s="5">
        <v>49</v>
      </c>
      <c r="BK60" s="29">
        <f>IF(BJ60&lt;BL7,1-BJ60*((1-BL8)/BL7),)</f>
        <v>0</v>
      </c>
      <c r="BL60" s="29">
        <f>IF(AND(BJ60&gt;=BL7,BJ60&lt;=BL6),1-0.5/(1+2*(LN(BL6)-LN(BJ60))),)</f>
        <v>0.7743660667979385</v>
      </c>
      <c r="BM60" s="29">
        <f>IF(BJ60&gt;BL6,0.5/(1+2*(LN(BJ60)-LN(BL6))),)</f>
        <v>0</v>
      </c>
      <c r="BN60" s="28">
        <f t="shared" si="10"/>
        <v>0.7743660667979385</v>
      </c>
      <c r="BP60" s="5">
        <v>49</v>
      </c>
      <c r="BQ60" s="29">
        <f>IF(BP60&lt;BR7,1-BP60*((1-BR8)/BR7),)</f>
        <v>0</v>
      </c>
      <c r="BR60" s="29">
        <f>IF(AND(BP60&gt;=BR7,BP60&lt;=BR6),1-0.5/(1+2*(LN(BR6)-LN(BP60))),)</f>
        <v>0.6924486251343509</v>
      </c>
      <c r="BS60" s="29">
        <f>IF(BP60&gt;BR6,0.5/(1+2*(LN(BP60)-LN(BR6))),)</f>
        <v>0</v>
      </c>
      <c r="BT60" s="28">
        <f t="shared" si="11"/>
        <v>0.6924486251343509</v>
      </c>
      <c r="BV60" s="5">
        <v>49</v>
      </c>
      <c r="BW60" s="29">
        <f>IF(BV60&lt;BX7,1-BV60*((1-BX8)/BX7),)</f>
        <v>0</v>
      </c>
      <c r="BX60" s="29">
        <f>IF(AND(BV60&gt;=BX7,BV60&lt;=BX6),1-0.5/(1+2*(LN(BX6)-LN(BV60))),)</f>
        <v>0</v>
      </c>
      <c r="BY60" s="29">
        <f>IF(BV60&gt;BX6,0.5/(1+2*(LN(BV60)-LN(BX6))),)</f>
        <v>0.08985105759976747</v>
      </c>
      <c r="BZ60" s="28">
        <f t="shared" si="12"/>
        <v>0.08985105759976747</v>
      </c>
      <c r="CB60" s="5">
        <v>49</v>
      </c>
      <c r="CC60" s="29">
        <f>IF(CB60&lt;CD7,1-CB60*((1-CD8)/CD7),)</f>
        <v>0</v>
      </c>
      <c r="CD60" s="29">
        <f>IF(AND(CB60&gt;=CD7,CB60&lt;=CD6),1-0.5/(1+2*(LN(CD6)-LN(CB60))),)</f>
        <v>0</v>
      </c>
      <c r="CE60" s="29">
        <f>IF(CB60&gt;CD6,0.5/(1+2*(LN(CB60)-LN(CD6))),)</f>
        <v>0.09615159661762318</v>
      </c>
      <c r="CF60" s="28">
        <f t="shared" si="13"/>
        <v>0.09615159661762318</v>
      </c>
      <c r="CH60" s="5">
        <v>49</v>
      </c>
      <c r="CI60" s="29">
        <f>IF(CH60&lt;CJ7,1-CH60*((1-CJ8)/CJ7),)</f>
        <v>0</v>
      </c>
      <c r="CJ60" s="29">
        <f>IF(AND(CH60&gt;=CJ7,CH60&lt;=CJ6),1-0.5/(1+2*(LN(CJ6)-LN(CH60))),)</f>
        <v>0</v>
      </c>
      <c r="CK60" s="29">
        <f>IF(CH60&gt;CJ6,0.5/(1+2*(LN(CH60)-LN(CJ6))),)</f>
        <v>0.07591381998439894</v>
      </c>
      <c r="CL60" s="28">
        <f t="shared" si="14"/>
        <v>0.07591381998439894</v>
      </c>
      <c r="CN60" s="5">
        <v>49</v>
      </c>
      <c r="CO60" s="29">
        <f>IF(CN60&lt;CP7,1-CN60*((1-CP8)/CP7),)</f>
        <v>0</v>
      </c>
      <c r="CP60" s="29">
        <f>IF(AND(CN60&gt;=CP7,CN60&lt;=CP6),1-0.5/(1+2*(LN(CP6)-LN(CN60))),)</f>
        <v>0</v>
      </c>
      <c r="CQ60" s="29">
        <f>IF(CN60&gt;CP6,0.5/(1+2*(LN(CN60)-LN(CP6))),)</f>
        <v>0.05692400486138986</v>
      </c>
      <c r="CR60" s="28">
        <f t="shared" si="15"/>
        <v>0.05692400486138986</v>
      </c>
    </row>
    <row r="61" spans="2:96" ht="12.75">
      <c r="B61" s="3">
        <v>50</v>
      </c>
      <c r="C61" s="29">
        <f>IF(B61&lt;D7,1-B61*((1-D8)/D7),)</f>
        <v>0</v>
      </c>
      <c r="D61" s="29">
        <f>IF(AND(B61&gt;=D7,B61&lt;=D6),1-0.5/(1+2*(LN(D6)-LN(B61))),)</f>
        <v>0.7904701079017975</v>
      </c>
      <c r="E61" s="29">
        <f>IF(B61&gt;D6,0.5/(1+2*(LN(B61)-LN(D6))),)</f>
        <v>0</v>
      </c>
      <c r="F61" s="28">
        <f t="shared" si="16"/>
        <v>0.7904701079017975</v>
      </c>
      <c r="H61" s="3">
        <v>50</v>
      </c>
      <c r="I61" s="29">
        <f>IF(H61&lt;J7,1-H61*((1-J8)/J7),)</f>
        <v>0</v>
      </c>
      <c r="J61" s="29">
        <f>IF(AND(H61&gt;=J7,H61&lt;=J6),1-0.5/(1+2*(LN(J6)-LN(H61))),)</f>
        <v>0.7422690055351675</v>
      </c>
      <c r="K61" s="29">
        <f>IF(H61&gt;J6,0.5/(1+2*(LN(H61)-LN(J6))),)</f>
        <v>0</v>
      </c>
      <c r="L61" s="28">
        <f t="shared" si="1"/>
        <v>0.7422690055351675</v>
      </c>
      <c r="N61" s="3">
        <v>50</v>
      </c>
      <c r="O61" s="29">
        <f>IF(N61&lt;P7,1-N61*((1-P8)/P7),)</f>
        <v>0</v>
      </c>
      <c r="P61" s="29">
        <f>IF(AND(N61&gt;=P7,N61&lt;=P6),1-0.5/(1+2*(LN(P6)-LN(N61))),)</f>
        <v>0.6846100877386145</v>
      </c>
      <c r="Q61" s="29">
        <f>IF(N61&gt;P6,0.5/(1+2*(LN(N61)-LN(P6))),)</f>
        <v>0</v>
      </c>
      <c r="R61" s="28">
        <f t="shared" si="2"/>
        <v>0.6846100877386145</v>
      </c>
      <c r="T61" s="3">
        <v>50</v>
      </c>
      <c r="U61" s="29">
        <f>IF(T61&lt;V7,1-T61*((1-V8)/V7),)</f>
        <v>0</v>
      </c>
      <c r="V61" s="29">
        <f>IF(AND(T61&gt;=V7,T61&lt;=V6),1-0.5/(1+2*(LN(V6)-LN(T61))),)</f>
        <v>0</v>
      </c>
      <c r="W61" s="29">
        <f>IF(T61&gt;V6,0.5/(1+2*(LN(T61)-LN(V6))),)</f>
        <v>0.24732257881293662</v>
      </c>
      <c r="X61" s="28">
        <f t="shared" si="3"/>
        <v>0.24732257881293662</v>
      </c>
      <c r="Z61" s="3">
        <v>50</v>
      </c>
      <c r="AA61" s="29">
        <f>IF(Z61&lt;AB7,1-Z61*((1-AB8)/AB7),)</f>
        <v>0</v>
      </c>
      <c r="AB61" s="29">
        <f>IF(AND(Z61&gt;=AB7,Z61&lt;=AB6),1-0.5/(1+2*(LN(AB6)-LN(Z61))),)</f>
        <v>0</v>
      </c>
      <c r="AC61" s="29">
        <f>IF(Z61&gt;AB6,0.5/(1+2*(LN(Z61)-LN(AB6))),)</f>
        <v>0.24732257881293662</v>
      </c>
      <c r="AD61" s="28">
        <f t="shared" si="4"/>
        <v>0.24732257881293662</v>
      </c>
      <c r="AF61" s="3">
        <v>50</v>
      </c>
      <c r="AG61" s="29">
        <f>IF(AF61&lt;AH7,1-AF61*((1-AH8)/AH7),)</f>
        <v>0</v>
      </c>
      <c r="AH61" s="29">
        <f>IF(AND(AF61&gt;=AH7,AF61&lt;=AH6),1-0.5/(1+2*(LN(AH6)-LN(AF61))),)</f>
        <v>0.7904701079017975</v>
      </c>
      <c r="AI61" s="29">
        <f>IF(AF61&gt;AH6,0.5/(1+2*(LN(AF61)-LN(AH6))),)</f>
        <v>0</v>
      </c>
      <c r="AJ61" s="28">
        <f t="shared" si="5"/>
        <v>0.7904701079017975</v>
      </c>
      <c r="AL61" s="3">
        <v>50</v>
      </c>
      <c r="AM61" s="29">
        <f>IF(AL61&lt;AN7,1-AL61*((1-AN8)/AN7),)</f>
        <v>0</v>
      </c>
      <c r="AN61" s="29">
        <f>IF(AND(AL61&gt;=AN7,AL61&lt;=AN6),1-0.5/(1+2*(LN(AN6)-LN(AL61))),)</f>
        <v>0.7422690055351675</v>
      </c>
      <c r="AO61" s="29">
        <f>IF(AL61&gt;AN6,0.5/(1+2*(LN(AL61)-LN(AN6))),)</f>
        <v>0</v>
      </c>
      <c r="AP61" s="28">
        <f t="shared" si="6"/>
        <v>0.7422690055351675</v>
      </c>
      <c r="AR61" s="3">
        <v>50</v>
      </c>
      <c r="AS61" s="29">
        <f>IF(AR61&lt;AT7,1-AR61*((1-AT8)/AT7),)</f>
        <v>0</v>
      </c>
      <c r="AT61" s="29">
        <f>IF(AND(AR61&gt;=AT7,AR61&lt;=AT6),1-0.5/(1+2*(LN(AT6)-LN(AR61))),)</f>
        <v>0.6846100877386145</v>
      </c>
      <c r="AU61" s="29">
        <f>IF(AR61&gt;AT6,0.5/(1+2*(LN(AR61)-LN(AT6))),)</f>
        <v>0</v>
      </c>
      <c r="AV61" s="28">
        <f t="shared" si="7"/>
        <v>0.6846100877386145</v>
      </c>
      <c r="AX61" s="3">
        <v>50</v>
      </c>
      <c r="AY61" s="29">
        <f>IF(AX61&lt;AZ7,1-AX61*((1-AZ8)/AZ7),)</f>
        <v>0</v>
      </c>
      <c r="AZ61" s="29">
        <f>IF(AND(AX61&gt;=AZ7,AX61&lt;=AZ6),1-0.5/(1+2*(LN(AZ6)-LN(AX61))),)</f>
        <v>0</v>
      </c>
      <c r="BA61" s="29">
        <f>IF(AX61&gt;AZ6,0.5/(1+2*(LN(AX61)-LN(AZ6))),)</f>
        <v>0.24732257881293662</v>
      </c>
      <c r="BB61" s="28">
        <f t="shared" si="8"/>
        <v>0.24732257881293662</v>
      </c>
      <c r="BD61" s="3">
        <v>50</v>
      </c>
      <c r="BE61" s="29">
        <f>IF(BD61&lt;BF7,1-BD61*((1-BF8)/BF7),)</f>
        <v>0</v>
      </c>
      <c r="BF61" s="29">
        <f>IF(AND(BD61&gt;=BF7,BD61&lt;=BF6),1-0.5/(1+2*(LN(BF6)-LN(BD61))),)</f>
        <v>0</v>
      </c>
      <c r="BG61" s="29">
        <f>IF(BD61&gt;BF6,0.5/(1+2*(LN(BD61)-LN(BF6))),)</f>
        <v>0.24732257881293662</v>
      </c>
      <c r="BH61" s="28">
        <f t="shared" si="9"/>
        <v>0.24732257881293662</v>
      </c>
      <c r="BJ61" s="3">
        <v>50</v>
      </c>
      <c r="BK61" s="29">
        <f>IF(BJ61&lt;BL7,1-BJ61*((1-BL8)/BL7),)</f>
        <v>0</v>
      </c>
      <c r="BL61" s="29">
        <f>IF(AND(BJ61&gt;=BL7,BJ61&lt;=BL6),1-0.5/(1+2*(LN(BL6)-LN(BJ61))),)</f>
        <v>0.7701755242398606</v>
      </c>
      <c r="BM61" s="29">
        <f>IF(BJ61&gt;BL6,0.5/(1+2*(LN(BJ61)-LN(BL6))),)</f>
        <v>0</v>
      </c>
      <c r="BN61" s="28">
        <f t="shared" si="10"/>
        <v>0.7701755242398606</v>
      </c>
      <c r="BP61" s="3">
        <v>50</v>
      </c>
      <c r="BQ61" s="29">
        <f>IF(BP61&lt;BR7,1-BP61*((1-BR8)/BR7),)</f>
        <v>0</v>
      </c>
      <c r="BR61" s="29">
        <f>IF(AND(BP61&gt;=BR7,BP61&lt;=BR6),1-0.5/(1+2*(LN(BR6)-LN(BP61))),)</f>
        <v>0.6846100877386145</v>
      </c>
      <c r="BS61" s="29">
        <f>IF(BP61&gt;BR6,0.5/(1+2*(LN(BP61)-LN(BR6))),)</f>
        <v>0</v>
      </c>
      <c r="BT61" s="28">
        <f t="shared" si="11"/>
        <v>0.6846100877386145</v>
      </c>
      <c r="BV61" s="3">
        <v>50</v>
      </c>
      <c r="BW61" s="29">
        <f>IF(BV61&lt;BX7,1-BV61*((1-BX8)/BX7),)</f>
        <v>0</v>
      </c>
      <c r="BX61" s="29">
        <f>IF(AND(BV61&gt;=BX7,BV61&lt;=BX6),1-0.5/(1+2*(LN(BX6)-LN(BV61))),)</f>
        <v>0</v>
      </c>
      <c r="BY61" s="29">
        <f>IF(BV61&gt;BX6,0.5/(1+2*(LN(BV61)-LN(BX6))),)</f>
        <v>0.0892033575090921</v>
      </c>
      <c r="BZ61" s="28">
        <f t="shared" si="12"/>
        <v>0.0892033575090921</v>
      </c>
      <c r="CB61" s="3">
        <v>50</v>
      </c>
      <c r="CC61" s="29">
        <f>IF(CB61&lt;CD7,1-CB61*((1-CD8)/CD7),)</f>
        <v>0</v>
      </c>
      <c r="CD61" s="29">
        <f>IF(AND(CB61&gt;=CD7,CB61&lt;=CD6),1-0.5/(1+2*(LN(CD6)-LN(CB61))),)</f>
        <v>0</v>
      </c>
      <c r="CE61" s="29">
        <f>IF(CB61&gt;CD6,0.5/(1+2*(LN(CB61)-LN(CD6))),)</f>
        <v>0.09541025036075199</v>
      </c>
      <c r="CF61" s="28">
        <f t="shared" si="13"/>
        <v>0.09541025036075199</v>
      </c>
      <c r="CH61" s="3">
        <v>50</v>
      </c>
      <c r="CI61" s="29">
        <f>IF(CH61&lt;CJ7,1-CH61*((1-CJ8)/CJ7),)</f>
        <v>0</v>
      </c>
      <c r="CJ61" s="29">
        <f>IF(AND(CH61&gt;=CJ7,CH61&lt;=CJ6),1-0.5/(1+2*(LN(CJ6)-LN(CH61))),)</f>
        <v>0</v>
      </c>
      <c r="CK61" s="29">
        <f>IF(CH61&gt;CJ6,0.5/(1+2*(LN(CH61)-LN(CJ6))),)</f>
        <v>0.075450954128759</v>
      </c>
      <c r="CL61" s="28">
        <f t="shared" si="14"/>
        <v>0.075450954128759</v>
      </c>
      <c r="CN61" s="3">
        <v>50</v>
      </c>
      <c r="CO61" s="29">
        <f>IF(CN61&lt;CP7,1-CN61*((1-CP8)/CP7),)</f>
        <v>0</v>
      </c>
      <c r="CP61" s="29">
        <f>IF(AND(CN61&gt;=CP7,CN61&lt;=CP6),1-0.5/(1+2*(LN(CP6)-LN(CN61))),)</f>
        <v>0</v>
      </c>
      <c r="CQ61" s="29">
        <f>IF(CN61&gt;CP6,0.5/(1+2*(LN(CN61)-LN(CP6))),)</f>
        <v>0.056663349146734515</v>
      </c>
      <c r="CR61" s="28">
        <f t="shared" si="15"/>
        <v>0.056663349146734515</v>
      </c>
    </row>
    <row r="62" spans="2:96" ht="12.75">
      <c r="B62" s="3">
        <v>51</v>
      </c>
      <c r="C62" s="29">
        <f>IF(B62&lt;D7,1-B62*((1-D8)/D7),)</f>
        <v>0</v>
      </c>
      <c r="D62" s="29">
        <f>IF(AND(B62&gt;=D7,B62&lt;=D6),1-0.5/(1+2*(LN(D6)-LN(B62))),)</f>
        <v>0.7869338556141912</v>
      </c>
      <c r="E62" s="29">
        <f>IF(B62&gt;D6,0.5/(1+2*(LN(B62)-LN(D6))),)</f>
        <v>0</v>
      </c>
      <c r="F62" s="28">
        <f t="shared" si="16"/>
        <v>0.7869338556141912</v>
      </c>
      <c r="H62" s="3">
        <v>51</v>
      </c>
      <c r="I62" s="29">
        <f>IF(H62&lt;J7,1-H62*((1-J8)/J7),)</f>
        <v>0</v>
      </c>
      <c r="J62" s="29">
        <f>IF(AND(H62&gt;=J7,H62&lt;=J6),1-0.5/(1+2*(LN(J6)-LN(H62))),)</f>
        <v>0.7368977726953901</v>
      </c>
      <c r="K62" s="29">
        <f>IF(H62&gt;J6,0.5/(1+2*(LN(H62)-LN(J6))),)</f>
        <v>0</v>
      </c>
      <c r="L62" s="28">
        <f t="shared" si="1"/>
        <v>0.7368977726953901</v>
      </c>
      <c r="N62" s="3">
        <v>51</v>
      </c>
      <c r="O62" s="29">
        <f>IF(N62&lt;P7,1-N62*((1-P8)/P7),)</f>
        <v>0</v>
      </c>
      <c r="P62" s="29">
        <f>IF(AND(N62&gt;=P7,N62&lt;=P6),1-0.5/(1+2*(LN(P6)-LN(N62))),)</f>
        <v>0.6765290738083599</v>
      </c>
      <c r="Q62" s="29">
        <f>IF(N62&gt;P6,0.5/(1+2*(LN(N62)-LN(P6))),)</f>
        <v>0</v>
      </c>
      <c r="R62" s="28">
        <f t="shared" si="2"/>
        <v>0.6765290738083599</v>
      </c>
      <c r="T62" s="3">
        <v>51</v>
      </c>
      <c r="U62" s="29">
        <f>IF(T62&lt;V7,1-T62*((1-V8)/V7),)</f>
        <v>0</v>
      </c>
      <c r="V62" s="29">
        <f>IF(AND(T62&gt;=V7,T62&lt;=V6),1-0.5/(1+2*(LN(V6)-LN(T62))),)</f>
        <v>0</v>
      </c>
      <c r="W62" s="29">
        <f>IF(T62&gt;V6,0.5/(1+2*(LN(T62)-LN(V6))),)</f>
        <v>0.24257049012808338</v>
      </c>
      <c r="X62" s="28">
        <f t="shared" si="3"/>
        <v>0.24257049012808338</v>
      </c>
      <c r="Z62" s="3">
        <v>51</v>
      </c>
      <c r="AA62" s="29">
        <f>IF(Z62&lt;AB7,1-Z62*((1-AB8)/AB7),)</f>
        <v>0</v>
      </c>
      <c r="AB62" s="29">
        <f>IF(AND(Z62&gt;=AB7,Z62&lt;=AB6),1-0.5/(1+2*(LN(AB6)-LN(Z62))),)</f>
        <v>0</v>
      </c>
      <c r="AC62" s="29">
        <f>IF(Z62&gt;AB6,0.5/(1+2*(LN(Z62)-LN(AB6))),)</f>
        <v>0.24257049012808338</v>
      </c>
      <c r="AD62" s="28">
        <f t="shared" si="4"/>
        <v>0.24257049012808338</v>
      </c>
      <c r="AF62" s="3">
        <v>51</v>
      </c>
      <c r="AG62" s="29">
        <f>IF(AF62&lt;AH7,1-AF62*((1-AH8)/AH7),)</f>
        <v>0</v>
      </c>
      <c r="AH62" s="29">
        <f>IF(AND(AF62&gt;=AH7,AF62&lt;=AH6),1-0.5/(1+2*(LN(AH6)-LN(AF62))),)</f>
        <v>0.7869338556141912</v>
      </c>
      <c r="AI62" s="29">
        <f>IF(AF62&gt;AH6,0.5/(1+2*(LN(AF62)-LN(AH6))),)</f>
        <v>0</v>
      </c>
      <c r="AJ62" s="28">
        <f t="shared" si="5"/>
        <v>0.7869338556141912</v>
      </c>
      <c r="AL62" s="3">
        <v>51</v>
      </c>
      <c r="AM62" s="29">
        <f>IF(AL62&lt;AN7,1-AL62*((1-AN8)/AN7),)</f>
        <v>0</v>
      </c>
      <c r="AN62" s="29">
        <f>IF(AND(AL62&gt;=AN7,AL62&lt;=AN6),1-0.5/(1+2*(LN(AN6)-LN(AL62))),)</f>
        <v>0.7368977726953901</v>
      </c>
      <c r="AO62" s="29">
        <f>IF(AL62&gt;AN6,0.5/(1+2*(LN(AL62)-LN(AN6))),)</f>
        <v>0</v>
      </c>
      <c r="AP62" s="28">
        <f t="shared" si="6"/>
        <v>0.7368977726953901</v>
      </c>
      <c r="AR62" s="3">
        <v>51</v>
      </c>
      <c r="AS62" s="29">
        <f>IF(AR62&lt;AT7,1-AR62*((1-AT8)/AT7),)</f>
        <v>0</v>
      </c>
      <c r="AT62" s="29">
        <f>IF(AND(AR62&gt;=AT7,AR62&lt;=AT6),1-0.5/(1+2*(LN(AT6)-LN(AR62))),)</f>
        <v>0.6765290738083599</v>
      </c>
      <c r="AU62" s="29">
        <f>IF(AR62&gt;AT6,0.5/(1+2*(LN(AR62)-LN(AT6))),)</f>
        <v>0</v>
      </c>
      <c r="AV62" s="28">
        <f t="shared" si="7"/>
        <v>0.6765290738083599</v>
      </c>
      <c r="AX62" s="3">
        <v>51</v>
      </c>
      <c r="AY62" s="29">
        <f>IF(AX62&lt;AZ7,1-AX62*((1-AZ8)/AZ7),)</f>
        <v>0</v>
      </c>
      <c r="AZ62" s="29">
        <f>IF(AND(AX62&gt;=AZ7,AX62&lt;=AZ6),1-0.5/(1+2*(LN(AZ6)-LN(AX62))),)</f>
        <v>0</v>
      </c>
      <c r="BA62" s="29">
        <f>IF(AX62&gt;AZ6,0.5/(1+2*(LN(AX62)-LN(AZ6))),)</f>
        <v>0.24257049012808338</v>
      </c>
      <c r="BB62" s="28">
        <f t="shared" si="8"/>
        <v>0.24257049012808338</v>
      </c>
      <c r="BD62" s="3">
        <v>51</v>
      </c>
      <c r="BE62" s="29">
        <f>IF(BD62&lt;BF7,1-BD62*((1-BF8)/BF7),)</f>
        <v>0</v>
      </c>
      <c r="BF62" s="29">
        <f>IF(AND(BD62&gt;=BF7,BD62&lt;=BF6),1-0.5/(1+2*(LN(BF6)-LN(BD62))),)</f>
        <v>0</v>
      </c>
      <c r="BG62" s="29">
        <f>IF(BD62&gt;BF6,0.5/(1+2*(LN(BD62)-LN(BF6))),)</f>
        <v>0.24257049012808338</v>
      </c>
      <c r="BH62" s="28">
        <f t="shared" si="9"/>
        <v>0.24257049012808338</v>
      </c>
      <c r="BJ62" s="3">
        <v>51</v>
      </c>
      <c r="BK62" s="29">
        <f>IF(BJ62&lt;BL7,1-BJ62*((1-BL8)/BL7),)</f>
        <v>0</v>
      </c>
      <c r="BL62" s="29">
        <f>IF(AND(BJ62&gt;=BL7,BJ62&lt;=BL6),1-0.5/(1+2*(LN(BL6)-LN(BJ62))),)</f>
        <v>0.7659141043339788</v>
      </c>
      <c r="BM62" s="29">
        <f>IF(BJ62&gt;BL6,0.5/(1+2*(LN(BJ62)-LN(BL6))),)</f>
        <v>0</v>
      </c>
      <c r="BN62" s="28">
        <f t="shared" si="10"/>
        <v>0.7659141043339788</v>
      </c>
      <c r="BP62" s="3">
        <v>51</v>
      </c>
      <c r="BQ62" s="29">
        <f>IF(BP62&lt;BR7,1-BP62*((1-BR8)/BR7),)</f>
        <v>0</v>
      </c>
      <c r="BR62" s="29">
        <f>IF(AND(BP62&gt;=BR7,BP62&lt;=BR6),1-0.5/(1+2*(LN(BR6)-LN(BP62))),)</f>
        <v>0.6765290738083599</v>
      </c>
      <c r="BS62" s="29">
        <f>IF(BP62&gt;BR6,0.5/(1+2*(LN(BP62)-LN(BR6))),)</f>
        <v>0</v>
      </c>
      <c r="BT62" s="28">
        <f t="shared" si="11"/>
        <v>0.6765290738083599</v>
      </c>
      <c r="BV62" s="3">
        <v>51</v>
      </c>
      <c r="BW62" s="29">
        <f>IF(BV62&lt;BX7,1-BV62*((1-BX8)/BX7),)</f>
        <v>0</v>
      </c>
      <c r="BX62" s="29">
        <f>IF(AND(BV62&gt;=BX7,BV62&lt;=BX6),1-0.5/(1+2*(LN(BX6)-LN(BV62))),)</f>
        <v>0</v>
      </c>
      <c r="BY62" s="29">
        <f>IF(BV62&gt;BX6,0.5/(1+2*(LN(BV62)-LN(BX6))),)</f>
        <v>0.08857748288895352</v>
      </c>
      <c r="BZ62" s="28">
        <f t="shared" si="12"/>
        <v>0.08857748288895352</v>
      </c>
      <c r="CB62" s="3">
        <v>51</v>
      </c>
      <c r="CC62" s="29">
        <f>IF(CB62&lt;CD7,1-CB62*((1-CD8)/CD7),)</f>
        <v>0</v>
      </c>
      <c r="CD62" s="29">
        <f>IF(AND(CB62&gt;=CD7,CB62&lt;=CD6),1-0.5/(1+2*(LN(CD6)-LN(CB62))),)</f>
        <v>0</v>
      </c>
      <c r="CE62" s="29">
        <f>IF(CB62&gt;CD6,0.5/(1+2*(LN(CB62)-LN(CD6))),)</f>
        <v>0.09469459646758324</v>
      </c>
      <c r="CF62" s="28">
        <f t="shared" si="13"/>
        <v>0.09469459646758324</v>
      </c>
      <c r="CH62" s="3">
        <v>51</v>
      </c>
      <c r="CI62" s="29">
        <f>IF(CH62&lt;CJ7,1-CH62*((1-CJ8)/CJ7),)</f>
        <v>0</v>
      </c>
      <c r="CJ62" s="29">
        <f>IF(AND(CH62&gt;=CJ7,CH62&lt;=CJ6),1-0.5/(1+2*(LN(CJ6)-LN(CH62))),)</f>
        <v>0</v>
      </c>
      <c r="CK62" s="29">
        <f>IF(CH62&gt;CJ6,0.5/(1+2*(LN(CH62)-LN(CJ6))),)</f>
        <v>0.07500269985592127</v>
      </c>
      <c r="CL62" s="28">
        <f t="shared" si="14"/>
        <v>0.07500269985592127</v>
      </c>
      <c r="CN62" s="3">
        <v>51</v>
      </c>
      <c r="CO62" s="29">
        <f>IF(CN62&lt;CP7,1-CN62*((1-CP8)/CP7),)</f>
        <v>0</v>
      </c>
      <c r="CP62" s="29">
        <f>IF(AND(CN62&gt;=CP7,CN62&lt;=CP6),1-0.5/(1+2*(LN(CP6)-LN(CN62))),)</f>
        <v>0</v>
      </c>
      <c r="CQ62" s="29">
        <f>IF(CN62&gt;CP6,0.5/(1+2*(LN(CN62)-LN(CP6))),)</f>
        <v>0.056410161571794584</v>
      </c>
      <c r="CR62" s="28">
        <f t="shared" si="15"/>
        <v>0.056410161571794584</v>
      </c>
    </row>
    <row r="63" spans="2:96" ht="12.75">
      <c r="B63" s="5">
        <v>52</v>
      </c>
      <c r="C63" s="29">
        <f>IF(B63&lt;D7,1-B63*((1-D8)/D7),)</f>
        <v>0</v>
      </c>
      <c r="D63" s="29">
        <f>IF(AND(B63&gt;=D7,B63&lt;=D6),1-0.5/(1+2*(LN(D6)-LN(B63))),)</f>
        <v>0.783348413385603</v>
      </c>
      <c r="E63" s="29">
        <f>IF(B63&gt;D6,0.5/(1+2*(LN(B63)-LN(D6))),)</f>
        <v>0</v>
      </c>
      <c r="F63" s="28">
        <f t="shared" si="16"/>
        <v>0.783348413385603</v>
      </c>
      <c r="H63" s="5">
        <v>52</v>
      </c>
      <c r="I63" s="29">
        <f>IF(H63&lt;J7,1-H63*((1-J8)/J7),)</f>
        <v>0</v>
      </c>
      <c r="J63" s="29">
        <f>IF(AND(H63&gt;=J7,H63&lt;=J6),1-0.5/(1+2*(LN(J6)-LN(H63))),)</f>
        <v>0.7314089078369292</v>
      </c>
      <c r="K63" s="29">
        <f>IF(H63&gt;J6,0.5/(1+2*(LN(H63)-LN(J6))),)</f>
        <v>0</v>
      </c>
      <c r="L63" s="28">
        <f t="shared" si="1"/>
        <v>0.7314089078369292</v>
      </c>
      <c r="N63" s="5">
        <v>52</v>
      </c>
      <c r="O63" s="29">
        <f>IF(N63&lt;P7,1-N63*((1-P8)/P7),)</f>
        <v>0</v>
      </c>
      <c r="P63" s="29">
        <f>IF(AND(N63&gt;=P7,N63&lt;=P6),1-0.5/(1+2*(LN(P6)-LN(N63))),)</f>
        <v>0.6681924948972795</v>
      </c>
      <c r="Q63" s="29">
        <f>IF(N63&gt;P6,0.5/(1+2*(LN(N63)-LN(P6))),)</f>
        <v>0</v>
      </c>
      <c r="R63" s="28">
        <f t="shared" si="2"/>
        <v>0.6681924948972795</v>
      </c>
      <c r="T63" s="5">
        <v>52</v>
      </c>
      <c r="U63" s="29">
        <f>IF(T63&lt;V7,1-T63*((1-V8)/V7),)</f>
        <v>0</v>
      </c>
      <c r="V63" s="29">
        <f>IF(AND(T63&gt;=V7,T63&lt;=V6),1-0.5/(1+2*(LN(V6)-LN(T63))),)</f>
        <v>0</v>
      </c>
      <c r="W63" s="29">
        <f>IF(T63&gt;V6,0.5/(1+2*(LN(T63)-LN(V6))),)</f>
        <v>0.23808473132097607</v>
      </c>
      <c r="X63" s="28">
        <f t="shared" si="3"/>
        <v>0.23808473132097607</v>
      </c>
      <c r="Z63" s="5">
        <v>52</v>
      </c>
      <c r="AA63" s="29">
        <f>IF(Z63&lt;AB7,1-Z63*((1-AB8)/AB7),)</f>
        <v>0</v>
      </c>
      <c r="AB63" s="29">
        <f>IF(AND(Z63&gt;=AB7,Z63&lt;=AB6),1-0.5/(1+2*(LN(AB6)-LN(Z63))),)</f>
        <v>0</v>
      </c>
      <c r="AC63" s="29">
        <f>IF(Z63&gt;AB6,0.5/(1+2*(LN(Z63)-LN(AB6))),)</f>
        <v>0.23808473132097607</v>
      </c>
      <c r="AD63" s="28">
        <f t="shared" si="4"/>
        <v>0.23808473132097607</v>
      </c>
      <c r="AF63" s="5">
        <v>52</v>
      </c>
      <c r="AG63" s="29">
        <f>IF(AF63&lt;AH7,1-AF63*((1-AH8)/AH7),)</f>
        <v>0</v>
      </c>
      <c r="AH63" s="29">
        <f>IF(AND(AF63&gt;=AH7,AF63&lt;=AH6),1-0.5/(1+2*(LN(AH6)-LN(AF63))),)</f>
        <v>0.783348413385603</v>
      </c>
      <c r="AI63" s="29">
        <f>IF(AF63&gt;AH6,0.5/(1+2*(LN(AF63)-LN(AH6))),)</f>
        <v>0</v>
      </c>
      <c r="AJ63" s="28">
        <f t="shared" si="5"/>
        <v>0.783348413385603</v>
      </c>
      <c r="AL63" s="5">
        <v>52</v>
      </c>
      <c r="AM63" s="29">
        <f>IF(AL63&lt;AN7,1-AL63*((1-AN8)/AN7),)</f>
        <v>0</v>
      </c>
      <c r="AN63" s="29">
        <f>IF(AND(AL63&gt;=AN7,AL63&lt;=AN6),1-0.5/(1+2*(LN(AN6)-LN(AL63))),)</f>
        <v>0.7314089078369292</v>
      </c>
      <c r="AO63" s="29">
        <f>IF(AL63&gt;AN6,0.5/(1+2*(LN(AL63)-LN(AN6))),)</f>
        <v>0</v>
      </c>
      <c r="AP63" s="28">
        <f t="shared" si="6"/>
        <v>0.7314089078369292</v>
      </c>
      <c r="AR63" s="5">
        <v>52</v>
      </c>
      <c r="AS63" s="29">
        <f>IF(AR63&lt;AT7,1-AR63*((1-AT8)/AT7),)</f>
        <v>0</v>
      </c>
      <c r="AT63" s="29">
        <f>IF(AND(AR63&gt;=AT7,AR63&lt;=AT6),1-0.5/(1+2*(LN(AT6)-LN(AR63))),)</f>
        <v>0.6681924948972795</v>
      </c>
      <c r="AU63" s="29">
        <f>IF(AR63&gt;AT6,0.5/(1+2*(LN(AR63)-LN(AT6))),)</f>
        <v>0</v>
      </c>
      <c r="AV63" s="28">
        <f t="shared" si="7"/>
        <v>0.6681924948972795</v>
      </c>
      <c r="AX63" s="5">
        <v>52</v>
      </c>
      <c r="AY63" s="29">
        <f>IF(AX63&lt;AZ7,1-AX63*((1-AZ8)/AZ7),)</f>
        <v>0</v>
      </c>
      <c r="AZ63" s="29">
        <f>IF(AND(AX63&gt;=AZ7,AX63&lt;=AZ6),1-0.5/(1+2*(LN(AZ6)-LN(AX63))),)</f>
        <v>0</v>
      </c>
      <c r="BA63" s="29">
        <f>IF(AX63&gt;AZ6,0.5/(1+2*(LN(AX63)-LN(AZ6))),)</f>
        <v>0.23808473132097607</v>
      </c>
      <c r="BB63" s="28">
        <f t="shared" si="8"/>
        <v>0.23808473132097607</v>
      </c>
      <c r="BD63" s="5">
        <v>52</v>
      </c>
      <c r="BE63" s="29">
        <f>IF(BD63&lt;BF7,1-BD63*((1-BF8)/BF7),)</f>
        <v>0</v>
      </c>
      <c r="BF63" s="29">
        <f>IF(AND(BD63&gt;=BF7,BD63&lt;=BF6),1-0.5/(1+2*(LN(BF6)-LN(BD63))),)</f>
        <v>0</v>
      </c>
      <c r="BG63" s="29">
        <f>IF(BD63&gt;BF6,0.5/(1+2*(LN(BD63)-LN(BF6))),)</f>
        <v>0.23808473132097607</v>
      </c>
      <c r="BH63" s="28">
        <f t="shared" si="9"/>
        <v>0.23808473132097607</v>
      </c>
      <c r="BJ63" s="5">
        <v>52</v>
      </c>
      <c r="BK63" s="29">
        <f>IF(BJ63&lt;BL7,1-BJ63*((1-BL8)/BL7),)</f>
        <v>0</v>
      </c>
      <c r="BL63" s="29">
        <f>IF(AND(BJ63&gt;=BL7,BJ63&lt;=BL6),1-0.5/(1+2*(LN(BL6)-LN(BJ63))),)</f>
        <v>0.761579136168745</v>
      </c>
      <c r="BM63" s="29">
        <f>IF(BJ63&gt;BL6,0.5/(1+2*(LN(BJ63)-LN(BL6))),)</f>
        <v>0</v>
      </c>
      <c r="BN63" s="28">
        <f t="shared" si="10"/>
        <v>0.761579136168745</v>
      </c>
      <c r="BP63" s="5">
        <v>52</v>
      </c>
      <c r="BQ63" s="29">
        <f>IF(BP63&lt;BR7,1-BP63*((1-BR8)/BR7),)</f>
        <v>0</v>
      </c>
      <c r="BR63" s="29">
        <f>IF(AND(BP63&gt;=BR7,BP63&lt;=BR6),1-0.5/(1+2*(LN(BR6)-LN(BP63))),)</f>
        <v>0.6681924948972795</v>
      </c>
      <c r="BS63" s="29">
        <f>IF(BP63&gt;BR6,0.5/(1+2*(LN(BP63)-LN(BR6))),)</f>
        <v>0</v>
      </c>
      <c r="BT63" s="28">
        <f t="shared" si="11"/>
        <v>0.6681924948972795</v>
      </c>
      <c r="BV63" s="5">
        <v>52</v>
      </c>
      <c r="BW63" s="29">
        <f>IF(BV63&lt;BX7,1-BV63*((1-BX8)/BX7),)</f>
        <v>0</v>
      </c>
      <c r="BX63" s="29">
        <f>IF(AND(BV63&gt;=BX7,BV63&lt;=BX6),1-0.5/(1+2*(LN(BX6)-LN(BV63))),)</f>
        <v>0</v>
      </c>
      <c r="BY63" s="29">
        <f>IF(BV63&gt;BX6,0.5/(1+2*(LN(BV63)-LN(BX6))),)</f>
        <v>0.08797223211354058</v>
      </c>
      <c r="BZ63" s="28">
        <f t="shared" si="12"/>
        <v>0.08797223211354058</v>
      </c>
      <c r="CB63" s="5">
        <v>52</v>
      </c>
      <c r="CC63" s="29">
        <f>IF(CB63&lt;CD7,1-CB63*((1-CD8)/CD7),)</f>
        <v>0</v>
      </c>
      <c r="CD63" s="29">
        <f>IF(AND(CB63&gt;=CD7,CB63&lt;=CD6),1-0.5/(1+2*(LN(CD6)-LN(CB63))),)</f>
        <v>0</v>
      </c>
      <c r="CE63" s="29">
        <f>IF(CB63&gt;CD6,0.5/(1+2*(LN(CB63)-LN(CD6))),)</f>
        <v>0.09400318879902561</v>
      </c>
      <c r="CF63" s="28">
        <f t="shared" si="13"/>
        <v>0.09400318879902561</v>
      </c>
      <c r="CH63" s="5">
        <v>52</v>
      </c>
      <c r="CI63" s="29">
        <f>IF(CH63&lt;CJ7,1-CH63*((1-CJ8)/CJ7),)</f>
        <v>0</v>
      </c>
      <c r="CJ63" s="29">
        <f>IF(AND(CH63&gt;=CJ7,CH63&lt;=CJ6),1-0.5/(1+2*(LN(CJ6)-LN(CH63))),)</f>
        <v>0</v>
      </c>
      <c r="CK63" s="29">
        <f>IF(CH63&gt;CJ6,0.5/(1+2*(LN(CH63)-LN(CJ6))),)</f>
        <v>0.07456829216877674</v>
      </c>
      <c r="CL63" s="28">
        <f t="shared" si="14"/>
        <v>0.07456829216877674</v>
      </c>
      <c r="CN63" s="5">
        <v>52</v>
      </c>
      <c r="CO63" s="29">
        <f>IF(CN63&lt;CP7,1-CN63*((1-CP8)/CP7),)</f>
        <v>0</v>
      </c>
      <c r="CP63" s="29">
        <f>IF(AND(CN63&gt;=CP7,CN63&lt;=CP6),1-0.5/(1+2*(LN(CP6)-LN(CN63))),)</f>
        <v>0</v>
      </c>
      <c r="CQ63" s="29">
        <f>IF(CN63&gt;CP6,0.5/(1+2*(LN(CN63)-LN(CP6))),)</f>
        <v>0.05616407813312744</v>
      </c>
      <c r="CR63" s="28">
        <f t="shared" si="15"/>
        <v>0.05616407813312744</v>
      </c>
    </row>
    <row r="64" spans="2:96" ht="12.75">
      <c r="B64" s="5">
        <v>53</v>
      </c>
      <c r="C64" s="29">
        <f>IF(B64&lt;D7,1-B64*((1-D8)/D7),)</f>
        <v>0</v>
      </c>
      <c r="D64" s="29">
        <f>IF(AND(B64&gt;=D7,B64&lt;=D6),1-0.5/(1+2*(LN(D6)-LN(B64))),)</f>
        <v>0.779712057167695</v>
      </c>
      <c r="E64" s="29">
        <f>IF(B64&gt;D6,0.5/(1+2*(LN(B64)-LN(D6))),)</f>
        <v>0</v>
      </c>
      <c r="F64" s="28">
        <f t="shared" si="16"/>
        <v>0.779712057167695</v>
      </c>
      <c r="H64" s="5">
        <v>53</v>
      </c>
      <c r="I64" s="29">
        <f>IF(H64&lt;J7,1-H64*((1-J8)/J7),)</f>
        <v>0</v>
      </c>
      <c r="J64" s="29">
        <f>IF(AND(H64&gt;=J7,H64&lt;=J6),1-0.5/(1+2*(LN(J6)-LN(H64))),)</f>
        <v>0.7257974340470321</v>
      </c>
      <c r="K64" s="29">
        <f>IF(H64&gt;J6,0.5/(1+2*(LN(H64)-LN(J6))),)</f>
        <v>0</v>
      </c>
      <c r="L64" s="28">
        <f t="shared" si="1"/>
        <v>0.7257974340470321</v>
      </c>
      <c r="N64" s="5">
        <v>53</v>
      </c>
      <c r="O64" s="29">
        <f>IF(N64&lt;P7,1-N64*((1-P8)/P7),)</f>
        <v>0</v>
      </c>
      <c r="P64" s="29">
        <f>IF(AND(N64&gt;=P7,N64&lt;=P6),1-0.5/(1+2*(LN(P6)-LN(N64))),)</f>
        <v>0.6595863838196532</v>
      </c>
      <c r="Q64" s="29">
        <f>IF(N64&gt;P6,0.5/(1+2*(LN(N64)-LN(P6))),)</f>
        <v>0</v>
      </c>
      <c r="R64" s="28">
        <f t="shared" si="2"/>
        <v>0.6595863838196532</v>
      </c>
      <c r="T64" s="5">
        <v>53</v>
      </c>
      <c r="U64" s="29">
        <f>IF(T64&lt;V7,1-T64*((1-V8)/V7),)</f>
        <v>0</v>
      </c>
      <c r="V64" s="29">
        <f>IF(AND(T64&gt;=V7,T64&lt;=V6),1-0.5/(1+2*(LN(V6)-LN(T64))),)</f>
        <v>0</v>
      </c>
      <c r="W64" s="29">
        <f>IF(T64&gt;V6,0.5/(1+2*(LN(T64)-LN(V6))),)</f>
        <v>0.23384274499846616</v>
      </c>
      <c r="X64" s="28">
        <f t="shared" si="3"/>
        <v>0.23384274499846616</v>
      </c>
      <c r="Z64" s="5">
        <v>53</v>
      </c>
      <c r="AA64" s="29">
        <f>IF(Z64&lt;AB7,1-Z64*((1-AB8)/AB7),)</f>
        <v>0</v>
      </c>
      <c r="AB64" s="29">
        <f>IF(AND(Z64&gt;=AB7,Z64&lt;=AB6),1-0.5/(1+2*(LN(AB6)-LN(Z64))),)</f>
        <v>0</v>
      </c>
      <c r="AC64" s="29">
        <f>IF(Z64&gt;AB6,0.5/(1+2*(LN(Z64)-LN(AB6))),)</f>
        <v>0.23384274499846616</v>
      </c>
      <c r="AD64" s="28">
        <f t="shared" si="4"/>
        <v>0.23384274499846616</v>
      </c>
      <c r="AF64" s="5">
        <v>53</v>
      </c>
      <c r="AG64" s="29">
        <f>IF(AF64&lt;AH7,1-AF64*((1-AH8)/AH7),)</f>
        <v>0</v>
      </c>
      <c r="AH64" s="29">
        <f>IF(AND(AF64&gt;=AH7,AF64&lt;=AH6),1-0.5/(1+2*(LN(AH6)-LN(AF64))),)</f>
        <v>0.779712057167695</v>
      </c>
      <c r="AI64" s="29">
        <f>IF(AF64&gt;AH6,0.5/(1+2*(LN(AF64)-LN(AH6))),)</f>
        <v>0</v>
      </c>
      <c r="AJ64" s="28">
        <f t="shared" si="5"/>
        <v>0.779712057167695</v>
      </c>
      <c r="AL64" s="5">
        <v>53</v>
      </c>
      <c r="AM64" s="29">
        <f>IF(AL64&lt;AN7,1-AL64*((1-AN8)/AN7),)</f>
        <v>0</v>
      </c>
      <c r="AN64" s="29">
        <f>IF(AND(AL64&gt;=AN7,AL64&lt;=AN6),1-0.5/(1+2*(LN(AN6)-LN(AL64))),)</f>
        <v>0.7257974340470321</v>
      </c>
      <c r="AO64" s="29">
        <f>IF(AL64&gt;AN6,0.5/(1+2*(LN(AL64)-LN(AN6))),)</f>
        <v>0</v>
      </c>
      <c r="AP64" s="28">
        <f t="shared" si="6"/>
        <v>0.7257974340470321</v>
      </c>
      <c r="AR64" s="5">
        <v>53</v>
      </c>
      <c r="AS64" s="29">
        <f>IF(AR64&lt;AT7,1-AR64*((1-AT8)/AT7),)</f>
        <v>0</v>
      </c>
      <c r="AT64" s="29">
        <f>IF(AND(AR64&gt;=AT7,AR64&lt;=AT6),1-0.5/(1+2*(LN(AT6)-LN(AR64))),)</f>
        <v>0.6595863838196532</v>
      </c>
      <c r="AU64" s="29">
        <f>IF(AR64&gt;AT6,0.5/(1+2*(LN(AR64)-LN(AT6))),)</f>
        <v>0</v>
      </c>
      <c r="AV64" s="28">
        <f t="shared" si="7"/>
        <v>0.6595863838196532</v>
      </c>
      <c r="AX64" s="5">
        <v>53</v>
      </c>
      <c r="AY64" s="29">
        <f>IF(AX64&lt;AZ7,1-AX64*((1-AZ8)/AZ7),)</f>
        <v>0</v>
      </c>
      <c r="AZ64" s="29">
        <f>IF(AND(AX64&gt;=AZ7,AX64&lt;=AZ6),1-0.5/(1+2*(LN(AZ6)-LN(AX64))),)</f>
        <v>0</v>
      </c>
      <c r="BA64" s="29">
        <f>IF(AX64&gt;AZ6,0.5/(1+2*(LN(AX64)-LN(AZ6))),)</f>
        <v>0.23384274499846616</v>
      </c>
      <c r="BB64" s="28">
        <f t="shared" si="8"/>
        <v>0.23384274499846616</v>
      </c>
      <c r="BD64" s="5">
        <v>53</v>
      </c>
      <c r="BE64" s="29">
        <f>IF(BD64&lt;BF7,1-BD64*((1-BF8)/BF7),)</f>
        <v>0</v>
      </c>
      <c r="BF64" s="29">
        <f>IF(AND(BD64&gt;=BF7,BD64&lt;=BF6),1-0.5/(1+2*(LN(BF6)-LN(BD64))),)</f>
        <v>0</v>
      </c>
      <c r="BG64" s="29">
        <f>IF(BD64&gt;BF6,0.5/(1+2*(LN(BD64)-LN(BF6))),)</f>
        <v>0.23384274499846616</v>
      </c>
      <c r="BH64" s="28">
        <f t="shared" si="9"/>
        <v>0.23384274499846616</v>
      </c>
      <c r="BJ64" s="5">
        <v>53</v>
      </c>
      <c r="BK64" s="29">
        <f>IF(BJ64&lt;BL7,1-BJ64*((1-BL8)/BL7),)</f>
        <v>0</v>
      </c>
      <c r="BL64" s="29">
        <f>IF(AND(BJ64&gt;=BL7,BJ64&lt;=BL6),1-0.5/(1+2*(LN(BL6)-LN(BJ64))),)</f>
        <v>0.7571678600451046</v>
      </c>
      <c r="BM64" s="29">
        <f>IF(BJ64&gt;BL6,0.5/(1+2*(LN(BJ64)-LN(BL6))),)</f>
        <v>0</v>
      </c>
      <c r="BN64" s="28">
        <f t="shared" si="10"/>
        <v>0.7571678600451046</v>
      </c>
      <c r="BP64" s="5">
        <v>53</v>
      </c>
      <c r="BQ64" s="29">
        <f>IF(BP64&lt;BR7,1-BP64*((1-BR8)/BR7),)</f>
        <v>0</v>
      </c>
      <c r="BR64" s="29">
        <f>IF(AND(BP64&gt;=BR7,BP64&lt;=BR6),1-0.5/(1+2*(LN(BR6)-LN(BP64))),)</f>
        <v>0.6595863838196532</v>
      </c>
      <c r="BS64" s="29">
        <f>IF(BP64&gt;BR6,0.5/(1+2*(LN(BP64)-LN(BR6))),)</f>
        <v>0</v>
      </c>
      <c r="BT64" s="28">
        <f t="shared" si="11"/>
        <v>0.6595863838196532</v>
      </c>
      <c r="BV64" s="5">
        <v>53</v>
      </c>
      <c r="BW64" s="29">
        <f>IF(BV64&lt;BX7,1-BV64*((1-BX8)/BX7),)</f>
        <v>0</v>
      </c>
      <c r="BX64" s="29">
        <f>IF(AND(BV64&gt;=BX7,BV64&lt;=BX6),1-0.5/(1+2*(LN(BX6)-LN(BV64))),)</f>
        <v>0</v>
      </c>
      <c r="BY64" s="29">
        <f>IF(BV64&gt;BX6,0.5/(1+2*(LN(BV64)-LN(BX6))),)</f>
        <v>0.08738649364920405</v>
      </c>
      <c r="BZ64" s="28">
        <f t="shared" si="12"/>
        <v>0.08738649364920405</v>
      </c>
      <c r="CB64" s="5">
        <v>53</v>
      </c>
      <c r="CC64" s="29">
        <f>IF(CB64&lt;CD7,1-CB64*((1-CD8)/CD7),)</f>
        <v>0</v>
      </c>
      <c r="CD64" s="29">
        <f>IF(AND(CB64&gt;=CD7,CB64&lt;=CD6),1-0.5/(1+2*(LN(CD6)-LN(CB64))),)</f>
        <v>0</v>
      </c>
      <c r="CE64" s="29">
        <f>IF(CB64&gt;CD6,0.5/(1+2*(LN(CB64)-LN(CD6))),)</f>
        <v>0.0933346917375451</v>
      </c>
      <c r="CF64" s="28">
        <f t="shared" si="13"/>
        <v>0.0933346917375451</v>
      </c>
      <c r="CH64" s="5">
        <v>53</v>
      </c>
      <c r="CI64" s="29">
        <f>IF(CH64&lt;CJ7,1-CH64*((1-CJ8)/CJ7),)</f>
        <v>0</v>
      </c>
      <c r="CJ64" s="29">
        <f>IF(AND(CH64&gt;=CJ7,CH64&lt;=CJ6),1-0.5/(1+2*(LN(CJ6)-LN(CH64))),)</f>
        <v>0</v>
      </c>
      <c r="CK64" s="29">
        <f>IF(CH64&gt;CJ6,0.5/(1+2*(LN(CH64)-LN(CJ6))),)</f>
        <v>0.07414702101437058</v>
      </c>
      <c r="CL64" s="28">
        <f t="shared" si="14"/>
        <v>0.07414702101437058</v>
      </c>
      <c r="CN64" s="5">
        <v>53</v>
      </c>
      <c r="CO64" s="29">
        <f>IF(CN64&lt;CP7,1-CN64*((1-CP8)/CP7),)</f>
        <v>0</v>
      </c>
      <c r="CP64" s="29">
        <f>IF(AND(CN64&gt;=CP7,CN64&lt;=CP6),1-0.5/(1+2*(LN(CP6)-LN(CN64))),)</f>
        <v>0</v>
      </c>
      <c r="CQ64" s="29">
        <f>IF(CN64&gt;CP6,0.5/(1+2*(LN(CN64)-LN(CP6))),)</f>
        <v>0.05592475946416403</v>
      </c>
      <c r="CR64" s="28">
        <f t="shared" si="15"/>
        <v>0.05592475946416403</v>
      </c>
    </row>
    <row r="65" spans="2:96" ht="12.75">
      <c r="B65" s="3">
        <v>54</v>
      </c>
      <c r="C65" s="29">
        <f>IF(B65&lt;D7,1-B65*((1-D8)/D7),)</f>
        <v>0</v>
      </c>
      <c r="D65" s="29">
        <f>IF(AND(B65&gt;=D7,B65&lt;=D6),1-0.5/(1+2*(LN(D6)-LN(B65))),)</f>
        <v>0.7760230205608434</v>
      </c>
      <c r="E65" s="29">
        <f>IF(B65&gt;D6,0.5/(1+2*(LN(B65)-LN(D6))),)</f>
        <v>0</v>
      </c>
      <c r="F65" s="28">
        <f t="shared" si="16"/>
        <v>0.7760230205608434</v>
      </c>
      <c r="H65" s="3">
        <v>54</v>
      </c>
      <c r="I65" s="29">
        <f>IF(H65&lt;J7,1-H65*((1-J8)/J7),)</f>
        <v>0</v>
      </c>
      <c r="J65" s="29">
        <f>IF(AND(H65&gt;=J7,H65&lt;=J6),1-0.5/(1+2*(LN(J6)-LN(H65))),)</f>
        <v>0.7200581435548329</v>
      </c>
      <c r="K65" s="29">
        <f>IF(H65&gt;J6,0.5/(1+2*(LN(H65)-LN(J6))),)</f>
        <v>0</v>
      </c>
      <c r="L65" s="28">
        <f t="shared" si="1"/>
        <v>0.7200581435548329</v>
      </c>
      <c r="N65" s="3">
        <v>54</v>
      </c>
      <c r="O65" s="29">
        <f>IF(N65&lt;P7,1-N65*((1-P8)/P7),)</f>
        <v>0</v>
      </c>
      <c r="P65" s="29">
        <f>IF(AND(N65&gt;=P7,N65&lt;=P6),1-0.5/(1+2*(LN(P6)-LN(N65))),)</f>
        <v>0.6506958146209917</v>
      </c>
      <c r="Q65" s="29">
        <f>IF(N65&gt;P6,0.5/(1+2*(LN(N65)-LN(P6))),)</f>
        <v>0</v>
      </c>
      <c r="R65" s="28">
        <f t="shared" si="2"/>
        <v>0.6506958146209917</v>
      </c>
      <c r="T65" s="3">
        <v>54</v>
      </c>
      <c r="U65" s="29">
        <f>IF(T65&lt;V7,1-T65*((1-V8)/V7),)</f>
        <v>0</v>
      </c>
      <c r="V65" s="29">
        <f>IF(AND(T65&gt;=V7,T65&lt;=V6),1-0.5/(1+2*(LN(V6)-LN(T65))),)</f>
        <v>0</v>
      </c>
      <c r="W65" s="29">
        <f>IF(T65&gt;V6,0.5/(1+2*(LN(T65)-LN(V6))),)</f>
        <v>0.22982447576013945</v>
      </c>
      <c r="X65" s="28">
        <f t="shared" si="3"/>
        <v>0.22982447576013945</v>
      </c>
      <c r="Z65" s="3">
        <v>54</v>
      </c>
      <c r="AA65" s="29">
        <f>IF(Z65&lt;AB7,1-Z65*((1-AB8)/AB7),)</f>
        <v>0</v>
      </c>
      <c r="AB65" s="29">
        <f>IF(AND(Z65&gt;=AB7,Z65&lt;=AB6),1-0.5/(1+2*(LN(AB6)-LN(Z65))),)</f>
        <v>0</v>
      </c>
      <c r="AC65" s="29">
        <f>IF(Z65&gt;AB6,0.5/(1+2*(LN(Z65)-LN(AB6))),)</f>
        <v>0.22982447576013945</v>
      </c>
      <c r="AD65" s="28">
        <f t="shared" si="4"/>
        <v>0.22982447576013945</v>
      </c>
      <c r="AF65" s="3">
        <v>54</v>
      </c>
      <c r="AG65" s="29">
        <f>IF(AF65&lt;AH7,1-AF65*((1-AH8)/AH7),)</f>
        <v>0</v>
      </c>
      <c r="AH65" s="29">
        <f>IF(AND(AF65&gt;=AH7,AF65&lt;=AH6),1-0.5/(1+2*(LN(AH6)-LN(AF65))),)</f>
        <v>0.7760230205608434</v>
      </c>
      <c r="AI65" s="29">
        <f>IF(AF65&gt;AH6,0.5/(1+2*(LN(AF65)-LN(AH6))),)</f>
        <v>0</v>
      </c>
      <c r="AJ65" s="28">
        <f t="shared" si="5"/>
        <v>0.7760230205608434</v>
      </c>
      <c r="AL65" s="3">
        <v>54</v>
      </c>
      <c r="AM65" s="29">
        <f>IF(AL65&lt;AN7,1-AL65*((1-AN8)/AN7),)</f>
        <v>0</v>
      </c>
      <c r="AN65" s="29">
        <f>IF(AND(AL65&gt;=AN7,AL65&lt;=AN6),1-0.5/(1+2*(LN(AN6)-LN(AL65))),)</f>
        <v>0.7200581435548329</v>
      </c>
      <c r="AO65" s="29">
        <f>IF(AL65&gt;AN6,0.5/(1+2*(LN(AL65)-LN(AN6))),)</f>
        <v>0</v>
      </c>
      <c r="AP65" s="28">
        <f t="shared" si="6"/>
        <v>0.7200581435548329</v>
      </c>
      <c r="AR65" s="3">
        <v>54</v>
      </c>
      <c r="AS65" s="29">
        <f>IF(AR65&lt;AT7,1-AR65*((1-AT8)/AT7),)</f>
        <v>0</v>
      </c>
      <c r="AT65" s="29">
        <f>IF(AND(AR65&gt;=AT7,AR65&lt;=AT6),1-0.5/(1+2*(LN(AT6)-LN(AR65))),)</f>
        <v>0.6506958146209917</v>
      </c>
      <c r="AU65" s="29">
        <f>IF(AR65&gt;AT6,0.5/(1+2*(LN(AR65)-LN(AT6))),)</f>
        <v>0</v>
      </c>
      <c r="AV65" s="28">
        <f t="shared" si="7"/>
        <v>0.6506958146209917</v>
      </c>
      <c r="AX65" s="3">
        <v>54</v>
      </c>
      <c r="AY65" s="29">
        <f>IF(AX65&lt;AZ7,1-AX65*((1-AZ8)/AZ7),)</f>
        <v>0</v>
      </c>
      <c r="AZ65" s="29">
        <f>IF(AND(AX65&gt;=AZ7,AX65&lt;=AZ6),1-0.5/(1+2*(LN(AZ6)-LN(AX65))),)</f>
        <v>0</v>
      </c>
      <c r="BA65" s="29">
        <f>IF(AX65&gt;AZ6,0.5/(1+2*(LN(AX65)-LN(AZ6))),)</f>
        <v>0.22982447576013945</v>
      </c>
      <c r="BB65" s="28">
        <f t="shared" si="8"/>
        <v>0.22982447576013945</v>
      </c>
      <c r="BD65" s="3">
        <v>54</v>
      </c>
      <c r="BE65" s="29">
        <f>IF(BD65&lt;BF7,1-BD65*((1-BF8)/BF7),)</f>
        <v>0</v>
      </c>
      <c r="BF65" s="29">
        <f>IF(AND(BD65&gt;=BF7,BD65&lt;=BF6),1-0.5/(1+2*(LN(BF6)-LN(BD65))),)</f>
        <v>0</v>
      </c>
      <c r="BG65" s="29">
        <f>IF(BD65&gt;BF6,0.5/(1+2*(LN(BD65)-LN(BF6))),)</f>
        <v>0.22982447576013945</v>
      </c>
      <c r="BH65" s="28">
        <f t="shared" si="9"/>
        <v>0.22982447576013945</v>
      </c>
      <c r="BJ65" s="3">
        <v>54</v>
      </c>
      <c r="BK65" s="29">
        <f>IF(BJ65&lt;BL7,1-BJ65*((1-BL8)/BL7),)</f>
        <v>0</v>
      </c>
      <c r="BL65" s="29">
        <f>IF(AND(BJ65&gt;=BL7,BJ65&lt;=BL6),1-0.5/(1+2*(LN(BL6)-LN(BJ65))),)</f>
        <v>0.7526774211870634</v>
      </c>
      <c r="BM65" s="29">
        <f>IF(BJ65&gt;BL6,0.5/(1+2*(LN(BJ65)-LN(BL6))),)</f>
        <v>0</v>
      </c>
      <c r="BN65" s="28">
        <f t="shared" si="10"/>
        <v>0.7526774211870634</v>
      </c>
      <c r="BP65" s="3">
        <v>54</v>
      </c>
      <c r="BQ65" s="29">
        <f>IF(BP65&lt;BR7,1-BP65*((1-BR8)/BR7),)</f>
        <v>0</v>
      </c>
      <c r="BR65" s="29">
        <f>IF(AND(BP65&gt;=BR7,BP65&lt;=BR6),1-0.5/(1+2*(LN(BR6)-LN(BP65))),)</f>
        <v>0.6506958146209917</v>
      </c>
      <c r="BS65" s="29">
        <f>IF(BP65&gt;BR6,0.5/(1+2*(LN(BP65)-LN(BR6))),)</f>
        <v>0</v>
      </c>
      <c r="BT65" s="28">
        <f t="shared" si="11"/>
        <v>0.6506958146209917</v>
      </c>
      <c r="BV65" s="3">
        <v>54</v>
      </c>
      <c r="BW65" s="29">
        <f>IF(BV65&lt;BX7,1-BV65*((1-BX8)/BX7),)</f>
        <v>0</v>
      </c>
      <c r="BX65" s="29">
        <f>IF(AND(BV65&gt;=BX7,BV65&lt;=BX6),1-0.5/(1+2*(LN(BX6)-LN(BV65))),)</f>
        <v>0</v>
      </c>
      <c r="BY65" s="29">
        <f>IF(BV65&gt;BX6,0.5/(1+2*(LN(BV65)-LN(BX6))),)</f>
        <v>0.08681923760027468</v>
      </c>
      <c r="BZ65" s="28">
        <f t="shared" si="12"/>
        <v>0.08681923760027468</v>
      </c>
      <c r="CB65" s="3">
        <v>54</v>
      </c>
      <c r="CC65" s="29">
        <f>IF(CB65&lt;CD7,1-CB65*((1-CD8)/CD7),)</f>
        <v>0</v>
      </c>
      <c r="CD65" s="29">
        <f>IF(AND(CB65&gt;=CD7,CB65&lt;=CD6),1-0.5/(1+2*(LN(CD6)-LN(CB65))),)</f>
        <v>0</v>
      </c>
      <c r="CE65" s="29">
        <f>IF(CB65&gt;CD6,0.5/(1+2*(LN(CB65)-LN(CD6))),)</f>
        <v>0.09268786963483039</v>
      </c>
      <c r="CF65" s="28">
        <f t="shared" si="13"/>
        <v>0.09268786963483039</v>
      </c>
      <c r="CH65" s="3">
        <v>54</v>
      </c>
      <c r="CI65" s="29">
        <f>IF(CH65&lt;CJ7,1-CH65*((1-CJ8)/CJ7),)</f>
        <v>0</v>
      </c>
      <c r="CJ65" s="29">
        <f>IF(AND(CH65&gt;=CJ7,CH65&lt;=CJ6),1-0.5/(1+2*(LN(CJ6)-LN(CH65))),)</f>
        <v>0</v>
      </c>
      <c r="CK65" s="29">
        <f>IF(CH65&gt;CJ6,0.5/(1+2*(LN(CH65)-LN(CJ6))),)</f>
        <v>0.07373822632215798</v>
      </c>
      <c r="CL65" s="28">
        <f t="shared" si="14"/>
        <v>0.07373822632215798</v>
      </c>
      <c r="CN65" s="3">
        <v>54</v>
      </c>
      <c r="CO65" s="29">
        <f>IF(CN65&lt;CP7,1-CN65*((1-CP8)/CP7),)</f>
        <v>0</v>
      </c>
      <c r="CP65" s="29">
        <f>IF(AND(CN65&gt;=CP7,CN65&lt;=CP6),1-0.5/(1+2*(LN(CP6)-LN(CN65))),)</f>
        <v>0</v>
      </c>
      <c r="CQ65" s="29">
        <f>IF(CN65&gt;CP6,0.5/(1+2*(LN(CN65)-LN(CP6))),)</f>
        <v>0.055691888722870835</v>
      </c>
      <c r="CR65" s="28">
        <f t="shared" si="15"/>
        <v>0.055691888722870835</v>
      </c>
    </row>
    <row r="66" spans="2:96" ht="12.75">
      <c r="B66" s="3">
        <v>55</v>
      </c>
      <c r="C66" s="29">
        <f>IF(B66&lt;D7,1-B66*((1-D8)/D7),)</f>
        <v>0</v>
      </c>
      <c r="D66" s="29">
        <f>IF(AND(B66&gt;=D7,B66&lt;=D6),1-0.5/(1+2*(LN(D6)-LN(B66))),)</f>
        <v>0.772279491556643</v>
      </c>
      <c r="E66" s="29">
        <f>IF(B66&gt;D6,0.5/(1+2*(LN(B66)-LN(D6))),)</f>
        <v>0</v>
      </c>
      <c r="F66" s="28">
        <f t="shared" si="16"/>
        <v>0.772279491556643</v>
      </c>
      <c r="H66" s="3">
        <v>55</v>
      </c>
      <c r="I66" s="29">
        <f>IF(H66&lt;J7,1-H66*((1-J8)/J7),)</f>
        <v>0</v>
      </c>
      <c r="J66" s="29">
        <f>IF(AND(H66&gt;=J7,H66&lt;=J6),1-0.5/(1+2*(LN(J6)-LN(H66))),)</f>
        <v>0.7141855810631106</v>
      </c>
      <c r="K66" s="29">
        <f>IF(H66&gt;J6,0.5/(1+2*(LN(H66)-LN(J6))),)</f>
        <v>0</v>
      </c>
      <c r="L66" s="28">
        <f t="shared" si="1"/>
        <v>0.7141855810631106</v>
      </c>
      <c r="N66" s="3">
        <v>55</v>
      </c>
      <c r="O66" s="29">
        <f>IF(N66&lt;P7,1-N66*((1-P8)/P7),)</f>
        <v>0</v>
      </c>
      <c r="P66" s="29">
        <f>IF(AND(N66&gt;=P7,N66&lt;=P6),1-0.5/(1+2*(LN(P6)-LN(N66))),)</f>
        <v>0.64150481408246</v>
      </c>
      <c r="Q66" s="29">
        <f>IF(N66&gt;P6,0.5/(1+2*(LN(N66)-LN(P6))),)</f>
        <v>0</v>
      </c>
      <c r="R66" s="28">
        <f t="shared" si="2"/>
        <v>0.64150481408246</v>
      </c>
      <c r="T66" s="3">
        <v>55</v>
      </c>
      <c r="U66" s="29">
        <f>IF(T66&lt;V7,1-T66*((1-V8)/V7),)</f>
        <v>0</v>
      </c>
      <c r="V66" s="29">
        <f>IF(AND(T66&gt;=V7,T66&lt;=V6),1-0.5/(1+2*(LN(V6)-LN(T66))),)</f>
        <v>0</v>
      </c>
      <c r="W66" s="29">
        <f>IF(T66&gt;V6,0.5/(1+2*(LN(T66)-LN(V6))),)</f>
        <v>0.2260120314278461</v>
      </c>
      <c r="X66" s="28">
        <f t="shared" si="3"/>
        <v>0.2260120314278461</v>
      </c>
      <c r="Z66" s="3">
        <v>55</v>
      </c>
      <c r="AA66" s="29">
        <f>IF(Z66&lt;AB7,1-Z66*((1-AB8)/AB7),)</f>
        <v>0</v>
      </c>
      <c r="AB66" s="29">
        <f>IF(AND(Z66&gt;=AB7,Z66&lt;=AB6),1-0.5/(1+2*(LN(AB6)-LN(Z66))),)</f>
        <v>0</v>
      </c>
      <c r="AC66" s="29">
        <f>IF(Z66&gt;AB6,0.5/(1+2*(LN(Z66)-LN(AB6))),)</f>
        <v>0.2260120314278461</v>
      </c>
      <c r="AD66" s="28">
        <f t="shared" si="4"/>
        <v>0.2260120314278461</v>
      </c>
      <c r="AF66" s="3">
        <v>55</v>
      </c>
      <c r="AG66" s="29">
        <f>IF(AF66&lt;AH7,1-AF66*((1-AH8)/AH7),)</f>
        <v>0</v>
      </c>
      <c r="AH66" s="29">
        <f>IF(AND(AF66&gt;=AH7,AF66&lt;=AH6),1-0.5/(1+2*(LN(AH6)-LN(AF66))),)</f>
        <v>0.772279491556643</v>
      </c>
      <c r="AI66" s="29">
        <f>IF(AF66&gt;AH6,0.5/(1+2*(LN(AF66)-LN(AH6))),)</f>
        <v>0</v>
      </c>
      <c r="AJ66" s="28">
        <f t="shared" si="5"/>
        <v>0.772279491556643</v>
      </c>
      <c r="AL66" s="3">
        <v>55</v>
      </c>
      <c r="AM66" s="29">
        <f>IF(AL66&lt;AN7,1-AL66*((1-AN8)/AN7),)</f>
        <v>0</v>
      </c>
      <c r="AN66" s="29">
        <f>IF(AND(AL66&gt;=AN7,AL66&lt;=AN6),1-0.5/(1+2*(LN(AN6)-LN(AL66))),)</f>
        <v>0.7141855810631106</v>
      </c>
      <c r="AO66" s="29">
        <f>IF(AL66&gt;AN6,0.5/(1+2*(LN(AL66)-LN(AN6))),)</f>
        <v>0</v>
      </c>
      <c r="AP66" s="28">
        <f t="shared" si="6"/>
        <v>0.7141855810631106</v>
      </c>
      <c r="AR66" s="3">
        <v>55</v>
      </c>
      <c r="AS66" s="29">
        <f>IF(AR66&lt;AT7,1-AR66*((1-AT8)/AT7),)</f>
        <v>0</v>
      </c>
      <c r="AT66" s="29">
        <f>IF(AND(AR66&gt;=AT7,AR66&lt;=AT6),1-0.5/(1+2*(LN(AT6)-LN(AR66))),)</f>
        <v>0.64150481408246</v>
      </c>
      <c r="AU66" s="29">
        <f>IF(AR66&gt;AT6,0.5/(1+2*(LN(AR66)-LN(AT6))),)</f>
        <v>0</v>
      </c>
      <c r="AV66" s="28">
        <f t="shared" si="7"/>
        <v>0.64150481408246</v>
      </c>
      <c r="AX66" s="3">
        <v>55</v>
      </c>
      <c r="AY66" s="29">
        <f>IF(AX66&lt;AZ7,1-AX66*((1-AZ8)/AZ7),)</f>
        <v>0</v>
      </c>
      <c r="AZ66" s="29">
        <f>IF(AND(AX66&gt;=AZ7,AX66&lt;=AZ6),1-0.5/(1+2*(LN(AZ6)-LN(AX66))),)</f>
        <v>0</v>
      </c>
      <c r="BA66" s="29">
        <f>IF(AX66&gt;AZ6,0.5/(1+2*(LN(AX66)-LN(AZ6))),)</f>
        <v>0.2260120314278461</v>
      </c>
      <c r="BB66" s="28">
        <f t="shared" si="8"/>
        <v>0.2260120314278461</v>
      </c>
      <c r="BD66" s="3">
        <v>55</v>
      </c>
      <c r="BE66" s="29">
        <f>IF(BD66&lt;BF7,1-BD66*((1-BF8)/BF7),)</f>
        <v>0</v>
      </c>
      <c r="BF66" s="29">
        <f>IF(AND(BD66&gt;=BF7,BD66&lt;=BF6),1-0.5/(1+2*(LN(BF6)-LN(BD66))),)</f>
        <v>0</v>
      </c>
      <c r="BG66" s="29">
        <f>IF(BD66&gt;BF6,0.5/(1+2*(LN(BD66)-LN(BF6))),)</f>
        <v>0.2260120314278461</v>
      </c>
      <c r="BH66" s="28">
        <f t="shared" si="9"/>
        <v>0.2260120314278461</v>
      </c>
      <c r="BJ66" s="3">
        <v>55</v>
      </c>
      <c r="BK66" s="29">
        <f>IF(BJ66&lt;BL7,1-BJ66*((1-BL8)/BL7),)</f>
        <v>0</v>
      </c>
      <c r="BL66" s="29">
        <f>IF(AND(BJ66&gt;=BL7,BJ66&lt;=BL6),1-0.5/(1+2*(LN(BL6)-LN(BJ66))),)</f>
        <v>0.7481048631843743</v>
      </c>
      <c r="BM66" s="29">
        <f>IF(BJ66&gt;BL6,0.5/(1+2*(LN(BJ66)-LN(BL6))),)</f>
        <v>0</v>
      </c>
      <c r="BN66" s="28">
        <f t="shared" si="10"/>
        <v>0.7481048631843743</v>
      </c>
      <c r="BP66" s="3">
        <v>55</v>
      </c>
      <c r="BQ66" s="29">
        <f>IF(BP66&lt;BR7,1-BP66*((1-BR8)/BR7),)</f>
        <v>0</v>
      </c>
      <c r="BR66" s="29">
        <f>IF(AND(BP66&gt;=BR7,BP66&lt;=BR6),1-0.5/(1+2*(LN(BR6)-LN(BP66))),)</f>
        <v>0.64150481408246</v>
      </c>
      <c r="BS66" s="29">
        <f>IF(BP66&gt;BR6,0.5/(1+2*(LN(BP66)-LN(BR6))),)</f>
        <v>0</v>
      </c>
      <c r="BT66" s="28">
        <f t="shared" si="11"/>
        <v>0.64150481408246</v>
      </c>
      <c r="BV66" s="3">
        <v>55</v>
      </c>
      <c r="BW66" s="29">
        <f>IF(BV66&lt;BX7,1-BV66*((1-BX8)/BX7),)</f>
        <v>0</v>
      </c>
      <c r="BX66" s="29">
        <f>IF(AND(BV66&gt;=BX7,BV66&lt;=BX6),1-0.5/(1+2*(LN(BX6)-LN(BV66))),)</f>
        <v>0</v>
      </c>
      <c r="BY66" s="29">
        <f>IF(BV66&gt;BX6,0.5/(1+2*(LN(BV66)-LN(BX6))),)</f>
        <v>0.08626950820020005</v>
      </c>
      <c r="BZ66" s="28">
        <f t="shared" si="12"/>
        <v>0.08626950820020005</v>
      </c>
      <c r="CB66" s="3">
        <v>55</v>
      </c>
      <c r="CC66" s="29">
        <f>IF(CB66&lt;CD7,1-CB66*((1-CD8)/CD7),)</f>
        <v>0</v>
      </c>
      <c r="CD66" s="29">
        <f>IF(AND(CB66&gt;=CD7,CB66&lt;=CD6),1-0.5/(1+2*(LN(CD6)-LN(CB66))),)</f>
        <v>0</v>
      </c>
      <c r="CE66" s="29">
        <f>IF(CB66&gt;CD6,0.5/(1+2*(LN(CB66)-LN(CD6))),)</f>
        <v>0.09206157745842368</v>
      </c>
      <c r="CF66" s="28">
        <f t="shared" si="13"/>
        <v>0.09206157745842368</v>
      </c>
      <c r="CH66" s="3">
        <v>55</v>
      </c>
      <c r="CI66" s="29">
        <f>IF(CH66&lt;CJ7,1-CH66*((1-CJ8)/CJ7),)</f>
        <v>0</v>
      </c>
      <c r="CJ66" s="29">
        <f>IF(AND(CH66&gt;=CJ7,CH66&lt;=CJ6),1-0.5/(1+2*(LN(CJ6)-LN(CH66))),)</f>
        <v>0</v>
      </c>
      <c r="CK66" s="29">
        <f>IF(CH66&gt;CJ6,0.5/(1+2*(LN(CH66)-LN(CJ6))),)</f>
        <v>0.07334129357788553</v>
      </c>
      <c r="CL66" s="28">
        <f t="shared" si="14"/>
        <v>0.07334129357788553</v>
      </c>
      <c r="CN66" s="3">
        <v>55</v>
      </c>
      <c r="CO66" s="29">
        <f>IF(CN66&lt;CP7,1-CN66*((1-CP8)/CP7),)</f>
        <v>0</v>
      </c>
      <c r="CP66" s="29">
        <f>IF(AND(CN66&gt;=CP7,CN66&lt;=CP6),1-0.5/(1+2*(LN(CP6)-LN(CN66))),)</f>
        <v>0</v>
      </c>
      <c r="CQ66" s="29">
        <f>IF(CN66&gt;CP6,0.5/(1+2*(LN(CN66)-LN(CP6))),)</f>
        <v>0.05546516969703582</v>
      </c>
      <c r="CR66" s="28">
        <f t="shared" si="15"/>
        <v>0.05546516969703582</v>
      </c>
    </row>
    <row r="67" spans="2:96" ht="12.75">
      <c r="B67" s="5">
        <v>56</v>
      </c>
      <c r="C67" s="29">
        <f>IF(B67&lt;D7,1-B67*((1-D8)/D7),)</f>
        <v>0</v>
      </c>
      <c r="D67" s="29">
        <f>IF(AND(B67&gt;=D7,B67&lt;=D6),1-0.5/(1+2*(LN(D6)-LN(B67))),)</f>
        <v>0.7684796092129921</v>
      </c>
      <c r="E67" s="29">
        <f>IF(B67&gt;D6,0.5/(1+2*(LN(B67)-LN(D6))),)</f>
        <v>0</v>
      </c>
      <c r="F67" s="28">
        <f t="shared" si="16"/>
        <v>0.7684796092129921</v>
      </c>
      <c r="H67" s="5">
        <v>56</v>
      </c>
      <c r="I67" s="29">
        <f>IF(H67&lt;J7,1-H67*((1-J8)/J7),)</f>
        <v>0</v>
      </c>
      <c r="J67" s="29">
        <f>IF(AND(H67&gt;=J7,H67&lt;=J6),1-0.5/(1+2*(LN(J6)-LN(H67))),)</f>
        <v>0.708174025902315</v>
      </c>
      <c r="K67" s="29">
        <f>IF(H67&gt;J6,0.5/(1+2*(LN(H67)-LN(J6))),)</f>
        <v>0</v>
      </c>
      <c r="L67" s="28">
        <f t="shared" si="1"/>
        <v>0.708174025902315</v>
      </c>
      <c r="N67" s="5">
        <v>56</v>
      </c>
      <c r="O67" s="29">
        <f>IF(N67&lt;P7,1-N67*((1-P8)/P7),)</f>
        <v>0</v>
      </c>
      <c r="P67" s="29">
        <f>IF(AND(N67&gt;=P7,N67&lt;=P6),1-0.5/(1+2*(LN(P6)-LN(N67))),)</f>
        <v>0.6319962636512058</v>
      </c>
      <c r="Q67" s="29">
        <f>IF(N67&gt;P6,0.5/(1+2*(LN(N67)-LN(P6))),)</f>
        <v>0</v>
      </c>
      <c r="R67" s="28">
        <f t="shared" si="2"/>
        <v>0.6319962636512058</v>
      </c>
      <c r="T67" s="5">
        <v>56</v>
      </c>
      <c r="U67" s="29">
        <f>IF(T67&lt;V7,1-T67*((1-V8)/V7),)</f>
        <v>0</v>
      </c>
      <c r="V67" s="29">
        <f>IF(AND(T67&gt;=V7,T67&lt;=V6),1-0.5/(1+2*(LN(V6)-LN(T67))),)</f>
        <v>0</v>
      </c>
      <c r="W67" s="29">
        <f>IF(T67&gt;V6,0.5/(1+2*(LN(T67)-LN(V6))),)</f>
        <v>0.2223893979520981</v>
      </c>
      <c r="X67" s="28">
        <f t="shared" si="3"/>
        <v>0.2223893979520981</v>
      </c>
      <c r="Z67" s="5">
        <v>56</v>
      </c>
      <c r="AA67" s="29">
        <f>IF(Z67&lt;AB7,1-Z67*((1-AB8)/AB7),)</f>
        <v>0</v>
      </c>
      <c r="AB67" s="29">
        <f>IF(AND(Z67&gt;=AB7,Z67&lt;=AB6),1-0.5/(1+2*(LN(AB6)-LN(Z67))),)</f>
        <v>0</v>
      </c>
      <c r="AC67" s="29">
        <f>IF(Z67&gt;AB6,0.5/(1+2*(LN(Z67)-LN(AB6))),)</f>
        <v>0.2223893979520981</v>
      </c>
      <c r="AD67" s="28">
        <f t="shared" si="4"/>
        <v>0.2223893979520981</v>
      </c>
      <c r="AF67" s="5">
        <v>56</v>
      </c>
      <c r="AG67" s="29">
        <f>IF(AF67&lt;AH7,1-AF67*((1-AH8)/AH7),)</f>
        <v>0</v>
      </c>
      <c r="AH67" s="29">
        <f>IF(AND(AF67&gt;=AH7,AF67&lt;=AH6),1-0.5/(1+2*(LN(AH6)-LN(AF67))),)</f>
        <v>0.7684796092129921</v>
      </c>
      <c r="AI67" s="29">
        <f>IF(AF67&gt;AH6,0.5/(1+2*(LN(AF67)-LN(AH6))),)</f>
        <v>0</v>
      </c>
      <c r="AJ67" s="28">
        <f t="shared" si="5"/>
        <v>0.7684796092129921</v>
      </c>
      <c r="AL67" s="5">
        <v>56</v>
      </c>
      <c r="AM67" s="29">
        <f>IF(AL67&lt;AN7,1-AL67*((1-AN8)/AN7),)</f>
        <v>0</v>
      </c>
      <c r="AN67" s="29">
        <f>IF(AND(AL67&gt;=AN7,AL67&lt;=AN6),1-0.5/(1+2*(LN(AN6)-LN(AL67))),)</f>
        <v>0.708174025902315</v>
      </c>
      <c r="AO67" s="29">
        <f>IF(AL67&gt;AN6,0.5/(1+2*(LN(AL67)-LN(AN6))),)</f>
        <v>0</v>
      </c>
      <c r="AP67" s="28">
        <f t="shared" si="6"/>
        <v>0.708174025902315</v>
      </c>
      <c r="AR67" s="5">
        <v>56</v>
      </c>
      <c r="AS67" s="29">
        <f>IF(AR67&lt;AT7,1-AR67*((1-AT8)/AT7),)</f>
        <v>0</v>
      </c>
      <c r="AT67" s="29">
        <f>IF(AND(AR67&gt;=AT7,AR67&lt;=AT6),1-0.5/(1+2*(LN(AT6)-LN(AR67))),)</f>
        <v>0.6319962636512058</v>
      </c>
      <c r="AU67" s="29">
        <f>IF(AR67&gt;AT6,0.5/(1+2*(LN(AR67)-LN(AT6))),)</f>
        <v>0</v>
      </c>
      <c r="AV67" s="28">
        <f t="shared" si="7"/>
        <v>0.6319962636512058</v>
      </c>
      <c r="AX67" s="5">
        <v>56</v>
      </c>
      <c r="AY67" s="29">
        <f>IF(AX67&lt;AZ7,1-AX67*((1-AZ8)/AZ7),)</f>
        <v>0</v>
      </c>
      <c r="AZ67" s="29">
        <f>IF(AND(AX67&gt;=AZ7,AX67&lt;=AZ6),1-0.5/(1+2*(LN(AZ6)-LN(AX67))),)</f>
        <v>0</v>
      </c>
      <c r="BA67" s="29">
        <f>IF(AX67&gt;AZ6,0.5/(1+2*(LN(AX67)-LN(AZ6))),)</f>
        <v>0.2223893979520981</v>
      </c>
      <c r="BB67" s="28">
        <f t="shared" si="8"/>
        <v>0.2223893979520981</v>
      </c>
      <c r="BD67" s="5">
        <v>56</v>
      </c>
      <c r="BE67" s="29">
        <f>IF(BD67&lt;BF7,1-BD67*((1-BF8)/BF7),)</f>
        <v>0</v>
      </c>
      <c r="BF67" s="29">
        <f>IF(AND(BD67&gt;=BF7,BD67&lt;=BF6),1-0.5/(1+2*(LN(BF6)-LN(BD67))),)</f>
        <v>0</v>
      </c>
      <c r="BG67" s="29">
        <f>IF(BD67&gt;BF6,0.5/(1+2*(LN(BD67)-LN(BF6))),)</f>
        <v>0.2223893979520981</v>
      </c>
      <c r="BH67" s="28">
        <f t="shared" si="9"/>
        <v>0.2223893979520981</v>
      </c>
      <c r="BJ67" s="5">
        <v>56</v>
      </c>
      <c r="BK67" s="29">
        <f>IF(BJ67&lt;BL7,1-BJ67*((1-BL8)/BL7),)</f>
        <v>0</v>
      </c>
      <c r="BL67" s="29">
        <f>IF(AND(BJ67&gt;=BL7,BJ67&lt;=BL6),1-0.5/(1+2*(LN(BL6)-LN(BJ67))),)</f>
        <v>0.7434471211330484</v>
      </c>
      <c r="BM67" s="29">
        <f>IF(BJ67&gt;BL6,0.5/(1+2*(LN(BJ67)-LN(BL6))),)</f>
        <v>0</v>
      </c>
      <c r="BN67" s="28">
        <f t="shared" si="10"/>
        <v>0.7434471211330484</v>
      </c>
      <c r="BP67" s="5">
        <v>56</v>
      </c>
      <c r="BQ67" s="29">
        <f>IF(BP67&lt;BR7,1-BP67*((1-BR8)/BR7),)</f>
        <v>0</v>
      </c>
      <c r="BR67" s="29">
        <f>IF(AND(BP67&gt;=BR7,BP67&lt;=BR6),1-0.5/(1+2*(LN(BR6)-LN(BP67))),)</f>
        <v>0.6319962636512058</v>
      </c>
      <c r="BS67" s="29">
        <f>IF(BP67&gt;BR6,0.5/(1+2*(LN(BP67)-LN(BR6))),)</f>
        <v>0</v>
      </c>
      <c r="BT67" s="28">
        <f t="shared" si="11"/>
        <v>0.6319962636512058</v>
      </c>
      <c r="BV67" s="5">
        <v>56</v>
      </c>
      <c r="BW67" s="29">
        <f>IF(BV67&lt;BX7,1-BV67*((1-BX8)/BX7),)</f>
        <v>0</v>
      </c>
      <c r="BX67" s="29">
        <f>IF(AND(BV67&gt;=BX7,BV67&lt;=BX6),1-0.5/(1+2*(LN(BX6)-LN(BV67))),)</f>
        <v>0</v>
      </c>
      <c r="BY67" s="29">
        <f>IF(BV67&gt;BX6,0.5/(1+2*(LN(BV67)-LN(BX6))),)</f>
        <v>0.08573641712604478</v>
      </c>
      <c r="BZ67" s="28">
        <f t="shared" si="12"/>
        <v>0.08573641712604478</v>
      </c>
      <c r="CB67" s="5">
        <v>56</v>
      </c>
      <c r="CC67" s="29">
        <f>IF(CB67&lt;CD7,1-CB67*((1-CD8)/CD7),)</f>
        <v>0</v>
      </c>
      <c r="CD67" s="29">
        <f>IF(AND(CB67&gt;=CD7,CB67&lt;=CD6),1-0.5/(1+2*(LN(CD6)-LN(CB67))),)</f>
        <v>0</v>
      </c>
      <c r="CE67" s="29">
        <f>IF(CB67&gt;CD6,0.5/(1+2*(LN(CB67)-LN(CD6))),)</f>
        <v>0.09145475248029826</v>
      </c>
      <c r="CF67" s="28">
        <f t="shared" si="13"/>
        <v>0.09145475248029826</v>
      </c>
      <c r="CH67" s="5">
        <v>56</v>
      </c>
      <c r="CI67" s="29">
        <f>IF(CH67&lt;CJ7,1-CH67*((1-CJ8)/CJ7),)</f>
        <v>0</v>
      </c>
      <c r="CJ67" s="29">
        <f>IF(AND(CH67&gt;=CJ7,CH67&lt;=CJ6),1-0.5/(1+2*(LN(CJ6)-LN(CH67))),)</f>
        <v>0</v>
      </c>
      <c r="CK67" s="29">
        <f>IF(CH67&gt;CJ6,0.5/(1+2*(LN(CH67)-LN(CJ6))),)</f>
        <v>0.07295564986622495</v>
      </c>
      <c r="CL67" s="28">
        <f t="shared" si="14"/>
        <v>0.07295564986622495</v>
      </c>
      <c r="CN67" s="5">
        <v>56</v>
      </c>
      <c r="CO67" s="29">
        <f>IF(CN67&lt;CP7,1-CN67*((1-CP8)/CP7),)</f>
        <v>0</v>
      </c>
      <c r="CP67" s="29">
        <f>IF(AND(CN67&gt;=CP7,CN67&lt;=CP6),1-0.5/(1+2*(LN(CP6)-LN(CN67))),)</f>
        <v>0</v>
      </c>
      <c r="CQ67" s="29">
        <f>IF(CN67&gt;CP6,0.5/(1+2*(LN(CN67)-LN(CP6))),)</f>
        <v>0.055244325101147476</v>
      </c>
      <c r="CR67" s="28">
        <f t="shared" si="15"/>
        <v>0.055244325101147476</v>
      </c>
    </row>
    <row r="68" spans="2:96" ht="12.75">
      <c r="B68" s="5">
        <v>57</v>
      </c>
      <c r="C68" s="29">
        <f>IF(B68&lt;D7,1-B68*((1-D8)/D7),)</f>
        <v>0</v>
      </c>
      <c r="D68" s="29">
        <f>IF(AND(B68&gt;=D7,B68&lt;=D6),1-0.5/(1+2*(LN(D6)-LN(B68))),)</f>
        <v>0.7646214602460742</v>
      </c>
      <c r="E68" s="29">
        <f>IF(B68&gt;D6,0.5/(1+2*(LN(B68)-LN(D6))),)</f>
        <v>0</v>
      </c>
      <c r="F68" s="28">
        <f t="shared" si="16"/>
        <v>0.7646214602460742</v>
      </c>
      <c r="H68" s="5">
        <v>57</v>
      </c>
      <c r="I68" s="29">
        <f>IF(H68&lt;J7,1-H68*((1-J8)/J7),)</f>
        <v>0</v>
      </c>
      <c r="J68" s="29">
        <f>IF(AND(H68&gt;=J7,H68&lt;=J6),1-0.5/(1+2*(LN(J6)-LN(H68))),)</f>
        <v>0.7020174728826376</v>
      </c>
      <c r="K68" s="29">
        <f>IF(H68&gt;J6,0.5/(1+2*(LN(H68)-LN(J6))),)</f>
        <v>0</v>
      </c>
      <c r="L68" s="28">
        <f t="shared" si="1"/>
        <v>0.7020174728826376</v>
      </c>
      <c r="N68" s="5">
        <v>57</v>
      </c>
      <c r="O68" s="29">
        <f>IF(N68&lt;P7,1-N68*((1-P8)/P7),)</f>
        <v>0</v>
      </c>
      <c r="P68" s="29">
        <f>IF(AND(N68&gt;=P7,N68&lt;=P6),1-0.5/(1+2*(LN(P6)-LN(N68))),)</f>
        <v>0.6221517905253182</v>
      </c>
      <c r="Q68" s="29">
        <f>IF(N68&gt;P6,0.5/(1+2*(LN(N68)-LN(P6))),)</f>
        <v>0</v>
      </c>
      <c r="R68" s="28">
        <f t="shared" si="2"/>
        <v>0.6221517905253182</v>
      </c>
      <c r="T68" s="5">
        <v>57</v>
      </c>
      <c r="U68" s="29">
        <f>IF(T68&lt;V7,1-T68*((1-V8)/V7),)</f>
        <v>0</v>
      </c>
      <c r="V68" s="29">
        <f>IF(AND(T68&gt;=V7,T68&lt;=V6),1-0.5/(1+2*(LN(V6)-LN(T68))),)</f>
        <v>0</v>
      </c>
      <c r="W68" s="29">
        <f>IF(T68&gt;V6,0.5/(1+2*(LN(T68)-LN(V6))),)</f>
        <v>0.21894219832103415</v>
      </c>
      <c r="X68" s="28">
        <f t="shared" si="3"/>
        <v>0.21894219832103415</v>
      </c>
      <c r="Z68" s="5">
        <v>57</v>
      </c>
      <c r="AA68" s="29">
        <f>IF(Z68&lt;AB7,1-Z68*((1-AB8)/AB7),)</f>
        <v>0</v>
      </c>
      <c r="AB68" s="29">
        <f>IF(AND(Z68&gt;=AB7,Z68&lt;=AB6),1-0.5/(1+2*(LN(AB6)-LN(Z68))),)</f>
        <v>0</v>
      </c>
      <c r="AC68" s="29">
        <f>IF(Z68&gt;AB6,0.5/(1+2*(LN(Z68)-LN(AB6))),)</f>
        <v>0.21894219832103415</v>
      </c>
      <c r="AD68" s="28">
        <f t="shared" si="4"/>
        <v>0.21894219832103415</v>
      </c>
      <c r="AF68" s="5">
        <v>57</v>
      </c>
      <c r="AG68" s="29">
        <f>IF(AF68&lt;AH7,1-AF68*((1-AH8)/AH7),)</f>
        <v>0</v>
      </c>
      <c r="AH68" s="29">
        <f>IF(AND(AF68&gt;=AH7,AF68&lt;=AH6),1-0.5/(1+2*(LN(AH6)-LN(AF68))),)</f>
        <v>0.7646214602460742</v>
      </c>
      <c r="AI68" s="29">
        <f>IF(AF68&gt;AH6,0.5/(1+2*(LN(AF68)-LN(AH6))),)</f>
        <v>0</v>
      </c>
      <c r="AJ68" s="28">
        <f t="shared" si="5"/>
        <v>0.7646214602460742</v>
      </c>
      <c r="AL68" s="5">
        <v>57</v>
      </c>
      <c r="AM68" s="29">
        <f>IF(AL68&lt;AN7,1-AL68*((1-AN8)/AN7),)</f>
        <v>0</v>
      </c>
      <c r="AN68" s="29">
        <f>IF(AND(AL68&gt;=AN7,AL68&lt;=AN6),1-0.5/(1+2*(LN(AN6)-LN(AL68))),)</f>
        <v>0.7020174728826376</v>
      </c>
      <c r="AO68" s="29">
        <f>IF(AL68&gt;AN6,0.5/(1+2*(LN(AL68)-LN(AN6))),)</f>
        <v>0</v>
      </c>
      <c r="AP68" s="28">
        <f t="shared" si="6"/>
        <v>0.7020174728826376</v>
      </c>
      <c r="AR68" s="5">
        <v>57</v>
      </c>
      <c r="AS68" s="29">
        <f>IF(AR68&lt;AT7,1-AR68*((1-AT8)/AT7),)</f>
        <v>0</v>
      </c>
      <c r="AT68" s="29">
        <f>IF(AND(AR68&gt;=AT7,AR68&lt;=AT6),1-0.5/(1+2*(LN(AT6)-LN(AR68))),)</f>
        <v>0.6221517905253182</v>
      </c>
      <c r="AU68" s="29">
        <f>IF(AR68&gt;AT6,0.5/(1+2*(LN(AR68)-LN(AT6))),)</f>
        <v>0</v>
      </c>
      <c r="AV68" s="28">
        <f t="shared" si="7"/>
        <v>0.6221517905253182</v>
      </c>
      <c r="AX68" s="5">
        <v>57</v>
      </c>
      <c r="AY68" s="29">
        <f>IF(AX68&lt;AZ7,1-AX68*((1-AZ8)/AZ7),)</f>
        <v>0</v>
      </c>
      <c r="AZ68" s="29">
        <f>IF(AND(AX68&gt;=AZ7,AX68&lt;=AZ6),1-0.5/(1+2*(LN(AZ6)-LN(AX68))),)</f>
        <v>0</v>
      </c>
      <c r="BA68" s="29">
        <f>IF(AX68&gt;AZ6,0.5/(1+2*(LN(AX68)-LN(AZ6))),)</f>
        <v>0.21894219832103415</v>
      </c>
      <c r="BB68" s="28">
        <f t="shared" si="8"/>
        <v>0.21894219832103415</v>
      </c>
      <c r="BD68" s="5">
        <v>57</v>
      </c>
      <c r="BE68" s="29">
        <f>IF(BD68&lt;BF7,1-BD68*((1-BF8)/BF7),)</f>
        <v>0</v>
      </c>
      <c r="BF68" s="29">
        <f>IF(AND(BD68&gt;=BF7,BD68&lt;=BF6),1-0.5/(1+2*(LN(BF6)-LN(BD68))),)</f>
        <v>0</v>
      </c>
      <c r="BG68" s="29">
        <f>IF(BD68&gt;BF6,0.5/(1+2*(LN(BD68)-LN(BF6))),)</f>
        <v>0.21894219832103415</v>
      </c>
      <c r="BH68" s="28">
        <f t="shared" si="9"/>
        <v>0.21894219832103415</v>
      </c>
      <c r="BJ68" s="5">
        <v>57</v>
      </c>
      <c r="BK68" s="29">
        <f>IF(BJ68&lt;BL7,1-BJ68*((1-BL8)/BL7),)</f>
        <v>0</v>
      </c>
      <c r="BL68" s="29">
        <f>IF(AND(BJ68&gt;=BL7,BJ68&lt;=BL6),1-0.5/(1+2*(LN(BL6)-LN(BJ68))),)</f>
        <v>0.7387010144380521</v>
      </c>
      <c r="BM68" s="29">
        <f>IF(BJ68&gt;BL6,0.5/(1+2*(LN(BJ68)-LN(BL6))),)</f>
        <v>0</v>
      </c>
      <c r="BN68" s="28">
        <f t="shared" si="10"/>
        <v>0.7387010144380521</v>
      </c>
      <c r="BP68" s="5">
        <v>57</v>
      </c>
      <c r="BQ68" s="29">
        <f>IF(BP68&lt;BR7,1-BP68*((1-BR8)/BR7),)</f>
        <v>0</v>
      </c>
      <c r="BR68" s="29">
        <f>IF(AND(BP68&gt;=BR7,BP68&lt;=BR6),1-0.5/(1+2*(LN(BR6)-LN(BP68))),)</f>
        <v>0.6221517905253182</v>
      </c>
      <c r="BS68" s="29">
        <f>IF(BP68&gt;BR6,0.5/(1+2*(LN(BP68)-LN(BR6))),)</f>
        <v>0</v>
      </c>
      <c r="BT68" s="28">
        <f t="shared" si="11"/>
        <v>0.6221517905253182</v>
      </c>
      <c r="BV68" s="5">
        <v>57</v>
      </c>
      <c r="BW68" s="29">
        <f>IF(BV68&lt;BX7,1-BV68*((1-BX8)/BX7),)</f>
        <v>0</v>
      </c>
      <c r="BX68" s="29">
        <f>IF(AND(BV68&gt;=BX7,BV68&lt;=BX6),1-0.5/(1+2*(LN(BX6)-LN(BV68))),)</f>
        <v>0</v>
      </c>
      <c r="BY68" s="29">
        <f>IF(BV68&gt;BX6,0.5/(1+2*(LN(BV68)-LN(BX6))),)</f>
        <v>0.08521913753214218</v>
      </c>
      <c r="BZ68" s="28">
        <f t="shared" si="12"/>
        <v>0.08521913753214218</v>
      </c>
      <c r="CB68" s="5">
        <v>57</v>
      </c>
      <c r="CC68" s="29">
        <f>IF(CB68&lt;CD7,1-CB68*((1-CD8)/CD7),)</f>
        <v>0</v>
      </c>
      <c r="CD68" s="29">
        <f>IF(AND(CB68&gt;=CD7,CB68&lt;=CD6),1-0.5/(1+2*(LN(CD6)-LN(CB68))),)</f>
        <v>0</v>
      </c>
      <c r="CE68" s="29">
        <f>IF(CB68&gt;CD6,0.5/(1+2*(LN(CB68)-LN(CD6))),)</f>
        <v>0.09086640687353582</v>
      </c>
      <c r="CF68" s="28">
        <f t="shared" si="13"/>
        <v>0.09086640687353582</v>
      </c>
      <c r="CH68" s="5">
        <v>57</v>
      </c>
      <c r="CI68" s="29">
        <f>IF(CH68&lt;CJ7,1-CH68*((1-CJ8)/CJ7),)</f>
        <v>0</v>
      </c>
      <c r="CJ68" s="29">
        <f>IF(AND(CH68&gt;=CJ7,CH68&lt;=CJ6),1-0.5/(1+2*(LN(CJ6)-LN(CH68))),)</f>
        <v>0</v>
      </c>
      <c r="CK68" s="29">
        <f>IF(CH68&gt;CJ6,0.5/(1+2*(LN(CH68)-LN(CJ6))),)</f>
        <v>0.07258076032471923</v>
      </c>
      <c r="CL68" s="28">
        <f t="shared" si="14"/>
        <v>0.07258076032471923</v>
      </c>
      <c r="CN68" s="5">
        <v>57</v>
      </c>
      <c r="CO68" s="29">
        <f>IF(CN68&lt;CP7,1-CN68*((1-CP8)/CP7),)</f>
        <v>0</v>
      </c>
      <c r="CP68" s="29">
        <f>IF(AND(CN68&gt;=CP7,CN68&lt;=CP6),1-0.5/(1+2*(LN(CP6)-LN(CN68))),)</f>
        <v>0</v>
      </c>
      <c r="CQ68" s="29">
        <f>IF(CN68&gt;CP6,0.5/(1+2*(LN(CN68)-LN(CP6))),)</f>
        <v>0.05502909504236406</v>
      </c>
      <c r="CR68" s="28">
        <f t="shared" si="15"/>
        <v>0.05502909504236406</v>
      </c>
    </row>
    <row r="69" spans="2:96" ht="12.75">
      <c r="B69" s="3">
        <v>58</v>
      </c>
      <c r="C69" s="29">
        <f>IF(B69&lt;D7,1-B69*((1-D8)/D7),)</f>
        <v>0</v>
      </c>
      <c r="D69" s="29">
        <f>IF(AND(B69&gt;=D7,B69&lt;=D6),1-0.5/(1+2*(LN(D6)-LN(B69))),)</f>
        <v>0.760703075523704</v>
      </c>
      <c r="E69" s="29">
        <f>IF(B69&gt;D6,0.5/(1+2*(LN(B69)-LN(D6))),)</f>
        <v>0</v>
      </c>
      <c r="F69" s="28">
        <f t="shared" si="16"/>
        <v>0.760703075523704</v>
      </c>
      <c r="H69" s="3">
        <v>58</v>
      </c>
      <c r="I69" s="29">
        <f>IF(H69&lt;J7,1-H69*((1-J8)/J7),)</f>
        <v>0</v>
      </c>
      <c r="J69" s="29">
        <f>IF(AND(H69&gt;=J7,H69&lt;=J6),1-0.5/(1+2*(LN(J6)-LN(H69))),)</f>
        <v>0.6957096117081145</v>
      </c>
      <c r="K69" s="29">
        <f>IF(H69&gt;J6,0.5/(1+2*(LN(H69)-LN(J6))),)</f>
        <v>0</v>
      </c>
      <c r="L69" s="28">
        <f t="shared" si="1"/>
        <v>0.6957096117081145</v>
      </c>
      <c r="N69" s="3">
        <v>58</v>
      </c>
      <c r="O69" s="29">
        <f>IF(N69&lt;P7,1-N69*((1-P8)/P7),)</f>
        <v>0</v>
      </c>
      <c r="P69" s="29">
        <f>IF(AND(N69&gt;=P7,N69&lt;=P6),1-0.5/(1+2*(LN(P6)-LN(N69))),)</f>
        <v>0.6119516464303769</v>
      </c>
      <c r="Q69" s="29">
        <f>IF(N69&gt;P6,0.5/(1+2*(LN(N69)-LN(P6))),)</f>
        <v>0</v>
      </c>
      <c r="R69" s="28">
        <f t="shared" si="2"/>
        <v>0.6119516464303769</v>
      </c>
      <c r="T69" s="3">
        <v>58</v>
      </c>
      <c r="U69" s="29">
        <f>IF(T69&lt;V7,1-T69*((1-V8)/V7),)</f>
        <v>0</v>
      </c>
      <c r="V69" s="29">
        <f>IF(AND(T69&gt;=V7,T69&lt;=V6),1-0.5/(1+2*(LN(V6)-LN(T69))),)</f>
        <v>0</v>
      </c>
      <c r="W69" s="29">
        <f>IF(T69&gt;V6,0.5/(1+2*(LN(T69)-LN(V6))),)</f>
        <v>0.21565748774107252</v>
      </c>
      <c r="X69" s="28">
        <f t="shared" si="3"/>
        <v>0.21565748774107252</v>
      </c>
      <c r="Z69" s="3">
        <v>58</v>
      </c>
      <c r="AA69" s="29">
        <f>IF(Z69&lt;AB7,1-Z69*((1-AB8)/AB7),)</f>
        <v>0</v>
      </c>
      <c r="AB69" s="29">
        <f>IF(AND(Z69&gt;=AB7,Z69&lt;=AB6),1-0.5/(1+2*(LN(AB6)-LN(Z69))),)</f>
        <v>0</v>
      </c>
      <c r="AC69" s="29">
        <f>IF(Z69&gt;AB6,0.5/(1+2*(LN(Z69)-LN(AB6))),)</f>
        <v>0.21565748774107252</v>
      </c>
      <c r="AD69" s="28">
        <f t="shared" si="4"/>
        <v>0.21565748774107252</v>
      </c>
      <c r="AF69" s="3">
        <v>58</v>
      </c>
      <c r="AG69" s="29">
        <f>IF(AF69&lt;AH7,1-AF69*((1-AH8)/AH7),)</f>
        <v>0</v>
      </c>
      <c r="AH69" s="29">
        <f>IF(AND(AF69&gt;=AH7,AF69&lt;=AH6),1-0.5/(1+2*(LN(AH6)-LN(AF69))),)</f>
        <v>0.760703075523704</v>
      </c>
      <c r="AI69" s="29">
        <f>IF(AF69&gt;AH6,0.5/(1+2*(LN(AF69)-LN(AH6))),)</f>
        <v>0</v>
      </c>
      <c r="AJ69" s="28">
        <f t="shared" si="5"/>
        <v>0.760703075523704</v>
      </c>
      <c r="AL69" s="3">
        <v>58</v>
      </c>
      <c r="AM69" s="29">
        <f>IF(AL69&lt;AN7,1-AL69*((1-AN8)/AN7),)</f>
        <v>0</v>
      </c>
      <c r="AN69" s="29">
        <f>IF(AND(AL69&gt;=AN7,AL69&lt;=AN6),1-0.5/(1+2*(LN(AN6)-LN(AL69))),)</f>
        <v>0.6957096117081145</v>
      </c>
      <c r="AO69" s="29">
        <f>IF(AL69&gt;AN6,0.5/(1+2*(LN(AL69)-LN(AN6))),)</f>
        <v>0</v>
      </c>
      <c r="AP69" s="28">
        <f t="shared" si="6"/>
        <v>0.6957096117081145</v>
      </c>
      <c r="AR69" s="3">
        <v>58</v>
      </c>
      <c r="AS69" s="29">
        <f>IF(AR69&lt;AT7,1-AR69*((1-AT8)/AT7),)</f>
        <v>0</v>
      </c>
      <c r="AT69" s="29">
        <f>IF(AND(AR69&gt;=AT7,AR69&lt;=AT6),1-0.5/(1+2*(LN(AT6)-LN(AR69))),)</f>
        <v>0.6119516464303769</v>
      </c>
      <c r="AU69" s="29">
        <f>IF(AR69&gt;AT6,0.5/(1+2*(LN(AR69)-LN(AT6))),)</f>
        <v>0</v>
      </c>
      <c r="AV69" s="28">
        <f t="shared" si="7"/>
        <v>0.6119516464303769</v>
      </c>
      <c r="AX69" s="3">
        <v>58</v>
      </c>
      <c r="AY69" s="29">
        <f>IF(AX69&lt;AZ7,1-AX69*((1-AZ8)/AZ7),)</f>
        <v>0</v>
      </c>
      <c r="AZ69" s="29">
        <f>IF(AND(AX69&gt;=AZ7,AX69&lt;=AZ6),1-0.5/(1+2*(LN(AZ6)-LN(AX69))),)</f>
        <v>0</v>
      </c>
      <c r="BA69" s="29">
        <f>IF(AX69&gt;AZ6,0.5/(1+2*(LN(AX69)-LN(AZ6))),)</f>
        <v>0.21565748774107252</v>
      </c>
      <c r="BB69" s="28">
        <f t="shared" si="8"/>
        <v>0.21565748774107252</v>
      </c>
      <c r="BD69" s="3">
        <v>58</v>
      </c>
      <c r="BE69" s="29">
        <f>IF(BD69&lt;BF7,1-BD69*((1-BF8)/BF7),)</f>
        <v>0</v>
      </c>
      <c r="BF69" s="29">
        <f>IF(AND(BD69&gt;=BF7,BD69&lt;=BF6),1-0.5/(1+2*(LN(BF6)-LN(BD69))),)</f>
        <v>0</v>
      </c>
      <c r="BG69" s="29">
        <f>IF(BD69&gt;BF6,0.5/(1+2*(LN(BD69)-LN(BF6))),)</f>
        <v>0.21565748774107252</v>
      </c>
      <c r="BH69" s="28">
        <f t="shared" si="9"/>
        <v>0.21565748774107252</v>
      </c>
      <c r="BJ69" s="3">
        <v>58</v>
      </c>
      <c r="BK69" s="29">
        <f>IF(BJ69&lt;BL7,1-BJ69*((1-BL8)/BL7),)</f>
        <v>0</v>
      </c>
      <c r="BL69" s="29">
        <f>IF(AND(BJ69&gt;=BL7,BJ69&lt;=BL6),1-0.5/(1+2*(LN(BL6)-LN(BJ69))),)</f>
        <v>0.7338632392408662</v>
      </c>
      <c r="BM69" s="29">
        <f>IF(BJ69&gt;BL6,0.5/(1+2*(LN(BJ69)-LN(BL6))),)</f>
        <v>0</v>
      </c>
      <c r="BN69" s="28">
        <f t="shared" si="10"/>
        <v>0.7338632392408662</v>
      </c>
      <c r="BP69" s="3">
        <v>58</v>
      </c>
      <c r="BQ69" s="29">
        <f>IF(BP69&lt;BR7,1-BP69*((1-BR8)/BR7),)</f>
        <v>0</v>
      </c>
      <c r="BR69" s="29">
        <f>IF(AND(BP69&gt;=BR7,BP69&lt;=BR6),1-0.5/(1+2*(LN(BR6)-LN(BP69))),)</f>
        <v>0.6119516464303769</v>
      </c>
      <c r="BS69" s="29">
        <f>IF(BP69&gt;BR6,0.5/(1+2*(LN(BP69)-LN(BR6))),)</f>
        <v>0</v>
      </c>
      <c r="BT69" s="28">
        <f t="shared" si="11"/>
        <v>0.6119516464303769</v>
      </c>
      <c r="BV69" s="3">
        <v>58</v>
      </c>
      <c r="BW69" s="29">
        <f>IF(BV69&lt;BX7,1-BV69*((1-BX8)/BX7),)</f>
        <v>0</v>
      </c>
      <c r="BX69" s="29">
        <f>IF(AND(BV69&gt;=BX7,BV69&lt;=BX6),1-0.5/(1+2*(LN(BX6)-LN(BV69))),)</f>
        <v>0</v>
      </c>
      <c r="BY69" s="29">
        <f>IF(BV69&gt;BX6,0.5/(1+2*(LN(BV69)-LN(BX6))),)</f>
        <v>0.08471689871356661</v>
      </c>
      <c r="BZ69" s="28">
        <f t="shared" si="12"/>
        <v>0.08471689871356661</v>
      </c>
      <c r="CB69" s="3">
        <v>58</v>
      </c>
      <c r="CC69" s="29">
        <f>IF(CB69&lt;CD7,1-CB69*((1-CD8)/CD7),)</f>
        <v>0</v>
      </c>
      <c r="CD69" s="29">
        <f>IF(AND(CB69&gt;=CD7,CB69&lt;=CD6),1-0.5/(1+2*(LN(CD6)-LN(CB69))),)</f>
        <v>0</v>
      </c>
      <c r="CE69" s="29">
        <f>IF(CB69&gt;CD6,0.5/(1+2*(LN(CB69)-LN(CD6))),)</f>
        <v>0.09029562110264053</v>
      </c>
      <c r="CF69" s="28">
        <f t="shared" si="13"/>
        <v>0.09029562110264053</v>
      </c>
      <c r="CH69" s="3">
        <v>58</v>
      </c>
      <c r="CI69" s="29">
        <f>IF(CH69&lt;CJ7,1-CH69*((1-CJ8)/CJ7),)</f>
        <v>0</v>
      </c>
      <c r="CJ69" s="29">
        <f>IF(AND(CH69&gt;=CJ7,CH69&lt;=CJ6),1-0.5/(1+2*(LN(CJ6)-LN(CH69))),)</f>
        <v>0</v>
      </c>
      <c r="CK69" s="29">
        <f>IF(CH69&gt;CJ6,0.5/(1+2*(LN(CH69)-LN(CJ6))),)</f>
        <v>0.07221612495955776</v>
      </c>
      <c r="CL69" s="28">
        <f t="shared" si="14"/>
        <v>0.07221612495955776</v>
      </c>
      <c r="CN69" s="3">
        <v>58</v>
      </c>
      <c r="CO69" s="29">
        <f>IF(CN69&lt;CP7,1-CN69*((1-CP8)/CP7),)</f>
        <v>0</v>
      </c>
      <c r="CP69" s="29">
        <f>IF(AND(CN69&gt;=CP7,CN69&lt;=CP6),1-0.5/(1+2*(LN(CP6)-LN(CN69))),)</f>
        <v>0</v>
      </c>
      <c r="CQ69" s="29">
        <f>IF(CN69&gt;CP6,0.5/(1+2*(LN(CN69)-LN(CP6))),)</f>
        <v>0.054819235636067234</v>
      </c>
      <c r="CR69" s="28">
        <f t="shared" si="15"/>
        <v>0.054819235636067234</v>
      </c>
    </row>
    <row r="70" spans="2:96" ht="12.75">
      <c r="B70" s="3">
        <v>59</v>
      </c>
      <c r="C70" s="29">
        <f>IF(B70&lt;D7,1-B70*((1-D8)/D7),)</f>
        <v>0</v>
      </c>
      <c r="D70" s="29">
        <f>IF(AND(B70&gt;=D7,B70&lt;=D6),1-0.5/(1+2*(LN(D6)-LN(B70))),)</f>
        <v>0.7567224264444848</v>
      </c>
      <c r="E70" s="29">
        <f>IF(B70&gt;D6,0.5/(1+2*(LN(B70)-LN(D6))),)</f>
        <v>0</v>
      </c>
      <c r="F70" s="28">
        <f t="shared" si="16"/>
        <v>0.7567224264444848</v>
      </c>
      <c r="H70" s="3">
        <v>59</v>
      </c>
      <c r="I70" s="29">
        <f>IF(H70&lt;J7,1-H70*((1-J8)/J7),)</f>
        <v>0</v>
      </c>
      <c r="J70" s="29">
        <f>IF(AND(H70&gt;=J7,H70&lt;=J6),1-0.5/(1+2*(LN(J6)-LN(H70))),)</f>
        <v>0.6892438048032826</v>
      </c>
      <c r="K70" s="29">
        <f>IF(H70&gt;J6,0.5/(1+2*(LN(H70)-LN(J6))),)</f>
        <v>0</v>
      </c>
      <c r="L70" s="28">
        <f t="shared" si="1"/>
        <v>0.6892438048032826</v>
      </c>
      <c r="N70" s="3">
        <v>59</v>
      </c>
      <c r="O70" s="29">
        <f>IF(N70&lt;P7,1-N70*((1-P8)/P7),)</f>
        <v>0</v>
      </c>
      <c r="P70" s="29">
        <f>IF(AND(N70&gt;=P7,N70&lt;=P6),1-0.5/(1+2*(LN(P6)-LN(N70))),)</f>
        <v>0.6013745723989783</v>
      </c>
      <c r="Q70" s="29">
        <f>IF(N70&gt;P6,0.5/(1+2*(LN(N70)-LN(P6))),)</f>
        <v>0</v>
      </c>
      <c r="R70" s="28">
        <f t="shared" si="2"/>
        <v>0.6013745723989783</v>
      </c>
      <c r="T70" s="3">
        <v>59</v>
      </c>
      <c r="U70" s="29">
        <f>IF(T70&lt;V7,1-T70*((1-V8)/V7),)</f>
        <v>0</v>
      </c>
      <c r="V70" s="29">
        <f>IF(AND(T70&gt;=V7,T70&lt;=V6),1-0.5/(1+2*(LN(V6)-LN(T70))),)</f>
        <v>0</v>
      </c>
      <c r="W70" s="29">
        <f>IF(T70&gt;V6,0.5/(1+2*(LN(T70)-LN(V6))),)</f>
        <v>0.21252357887326365</v>
      </c>
      <c r="X70" s="28">
        <f t="shared" si="3"/>
        <v>0.21252357887326365</v>
      </c>
      <c r="Z70" s="3">
        <v>59</v>
      </c>
      <c r="AA70" s="29">
        <f>IF(Z70&lt;AB7,1-Z70*((1-AB8)/AB7),)</f>
        <v>0</v>
      </c>
      <c r="AB70" s="29">
        <f>IF(AND(Z70&gt;=AB7,Z70&lt;=AB6),1-0.5/(1+2*(LN(AB6)-LN(Z70))),)</f>
        <v>0</v>
      </c>
      <c r="AC70" s="29">
        <f>IF(Z70&gt;AB6,0.5/(1+2*(LN(Z70)-LN(AB6))),)</f>
        <v>0.21252357887326365</v>
      </c>
      <c r="AD70" s="28">
        <f t="shared" si="4"/>
        <v>0.21252357887326365</v>
      </c>
      <c r="AF70" s="3">
        <v>59</v>
      </c>
      <c r="AG70" s="29">
        <f>IF(AF70&lt;AH7,1-AF70*((1-AH8)/AH7),)</f>
        <v>0</v>
      </c>
      <c r="AH70" s="29">
        <f>IF(AND(AF70&gt;=AH7,AF70&lt;=AH6),1-0.5/(1+2*(LN(AH6)-LN(AF70))),)</f>
        <v>0.7567224264444848</v>
      </c>
      <c r="AI70" s="29">
        <f>IF(AF70&gt;AH6,0.5/(1+2*(LN(AF70)-LN(AH6))),)</f>
        <v>0</v>
      </c>
      <c r="AJ70" s="28">
        <f t="shared" si="5"/>
        <v>0.7567224264444848</v>
      </c>
      <c r="AL70" s="3">
        <v>59</v>
      </c>
      <c r="AM70" s="29">
        <f>IF(AL70&lt;AN7,1-AL70*((1-AN8)/AN7),)</f>
        <v>0</v>
      </c>
      <c r="AN70" s="29">
        <f>IF(AND(AL70&gt;=AN7,AL70&lt;=AN6),1-0.5/(1+2*(LN(AN6)-LN(AL70))),)</f>
        <v>0.6892438048032826</v>
      </c>
      <c r="AO70" s="29">
        <f>IF(AL70&gt;AN6,0.5/(1+2*(LN(AL70)-LN(AN6))),)</f>
        <v>0</v>
      </c>
      <c r="AP70" s="28">
        <f t="shared" si="6"/>
        <v>0.6892438048032826</v>
      </c>
      <c r="AR70" s="3">
        <v>59</v>
      </c>
      <c r="AS70" s="29">
        <f>IF(AR70&lt;AT7,1-AR70*((1-AT8)/AT7),)</f>
        <v>0</v>
      </c>
      <c r="AT70" s="29">
        <f>IF(AND(AR70&gt;=AT7,AR70&lt;=AT6),1-0.5/(1+2*(LN(AT6)-LN(AR70))),)</f>
        <v>0.6013745723989783</v>
      </c>
      <c r="AU70" s="29">
        <f>IF(AR70&gt;AT6,0.5/(1+2*(LN(AR70)-LN(AT6))),)</f>
        <v>0</v>
      </c>
      <c r="AV70" s="28">
        <f t="shared" si="7"/>
        <v>0.6013745723989783</v>
      </c>
      <c r="AX70" s="3">
        <v>59</v>
      </c>
      <c r="AY70" s="29">
        <f>IF(AX70&lt;AZ7,1-AX70*((1-AZ8)/AZ7),)</f>
        <v>0</v>
      </c>
      <c r="AZ70" s="29">
        <f>IF(AND(AX70&gt;=AZ7,AX70&lt;=AZ6),1-0.5/(1+2*(LN(AZ6)-LN(AX70))),)</f>
        <v>0</v>
      </c>
      <c r="BA70" s="29">
        <f>IF(AX70&gt;AZ6,0.5/(1+2*(LN(AX70)-LN(AZ6))),)</f>
        <v>0.21252357887326365</v>
      </c>
      <c r="BB70" s="28">
        <f t="shared" si="8"/>
        <v>0.21252357887326365</v>
      </c>
      <c r="BD70" s="3">
        <v>59</v>
      </c>
      <c r="BE70" s="29">
        <f>IF(BD70&lt;BF7,1-BD70*((1-BF8)/BF7),)</f>
        <v>0</v>
      </c>
      <c r="BF70" s="29">
        <f>IF(AND(BD70&gt;=BF7,BD70&lt;=BF6),1-0.5/(1+2*(LN(BF6)-LN(BD70))),)</f>
        <v>0</v>
      </c>
      <c r="BG70" s="29">
        <f>IF(BD70&gt;BF6,0.5/(1+2*(LN(BD70)-LN(BF6))),)</f>
        <v>0.21252357887326365</v>
      </c>
      <c r="BH70" s="28">
        <f t="shared" si="9"/>
        <v>0.21252357887326365</v>
      </c>
      <c r="BJ70" s="3">
        <v>59</v>
      </c>
      <c r="BK70" s="29">
        <f>IF(BJ70&lt;BL7,1-BJ70*((1-BL8)/BL7),)</f>
        <v>0</v>
      </c>
      <c r="BL70" s="29">
        <f>IF(AND(BJ70&gt;=BL7,BJ70&lt;=BL6),1-0.5/(1+2*(LN(BL6)-LN(BJ70))),)</f>
        <v>0.7289303604325187</v>
      </c>
      <c r="BM70" s="29">
        <f>IF(BJ70&gt;BL6,0.5/(1+2*(LN(BJ70)-LN(BL6))),)</f>
        <v>0</v>
      </c>
      <c r="BN70" s="28">
        <f t="shared" si="10"/>
        <v>0.7289303604325187</v>
      </c>
      <c r="BP70" s="3">
        <v>59</v>
      </c>
      <c r="BQ70" s="29">
        <f>IF(BP70&lt;BR7,1-BP70*((1-BR8)/BR7),)</f>
        <v>0</v>
      </c>
      <c r="BR70" s="29">
        <f>IF(AND(BP70&gt;=BR7,BP70&lt;=BR6),1-0.5/(1+2*(LN(BR6)-LN(BP70))),)</f>
        <v>0.6013745723989783</v>
      </c>
      <c r="BS70" s="29">
        <f>IF(BP70&gt;BR6,0.5/(1+2*(LN(BP70)-LN(BR6))),)</f>
        <v>0</v>
      </c>
      <c r="BT70" s="28">
        <f t="shared" si="11"/>
        <v>0.6013745723989783</v>
      </c>
      <c r="BV70" s="3">
        <v>59</v>
      </c>
      <c r="BW70" s="29">
        <f>IF(BV70&lt;BX7,1-BV70*((1-BX8)/BX7),)</f>
        <v>0</v>
      </c>
      <c r="BX70" s="29">
        <f>IF(AND(BV70&gt;=BX7,BV70&lt;=BX6),1-0.5/(1+2*(LN(BX6)-LN(BV70))),)</f>
        <v>0</v>
      </c>
      <c r="BY70" s="29">
        <f>IF(BV70&gt;BX6,0.5/(1+2*(LN(BV70)-LN(BX6))),)</f>
        <v>0.08422898132261994</v>
      </c>
      <c r="BZ70" s="28">
        <f t="shared" si="12"/>
        <v>0.08422898132261994</v>
      </c>
      <c r="CB70" s="3">
        <v>59</v>
      </c>
      <c r="CC70" s="29">
        <f>IF(CB70&lt;CD7,1-CB70*((1-CD8)/CD7),)</f>
        <v>0</v>
      </c>
      <c r="CD70" s="29">
        <f>IF(AND(CB70&gt;=CD7,CB70&lt;=CD6),1-0.5/(1+2*(LN(CD6)-LN(CB70))),)</f>
        <v>0</v>
      </c>
      <c r="CE70" s="29">
        <f>IF(CB70&gt;CD6,0.5/(1+2*(LN(CB70)-LN(CD6))),)</f>
        <v>0.0897415380092977</v>
      </c>
      <c r="CF70" s="28">
        <f t="shared" si="13"/>
        <v>0.0897415380092977</v>
      </c>
      <c r="CH70" s="3">
        <v>59</v>
      </c>
      <c r="CI70" s="29">
        <f>IF(CH70&lt;CJ7,1-CH70*((1-CJ8)/CJ7),)</f>
        <v>0</v>
      </c>
      <c r="CJ70" s="29">
        <f>IF(AND(CH70&gt;=CJ7,CH70&lt;=CJ6),1-0.5/(1+2*(LN(CJ6)-LN(CH70))),)</f>
        <v>0</v>
      </c>
      <c r="CK70" s="29">
        <f>IF(CH70&gt;CJ6,0.5/(1+2*(LN(CH70)-LN(CJ6))),)</f>
        <v>0.07186127578042853</v>
      </c>
      <c r="CL70" s="28">
        <f t="shared" si="14"/>
        <v>0.07186127578042853</v>
      </c>
      <c r="CN70" s="3">
        <v>59</v>
      </c>
      <c r="CO70" s="29">
        <f>IF(CN70&lt;CP7,1-CN70*((1-CP8)/CP7),)</f>
        <v>0</v>
      </c>
      <c r="CP70" s="29">
        <f>IF(AND(CN70&gt;=CP7,CN70&lt;=CP6),1-0.5/(1+2*(LN(CP6)-LN(CN70))),)</f>
        <v>0</v>
      </c>
      <c r="CQ70" s="29">
        <f>IF(CN70&gt;CP6,0.5/(1+2*(LN(CN70)-LN(CP6))),)</f>
        <v>0.05461451775404616</v>
      </c>
      <c r="CR70" s="28">
        <f t="shared" si="15"/>
        <v>0.05461451775404616</v>
      </c>
    </row>
    <row r="71" spans="2:96" ht="12.75">
      <c r="B71" s="5">
        <v>60</v>
      </c>
      <c r="C71" s="29">
        <f>IF(B71&lt;D7,1-B71*((1-D8)/D7),)</f>
        <v>0</v>
      </c>
      <c r="D71" s="29">
        <f>IF(AND(B71&gt;=D7,B71&lt;=D6),1-0.5/(1+2*(LN(D6)-LN(B71))),)</f>
        <v>0.7526774211870636</v>
      </c>
      <c r="E71" s="29">
        <f>IF(B71&gt;D6,0.5/(1+2*(LN(B71)-LN(D6))),)</f>
        <v>0</v>
      </c>
      <c r="F71" s="28">
        <f t="shared" si="16"/>
        <v>0.7526774211870636</v>
      </c>
      <c r="H71" s="5">
        <v>60</v>
      </c>
      <c r="I71" s="29">
        <f>IF(H71&lt;J7,1-H71*((1-J8)/J7),)</f>
        <v>0</v>
      </c>
      <c r="J71" s="29">
        <f>IF(AND(H71&gt;=J7,H71&lt;=J6),1-0.5/(1+2*(LN(J6)-LN(H71))),)</f>
        <v>0.6826130633875711</v>
      </c>
      <c r="K71" s="29">
        <f>IF(H71&gt;J6,0.5/(1+2*(LN(H71)-LN(J6))),)</f>
        <v>0</v>
      </c>
      <c r="L71" s="28">
        <f t="shared" si="1"/>
        <v>0.6826130633875711</v>
      </c>
      <c r="N71" s="5">
        <v>60</v>
      </c>
      <c r="O71" s="29">
        <f>IF(N71&lt;P7,1-N71*((1-P8)/P7),)</f>
        <v>0</v>
      </c>
      <c r="P71" s="29">
        <f>IF(AND(N71&gt;=P7,N71&lt;=P6),1-0.5/(1+2*(LN(P6)-LN(N71))),)</f>
        <v>0.5903976475985859</v>
      </c>
      <c r="Q71" s="29">
        <f>IF(N71&gt;P6,0.5/(1+2*(LN(N71)-LN(P6))),)</f>
        <v>0</v>
      </c>
      <c r="R71" s="28">
        <f t="shared" si="2"/>
        <v>0.5903976475985859</v>
      </c>
      <c r="T71" s="5">
        <v>60</v>
      </c>
      <c r="U71" s="29">
        <f>IF(T71&lt;V7,1-T71*((1-V8)/V7),)</f>
        <v>0</v>
      </c>
      <c r="V71" s="29">
        <f>IF(AND(T71&gt;=V7,T71&lt;=V6),1-0.5/(1+2*(LN(V6)-LN(T71))),)</f>
        <v>0</v>
      </c>
      <c r="W71" s="29">
        <f>IF(T71&gt;V6,0.5/(1+2*(LN(T71)-LN(V6))),)</f>
        <v>0.20952989209820266</v>
      </c>
      <c r="X71" s="28">
        <f t="shared" si="3"/>
        <v>0.20952989209820266</v>
      </c>
      <c r="Z71" s="5">
        <v>60</v>
      </c>
      <c r="AA71" s="29">
        <f>IF(Z71&lt;AB7,1-Z71*((1-AB8)/AB7),)</f>
        <v>0</v>
      </c>
      <c r="AB71" s="29">
        <f>IF(AND(Z71&gt;=AB7,Z71&lt;=AB6),1-0.5/(1+2*(LN(AB6)-LN(Z71))),)</f>
        <v>0</v>
      </c>
      <c r="AC71" s="29">
        <f>IF(Z71&gt;AB6,0.5/(1+2*(LN(Z71)-LN(AB6))),)</f>
        <v>0.20952989209820266</v>
      </c>
      <c r="AD71" s="28">
        <f t="shared" si="4"/>
        <v>0.20952989209820266</v>
      </c>
      <c r="AF71" s="5">
        <v>60</v>
      </c>
      <c r="AG71" s="29">
        <f>IF(AF71&lt;AH7,1-AF71*((1-AH8)/AH7),)</f>
        <v>0</v>
      </c>
      <c r="AH71" s="29">
        <f>IF(AND(AF71&gt;=AH7,AF71&lt;=AH6),1-0.5/(1+2*(LN(AH6)-LN(AF71))),)</f>
        <v>0.7526774211870636</v>
      </c>
      <c r="AI71" s="29">
        <f>IF(AF71&gt;AH6,0.5/(1+2*(LN(AF71)-LN(AH6))),)</f>
        <v>0</v>
      </c>
      <c r="AJ71" s="28">
        <f t="shared" si="5"/>
        <v>0.7526774211870636</v>
      </c>
      <c r="AL71" s="5">
        <v>60</v>
      </c>
      <c r="AM71" s="29">
        <f>IF(AL71&lt;AN7,1-AL71*((1-AN8)/AN7),)</f>
        <v>0</v>
      </c>
      <c r="AN71" s="29">
        <f>IF(AND(AL71&gt;=AN7,AL71&lt;=AN6),1-0.5/(1+2*(LN(AN6)-LN(AL71))),)</f>
        <v>0.6826130633875711</v>
      </c>
      <c r="AO71" s="29">
        <f>IF(AL71&gt;AN6,0.5/(1+2*(LN(AL71)-LN(AN6))),)</f>
        <v>0</v>
      </c>
      <c r="AP71" s="28">
        <f t="shared" si="6"/>
        <v>0.6826130633875711</v>
      </c>
      <c r="AR71" s="5">
        <v>60</v>
      </c>
      <c r="AS71" s="29">
        <f>IF(AR71&lt;AT7,1-AR71*((1-AT8)/AT7),)</f>
        <v>0</v>
      </c>
      <c r="AT71" s="29">
        <f>IF(AND(AR71&gt;=AT7,AR71&lt;=AT6),1-0.5/(1+2*(LN(AT6)-LN(AR71))),)</f>
        <v>0.5903976475985859</v>
      </c>
      <c r="AU71" s="29">
        <f>IF(AR71&gt;AT6,0.5/(1+2*(LN(AR71)-LN(AT6))),)</f>
        <v>0</v>
      </c>
      <c r="AV71" s="28">
        <f t="shared" si="7"/>
        <v>0.5903976475985859</v>
      </c>
      <c r="AX71" s="5">
        <v>60</v>
      </c>
      <c r="AY71" s="29">
        <f>IF(AX71&lt;AZ7,1-AX71*((1-AZ8)/AZ7),)</f>
        <v>0</v>
      </c>
      <c r="AZ71" s="29">
        <f>IF(AND(AX71&gt;=AZ7,AX71&lt;=AZ6),1-0.5/(1+2*(LN(AZ6)-LN(AX71))),)</f>
        <v>0</v>
      </c>
      <c r="BA71" s="29">
        <f>IF(AX71&gt;AZ6,0.5/(1+2*(LN(AX71)-LN(AZ6))),)</f>
        <v>0.20952989209820266</v>
      </c>
      <c r="BB71" s="28">
        <f t="shared" si="8"/>
        <v>0.20952989209820266</v>
      </c>
      <c r="BD71" s="5">
        <v>60</v>
      </c>
      <c r="BE71" s="29">
        <f>IF(BD71&lt;BF7,1-BD71*((1-BF8)/BF7),)</f>
        <v>0</v>
      </c>
      <c r="BF71" s="29">
        <f>IF(AND(BD71&gt;=BF7,BD71&lt;=BF6),1-0.5/(1+2*(LN(BF6)-LN(BD71))),)</f>
        <v>0</v>
      </c>
      <c r="BG71" s="29">
        <f>IF(BD71&gt;BF6,0.5/(1+2*(LN(BD71)-LN(BF6))),)</f>
        <v>0.20952989209820266</v>
      </c>
      <c r="BH71" s="28">
        <f t="shared" si="9"/>
        <v>0.20952989209820266</v>
      </c>
      <c r="BJ71" s="5">
        <v>60</v>
      </c>
      <c r="BK71" s="29">
        <f>IF(BJ71&lt;BL7,1-BJ71*((1-BL8)/BL7),)</f>
        <v>0</v>
      </c>
      <c r="BL71" s="29">
        <f>IF(AND(BJ71&gt;=BL7,BJ71&lt;=BL6),1-0.5/(1+2*(LN(BL6)-LN(BJ71))),)</f>
        <v>0.7238988032102771</v>
      </c>
      <c r="BM71" s="29">
        <f>IF(BJ71&gt;BL6,0.5/(1+2*(LN(BJ71)-LN(BL6))),)</f>
        <v>0</v>
      </c>
      <c r="BN71" s="28">
        <f t="shared" si="10"/>
        <v>0.7238988032102771</v>
      </c>
      <c r="BP71" s="5">
        <v>60</v>
      </c>
      <c r="BQ71" s="29">
        <f>IF(BP71&lt;BR7,1-BP71*((1-BR8)/BR7),)</f>
        <v>0</v>
      </c>
      <c r="BR71" s="29">
        <f>IF(AND(BP71&gt;=BR7,BP71&lt;=BR6),1-0.5/(1+2*(LN(BR6)-LN(BP71))),)</f>
        <v>0.5903976475985859</v>
      </c>
      <c r="BS71" s="29">
        <f>IF(BP71&gt;BR6,0.5/(1+2*(LN(BP71)-LN(BR6))),)</f>
        <v>0</v>
      </c>
      <c r="BT71" s="28">
        <f t="shared" si="11"/>
        <v>0.5903976475985859</v>
      </c>
      <c r="BV71" s="5">
        <v>60</v>
      </c>
      <c r="BW71" s="29">
        <f>IF(BV71&lt;BX7,1-BV71*((1-BX8)/BX7),)</f>
        <v>0</v>
      </c>
      <c r="BX71" s="29">
        <f>IF(AND(BV71&gt;=BX7,BV71&lt;=BX6),1-0.5/(1+2*(LN(BX6)-LN(BV71))),)</f>
        <v>0</v>
      </c>
      <c r="BY71" s="29">
        <f>IF(BV71&gt;BX6,0.5/(1+2*(LN(BV71)-LN(BX6))),)</f>
        <v>0.08375471307210093</v>
      </c>
      <c r="BZ71" s="28">
        <f t="shared" si="12"/>
        <v>0.08375471307210093</v>
      </c>
      <c r="CB71" s="5">
        <v>60</v>
      </c>
      <c r="CC71" s="29">
        <f>IF(CB71&lt;CD7,1-CB71*((1-CD8)/CD7),)</f>
        <v>0</v>
      </c>
      <c r="CD71" s="29">
        <f>IF(AND(CB71&gt;=CD7,CB71&lt;=CD6),1-0.5/(1+2*(LN(CD6)-LN(CB71))),)</f>
        <v>0</v>
      </c>
      <c r="CE71" s="29">
        <f>IF(CB71&gt;CD6,0.5/(1+2*(LN(CB71)-LN(CD6))),)</f>
        <v>0.08920335750909211</v>
      </c>
      <c r="CF71" s="28">
        <f t="shared" si="13"/>
        <v>0.08920335750909211</v>
      </c>
      <c r="CH71" s="5">
        <v>60</v>
      </c>
      <c r="CI71" s="29">
        <f>IF(CH71&lt;CJ7,1-CH71*((1-CJ8)/CJ7),)</f>
        <v>0</v>
      </c>
      <c r="CJ71" s="29">
        <f>IF(AND(CH71&gt;=CJ7,CH71&lt;=CJ6),1-0.5/(1+2*(LN(CJ6)-LN(CH71))),)</f>
        <v>0</v>
      </c>
      <c r="CK71" s="29">
        <f>IF(CH71&gt;CJ6,0.5/(1+2*(LN(CH71)-LN(CJ6))),)</f>
        <v>0.07151577421740986</v>
      </c>
      <c r="CL71" s="28">
        <f t="shared" si="14"/>
        <v>0.07151577421740986</v>
      </c>
      <c r="CN71" s="5">
        <v>60</v>
      </c>
      <c r="CO71" s="29">
        <f>IF(CN71&lt;CP7,1-CN71*((1-CP8)/CP7),)</f>
        <v>0</v>
      </c>
      <c r="CP71" s="29">
        <f>IF(AND(CN71&gt;=CP7,CN71&lt;=CP6),1-0.5/(1+2*(LN(CP6)-LN(CN71))),)</f>
        <v>0</v>
      </c>
      <c r="CQ71" s="29">
        <f>IF(CN71&gt;CP6,0.5/(1+2*(LN(CN71)-LN(CP6))),)</f>
        <v>0.05441472589053813</v>
      </c>
      <c r="CR71" s="28">
        <f t="shared" si="15"/>
        <v>0.05441472589053813</v>
      </c>
    </row>
    <row r="72" spans="2:96" ht="12.75">
      <c r="B72" s="5">
        <v>61</v>
      </c>
      <c r="C72" s="29">
        <f>IF(B72&lt;D7,1-B72*((1-D8)/D7),)</f>
        <v>0</v>
      </c>
      <c r="D72" s="29">
        <f>IF(AND(B72&gt;=D7,B72&lt;=D6),1-0.5/(1+2*(LN(D6)-LN(B72))),)</f>
        <v>0.7485659008134493</v>
      </c>
      <c r="E72" s="29">
        <f>IF(B72&gt;D6,0.5/(1+2*(LN(B72)-LN(D6))),)</f>
        <v>0</v>
      </c>
      <c r="F72" s="28">
        <f t="shared" si="16"/>
        <v>0.7485659008134493</v>
      </c>
      <c r="H72" s="5">
        <v>61</v>
      </c>
      <c r="I72" s="29">
        <f>IF(H72&lt;J7,1-H72*((1-J8)/J7),)</f>
        <v>0</v>
      </c>
      <c r="J72" s="29">
        <f>IF(AND(H72&gt;=J7,H72&lt;=J6),1-0.5/(1+2*(LN(J6)-LN(H72))),)</f>
        <v>0.675810021615146</v>
      </c>
      <c r="K72" s="29">
        <f>IF(H72&gt;J6,0.5/(1+2*(LN(H72)-LN(J6))),)</f>
        <v>0</v>
      </c>
      <c r="L72" s="28">
        <f t="shared" si="1"/>
        <v>0.675810021615146</v>
      </c>
      <c r="N72" s="5">
        <v>61</v>
      </c>
      <c r="O72" s="29">
        <f>IF(N72&lt;P7,1-N72*((1-P8)/P7),)</f>
        <v>0</v>
      </c>
      <c r="P72" s="29">
        <f>IF(AND(N72&gt;=P7,N72&lt;=P6),1-0.5/(1+2*(LN(P6)-LN(N72))),)</f>
        <v>0.5789961199383696</v>
      </c>
      <c r="Q72" s="29">
        <f>IF(N72&gt;P6,0.5/(1+2*(LN(N72)-LN(P6))),)</f>
        <v>0</v>
      </c>
      <c r="R72" s="28">
        <f t="shared" si="2"/>
        <v>0.5789961199383696</v>
      </c>
      <c r="T72" s="5">
        <v>61</v>
      </c>
      <c r="U72" s="29">
        <f>IF(T72&lt;V7,1-T72*((1-V8)/V7),)</f>
        <v>0</v>
      </c>
      <c r="V72" s="29">
        <f>IF(AND(T72&gt;=V7,T72&lt;=V6),1-0.5/(1+2*(LN(V6)-LN(T72))),)</f>
        <v>0</v>
      </c>
      <c r="W72" s="29">
        <f>IF(T72&gt;V6,0.5/(1+2*(LN(T72)-LN(V6))),)</f>
        <v>0.20666682672132913</v>
      </c>
      <c r="X72" s="28">
        <f t="shared" si="3"/>
        <v>0.20666682672132913</v>
      </c>
      <c r="Z72" s="5">
        <v>61</v>
      </c>
      <c r="AA72" s="29">
        <f>IF(Z72&lt;AB7,1-Z72*((1-AB8)/AB7),)</f>
        <v>0</v>
      </c>
      <c r="AB72" s="29">
        <f>IF(AND(Z72&gt;=AB7,Z72&lt;=AB6),1-0.5/(1+2*(LN(AB6)-LN(Z72))),)</f>
        <v>0</v>
      </c>
      <c r="AC72" s="29">
        <f>IF(Z72&gt;AB6,0.5/(1+2*(LN(Z72)-LN(AB6))),)</f>
        <v>0.20666682672132913</v>
      </c>
      <c r="AD72" s="28">
        <f t="shared" si="4"/>
        <v>0.20666682672132913</v>
      </c>
      <c r="AF72" s="5">
        <v>61</v>
      </c>
      <c r="AG72" s="29">
        <f>IF(AF72&lt;AH7,1-AF72*((1-AH8)/AH7),)</f>
        <v>0</v>
      </c>
      <c r="AH72" s="29">
        <f>IF(AND(AF72&gt;=AH7,AF72&lt;=AH6),1-0.5/(1+2*(LN(AH6)-LN(AF72))),)</f>
        <v>0.7485659008134493</v>
      </c>
      <c r="AI72" s="29">
        <f>IF(AF72&gt;AH6,0.5/(1+2*(LN(AF72)-LN(AH6))),)</f>
        <v>0</v>
      </c>
      <c r="AJ72" s="28">
        <f t="shared" si="5"/>
        <v>0.7485659008134493</v>
      </c>
      <c r="AL72" s="5">
        <v>61</v>
      </c>
      <c r="AM72" s="29">
        <f>IF(AL72&lt;AN7,1-AL72*((1-AN8)/AN7),)</f>
        <v>0</v>
      </c>
      <c r="AN72" s="29">
        <f>IF(AND(AL72&gt;=AN7,AL72&lt;=AN6),1-0.5/(1+2*(LN(AN6)-LN(AL72))),)</f>
        <v>0.675810021615146</v>
      </c>
      <c r="AO72" s="29">
        <f>IF(AL72&gt;AN6,0.5/(1+2*(LN(AL72)-LN(AN6))),)</f>
        <v>0</v>
      </c>
      <c r="AP72" s="28">
        <f t="shared" si="6"/>
        <v>0.675810021615146</v>
      </c>
      <c r="AR72" s="5">
        <v>61</v>
      </c>
      <c r="AS72" s="29">
        <f>IF(AR72&lt;AT7,1-AR72*((1-AT8)/AT7),)</f>
        <v>0</v>
      </c>
      <c r="AT72" s="29">
        <f>IF(AND(AR72&gt;=AT7,AR72&lt;=AT6),1-0.5/(1+2*(LN(AT6)-LN(AR72))),)</f>
        <v>0.5789961199383696</v>
      </c>
      <c r="AU72" s="29">
        <f>IF(AR72&gt;AT6,0.5/(1+2*(LN(AR72)-LN(AT6))),)</f>
        <v>0</v>
      </c>
      <c r="AV72" s="28">
        <f t="shared" si="7"/>
        <v>0.5789961199383696</v>
      </c>
      <c r="AX72" s="5">
        <v>61</v>
      </c>
      <c r="AY72" s="29">
        <f>IF(AX72&lt;AZ7,1-AX72*((1-AZ8)/AZ7),)</f>
        <v>0</v>
      </c>
      <c r="AZ72" s="29">
        <f>IF(AND(AX72&gt;=AZ7,AX72&lt;=AZ6),1-0.5/(1+2*(LN(AZ6)-LN(AX72))),)</f>
        <v>0</v>
      </c>
      <c r="BA72" s="29">
        <f>IF(AX72&gt;AZ6,0.5/(1+2*(LN(AX72)-LN(AZ6))),)</f>
        <v>0.20666682672132913</v>
      </c>
      <c r="BB72" s="28">
        <f t="shared" si="8"/>
        <v>0.20666682672132913</v>
      </c>
      <c r="BD72" s="5">
        <v>61</v>
      </c>
      <c r="BE72" s="29">
        <f>IF(BD72&lt;BF7,1-BD72*((1-BF8)/BF7),)</f>
        <v>0</v>
      </c>
      <c r="BF72" s="29">
        <f>IF(AND(BD72&gt;=BF7,BD72&lt;=BF6),1-0.5/(1+2*(LN(BF6)-LN(BD72))),)</f>
        <v>0</v>
      </c>
      <c r="BG72" s="29">
        <f>IF(BD72&gt;BF6,0.5/(1+2*(LN(BD72)-LN(BF6))),)</f>
        <v>0.20666682672132913</v>
      </c>
      <c r="BH72" s="28">
        <f t="shared" si="9"/>
        <v>0.20666682672132913</v>
      </c>
      <c r="BJ72" s="5">
        <v>61</v>
      </c>
      <c r="BK72" s="29">
        <f>IF(BJ72&lt;BL7,1-BJ72*((1-BL8)/BL7),)</f>
        <v>0</v>
      </c>
      <c r="BL72" s="29">
        <f>IF(AND(BJ72&gt;=BL7,BJ72&lt;=BL6),1-0.5/(1+2*(LN(BL6)-LN(BJ72))),)</f>
        <v>0.7187648441333467</v>
      </c>
      <c r="BM72" s="29">
        <f>IF(BJ72&gt;BL6,0.5/(1+2*(LN(BJ72)-LN(BL6))),)</f>
        <v>0</v>
      </c>
      <c r="BN72" s="28">
        <f t="shared" si="10"/>
        <v>0.7187648441333467</v>
      </c>
      <c r="BP72" s="5">
        <v>61</v>
      </c>
      <c r="BQ72" s="29">
        <f>IF(BP72&lt;BR7,1-BP72*((1-BR8)/BR7),)</f>
        <v>0</v>
      </c>
      <c r="BR72" s="29">
        <f>IF(AND(BP72&gt;=BR7,BP72&lt;=BR6),1-0.5/(1+2*(LN(BR6)-LN(BP72))),)</f>
        <v>0.5789961199383696</v>
      </c>
      <c r="BS72" s="29">
        <f>IF(BP72&gt;BR6,0.5/(1+2*(LN(BP72)-LN(BR6))),)</f>
        <v>0</v>
      </c>
      <c r="BT72" s="28">
        <f t="shared" si="11"/>
        <v>0.5789961199383696</v>
      </c>
      <c r="BV72" s="5">
        <v>61</v>
      </c>
      <c r="BW72" s="29">
        <f>IF(BV72&lt;BX7,1-BV72*((1-BX8)/BX7),)</f>
        <v>0</v>
      </c>
      <c r="BX72" s="29">
        <f>IF(AND(BV72&gt;=BX7,BV72&lt;=BX6),1-0.5/(1+2*(LN(BX6)-LN(BV72))),)</f>
        <v>0</v>
      </c>
      <c r="BY72" s="29">
        <f>IF(BV72&gt;BX6,0.5/(1+2*(LN(BV72)-LN(BX6))),)</f>
        <v>0.08329346486808592</v>
      </c>
      <c r="BZ72" s="28">
        <f t="shared" si="12"/>
        <v>0.08329346486808592</v>
      </c>
      <c r="CB72" s="5">
        <v>61</v>
      </c>
      <c r="CC72" s="29">
        <f>IF(CB72&lt;CD7,1-CB72*((1-CD8)/CD7),)</f>
        <v>0</v>
      </c>
      <c r="CD72" s="29">
        <f>IF(AND(CB72&gt;=CD7,CB72&lt;=CD6),1-0.5/(1+2*(LN(CD6)-LN(CB72))),)</f>
        <v>0</v>
      </c>
      <c r="CE72" s="29">
        <f>IF(CB72&gt;CD6,0.5/(1+2*(LN(CB72)-LN(CD6))),)</f>
        <v>0.08868033182628429</v>
      </c>
      <c r="CF72" s="28">
        <f t="shared" si="13"/>
        <v>0.08868033182628429</v>
      </c>
      <c r="CH72" s="5">
        <v>61</v>
      </c>
      <c r="CI72" s="29">
        <f>IF(CH72&lt;CJ7,1-CH72*((1-CJ8)/CJ7),)</f>
        <v>0</v>
      </c>
      <c r="CJ72" s="29">
        <f>IF(AND(CH72&gt;=CJ7,CH72&lt;=CJ6),1-0.5/(1+2*(LN(CJ6)-LN(CH72))),)</f>
        <v>0</v>
      </c>
      <c r="CK72" s="29">
        <f>IF(CH72&gt;CJ6,0.5/(1+2*(LN(CH72)-LN(CJ6))),)</f>
        <v>0.07117920878772822</v>
      </c>
      <c r="CL72" s="28">
        <f t="shared" si="14"/>
        <v>0.07117920878772822</v>
      </c>
      <c r="CN72" s="5">
        <v>61</v>
      </c>
      <c r="CO72" s="29">
        <f>IF(CN72&lt;CP7,1-CN72*((1-CP8)/CP7),)</f>
        <v>0</v>
      </c>
      <c r="CP72" s="29">
        <f>IF(AND(CN72&gt;=CP7,CN72&lt;=CP6),1-0.5/(1+2*(LN(CP6)-LN(CN72))),)</f>
        <v>0</v>
      </c>
      <c r="CQ72" s="29">
        <f>IF(CN72&gt;CP6,0.5/(1+2*(LN(CN72)-LN(CP6))),)</f>
        <v>0.05421965713321954</v>
      </c>
      <c r="CR72" s="28">
        <f t="shared" si="15"/>
        <v>0.05421965713321954</v>
      </c>
    </row>
    <row r="73" spans="2:96" ht="12.75">
      <c r="B73" s="3">
        <v>62</v>
      </c>
      <c r="C73" s="29">
        <f>IF(B73&lt;D7,1-B73*((1-D8)/D7),)</f>
        <v>0</v>
      </c>
      <c r="D73" s="29">
        <f>IF(AND(B73&gt;=D7,B73&lt;=D6),1-0.5/(1+2*(LN(D6)-LN(B73))),)</f>
        <v>0.7443856352099221</v>
      </c>
      <c r="E73" s="29">
        <f>IF(B73&gt;D6,0.5/(1+2*(LN(B73)-LN(D6))),)</f>
        <v>0</v>
      </c>
      <c r="F73" s="28">
        <f t="shared" si="16"/>
        <v>0.7443856352099221</v>
      </c>
      <c r="H73" s="3">
        <v>62</v>
      </c>
      <c r="I73" s="29">
        <f>IF(H73&lt;J7,1-H73*((1-J8)/J7),)</f>
        <v>0</v>
      </c>
      <c r="J73" s="29">
        <f>IF(AND(H73&gt;=J7,H73&lt;=J6),1-0.5/(1+2*(LN(J6)-LN(H73))),)</f>
        <v>0.6688269085780985</v>
      </c>
      <c r="K73" s="29">
        <f>IF(H73&gt;J6,0.5/(1+2*(LN(H73)-LN(J6))),)</f>
        <v>0</v>
      </c>
      <c r="L73" s="28">
        <f t="shared" si="1"/>
        <v>0.6688269085780985</v>
      </c>
      <c r="N73" s="3">
        <v>62</v>
      </c>
      <c r="O73" s="29">
        <f>IF(N73&lt;P7,1-N73*((1-P8)/P7),)</f>
        <v>0</v>
      </c>
      <c r="P73" s="29">
        <f>IF(AND(N73&gt;=P7,N73&lt;=P6),1-0.5/(1+2*(LN(P6)-LN(N73))),)</f>
        <v>0.5671432158124403</v>
      </c>
      <c r="Q73" s="29">
        <f>IF(N73&gt;P6,0.5/(1+2*(LN(N73)-LN(P6))),)</f>
        <v>0</v>
      </c>
      <c r="R73" s="28">
        <f t="shared" si="2"/>
        <v>0.5671432158124403</v>
      </c>
      <c r="T73" s="3">
        <v>62</v>
      </c>
      <c r="U73" s="29">
        <f>IF(T73&lt;V7,1-T73*((1-V8)/V7),)</f>
        <v>0</v>
      </c>
      <c r="V73" s="29">
        <f>IF(AND(T73&gt;=V7,T73&lt;=V6),1-0.5/(1+2*(LN(V6)-LN(T73))),)</f>
        <v>0</v>
      </c>
      <c r="W73" s="29">
        <f>IF(T73&gt;V6,0.5/(1+2*(LN(T73)-LN(V6))),)</f>
        <v>0.2039256497765648</v>
      </c>
      <c r="X73" s="28">
        <f t="shared" si="3"/>
        <v>0.2039256497765648</v>
      </c>
      <c r="Z73" s="3">
        <v>62</v>
      </c>
      <c r="AA73" s="29">
        <f>IF(Z73&lt;AB7,1-Z73*((1-AB8)/AB7),)</f>
        <v>0</v>
      </c>
      <c r="AB73" s="29">
        <f>IF(AND(Z73&gt;=AB7,Z73&lt;=AB6),1-0.5/(1+2*(LN(AB6)-LN(Z73))),)</f>
        <v>0</v>
      </c>
      <c r="AC73" s="29">
        <f>IF(Z73&gt;AB6,0.5/(1+2*(LN(Z73)-LN(AB6))),)</f>
        <v>0.2039256497765648</v>
      </c>
      <c r="AD73" s="28">
        <f t="shared" si="4"/>
        <v>0.2039256497765648</v>
      </c>
      <c r="AF73" s="3">
        <v>62</v>
      </c>
      <c r="AG73" s="29">
        <f>IF(AF73&lt;AH7,1-AF73*((1-AH8)/AH7),)</f>
        <v>0</v>
      </c>
      <c r="AH73" s="29">
        <f>IF(AND(AF73&gt;=AH7,AF73&lt;=AH6),1-0.5/(1+2*(LN(AH6)-LN(AF73))),)</f>
        <v>0.7443856352099221</v>
      </c>
      <c r="AI73" s="29">
        <f>IF(AF73&gt;AH6,0.5/(1+2*(LN(AF73)-LN(AH6))),)</f>
        <v>0</v>
      </c>
      <c r="AJ73" s="28">
        <f t="shared" si="5"/>
        <v>0.7443856352099221</v>
      </c>
      <c r="AL73" s="3">
        <v>62</v>
      </c>
      <c r="AM73" s="29">
        <f>IF(AL73&lt;AN7,1-AL73*((1-AN8)/AN7),)</f>
        <v>0</v>
      </c>
      <c r="AN73" s="29">
        <f>IF(AND(AL73&gt;=AN7,AL73&lt;=AN6),1-0.5/(1+2*(LN(AN6)-LN(AL73))),)</f>
        <v>0.6688269085780985</v>
      </c>
      <c r="AO73" s="29">
        <f>IF(AL73&gt;AN6,0.5/(1+2*(LN(AL73)-LN(AN6))),)</f>
        <v>0</v>
      </c>
      <c r="AP73" s="28">
        <f t="shared" si="6"/>
        <v>0.6688269085780985</v>
      </c>
      <c r="AR73" s="3">
        <v>62</v>
      </c>
      <c r="AS73" s="29">
        <f>IF(AR73&lt;AT7,1-AR73*((1-AT8)/AT7),)</f>
        <v>0</v>
      </c>
      <c r="AT73" s="29">
        <f>IF(AND(AR73&gt;=AT7,AR73&lt;=AT6),1-0.5/(1+2*(LN(AT6)-LN(AR73))),)</f>
        <v>0.5671432158124403</v>
      </c>
      <c r="AU73" s="29">
        <f>IF(AR73&gt;AT6,0.5/(1+2*(LN(AR73)-LN(AT6))),)</f>
        <v>0</v>
      </c>
      <c r="AV73" s="28">
        <f t="shared" si="7"/>
        <v>0.5671432158124403</v>
      </c>
      <c r="AX73" s="3">
        <v>62</v>
      </c>
      <c r="AY73" s="29">
        <f>IF(AX73&lt;AZ7,1-AX73*((1-AZ8)/AZ7),)</f>
        <v>0</v>
      </c>
      <c r="AZ73" s="29">
        <f>IF(AND(AX73&gt;=AZ7,AX73&lt;=AZ6),1-0.5/(1+2*(LN(AZ6)-LN(AX73))),)</f>
        <v>0</v>
      </c>
      <c r="BA73" s="29">
        <f>IF(AX73&gt;AZ6,0.5/(1+2*(LN(AX73)-LN(AZ6))),)</f>
        <v>0.2039256497765648</v>
      </c>
      <c r="BB73" s="28">
        <f t="shared" si="8"/>
        <v>0.2039256497765648</v>
      </c>
      <c r="BD73" s="3">
        <v>62</v>
      </c>
      <c r="BE73" s="29">
        <f>IF(BD73&lt;BF7,1-BD73*((1-BF8)/BF7),)</f>
        <v>0</v>
      </c>
      <c r="BF73" s="29">
        <f>IF(AND(BD73&gt;=BF7,BD73&lt;=BF6),1-0.5/(1+2*(LN(BF6)-LN(BD73))),)</f>
        <v>0</v>
      </c>
      <c r="BG73" s="29">
        <f>IF(BD73&gt;BF6,0.5/(1+2*(LN(BD73)-LN(BF6))),)</f>
        <v>0.2039256497765648</v>
      </c>
      <c r="BH73" s="28">
        <f t="shared" si="9"/>
        <v>0.2039256497765648</v>
      </c>
      <c r="BJ73" s="3">
        <v>62</v>
      </c>
      <c r="BK73" s="29">
        <f>IF(BJ73&lt;BL7,1-BJ73*((1-BL8)/BL7),)</f>
        <v>0</v>
      </c>
      <c r="BL73" s="29">
        <f>IF(AND(BJ73&gt;=BL7,BJ73&lt;=BL6),1-0.5/(1+2*(LN(BL6)-LN(BJ73))),)</f>
        <v>0.713524601629683</v>
      </c>
      <c r="BM73" s="29">
        <f>IF(BJ73&gt;BL6,0.5/(1+2*(LN(BJ73)-LN(BL6))),)</f>
        <v>0</v>
      </c>
      <c r="BN73" s="28">
        <f t="shared" si="10"/>
        <v>0.713524601629683</v>
      </c>
      <c r="BP73" s="3">
        <v>62</v>
      </c>
      <c r="BQ73" s="29">
        <f>IF(BP73&lt;BR7,1-BP73*((1-BR8)/BR7),)</f>
        <v>0</v>
      </c>
      <c r="BR73" s="29">
        <f>IF(AND(BP73&gt;=BR7,BP73&lt;=BR6),1-0.5/(1+2*(LN(BR6)-LN(BP73))),)</f>
        <v>0.5671432158124403</v>
      </c>
      <c r="BS73" s="29">
        <f>IF(BP73&gt;BR6,0.5/(1+2*(LN(BP73)-LN(BR6))),)</f>
        <v>0</v>
      </c>
      <c r="BT73" s="28">
        <f t="shared" si="11"/>
        <v>0.5671432158124403</v>
      </c>
      <c r="BV73" s="3">
        <v>62</v>
      </c>
      <c r="BW73" s="29">
        <f>IF(BV73&lt;BX7,1-BV73*((1-BX8)/BX7),)</f>
        <v>0</v>
      </c>
      <c r="BX73" s="29">
        <f>IF(AND(BV73&gt;=BX7,BV73&lt;=BX6),1-0.5/(1+2*(LN(BX6)-LN(BV73))),)</f>
        <v>0</v>
      </c>
      <c r="BY73" s="29">
        <f>IF(BV73&gt;BX6,0.5/(1+2*(LN(BV73)-LN(BX6))),)</f>
        <v>0.08284464732256301</v>
      </c>
      <c r="BZ73" s="28">
        <f t="shared" si="12"/>
        <v>0.08284464732256301</v>
      </c>
      <c r="CB73" s="3">
        <v>62</v>
      </c>
      <c r="CC73" s="29">
        <f>IF(CB73&lt;CD7,1-CB73*((1-CD8)/CD7),)</f>
        <v>0</v>
      </c>
      <c r="CD73" s="29">
        <f>IF(AND(CB73&gt;=CD7,CB73&lt;=CD6),1-0.5/(1+2*(LN(CD6)-LN(CB73))),)</f>
        <v>0</v>
      </c>
      <c r="CE73" s="29">
        <f>IF(CB73&gt;CD6,0.5/(1+2*(LN(CB73)-LN(CD6))),)</f>
        <v>0.08817176120356571</v>
      </c>
      <c r="CF73" s="28">
        <f t="shared" si="13"/>
        <v>0.08817176120356571</v>
      </c>
      <c r="CH73" s="3">
        <v>62</v>
      </c>
      <c r="CI73" s="29">
        <f>IF(CH73&lt;CJ7,1-CH73*((1-CJ8)/CJ7),)</f>
        <v>0</v>
      </c>
      <c r="CJ73" s="29">
        <f>IF(AND(CH73&gt;=CJ7,CH73&lt;=CJ6),1-0.5/(1+2*(LN(CJ6)-LN(CH73))),)</f>
        <v>0</v>
      </c>
      <c r="CK73" s="29">
        <f>IF(CH73&gt;CJ6,0.5/(1+2*(LN(CH73)-LN(CJ6))),)</f>
        <v>0.07085119298436453</v>
      </c>
      <c r="CL73" s="28">
        <f t="shared" si="14"/>
        <v>0.07085119298436453</v>
      </c>
      <c r="CN73" s="3">
        <v>62</v>
      </c>
      <c r="CO73" s="29">
        <f>IF(CN73&lt;CP7,1-CN73*((1-CP8)/CP7),)</f>
        <v>0</v>
      </c>
      <c r="CP73" s="29">
        <f>IF(AND(CN73&gt;=CP7,CN73&lt;=CP6),1-0.5/(1+2*(LN(CP6)-LN(CN73))),)</f>
        <v>0</v>
      </c>
      <c r="CQ73" s="29">
        <f>IF(CN73&gt;CP6,0.5/(1+2*(LN(CN73)-LN(CP6))),)</f>
        <v>0.05402912022784567</v>
      </c>
      <c r="CR73" s="28">
        <f t="shared" si="15"/>
        <v>0.05402912022784567</v>
      </c>
    </row>
    <row r="74" spans="2:96" ht="12.75">
      <c r="B74" s="3">
        <v>63</v>
      </c>
      <c r="C74" s="29">
        <f>IF(B74&lt;D7,1-B74*((1-D8)/D7),)</f>
        <v>0</v>
      </c>
      <c r="D74" s="29">
        <f>IF(AND(B74&gt;=D7,B74&lt;=D6),1-0.5/(1+2*(LN(D6)-LN(B74))),)</f>
        <v>0.7401343188484545</v>
      </c>
      <c r="E74" s="29">
        <f>IF(B74&gt;D6,0.5/(1+2*(LN(B74)-LN(D6))),)</f>
        <v>0</v>
      </c>
      <c r="F74" s="28">
        <f t="shared" si="16"/>
        <v>0.7401343188484545</v>
      </c>
      <c r="H74" s="3">
        <v>63</v>
      </c>
      <c r="I74" s="29">
        <f>IF(H74&lt;J7,1-H74*((1-J8)/J7),)</f>
        <v>0</v>
      </c>
      <c r="J74" s="29">
        <f>IF(AND(H74&gt;=J7,H74&lt;=J6),1-0.5/(1+2*(LN(J6)-LN(H74))),)</f>
        <v>0.6616555179482777</v>
      </c>
      <c r="K74" s="29">
        <f>IF(H74&gt;J6,0.5/(1+2*(LN(H74)-LN(J6))),)</f>
        <v>0</v>
      </c>
      <c r="L74" s="28">
        <f t="shared" si="1"/>
        <v>0.6616555179482777</v>
      </c>
      <c r="N74" s="3">
        <v>63</v>
      </c>
      <c r="O74" s="29">
        <f>IF(N74&lt;P7,1-N74*((1-P8)/P7),)</f>
        <v>0</v>
      </c>
      <c r="P74" s="29">
        <f>IF(AND(N74&gt;=P7,N74&lt;=P6),1-0.5/(1+2*(LN(P6)-LN(N74))),)</f>
        <v>0.5548099258926232</v>
      </c>
      <c r="Q74" s="29">
        <f>IF(N74&gt;P6,0.5/(1+2*(LN(N74)-LN(P6))),)</f>
        <v>0</v>
      </c>
      <c r="R74" s="28">
        <f t="shared" si="2"/>
        <v>0.5548099258926232</v>
      </c>
      <c r="T74" s="3">
        <v>63</v>
      </c>
      <c r="U74" s="29">
        <f>IF(T74&lt;V7,1-T74*((1-V8)/V7),)</f>
        <v>0</v>
      </c>
      <c r="V74" s="29">
        <f>IF(AND(T74&gt;=V7,T74&lt;=V6),1-0.5/(1+2*(LN(V6)-LN(T74))),)</f>
        <v>0</v>
      </c>
      <c r="W74" s="29">
        <f>IF(T74&gt;V6,0.5/(1+2*(LN(T74)-LN(V6))),)</f>
        <v>0.20129839968253468</v>
      </c>
      <c r="X74" s="28">
        <f t="shared" si="3"/>
        <v>0.20129839968253468</v>
      </c>
      <c r="Z74" s="3">
        <v>63</v>
      </c>
      <c r="AA74" s="29">
        <f>IF(Z74&lt;AB7,1-Z74*((1-AB8)/AB7),)</f>
        <v>0</v>
      </c>
      <c r="AB74" s="29">
        <f>IF(AND(Z74&gt;=AB7,Z74&lt;=AB6),1-0.5/(1+2*(LN(AB6)-LN(Z74))),)</f>
        <v>0</v>
      </c>
      <c r="AC74" s="29">
        <f>IF(Z74&gt;AB6,0.5/(1+2*(LN(Z74)-LN(AB6))),)</f>
        <v>0.20129839968253468</v>
      </c>
      <c r="AD74" s="28">
        <f t="shared" si="4"/>
        <v>0.20129839968253468</v>
      </c>
      <c r="AF74" s="3">
        <v>63</v>
      </c>
      <c r="AG74" s="29">
        <f>IF(AF74&lt;AH7,1-AF74*((1-AH8)/AH7),)</f>
        <v>0</v>
      </c>
      <c r="AH74" s="29">
        <f>IF(AND(AF74&gt;=AH7,AF74&lt;=AH6),1-0.5/(1+2*(LN(AH6)-LN(AF74))),)</f>
        <v>0.7401343188484545</v>
      </c>
      <c r="AI74" s="29">
        <f>IF(AF74&gt;AH6,0.5/(1+2*(LN(AF74)-LN(AH6))),)</f>
        <v>0</v>
      </c>
      <c r="AJ74" s="28">
        <f t="shared" si="5"/>
        <v>0.7401343188484545</v>
      </c>
      <c r="AL74" s="3">
        <v>63</v>
      </c>
      <c r="AM74" s="29">
        <f>IF(AL74&lt;AN7,1-AL74*((1-AN8)/AN7),)</f>
        <v>0</v>
      </c>
      <c r="AN74" s="29">
        <f>IF(AND(AL74&gt;=AN7,AL74&lt;=AN6),1-0.5/(1+2*(LN(AN6)-LN(AL74))),)</f>
        <v>0.6616555179482777</v>
      </c>
      <c r="AO74" s="29">
        <f>IF(AL74&gt;AN6,0.5/(1+2*(LN(AL74)-LN(AN6))),)</f>
        <v>0</v>
      </c>
      <c r="AP74" s="28">
        <f t="shared" si="6"/>
        <v>0.6616555179482777</v>
      </c>
      <c r="AR74" s="3">
        <v>63</v>
      </c>
      <c r="AS74" s="29">
        <f>IF(AR74&lt;AT7,1-AR74*((1-AT8)/AT7),)</f>
        <v>0</v>
      </c>
      <c r="AT74" s="29">
        <f>IF(AND(AR74&gt;=AT7,AR74&lt;=AT6),1-0.5/(1+2*(LN(AT6)-LN(AR74))),)</f>
        <v>0.5548099258926232</v>
      </c>
      <c r="AU74" s="29">
        <f>IF(AR74&gt;AT6,0.5/(1+2*(LN(AR74)-LN(AT6))),)</f>
        <v>0</v>
      </c>
      <c r="AV74" s="28">
        <f t="shared" si="7"/>
        <v>0.5548099258926232</v>
      </c>
      <c r="AX74" s="3">
        <v>63</v>
      </c>
      <c r="AY74" s="29">
        <f>IF(AX74&lt;AZ7,1-AX74*((1-AZ8)/AZ7),)</f>
        <v>0</v>
      </c>
      <c r="AZ74" s="29">
        <f>IF(AND(AX74&gt;=AZ7,AX74&lt;=AZ6),1-0.5/(1+2*(LN(AZ6)-LN(AX74))),)</f>
        <v>0</v>
      </c>
      <c r="BA74" s="29">
        <f>IF(AX74&gt;AZ6,0.5/(1+2*(LN(AX74)-LN(AZ6))),)</f>
        <v>0.20129839968253468</v>
      </c>
      <c r="BB74" s="28">
        <f t="shared" si="8"/>
        <v>0.20129839968253468</v>
      </c>
      <c r="BD74" s="3">
        <v>63</v>
      </c>
      <c r="BE74" s="29">
        <f>IF(BD74&lt;BF7,1-BD74*((1-BF8)/BF7),)</f>
        <v>0</v>
      </c>
      <c r="BF74" s="29">
        <f>IF(AND(BD74&gt;=BF7,BD74&lt;=BF6),1-0.5/(1+2*(LN(BF6)-LN(BD74))),)</f>
        <v>0</v>
      </c>
      <c r="BG74" s="29">
        <f>IF(BD74&gt;BF6,0.5/(1+2*(LN(BD74)-LN(BF6))),)</f>
        <v>0.20129839968253468</v>
      </c>
      <c r="BH74" s="28">
        <f t="shared" si="9"/>
        <v>0.20129839968253468</v>
      </c>
      <c r="BJ74" s="3">
        <v>63</v>
      </c>
      <c r="BK74" s="29">
        <f>IF(BJ74&lt;BL7,1-BJ74*((1-BL8)/BL7),)</f>
        <v>0</v>
      </c>
      <c r="BL74" s="29">
        <f>IF(AND(BJ74&gt;=BL7,BJ74&lt;=BL6),1-0.5/(1+2*(LN(BL6)-LN(BJ74))),)</f>
        <v>0.7081740259023153</v>
      </c>
      <c r="BM74" s="29">
        <f>IF(BJ74&gt;BL6,0.5/(1+2*(LN(BJ74)-LN(BL6))),)</f>
        <v>0</v>
      </c>
      <c r="BN74" s="28">
        <f t="shared" si="10"/>
        <v>0.7081740259023153</v>
      </c>
      <c r="BP74" s="3">
        <v>63</v>
      </c>
      <c r="BQ74" s="29">
        <f>IF(BP74&lt;BR7,1-BP74*((1-BR8)/BR7),)</f>
        <v>0</v>
      </c>
      <c r="BR74" s="29">
        <f>IF(AND(BP74&gt;=BR7,BP74&lt;=BR6),1-0.5/(1+2*(LN(BR6)-LN(BP74))),)</f>
        <v>0.5548099258926232</v>
      </c>
      <c r="BS74" s="29">
        <f>IF(BP74&gt;BR6,0.5/(1+2*(LN(BP74)-LN(BR6))),)</f>
        <v>0</v>
      </c>
      <c r="BT74" s="28">
        <f t="shared" si="11"/>
        <v>0.5548099258926232</v>
      </c>
      <c r="BV74" s="3">
        <v>63</v>
      </c>
      <c r="BW74" s="29">
        <f>IF(BV74&lt;BX7,1-BV74*((1-BX8)/BX7),)</f>
        <v>0</v>
      </c>
      <c r="BX74" s="29">
        <f>IF(AND(BV74&gt;=BX7,BV74&lt;=BX6),1-0.5/(1+2*(LN(BX6)-LN(BV74))),)</f>
        <v>0</v>
      </c>
      <c r="BY74" s="29">
        <f>IF(BV74&gt;BX6,0.5/(1+2*(LN(BV74)-LN(BX6))),)</f>
        <v>0.08240770760275055</v>
      </c>
      <c r="BZ74" s="28">
        <f t="shared" si="12"/>
        <v>0.08240770760275055</v>
      </c>
      <c r="CB74" s="3">
        <v>63</v>
      </c>
      <c r="CC74" s="29">
        <f>IF(CB74&lt;CD7,1-CB74*((1-CD8)/CD7),)</f>
        <v>0</v>
      </c>
      <c r="CD74" s="29">
        <f>IF(AND(CB74&gt;=CD7,CB74&lt;=CD6),1-0.5/(1+2*(LN(CD6)-LN(CB74))),)</f>
        <v>0</v>
      </c>
      <c r="CE74" s="29">
        <f>IF(CB74&gt;CD6,0.5/(1+2*(LN(CB74)-LN(CD6))),)</f>
        <v>0.08767699003206535</v>
      </c>
      <c r="CF74" s="28">
        <f t="shared" si="13"/>
        <v>0.08767699003206535</v>
      </c>
      <c r="CH74" s="3">
        <v>63</v>
      </c>
      <c r="CI74" s="29">
        <f>IF(CH74&lt;CJ7,1-CH74*((1-CJ8)/CJ7),)</f>
        <v>0</v>
      </c>
      <c r="CJ74" s="29">
        <f>IF(AND(CH74&gt;=CJ7,CH74&lt;=CJ6),1-0.5/(1+2*(LN(CJ6)-LN(CH74))),)</f>
        <v>0</v>
      </c>
      <c r="CK74" s="29">
        <f>IF(CH74&gt;CJ6,0.5/(1+2*(LN(CH74)-LN(CJ6))),)</f>
        <v>0.07053136336204718</v>
      </c>
      <c r="CL74" s="28">
        <f t="shared" si="14"/>
        <v>0.07053136336204718</v>
      </c>
      <c r="CN74" s="3">
        <v>63</v>
      </c>
      <c r="CO74" s="29">
        <f>IF(CN74&lt;CP7,1-CN74*((1-CP8)/CP7),)</f>
        <v>0</v>
      </c>
      <c r="CP74" s="29">
        <f>IF(AND(CN74&gt;=CP7,CN74&lt;=CP6),1-0.5/(1+2*(LN(CP6)-LN(CN74))),)</f>
        <v>0</v>
      </c>
      <c r="CQ74" s="29">
        <f>IF(CN74&gt;CP6,0.5/(1+2*(LN(CN74)-LN(CP6))),)</f>
        <v>0.05384293472661959</v>
      </c>
      <c r="CR74" s="28">
        <f t="shared" si="15"/>
        <v>0.05384293472661959</v>
      </c>
    </row>
    <row r="75" spans="2:96" ht="12.75">
      <c r="B75" s="5">
        <v>64</v>
      </c>
      <c r="C75" s="29">
        <f>IF(B75&lt;D7,1-B75*((1-D8)/D7),)</f>
        <v>0</v>
      </c>
      <c r="D75" s="29">
        <f>IF(AND(B75&gt;=D7,B75&lt;=D6),1-0.5/(1+2*(LN(D6)-LN(B75))),)</f>
        <v>0.7358095663508502</v>
      </c>
      <c r="E75" s="29">
        <f>IF(B75&gt;D6,0.5/(1+2*(LN(B75)-LN(D6))),)</f>
        <v>0</v>
      </c>
      <c r="F75" s="28">
        <f t="shared" si="16"/>
        <v>0.7358095663508502</v>
      </c>
      <c r="H75" s="5">
        <v>64</v>
      </c>
      <c r="I75" s="29">
        <f>IF(H75&lt;J7,1-H75*((1-J8)/J7),)</f>
        <v>0</v>
      </c>
      <c r="J75" s="29">
        <f>IF(AND(H75&gt;=J7,H75&lt;=J6),1-0.5/(1+2*(LN(J6)-LN(H75))),)</f>
        <v>0.6542871750074231</v>
      </c>
      <c r="K75" s="29">
        <f>IF(H75&gt;J6,0.5/(1+2*(LN(H75)-LN(J6))),)</f>
        <v>0</v>
      </c>
      <c r="L75" s="28">
        <f t="shared" si="1"/>
        <v>0.6542871750074231</v>
      </c>
      <c r="N75" s="5">
        <v>64</v>
      </c>
      <c r="O75" s="29">
        <f>IF(N75&lt;P7,1-N75*((1-P8)/P7),)</f>
        <v>0</v>
      </c>
      <c r="P75" s="29">
        <f>IF(AND(N75&gt;=P7,N75&lt;=P6),1-0.5/(1+2*(LN(P6)-LN(N75))),)</f>
        <v>0.5419647633535187</v>
      </c>
      <c r="Q75" s="29">
        <f>IF(N75&gt;P6,0.5/(1+2*(LN(N75)-LN(P6))),)</f>
        <v>0</v>
      </c>
      <c r="R75" s="28">
        <f t="shared" si="2"/>
        <v>0.5419647633535187</v>
      </c>
      <c r="T75" s="5">
        <v>64</v>
      </c>
      <c r="U75" s="29">
        <f>IF(T75&lt;V7,1-T75*((1-V8)/V7),)</f>
        <v>0</v>
      </c>
      <c r="V75" s="29">
        <f>IF(AND(T75&gt;=V7,T75&lt;=V6),1-0.5/(1+2*(LN(V6)-LN(T75))),)</f>
        <v>0</v>
      </c>
      <c r="W75" s="29">
        <f>IF(T75&gt;V6,0.5/(1+2*(LN(T75)-LN(V6))),)</f>
        <v>0.1987778024848112</v>
      </c>
      <c r="X75" s="28">
        <f t="shared" si="3"/>
        <v>0.1987778024848112</v>
      </c>
      <c r="Z75" s="5">
        <v>64</v>
      </c>
      <c r="AA75" s="29">
        <f>IF(Z75&lt;AB7,1-Z75*((1-AB8)/AB7),)</f>
        <v>0</v>
      </c>
      <c r="AB75" s="29">
        <f>IF(AND(Z75&gt;=AB7,Z75&lt;=AB6),1-0.5/(1+2*(LN(AB6)-LN(Z75))),)</f>
        <v>0</v>
      </c>
      <c r="AC75" s="29">
        <f>IF(Z75&gt;AB6,0.5/(1+2*(LN(Z75)-LN(AB6))),)</f>
        <v>0.1987778024848112</v>
      </c>
      <c r="AD75" s="28">
        <f t="shared" si="4"/>
        <v>0.1987778024848112</v>
      </c>
      <c r="AF75" s="5">
        <v>64</v>
      </c>
      <c r="AG75" s="29">
        <f>IF(AF75&lt;AH7,1-AF75*((1-AH8)/AH7),)</f>
        <v>0</v>
      </c>
      <c r="AH75" s="29">
        <f>IF(AND(AF75&gt;=AH7,AF75&lt;=AH6),1-0.5/(1+2*(LN(AH6)-LN(AF75))),)</f>
        <v>0.7358095663508502</v>
      </c>
      <c r="AI75" s="29">
        <f>IF(AF75&gt;AH6,0.5/(1+2*(LN(AF75)-LN(AH6))),)</f>
        <v>0</v>
      </c>
      <c r="AJ75" s="28">
        <f t="shared" si="5"/>
        <v>0.7358095663508502</v>
      </c>
      <c r="AL75" s="5">
        <v>64</v>
      </c>
      <c r="AM75" s="29">
        <f>IF(AL75&lt;AN7,1-AL75*((1-AN8)/AN7),)</f>
        <v>0</v>
      </c>
      <c r="AN75" s="29">
        <f>IF(AND(AL75&gt;=AN7,AL75&lt;=AN6),1-0.5/(1+2*(LN(AN6)-LN(AL75))),)</f>
        <v>0.6542871750074231</v>
      </c>
      <c r="AO75" s="29">
        <f>IF(AL75&gt;AN6,0.5/(1+2*(LN(AL75)-LN(AN6))),)</f>
        <v>0</v>
      </c>
      <c r="AP75" s="28">
        <f t="shared" si="6"/>
        <v>0.6542871750074231</v>
      </c>
      <c r="AR75" s="5">
        <v>64</v>
      </c>
      <c r="AS75" s="29">
        <f>IF(AR75&lt;AT7,1-AR75*((1-AT8)/AT7),)</f>
        <v>0</v>
      </c>
      <c r="AT75" s="29">
        <f>IF(AND(AR75&gt;=AT7,AR75&lt;=AT6),1-0.5/(1+2*(LN(AT6)-LN(AR75))),)</f>
        <v>0.5419647633535187</v>
      </c>
      <c r="AU75" s="29">
        <f>IF(AR75&gt;AT6,0.5/(1+2*(LN(AR75)-LN(AT6))),)</f>
        <v>0</v>
      </c>
      <c r="AV75" s="28">
        <f t="shared" si="7"/>
        <v>0.5419647633535187</v>
      </c>
      <c r="AX75" s="5">
        <v>64</v>
      </c>
      <c r="AY75" s="29">
        <f>IF(AX75&lt;AZ7,1-AX75*((1-AZ8)/AZ7),)</f>
        <v>0</v>
      </c>
      <c r="AZ75" s="29">
        <f>IF(AND(AX75&gt;=AZ7,AX75&lt;=AZ6),1-0.5/(1+2*(LN(AZ6)-LN(AX75))),)</f>
        <v>0</v>
      </c>
      <c r="BA75" s="29">
        <f>IF(AX75&gt;AZ6,0.5/(1+2*(LN(AX75)-LN(AZ6))),)</f>
        <v>0.1987778024848112</v>
      </c>
      <c r="BB75" s="28">
        <f t="shared" si="8"/>
        <v>0.1987778024848112</v>
      </c>
      <c r="BD75" s="5">
        <v>64</v>
      </c>
      <c r="BE75" s="29">
        <f>IF(BD75&lt;BF7,1-BD75*((1-BF8)/BF7),)</f>
        <v>0</v>
      </c>
      <c r="BF75" s="29">
        <f>IF(AND(BD75&gt;=BF7,BD75&lt;=BF6),1-0.5/(1+2*(LN(BF6)-LN(BD75))),)</f>
        <v>0</v>
      </c>
      <c r="BG75" s="29">
        <f>IF(BD75&gt;BF6,0.5/(1+2*(LN(BD75)-LN(BF6))),)</f>
        <v>0.1987778024848112</v>
      </c>
      <c r="BH75" s="28">
        <f t="shared" si="9"/>
        <v>0.1987778024848112</v>
      </c>
      <c r="BJ75" s="5">
        <v>64</v>
      </c>
      <c r="BK75" s="29">
        <f>IF(BJ75&lt;BL7,1-BJ75*((1-BL8)/BL7),)</f>
        <v>0</v>
      </c>
      <c r="BL75" s="29">
        <f>IF(AND(BJ75&gt;=BL7,BJ75&lt;=BL6),1-0.5/(1+2*(LN(BL6)-LN(BJ75))),)</f>
        <v>0.7027088881793884</v>
      </c>
      <c r="BM75" s="29">
        <f>IF(BJ75&gt;BL6,0.5/(1+2*(LN(BJ75)-LN(BL6))),)</f>
        <v>0</v>
      </c>
      <c r="BN75" s="28">
        <f t="shared" si="10"/>
        <v>0.7027088881793884</v>
      </c>
      <c r="BP75" s="5">
        <v>64</v>
      </c>
      <c r="BQ75" s="29">
        <f>IF(BP75&lt;BR7,1-BP75*((1-BR8)/BR7),)</f>
        <v>0</v>
      </c>
      <c r="BR75" s="29">
        <f>IF(AND(BP75&gt;=BR7,BP75&lt;=BR6),1-0.5/(1+2*(LN(BR6)-LN(BP75))),)</f>
        <v>0.5419647633535187</v>
      </c>
      <c r="BS75" s="29">
        <f>IF(BP75&gt;BR6,0.5/(1+2*(LN(BP75)-LN(BR6))),)</f>
        <v>0</v>
      </c>
      <c r="BT75" s="28">
        <f t="shared" si="11"/>
        <v>0.5419647633535187</v>
      </c>
      <c r="BV75" s="5">
        <v>64</v>
      </c>
      <c r="BW75" s="29">
        <f>IF(BV75&lt;BX7,1-BV75*((1-BX8)/BX7),)</f>
        <v>0</v>
      </c>
      <c r="BX75" s="29">
        <f>IF(AND(BV75&gt;=BX7,BV75&lt;=BX6),1-0.5/(1+2*(LN(BX6)-LN(BV75))),)</f>
        <v>0</v>
      </c>
      <c r="BY75" s="29">
        <f>IF(BV75&gt;BX6,0.5/(1+2*(LN(BV75)-LN(BX6))),)</f>
        <v>0.08198212657947863</v>
      </c>
      <c r="BZ75" s="28">
        <f t="shared" si="12"/>
        <v>0.08198212657947863</v>
      </c>
      <c r="CB75" s="5">
        <v>64</v>
      </c>
      <c r="CC75" s="29">
        <f>IF(CB75&lt;CD7,1-CB75*((1-CD8)/CD7),)</f>
        <v>0</v>
      </c>
      <c r="CD75" s="29">
        <f>IF(AND(CB75&gt;=CD7,CB75&lt;=CD6),1-0.5/(1+2*(LN(CD6)-LN(CB75))),)</f>
        <v>0</v>
      </c>
      <c r="CE75" s="29">
        <f>IF(CB75&gt;CD6,0.5/(1+2*(LN(CB75)-LN(CD6))),)</f>
        <v>0.08719540335400539</v>
      </c>
      <c r="CF75" s="28">
        <f t="shared" si="13"/>
        <v>0.08719540335400539</v>
      </c>
      <c r="CH75" s="5">
        <v>64</v>
      </c>
      <c r="CI75" s="29">
        <f>IF(CH75&lt;CJ7,1-CH75*((1-CJ8)/CJ7),)</f>
        <v>0</v>
      </c>
      <c r="CJ75" s="29">
        <f>IF(AND(CH75&gt;=CJ7,CH75&lt;=CJ6),1-0.5/(1+2*(LN(CJ6)-LN(CH75))),)</f>
        <v>0</v>
      </c>
      <c r="CK75" s="29">
        <f>IF(CH75&gt;CJ6,0.5/(1+2*(LN(CH75)-LN(CJ6))),)</f>
        <v>0.07021937779922675</v>
      </c>
      <c r="CL75" s="28">
        <f t="shared" si="14"/>
        <v>0.07021937779922675</v>
      </c>
      <c r="CN75" s="5">
        <v>64</v>
      </c>
      <c r="CO75" s="29">
        <f>IF(CN75&lt;CP7,1-CN75*((1-CP8)/CP7),)</f>
        <v>0</v>
      </c>
      <c r="CP75" s="29">
        <f>IF(AND(CN75&gt;=CP7,CN75&lt;=CP6),1-0.5/(1+2*(LN(CP6)-LN(CN75))),)</f>
        <v>0</v>
      </c>
      <c r="CQ75" s="29">
        <f>IF(CN75&gt;CP6,0.5/(1+2*(LN(CN75)-LN(CP6))),)</f>
        <v>0.05366093021156412</v>
      </c>
      <c r="CR75" s="28">
        <f t="shared" si="15"/>
        <v>0.05366093021156412</v>
      </c>
    </row>
    <row r="76" spans="2:96" ht="12.75">
      <c r="B76" s="5">
        <v>65</v>
      </c>
      <c r="C76" s="29">
        <f>IF(B76&lt;D7,1-B76*((1-D8)/D7),)</f>
        <v>0</v>
      </c>
      <c r="D76" s="29">
        <f>IF(AND(B76&gt;=D7,B76&lt;=D6),1-0.5/(1+2*(LN(D6)-LN(B76))),)</f>
        <v>0.7314089078369296</v>
      </c>
      <c r="E76" s="29">
        <f>IF(B76&gt;D6,0.5/(1+2*(LN(B76)-LN(D6))),)</f>
        <v>0</v>
      </c>
      <c r="F76" s="28">
        <f aca="true" t="shared" si="17" ref="F76:F107">MAX(C76:E76)</f>
        <v>0.7314089078369296</v>
      </c>
      <c r="H76" s="5">
        <v>65</v>
      </c>
      <c r="I76" s="29">
        <f>IF(H76&lt;J7,1-H76*((1-J8)/J7),)</f>
        <v>0</v>
      </c>
      <c r="J76" s="29">
        <f>IF(AND(H76&gt;=J7,H76&lt;=J6),1-0.5/(1+2*(LN(J6)-LN(H76))),)</f>
        <v>0.6467127007860234</v>
      </c>
      <c r="K76" s="29">
        <f>IF(H76&gt;J6,0.5/(1+2*(LN(H76)-LN(J6))),)</f>
        <v>0</v>
      </c>
      <c r="L76" s="28">
        <f aca="true" t="shared" si="18" ref="L76:L111">MAX(I76:K76)</f>
        <v>0.6467127007860234</v>
      </c>
      <c r="N76" s="5">
        <v>65</v>
      </c>
      <c r="O76" s="29">
        <f>IF(N76&lt;P7,1-N76*((1-P8)/P7),)</f>
        <v>0</v>
      </c>
      <c r="P76" s="29">
        <f>IF(AND(N76&gt;=P7,N76&lt;=P6),1-0.5/(1+2*(LN(P6)-LN(N76))),)</f>
        <v>0.528573490277035</v>
      </c>
      <c r="Q76" s="29">
        <f>IF(N76&gt;P6,0.5/(1+2*(LN(N76)-LN(P6))),)</f>
        <v>0</v>
      </c>
      <c r="R76" s="28">
        <f aca="true" t="shared" si="19" ref="R76:R111">MAX(O76:Q76)</f>
        <v>0.528573490277035</v>
      </c>
      <c r="T76" s="5">
        <v>65</v>
      </c>
      <c r="U76" s="29">
        <f>IF(T76&lt;V7,1-T76*((1-V8)/V7),)</f>
        <v>0</v>
      </c>
      <c r="V76" s="29">
        <f>IF(AND(T76&gt;=V7,T76&lt;=V6),1-0.5/(1+2*(LN(V6)-LN(T76))),)</f>
        <v>0</v>
      </c>
      <c r="W76" s="29">
        <f>IF(T76&gt;V6,0.5/(1+2*(LN(T76)-LN(V6))),)</f>
        <v>0.19635719880470356</v>
      </c>
      <c r="X76" s="28">
        <f aca="true" t="shared" si="20" ref="X76:X111">MAX(U76:W76)</f>
        <v>0.19635719880470356</v>
      </c>
      <c r="Z76" s="5">
        <v>65</v>
      </c>
      <c r="AA76" s="29">
        <f>IF(Z76&lt;AB7,1-Z76*((1-AB8)/AB7),)</f>
        <v>0</v>
      </c>
      <c r="AB76" s="29">
        <f>IF(AND(Z76&gt;=AB7,Z76&lt;=AB6),1-0.5/(1+2*(LN(AB6)-LN(Z76))),)</f>
        <v>0</v>
      </c>
      <c r="AC76" s="29">
        <f>IF(Z76&gt;AB6,0.5/(1+2*(LN(Z76)-LN(AB6))),)</f>
        <v>0.19635719880470356</v>
      </c>
      <c r="AD76" s="28">
        <f aca="true" t="shared" si="21" ref="AD76:AD111">MAX(AA76:AC76)</f>
        <v>0.19635719880470356</v>
      </c>
      <c r="AF76" s="5">
        <v>65</v>
      </c>
      <c r="AG76" s="29">
        <f>IF(AF76&lt;AH7,1-AF76*((1-AH8)/AH7),)</f>
        <v>0</v>
      </c>
      <c r="AH76" s="29">
        <f>IF(AND(AF76&gt;=AH7,AF76&lt;=AH6),1-0.5/(1+2*(LN(AH6)-LN(AF76))),)</f>
        <v>0.7314089078369296</v>
      </c>
      <c r="AI76" s="29">
        <f>IF(AF76&gt;AH6,0.5/(1+2*(LN(AF76)-LN(AH6))),)</f>
        <v>0</v>
      </c>
      <c r="AJ76" s="28">
        <f aca="true" t="shared" si="22" ref="AJ76:AJ111">MAX(AG76:AI76)</f>
        <v>0.7314089078369296</v>
      </c>
      <c r="AL76" s="5">
        <v>65</v>
      </c>
      <c r="AM76" s="29">
        <f>IF(AL76&lt;AN7,1-AL76*((1-AN8)/AN7),)</f>
        <v>0</v>
      </c>
      <c r="AN76" s="29">
        <f>IF(AND(AL76&gt;=AN7,AL76&lt;=AN6),1-0.5/(1+2*(LN(AN6)-LN(AL76))),)</f>
        <v>0.6467127007860234</v>
      </c>
      <c r="AO76" s="29">
        <f>IF(AL76&gt;AN6,0.5/(1+2*(LN(AL76)-LN(AN6))),)</f>
        <v>0</v>
      </c>
      <c r="AP76" s="28">
        <f aca="true" t="shared" si="23" ref="AP76:AP111">MAX(AM76:AO76)</f>
        <v>0.6467127007860234</v>
      </c>
      <c r="AR76" s="5">
        <v>65</v>
      </c>
      <c r="AS76" s="29">
        <f>IF(AR76&lt;AT7,1-AR76*((1-AT8)/AT7),)</f>
        <v>0</v>
      </c>
      <c r="AT76" s="29">
        <f>IF(AND(AR76&gt;=AT7,AR76&lt;=AT6),1-0.5/(1+2*(LN(AT6)-LN(AR76))),)</f>
        <v>0.528573490277035</v>
      </c>
      <c r="AU76" s="29">
        <f>IF(AR76&gt;AT6,0.5/(1+2*(LN(AR76)-LN(AT6))),)</f>
        <v>0</v>
      </c>
      <c r="AV76" s="28">
        <f aca="true" t="shared" si="24" ref="AV76:AV111">MAX(AS76:AU76)</f>
        <v>0.528573490277035</v>
      </c>
      <c r="AX76" s="5">
        <v>65</v>
      </c>
      <c r="AY76" s="29">
        <f>IF(AX76&lt;AZ7,1-AX76*((1-AZ8)/AZ7),)</f>
        <v>0</v>
      </c>
      <c r="AZ76" s="29">
        <f>IF(AND(AX76&gt;=AZ7,AX76&lt;=AZ6),1-0.5/(1+2*(LN(AZ6)-LN(AX76))),)</f>
        <v>0</v>
      </c>
      <c r="BA76" s="29">
        <f>IF(AX76&gt;AZ6,0.5/(1+2*(LN(AX76)-LN(AZ6))),)</f>
        <v>0.19635719880470356</v>
      </c>
      <c r="BB76" s="28">
        <f aca="true" t="shared" si="25" ref="BB76:BB111">MAX(AY76:BA76)</f>
        <v>0.19635719880470356</v>
      </c>
      <c r="BD76" s="5">
        <v>65</v>
      </c>
      <c r="BE76" s="29">
        <f>IF(BD76&lt;BF7,1-BD76*((1-BF8)/BF7),)</f>
        <v>0</v>
      </c>
      <c r="BF76" s="29">
        <f>IF(AND(BD76&gt;=BF7,BD76&lt;=BF6),1-0.5/(1+2*(LN(BF6)-LN(BD76))),)</f>
        <v>0</v>
      </c>
      <c r="BG76" s="29">
        <f>IF(BD76&gt;BF6,0.5/(1+2*(LN(BD76)-LN(BF6))),)</f>
        <v>0.19635719880470356</v>
      </c>
      <c r="BH76" s="28">
        <f aca="true" t="shared" si="26" ref="BH76:BH111">MAX(BE76:BG76)</f>
        <v>0.19635719880470356</v>
      </c>
      <c r="BJ76" s="5">
        <v>65</v>
      </c>
      <c r="BK76" s="29">
        <f>IF(BJ76&lt;BL7,1-BJ76*((1-BL8)/BL7),)</f>
        <v>0</v>
      </c>
      <c r="BL76" s="29">
        <f>IF(AND(BJ76&gt;=BL7,BJ76&lt;=BL6),1-0.5/(1+2*(LN(BL6)-LN(BJ76))),)</f>
        <v>0.6971247692474036</v>
      </c>
      <c r="BM76" s="29">
        <f>IF(BJ76&gt;BL6,0.5/(1+2*(LN(BJ76)-LN(BL6))),)</f>
        <v>0</v>
      </c>
      <c r="BN76" s="28">
        <f aca="true" t="shared" si="27" ref="BN76:BN111">MAX(BK76:BM76)</f>
        <v>0.6971247692474036</v>
      </c>
      <c r="BP76" s="5">
        <v>65</v>
      </c>
      <c r="BQ76" s="29">
        <f>IF(BP76&lt;BR7,1-BP76*((1-BR8)/BR7),)</f>
        <v>0</v>
      </c>
      <c r="BR76" s="29">
        <f>IF(AND(BP76&gt;=BR7,BP76&lt;=BR6),1-0.5/(1+2*(LN(BR6)-LN(BP76))),)</f>
        <v>0.528573490277035</v>
      </c>
      <c r="BS76" s="29">
        <f>IF(BP76&gt;BR6,0.5/(1+2*(LN(BP76)-LN(BR6))),)</f>
        <v>0</v>
      </c>
      <c r="BT76" s="28">
        <f aca="true" t="shared" si="28" ref="BT76:BT111">MAX(BQ76:BS76)</f>
        <v>0.528573490277035</v>
      </c>
      <c r="BV76" s="5">
        <v>65</v>
      </c>
      <c r="BW76" s="29">
        <f>IF(BV76&lt;BX7,1-BV76*((1-BX8)/BX7),)</f>
        <v>0</v>
      </c>
      <c r="BX76" s="29">
        <f>IF(AND(BV76&gt;=BX7,BV76&lt;=BX6),1-0.5/(1+2*(LN(BX6)-LN(BV76))),)</f>
        <v>0</v>
      </c>
      <c r="BY76" s="29">
        <f>IF(BV76&gt;BX6,0.5/(1+2*(LN(BV76)-LN(BX6))),)</f>
        <v>0.08156741624176653</v>
      </c>
      <c r="BZ76" s="28">
        <f aca="true" t="shared" si="29" ref="BZ76:BZ111">MAX(BW76:BY76)</f>
        <v>0.08156741624176653</v>
      </c>
      <c r="CB76" s="5">
        <v>65</v>
      </c>
      <c r="CC76" s="29">
        <f>IF(CB76&lt;CD7,1-CB76*((1-CD8)/CD7),)</f>
        <v>0</v>
      </c>
      <c r="CD76" s="29">
        <f>IF(AND(CB76&gt;=CD7,CB76&lt;=CD6),1-0.5/(1+2*(LN(CD6)-LN(CB76))),)</f>
        <v>0</v>
      </c>
      <c r="CE76" s="29">
        <f>IF(CB76&gt;CD6,0.5/(1+2*(LN(CB76)-LN(CD6))),)</f>
        <v>0.08672642369649769</v>
      </c>
      <c r="CF76" s="28">
        <f aca="true" t="shared" si="30" ref="CF76:CF111">MAX(CC76:CE76)</f>
        <v>0.08672642369649769</v>
      </c>
      <c r="CH76" s="5">
        <v>65</v>
      </c>
      <c r="CI76" s="29">
        <f>IF(CH76&lt;CJ7,1-CH76*((1-CJ8)/CJ7),)</f>
        <v>0</v>
      </c>
      <c r="CJ76" s="29">
        <f>IF(AND(CH76&gt;=CJ7,CH76&lt;=CJ6),1-0.5/(1+2*(LN(CJ6)-LN(CH76))),)</f>
        <v>0</v>
      </c>
      <c r="CK76" s="29">
        <f>IF(CH76&gt;CJ6,0.5/(1+2*(LN(CH76)-LN(CJ6))),)</f>
        <v>0.06991491391725593</v>
      </c>
      <c r="CL76" s="28">
        <f aca="true" t="shared" si="31" ref="CL76:CL111">MAX(CI76:CK76)</f>
        <v>0.06991491391725593</v>
      </c>
      <c r="CN76" s="5">
        <v>65</v>
      </c>
      <c r="CO76" s="29">
        <f>IF(CN76&lt;CP7,1-CN76*((1-CP8)/CP7),)</f>
        <v>0</v>
      </c>
      <c r="CP76" s="29">
        <f>IF(AND(CN76&gt;=CP7,CN76&lt;=CP6),1-0.5/(1+2*(LN(CP6)-LN(CN76))),)</f>
        <v>0</v>
      </c>
      <c r="CQ76" s="29">
        <f>IF(CN76&gt;CP6,0.5/(1+2*(LN(CN76)-LN(CP6))),)</f>
        <v>0.05348294558520429</v>
      </c>
      <c r="CR76" s="28">
        <f aca="true" t="shared" si="32" ref="CR76:CR111">MAX(CO76:CQ76)</f>
        <v>0.05348294558520429</v>
      </c>
    </row>
    <row r="77" spans="2:96" ht="12.75">
      <c r="B77" s="3">
        <v>66</v>
      </c>
      <c r="C77" s="29">
        <f>IF(B77&lt;D7,1-B77*((1-D8)/D7),)</f>
        <v>0</v>
      </c>
      <c r="D77" s="29">
        <f>IF(AND(B77&gt;=D7,B77&lt;=D6),1-0.5/(1+2*(LN(D6)-LN(B77))),)</f>
        <v>0.726929784037081</v>
      </c>
      <c r="E77" s="29">
        <f>IF(B77&gt;D6,0.5/(1+2*(LN(B77)-LN(D6))),)</f>
        <v>0</v>
      </c>
      <c r="F77" s="28">
        <f t="shared" si="17"/>
        <v>0.726929784037081</v>
      </c>
      <c r="H77" s="3">
        <v>66</v>
      </c>
      <c r="I77" s="29">
        <f>IF(H77&lt;J7,1-H77*((1-J8)/J7),)</f>
        <v>0</v>
      </c>
      <c r="J77" s="29">
        <f>IF(AND(H77&gt;=J7,H77&lt;=J6),1-0.5/(1+2*(LN(J6)-LN(H77))),)</f>
        <v>0.6389223729980389</v>
      </c>
      <c r="K77" s="29">
        <f>IF(H77&gt;J6,0.5/(1+2*(LN(H77)-LN(J6))),)</f>
        <v>0</v>
      </c>
      <c r="L77" s="28">
        <f t="shared" si="18"/>
        <v>0.6389223729980389</v>
      </c>
      <c r="N77" s="3">
        <v>66</v>
      </c>
      <c r="O77" s="29">
        <f>IF(N77&lt;P7,1-N77*((1-P8)/P7),)</f>
        <v>0</v>
      </c>
      <c r="P77" s="29">
        <f>IF(AND(N77&gt;=P7,N77&lt;=P6),1-0.5/(1+2*(LN(P6)-LN(N77))),)</f>
        <v>0.5145988072192764</v>
      </c>
      <c r="Q77" s="29">
        <f>IF(N77&gt;P6,0.5/(1+2*(LN(N77)-LN(P6))),)</f>
        <v>0</v>
      </c>
      <c r="R77" s="28">
        <f t="shared" si="19"/>
        <v>0.5145988072192764</v>
      </c>
      <c r="T77" s="3">
        <v>66</v>
      </c>
      <c r="U77" s="29">
        <f>IF(T77&lt;V7,1-T77*((1-V8)/V7),)</f>
        <v>0</v>
      </c>
      <c r="V77" s="29">
        <f>IF(AND(T77&gt;=V7,T77&lt;=V6),1-0.5/(1+2*(LN(V6)-LN(T77))),)</f>
        <v>0</v>
      </c>
      <c r="W77" s="29">
        <f>IF(T77&gt;V6,0.5/(1+2*(LN(T77)-LN(V6))),)</f>
        <v>0.19403047992936343</v>
      </c>
      <c r="X77" s="28">
        <f t="shared" si="20"/>
        <v>0.19403047992936343</v>
      </c>
      <c r="Z77" s="3">
        <v>66</v>
      </c>
      <c r="AA77" s="29">
        <f>IF(Z77&lt;AB7,1-Z77*((1-AB8)/AB7),)</f>
        <v>0</v>
      </c>
      <c r="AB77" s="29">
        <f>IF(AND(Z77&gt;=AB7,Z77&lt;=AB6),1-0.5/(1+2*(LN(AB6)-LN(Z77))),)</f>
        <v>0</v>
      </c>
      <c r="AC77" s="29">
        <f>IF(Z77&gt;AB6,0.5/(1+2*(LN(Z77)-LN(AB6))),)</f>
        <v>0.19403047992936343</v>
      </c>
      <c r="AD77" s="28">
        <f t="shared" si="21"/>
        <v>0.19403047992936343</v>
      </c>
      <c r="AF77" s="3">
        <v>66</v>
      </c>
      <c r="AG77" s="29">
        <f>IF(AF77&lt;AH7,1-AF77*((1-AH8)/AH7),)</f>
        <v>0</v>
      </c>
      <c r="AH77" s="29">
        <f>IF(AND(AF77&gt;=AH7,AF77&lt;=AH6),1-0.5/(1+2*(LN(AH6)-LN(AF77))),)</f>
        <v>0.726929784037081</v>
      </c>
      <c r="AI77" s="29">
        <f>IF(AF77&gt;AH6,0.5/(1+2*(LN(AF77)-LN(AH6))),)</f>
        <v>0</v>
      </c>
      <c r="AJ77" s="28">
        <f t="shared" si="22"/>
        <v>0.726929784037081</v>
      </c>
      <c r="AL77" s="3">
        <v>66</v>
      </c>
      <c r="AM77" s="29">
        <f>IF(AL77&lt;AN7,1-AL77*((1-AN8)/AN7),)</f>
        <v>0</v>
      </c>
      <c r="AN77" s="29">
        <f>IF(AND(AL77&gt;=AN7,AL77&lt;=AN6),1-0.5/(1+2*(LN(AN6)-LN(AL77))),)</f>
        <v>0.6389223729980389</v>
      </c>
      <c r="AO77" s="29">
        <f>IF(AL77&gt;AN6,0.5/(1+2*(LN(AL77)-LN(AN6))),)</f>
        <v>0</v>
      </c>
      <c r="AP77" s="28">
        <f t="shared" si="23"/>
        <v>0.6389223729980389</v>
      </c>
      <c r="AR77" s="3">
        <v>66</v>
      </c>
      <c r="AS77" s="29">
        <f>IF(AR77&lt;AT7,1-AR77*((1-AT8)/AT7),)</f>
        <v>0</v>
      </c>
      <c r="AT77" s="29">
        <f>IF(AND(AR77&gt;=AT7,AR77&lt;=AT6),1-0.5/(1+2*(LN(AT6)-LN(AR77))),)</f>
        <v>0.5145988072192764</v>
      </c>
      <c r="AU77" s="29">
        <f>IF(AR77&gt;AT6,0.5/(1+2*(LN(AR77)-LN(AT6))),)</f>
        <v>0</v>
      </c>
      <c r="AV77" s="28">
        <f t="shared" si="24"/>
        <v>0.5145988072192764</v>
      </c>
      <c r="AX77" s="3">
        <v>66</v>
      </c>
      <c r="AY77" s="29">
        <f>IF(AX77&lt;AZ7,1-AX77*((1-AZ8)/AZ7),)</f>
        <v>0</v>
      </c>
      <c r="AZ77" s="29">
        <f>IF(AND(AX77&gt;=AZ7,AX77&lt;=AZ6),1-0.5/(1+2*(LN(AZ6)-LN(AX77))),)</f>
        <v>0</v>
      </c>
      <c r="BA77" s="29">
        <f>IF(AX77&gt;AZ6,0.5/(1+2*(LN(AX77)-LN(AZ6))),)</f>
        <v>0.19403047992936343</v>
      </c>
      <c r="BB77" s="28">
        <f t="shared" si="25"/>
        <v>0.19403047992936343</v>
      </c>
      <c r="BD77" s="3">
        <v>66</v>
      </c>
      <c r="BE77" s="29">
        <f>IF(BD77&lt;BF7,1-BD77*((1-BF8)/BF7),)</f>
        <v>0</v>
      </c>
      <c r="BF77" s="29">
        <f>IF(AND(BD77&gt;=BF7,BD77&lt;=BF6),1-0.5/(1+2*(LN(BF6)-LN(BD77))),)</f>
        <v>0</v>
      </c>
      <c r="BG77" s="29">
        <f>IF(BD77&gt;BF6,0.5/(1+2*(LN(BD77)-LN(BF6))),)</f>
        <v>0.19403047992936343</v>
      </c>
      <c r="BH77" s="28">
        <f t="shared" si="26"/>
        <v>0.19403047992936343</v>
      </c>
      <c r="BJ77" s="3">
        <v>66</v>
      </c>
      <c r="BK77" s="29">
        <f>IF(BJ77&lt;BL7,1-BJ77*((1-BL8)/BL7),)</f>
        <v>0</v>
      </c>
      <c r="BL77" s="29">
        <f>IF(AND(BJ77&gt;=BL7,BJ77&lt;=BL6),1-0.5/(1+2*(LN(BL6)-LN(BJ77))),)</f>
        <v>0.691417047201816</v>
      </c>
      <c r="BM77" s="29">
        <f>IF(BJ77&gt;BL6,0.5/(1+2*(LN(BJ77)-LN(BL6))),)</f>
        <v>0</v>
      </c>
      <c r="BN77" s="28">
        <f t="shared" si="27"/>
        <v>0.691417047201816</v>
      </c>
      <c r="BP77" s="3">
        <v>66</v>
      </c>
      <c r="BQ77" s="29">
        <f>IF(BP77&lt;BR7,1-BP77*((1-BR8)/BR7),)</f>
        <v>0</v>
      </c>
      <c r="BR77" s="29">
        <f>IF(AND(BP77&gt;=BR7,BP77&lt;=BR6),1-0.5/(1+2*(LN(BR6)-LN(BP77))),)</f>
        <v>0.5145988072192764</v>
      </c>
      <c r="BS77" s="29">
        <f>IF(BP77&gt;BR6,0.5/(1+2*(LN(BP77)-LN(BR6))),)</f>
        <v>0</v>
      </c>
      <c r="BT77" s="28">
        <f t="shared" si="28"/>
        <v>0.5145988072192764</v>
      </c>
      <c r="BV77" s="3">
        <v>66</v>
      </c>
      <c r="BW77" s="29">
        <f>IF(BV77&lt;BX7,1-BV77*((1-BX8)/BX7),)</f>
        <v>0</v>
      </c>
      <c r="BX77" s="29">
        <f>IF(AND(BV77&gt;=BX7,BV77&lt;=BX6),1-0.5/(1+2*(LN(BX6)-LN(BV77))),)</f>
        <v>0</v>
      </c>
      <c r="BY77" s="29">
        <f>IF(BV77&gt;BX6,0.5/(1+2*(LN(BV77)-LN(BX6))),)</f>
        <v>0.08116311734881605</v>
      </c>
      <c r="BZ77" s="28">
        <f t="shared" si="29"/>
        <v>0.08116311734881605</v>
      </c>
      <c r="CB77" s="3">
        <v>66</v>
      </c>
      <c r="CC77" s="29">
        <f>IF(CB77&lt;CD7,1-CB77*((1-CD8)/CD7),)</f>
        <v>0</v>
      </c>
      <c r="CD77" s="29">
        <f>IF(AND(CB77&gt;=CD7,CB77&lt;=CD6),1-0.5/(1+2*(LN(CD6)-LN(CB77))),)</f>
        <v>0</v>
      </c>
      <c r="CE77" s="29">
        <f>IF(CB77&gt;CD6,0.5/(1+2*(LN(CB77)-LN(CD6))),)</f>
        <v>0.08626950820020006</v>
      </c>
      <c r="CF77" s="28">
        <f t="shared" si="30"/>
        <v>0.08626950820020006</v>
      </c>
      <c r="CH77" s="3">
        <v>66</v>
      </c>
      <c r="CI77" s="29">
        <f>IF(CH77&lt;CJ7,1-CH77*((1-CJ8)/CJ7),)</f>
        <v>0</v>
      </c>
      <c r="CJ77" s="29">
        <f>IF(AND(CH77&gt;=CJ7,CH77&lt;=CJ6),1-0.5/(1+2*(LN(CJ6)-LN(CH77))),)</f>
        <v>0</v>
      </c>
      <c r="CK77" s="29">
        <f>IF(CH77&gt;CJ6,0.5/(1+2*(LN(CH77)-LN(CJ6))),)</f>
        <v>0.06961766764027029</v>
      </c>
      <c r="CL77" s="28">
        <f t="shared" si="31"/>
        <v>0.06961766764027029</v>
      </c>
      <c r="CN77" s="3">
        <v>66</v>
      </c>
      <c r="CO77" s="29">
        <f>IF(CN77&lt;CP7,1-CN77*((1-CP8)/CP7),)</f>
        <v>0</v>
      </c>
      <c r="CP77" s="29">
        <f>IF(AND(CN77&gt;=CP7,CN77&lt;=CP6),1-0.5/(1+2*(LN(CP6)-LN(CN77))),)</f>
        <v>0</v>
      </c>
      <c r="CQ77" s="29">
        <f>IF(CN77&gt;CP6,0.5/(1+2*(LN(CN77)-LN(CP6))),)</f>
        <v>0.05330882842176429</v>
      </c>
      <c r="CR77" s="28">
        <f t="shared" si="32"/>
        <v>0.05330882842176429</v>
      </c>
    </row>
    <row r="78" spans="2:96" ht="12.75">
      <c r="B78" s="3">
        <v>67</v>
      </c>
      <c r="C78" s="29">
        <f>IF(B78&lt;D7,1-B78*((1-D8)/D7),)</f>
        <v>0</v>
      </c>
      <c r="D78" s="29">
        <f>IF(AND(B78&gt;=D7,B78&lt;=D6),1-0.5/(1+2*(LN(D6)-LN(B78))),)</f>
        <v>0.7223695411483249</v>
      </c>
      <c r="E78" s="29">
        <f>IF(B78&gt;D6,0.5/(1+2*(LN(B78)-LN(D6))),)</f>
        <v>0</v>
      </c>
      <c r="F78" s="28">
        <f t="shared" si="17"/>
        <v>0.7223695411483249</v>
      </c>
      <c r="H78" s="3">
        <v>67</v>
      </c>
      <c r="I78" s="29">
        <f>IF(H78&lt;J7,1-H78*((1-J8)/J7),)</f>
        <v>0</v>
      </c>
      <c r="J78" s="29">
        <f>IF(AND(H78&gt;=J7,H78&lt;=J6),1-0.5/(1+2*(LN(J6)-LN(H78))),)</f>
        <v>0.6309058834206376</v>
      </c>
      <c r="K78" s="29">
        <f>IF(H78&gt;J6,0.5/(1+2*(LN(H78)-LN(J6))),)</f>
        <v>0</v>
      </c>
      <c r="L78" s="28">
        <f t="shared" si="18"/>
        <v>0.6309058834206376</v>
      </c>
      <c r="N78" s="3">
        <v>67</v>
      </c>
      <c r="O78" s="29">
        <f>IF(N78&lt;P7,1-N78*((1-P8)/P7),)</f>
        <v>0</v>
      </c>
      <c r="P78" s="29">
        <f>IF(AND(N78&gt;=P7,N78&lt;=P6),1-0.5/(1+2*(LN(P6)-LN(N78))),)</f>
        <v>0.5</v>
      </c>
      <c r="Q78" s="29">
        <f>IF(N78&gt;P6,0.5/(1+2*(LN(N78)-LN(P6))),)</f>
        <v>0</v>
      </c>
      <c r="R78" s="28">
        <f t="shared" si="19"/>
        <v>0.5</v>
      </c>
      <c r="T78" s="3">
        <v>67</v>
      </c>
      <c r="U78" s="29">
        <f>IF(T78&lt;V7,1-T78*((1-V8)/V7),)</f>
        <v>0</v>
      </c>
      <c r="V78" s="29">
        <f>IF(AND(T78&gt;=V7,T78&lt;=V6),1-0.5/(1+2*(LN(V6)-LN(T78))),)</f>
        <v>0</v>
      </c>
      <c r="W78" s="29">
        <f>IF(T78&gt;V6,0.5/(1+2*(LN(T78)-LN(V6))),)</f>
        <v>0.19179203173430545</v>
      </c>
      <c r="X78" s="28">
        <f t="shared" si="20"/>
        <v>0.19179203173430545</v>
      </c>
      <c r="Z78" s="3">
        <v>67</v>
      </c>
      <c r="AA78" s="29">
        <f>IF(Z78&lt;AB7,1-Z78*((1-AB8)/AB7),)</f>
        <v>0</v>
      </c>
      <c r="AB78" s="29">
        <f>IF(AND(Z78&gt;=AB7,Z78&lt;=AB6),1-0.5/(1+2*(LN(AB6)-LN(Z78))),)</f>
        <v>0</v>
      </c>
      <c r="AC78" s="29">
        <f>IF(Z78&gt;AB6,0.5/(1+2*(LN(Z78)-LN(AB6))),)</f>
        <v>0.19179203173430545</v>
      </c>
      <c r="AD78" s="28">
        <f t="shared" si="21"/>
        <v>0.19179203173430545</v>
      </c>
      <c r="AF78" s="3">
        <v>67</v>
      </c>
      <c r="AG78" s="29">
        <f>IF(AF78&lt;AH7,1-AF78*((1-AH8)/AH7),)</f>
        <v>0</v>
      </c>
      <c r="AH78" s="29">
        <f>IF(AND(AF78&gt;=AH7,AF78&lt;=AH6),1-0.5/(1+2*(LN(AH6)-LN(AF78))),)</f>
        <v>0.7223695411483249</v>
      </c>
      <c r="AI78" s="29">
        <f>IF(AF78&gt;AH6,0.5/(1+2*(LN(AF78)-LN(AH6))),)</f>
        <v>0</v>
      </c>
      <c r="AJ78" s="28">
        <f t="shared" si="22"/>
        <v>0.7223695411483249</v>
      </c>
      <c r="AL78" s="3">
        <v>67</v>
      </c>
      <c r="AM78" s="29">
        <f>IF(AL78&lt;AN7,1-AL78*((1-AN8)/AN7),)</f>
        <v>0</v>
      </c>
      <c r="AN78" s="29">
        <f>IF(AND(AL78&gt;=AN7,AL78&lt;=AN6),1-0.5/(1+2*(LN(AN6)-LN(AL78))),)</f>
        <v>0.6309058834206376</v>
      </c>
      <c r="AO78" s="29">
        <f>IF(AL78&gt;AN6,0.5/(1+2*(LN(AL78)-LN(AN6))),)</f>
        <v>0</v>
      </c>
      <c r="AP78" s="28">
        <f t="shared" si="23"/>
        <v>0.6309058834206376</v>
      </c>
      <c r="AR78" s="3">
        <v>67</v>
      </c>
      <c r="AS78" s="29">
        <f>IF(AR78&lt;AT7,1-AR78*((1-AT8)/AT7),)</f>
        <v>0</v>
      </c>
      <c r="AT78" s="29">
        <f>IF(AND(AR78&gt;=AT7,AR78&lt;=AT6),1-0.5/(1+2*(LN(AT6)-LN(AR78))),)</f>
        <v>0.5</v>
      </c>
      <c r="AU78" s="29">
        <f>IF(AR78&gt;AT6,0.5/(1+2*(LN(AR78)-LN(AT6))),)</f>
        <v>0</v>
      </c>
      <c r="AV78" s="28">
        <f t="shared" si="24"/>
        <v>0.5</v>
      </c>
      <c r="AX78" s="3">
        <v>67</v>
      </c>
      <c r="AY78" s="29">
        <f>IF(AX78&lt;AZ7,1-AX78*((1-AZ8)/AZ7),)</f>
        <v>0</v>
      </c>
      <c r="AZ78" s="29">
        <f>IF(AND(AX78&gt;=AZ7,AX78&lt;=AZ6),1-0.5/(1+2*(LN(AZ6)-LN(AX78))),)</f>
        <v>0</v>
      </c>
      <c r="BA78" s="29">
        <f>IF(AX78&gt;AZ6,0.5/(1+2*(LN(AX78)-LN(AZ6))),)</f>
        <v>0.19179203173430545</v>
      </c>
      <c r="BB78" s="28">
        <f t="shared" si="25"/>
        <v>0.19179203173430545</v>
      </c>
      <c r="BD78" s="3">
        <v>67</v>
      </c>
      <c r="BE78" s="29">
        <f>IF(BD78&lt;BF7,1-BD78*((1-BF8)/BF7),)</f>
        <v>0</v>
      </c>
      <c r="BF78" s="29">
        <f>IF(AND(BD78&gt;=BF7,BD78&lt;=BF6),1-0.5/(1+2*(LN(BF6)-LN(BD78))),)</f>
        <v>0</v>
      </c>
      <c r="BG78" s="29">
        <f>IF(BD78&gt;BF6,0.5/(1+2*(LN(BD78)-LN(BF6))),)</f>
        <v>0.19179203173430545</v>
      </c>
      <c r="BH78" s="28">
        <f t="shared" si="26"/>
        <v>0.19179203173430545</v>
      </c>
      <c r="BJ78" s="3">
        <v>67</v>
      </c>
      <c r="BK78" s="29">
        <f>IF(BJ78&lt;BL7,1-BJ78*((1-BL8)/BL7),)</f>
        <v>0</v>
      </c>
      <c r="BL78" s="29">
        <f>IF(AND(BJ78&gt;=BL7,BJ78&lt;=BL6),1-0.5/(1+2*(LN(BL6)-LN(BJ78))),)</f>
        <v>0.6855808843431714</v>
      </c>
      <c r="BM78" s="29">
        <f>IF(BJ78&gt;BL6,0.5/(1+2*(LN(BJ78)-LN(BL6))),)</f>
        <v>0</v>
      </c>
      <c r="BN78" s="28">
        <f t="shared" si="27"/>
        <v>0.6855808843431714</v>
      </c>
      <c r="BP78" s="3">
        <v>67</v>
      </c>
      <c r="BQ78" s="29">
        <f>IF(BP78&lt;BR7,1-BP78*((1-BR8)/BR7),)</f>
        <v>0</v>
      </c>
      <c r="BR78" s="29">
        <f>IF(AND(BP78&gt;=BR7,BP78&lt;=BR6),1-0.5/(1+2*(LN(BR6)-LN(BP78))),)</f>
        <v>0.5</v>
      </c>
      <c r="BS78" s="29">
        <f>IF(BP78&gt;BR6,0.5/(1+2*(LN(BP78)-LN(BR6))),)</f>
        <v>0</v>
      </c>
      <c r="BT78" s="28">
        <f t="shared" si="28"/>
        <v>0.5</v>
      </c>
      <c r="BV78" s="3">
        <v>67</v>
      </c>
      <c r="BW78" s="29">
        <f>IF(BV78&lt;BX7,1-BV78*((1-BX8)/BX7),)</f>
        <v>0</v>
      </c>
      <c r="BX78" s="29">
        <f>IF(AND(BV78&gt;=BX7,BV78&lt;=BX6),1-0.5/(1+2*(LN(BX6)-LN(BV78))),)</f>
        <v>0</v>
      </c>
      <c r="BY78" s="29">
        <f>IF(BV78&gt;BX6,0.5/(1+2*(LN(BV78)-LN(BX6))),)</f>
        <v>0.08076879729416205</v>
      </c>
      <c r="BZ78" s="28">
        <f t="shared" si="29"/>
        <v>0.08076879729416205</v>
      </c>
      <c r="CB78" s="3">
        <v>67</v>
      </c>
      <c r="CC78" s="29">
        <f>IF(CB78&lt;CD7,1-CB78*((1-CD8)/CD7),)</f>
        <v>0</v>
      </c>
      <c r="CD78" s="29">
        <f>IF(AND(CB78&gt;=CD7,CB78&lt;=CD6),1-0.5/(1+2*(LN(CD6)-LN(CB78))),)</f>
        <v>0</v>
      </c>
      <c r="CE78" s="29">
        <f>IF(CB78&gt;CD6,0.5/(1+2*(LN(CB78)-LN(CD6))),)</f>
        <v>0.08582414601104674</v>
      </c>
      <c r="CF78" s="28">
        <f t="shared" si="30"/>
        <v>0.08582414601104674</v>
      </c>
      <c r="CH78" s="3">
        <v>67</v>
      </c>
      <c r="CI78" s="29">
        <f>IF(CH78&lt;CJ7,1-CH78*((1-CJ8)/CJ7),)</f>
        <v>0</v>
      </c>
      <c r="CJ78" s="29">
        <f>IF(AND(CH78&gt;=CJ7,CH78&lt;=CJ6),1-0.5/(1+2*(LN(CJ6)-LN(CH78))),)</f>
        <v>0</v>
      </c>
      <c r="CK78" s="29">
        <f>IF(CH78&gt;CJ6,0.5/(1+2*(LN(CH78)-LN(CJ6))),)</f>
        <v>0.06932735188122843</v>
      </c>
      <c r="CL78" s="28">
        <f t="shared" si="31"/>
        <v>0.06932735188122843</v>
      </c>
      <c r="CN78" s="3">
        <v>67</v>
      </c>
      <c r="CO78" s="29">
        <f>IF(CN78&lt;CP7,1-CN78*((1-CP8)/CP7),)</f>
        <v>0</v>
      </c>
      <c r="CP78" s="29">
        <f>IF(AND(CN78&gt;=CP7,CN78&lt;=CP6),1-0.5/(1+2*(LN(CP6)-LN(CN78))),)</f>
        <v>0</v>
      </c>
      <c r="CQ78" s="29">
        <f>IF(CN78&gt;CP6,0.5/(1+2*(LN(CN78)-LN(CP6))),)</f>
        <v>0.05313843437286305</v>
      </c>
      <c r="CR78" s="28">
        <f t="shared" si="32"/>
        <v>0.05313843437286305</v>
      </c>
    </row>
    <row r="79" spans="2:96" ht="12.75">
      <c r="B79" s="5">
        <v>68</v>
      </c>
      <c r="C79" s="29">
        <f>IF(B79&lt;D7,1-B79*((1-D8)/D7),)</f>
        <v>0</v>
      </c>
      <c r="D79" s="29">
        <f>IF(AND(B79&gt;=D7,B79&lt;=D6),1-0.5/(1+2*(LN(D6)-LN(B79))),)</f>
        <v>0.7177254254117242</v>
      </c>
      <c r="E79" s="29">
        <f>IF(B79&gt;D6,0.5/(1+2*(LN(B79)-LN(D6))),)</f>
        <v>0</v>
      </c>
      <c r="F79" s="28">
        <f t="shared" si="17"/>
        <v>0.7177254254117242</v>
      </c>
      <c r="H79" s="5">
        <v>68</v>
      </c>
      <c r="I79" s="29">
        <f>IF(H79&lt;J7,1-H79*((1-J8)/J7),)</f>
        <v>0</v>
      </c>
      <c r="J79" s="29">
        <f>IF(AND(H79&gt;=J7,H79&lt;=J6),1-0.5/(1+2*(LN(J6)-LN(H79))),)</f>
        <v>0.6226522913246966</v>
      </c>
      <c r="K79" s="29">
        <f>IF(H79&gt;J6,0.5/(1+2*(LN(H79)-LN(J6))),)</f>
        <v>0</v>
      </c>
      <c r="L79" s="28">
        <f t="shared" si="18"/>
        <v>0.6226522913246966</v>
      </c>
      <c r="N79" s="5">
        <v>68</v>
      </c>
      <c r="O79" s="29">
        <f>IF(N79&lt;P7,1-N79*((1-P8)/P7),)</f>
        <v>0</v>
      </c>
      <c r="P79" s="29">
        <f>IF(AND(N79&gt;=P7,N79&lt;=P6),1-0.5/(1+2*(LN(P6)-LN(N79))),)</f>
        <v>0</v>
      </c>
      <c r="Q79" s="29">
        <f>IF(N79&gt;P6,0.5/(1+2*(LN(N79)-LN(P6))),)</f>
        <v>0.48561125519219506</v>
      </c>
      <c r="R79" s="28">
        <f t="shared" si="19"/>
        <v>0.48561125519219506</v>
      </c>
      <c r="T79" s="5">
        <v>68</v>
      </c>
      <c r="U79" s="29">
        <f>IF(T79&lt;V7,1-T79*((1-V8)/V7),)</f>
        <v>0</v>
      </c>
      <c r="V79" s="29">
        <f>IF(AND(T79&gt;=V7,T79&lt;=V6),1-0.5/(1+2*(LN(V6)-LN(T79))),)</f>
        <v>0</v>
      </c>
      <c r="W79" s="29">
        <f>IF(T79&gt;V6,0.5/(1+2*(LN(T79)-LN(V6))),)</f>
        <v>0.1896366853394775</v>
      </c>
      <c r="X79" s="28">
        <f t="shared" si="20"/>
        <v>0.1896366853394775</v>
      </c>
      <c r="Z79" s="5">
        <v>68</v>
      </c>
      <c r="AA79" s="29">
        <f>IF(Z79&lt;AB7,1-Z79*((1-AB8)/AB7),)</f>
        <v>0</v>
      </c>
      <c r="AB79" s="29">
        <f>IF(AND(Z79&gt;=AB7,Z79&lt;=AB6),1-0.5/(1+2*(LN(AB6)-LN(Z79))),)</f>
        <v>0</v>
      </c>
      <c r="AC79" s="29">
        <f>IF(Z79&gt;AB6,0.5/(1+2*(LN(Z79)-LN(AB6))),)</f>
        <v>0.1896366853394775</v>
      </c>
      <c r="AD79" s="28">
        <f t="shared" si="21"/>
        <v>0.1896366853394775</v>
      </c>
      <c r="AF79" s="5">
        <v>68</v>
      </c>
      <c r="AG79" s="29">
        <f>IF(AF79&lt;AH7,1-AF79*((1-AH8)/AH7),)</f>
        <v>0</v>
      </c>
      <c r="AH79" s="29">
        <f>IF(AND(AF79&gt;=AH7,AF79&lt;=AH6),1-0.5/(1+2*(LN(AH6)-LN(AF79))),)</f>
        <v>0.7177254254117242</v>
      </c>
      <c r="AI79" s="29">
        <f>IF(AF79&gt;AH6,0.5/(1+2*(LN(AF79)-LN(AH6))),)</f>
        <v>0</v>
      </c>
      <c r="AJ79" s="28">
        <f t="shared" si="22"/>
        <v>0.7177254254117242</v>
      </c>
      <c r="AL79" s="5">
        <v>68</v>
      </c>
      <c r="AM79" s="29">
        <f>IF(AL79&lt;AN7,1-AL79*((1-AN8)/AN7),)</f>
        <v>0</v>
      </c>
      <c r="AN79" s="29">
        <f>IF(AND(AL79&gt;=AN7,AL79&lt;=AN6),1-0.5/(1+2*(LN(AN6)-LN(AL79))),)</f>
        <v>0.6226522913246966</v>
      </c>
      <c r="AO79" s="29">
        <f>IF(AL79&gt;AN6,0.5/(1+2*(LN(AL79)-LN(AN6))),)</f>
        <v>0</v>
      </c>
      <c r="AP79" s="28">
        <f t="shared" si="23"/>
        <v>0.6226522913246966</v>
      </c>
      <c r="AR79" s="5">
        <v>68</v>
      </c>
      <c r="AS79" s="29">
        <f>IF(AR79&lt;AT7,1-AR79*((1-AT8)/AT7),)</f>
        <v>0</v>
      </c>
      <c r="AT79" s="29">
        <f>IF(AND(AR79&gt;=AT7,AR79&lt;=AT6),1-0.5/(1+2*(LN(AT6)-LN(AR79))),)</f>
        <v>0</v>
      </c>
      <c r="AU79" s="29">
        <f>IF(AR79&gt;AT6,0.5/(1+2*(LN(AR79)-LN(AT6))),)</f>
        <v>0.48561125519219506</v>
      </c>
      <c r="AV79" s="28">
        <f t="shared" si="24"/>
        <v>0.48561125519219506</v>
      </c>
      <c r="AX79" s="5">
        <v>68</v>
      </c>
      <c r="AY79" s="29">
        <f>IF(AX79&lt;AZ7,1-AX79*((1-AZ8)/AZ7),)</f>
        <v>0</v>
      </c>
      <c r="AZ79" s="29">
        <f>IF(AND(AX79&gt;=AZ7,AX79&lt;=AZ6),1-0.5/(1+2*(LN(AZ6)-LN(AX79))),)</f>
        <v>0</v>
      </c>
      <c r="BA79" s="29">
        <f>IF(AX79&gt;AZ6,0.5/(1+2*(LN(AX79)-LN(AZ6))),)</f>
        <v>0.1896366853394775</v>
      </c>
      <c r="BB79" s="28">
        <f t="shared" si="25"/>
        <v>0.1896366853394775</v>
      </c>
      <c r="BD79" s="5">
        <v>68</v>
      </c>
      <c r="BE79" s="29">
        <f>IF(BD79&lt;BF7,1-BD79*((1-BF8)/BF7),)</f>
        <v>0</v>
      </c>
      <c r="BF79" s="29">
        <f>IF(AND(BD79&gt;=BF7,BD79&lt;=BF6),1-0.5/(1+2*(LN(BF6)-LN(BD79))),)</f>
        <v>0</v>
      </c>
      <c r="BG79" s="29">
        <f>IF(BD79&gt;BF6,0.5/(1+2*(LN(BD79)-LN(BF6))),)</f>
        <v>0.1896366853394775</v>
      </c>
      <c r="BH79" s="28">
        <f t="shared" si="26"/>
        <v>0.1896366853394775</v>
      </c>
      <c r="BJ79" s="5">
        <v>68</v>
      </c>
      <c r="BK79" s="29">
        <f>IF(BJ79&lt;BL7,1-BJ79*((1-BL8)/BL7),)</f>
        <v>0</v>
      </c>
      <c r="BL79" s="29">
        <f>IF(AND(BJ79&gt;=BL7,BJ79&lt;=BL6),1-0.5/(1+2*(LN(BL6)-LN(BJ79))),)</f>
        <v>0.6796112131402752</v>
      </c>
      <c r="BM79" s="29">
        <f>IF(BJ79&gt;BL6,0.5/(1+2*(LN(BJ79)-LN(BL6))),)</f>
        <v>0</v>
      </c>
      <c r="BN79" s="28">
        <f t="shared" si="27"/>
        <v>0.6796112131402752</v>
      </c>
      <c r="BP79" s="5">
        <v>68</v>
      </c>
      <c r="BQ79" s="29">
        <f>IF(BP79&lt;BR7,1-BP79*((1-BR8)/BR7),)</f>
        <v>0</v>
      </c>
      <c r="BR79" s="29">
        <f>IF(AND(BP79&gt;=BR7,BP79&lt;=BR6),1-0.5/(1+2*(LN(BR6)-LN(BP79))),)</f>
        <v>0</v>
      </c>
      <c r="BS79" s="29">
        <f>IF(BP79&gt;BR6,0.5/(1+2*(LN(BP79)-LN(BR6))),)</f>
        <v>0.48561125519219506</v>
      </c>
      <c r="BT79" s="28">
        <f t="shared" si="28"/>
        <v>0.48561125519219506</v>
      </c>
      <c r="BV79" s="5">
        <v>68</v>
      </c>
      <c r="BW79" s="29">
        <f>IF(BV79&lt;BX7,1-BV79*((1-BX8)/BX7),)</f>
        <v>0</v>
      </c>
      <c r="BX79" s="29">
        <f>IF(AND(BV79&gt;=BX7,BV79&lt;=BX6),1-0.5/(1+2*(LN(BX6)-LN(BV79))),)</f>
        <v>0</v>
      </c>
      <c r="BY79" s="29">
        <f>IF(BV79&gt;BX6,0.5/(1+2*(LN(BV79)-LN(BX6))),)</f>
        <v>0.08038404815976379</v>
      </c>
      <c r="BZ79" s="28">
        <f t="shared" si="29"/>
        <v>0.08038404815976379</v>
      </c>
      <c r="CB79" s="5">
        <v>68</v>
      </c>
      <c r="CC79" s="29">
        <f>IF(CB79&lt;CD7,1-CB79*((1-CD8)/CD7),)</f>
        <v>0</v>
      </c>
      <c r="CD79" s="29">
        <f>IF(AND(CB79&gt;=CD7,CB79&lt;=CD6),1-0.5/(1+2*(LN(CD6)-LN(CB79))),)</f>
        <v>0</v>
      </c>
      <c r="CE79" s="29">
        <f>IF(CB79&gt;CD6,0.5/(1+2*(LN(CB79)-LN(CD6))),)</f>
        <v>0.08538985590714428</v>
      </c>
      <c r="CF79" s="28">
        <f t="shared" si="30"/>
        <v>0.08538985590714428</v>
      </c>
      <c r="CH79" s="5">
        <v>68</v>
      </c>
      <c r="CI79" s="29">
        <f>IF(CH79&lt;CJ7,1-CH79*((1-CJ8)/CJ7),)</f>
        <v>0</v>
      </c>
      <c r="CJ79" s="29">
        <f>IF(AND(CH79&gt;=CJ7,CH79&lt;=CJ6),1-0.5/(1+2*(LN(CJ6)-LN(CH79))),)</f>
        <v>0</v>
      </c>
      <c r="CK79" s="29">
        <f>IF(CH79&gt;CJ6,0.5/(1+2*(LN(CH79)-LN(CJ6))),)</f>
        <v>0.06904369534127577</v>
      </c>
      <c r="CL79" s="28">
        <f t="shared" si="31"/>
        <v>0.06904369534127577</v>
      </c>
      <c r="CN79" s="5">
        <v>68</v>
      </c>
      <c r="CO79" s="29">
        <f>IF(CN79&lt;CP7,1-CN79*((1-CP8)/CP7),)</f>
        <v>0</v>
      </c>
      <c r="CP79" s="29">
        <f>IF(AND(CN79&gt;=CP7,CN79&lt;=CP6),1-0.5/(1+2*(LN(CP6)-LN(CN79))),)</f>
        <v>0</v>
      </c>
      <c r="CQ79" s="29">
        <f>IF(CN79&gt;CP6,0.5/(1+2*(LN(CN79)-LN(CP6))),)</f>
        <v>0.05297162662237275</v>
      </c>
      <c r="CR79" s="28">
        <f t="shared" si="32"/>
        <v>0.05297162662237275</v>
      </c>
    </row>
    <row r="80" spans="2:96" ht="12.75">
      <c r="B80" s="5">
        <v>69</v>
      </c>
      <c r="C80" s="29">
        <f>IF(B80&lt;D7,1-B80*((1-D8)/D7),)</f>
        <v>0</v>
      </c>
      <c r="D80" s="29">
        <f>IF(AND(B80&gt;=D7,B80&lt;=D6),1-0.5/(1+2*(LN(D6)-LN(B80))),)</f>
        <v>0.7129945773874722</v>
      </c>
      <c r="E80" s="29">
        <f>IF(B80&gt;D6,0.5/(1+2*(LN(B80)-LN(D6))),)</f>
        <v>0</v>
      </c>
      <c r="F80" s="28">
        <f t="shared" si="17"/>
        <v>0.7129945773874722</v>
      </c>
      <c r="H80" s="5">
        <v>69</v>
      </c>
      <c r="I80" s="29">
        <f>IF(H80&lt;J7,1-H80*((1-J8)/J7),)</f>
        <v>0</v>
      </c>
      <c r="J80" s="29">
        <f>IF(AND(H80&gt;=J7,H80&lt;=J6),1-0.5/(1+2*(LN(J6)-LN(H80))),)</f>
        <v>0.6141499725121435</v>
      </c>
      <c r="K80" s="29">
        <f>IF(H80&gt;J6,0.5/(1+2*(LN(H80)-LN(J6))),)</f>
        <v>0</v>
      </c>
      <c r="L80" s="28">
        <f t="shared" si="18"/>
        <v>0.6141499725121435</v>
      </c>
      <c r="N80" s="5">
        <v>69</v>
      </c>
      <c r="O80" s="29">
        <f>IF(N80&lt;P7,1-N80*((1-P8)/P7),)</f>
        <v>0</v>
      </c>
      <c r="P80" s="29">
        <f>IF(AND(N80&gt;=P7,N80&lt;=P6),1-0.5/(1+2*(LN(P6)-LN(N80))),)</f>
        <v>0</v>
      </c>
      <c r="Q80" s="29">
        <f>IF(N80&gt;P6,0.5/(1+2*(LN(N80)-LN(P6))),)</f>
        <v>0.472220330795789</v>
      </c>
      <c r="R80" s="28">
        <f t="shared" si="19"/>
        <v>0.472220330795789</v>
      </c>
      <c r="T80" s="5">
        <v>69</v>
      </c>
      <c r="U80" s="29">
        <f>IF(T80&lt;V7,1-T80*((1-V8)/V7),)</f>
        <v>0</v>
      </c>
      <c r="V80" s="29">
        <f>IF(AND(T80&gt;=V7,T80&lt;=V6),1-0.5/(1+2*(LN(V6)-LN(T80))),)</f>
        <v>0</v>
      </c>
      <c r="W80" s="29">
        <f>IF(T80&gt;V6,0.5/(1+2*(LN(T80)-LN(V6))),)</f>
        <v>0.18755967357286354</v>
      </c>
      <c r="X80" s="28">
        <f t="shared" si="20"/>
        <v>0.18755967357286354</v>
      </c>
      <c r="Z80" s="5">
        <v>69</v>
      </c>
      <c r="AA80" s="29">
        <f>IF(Z80&lt;AB7,1-Z80*((1-AB8)/AB7),)</f>
        <v>0</v>
      </c>
      <c r="AB80" s="29">
        <f>IF(AND(Z80&gt;=AB7,Z80&lt;=AB6),1-0.5/(1+2*(LN(AB6)-LN(Z80))),)</f>
        <v>0</v>
      </c>
      <c r="AC80" s="29">
        <f>IF(Z80&gt;AB6,0.5/(1+2*(LN(Z80)-LN(AB6))),)</f>
        <v>0.18755967357286354</v>
      </c>
      <c r="AD80" s="28">
        <f t="shared" si="21"/>
        <v>0.18755967357286354</v>
      </c>
      <c r="AF80" s="5">
        <v>69</v>
      </c>
      <c r="AG80" s="29">
        <f>IF(AF80&lt;AH7,1-AF80*((1-AH8)/AH7),)</f>
        <v>0</v>
      </c>
      <c r="AH80" s="29">
        <f>IF(AND(AF80&gt;=AH7,AF80&lt;=AH6),1-0.5/(1+2*(LN(AH6)-LN(AF80))),)</f>
        <v>0.7129945773874722</v>
      </c>
      <c r="AI80" s="29">
        <f>IF(AF80&gt;AH6,0.5/(1+2*(LN(AF80)-LN(AH6))),)</f>
        <v>0</v>
      </c>
      <c r="AJ80" s="28">
        <f t="shared" si="22"/>
        <v>0.7129945773874722</v>
      </c>
      <c r="AL80" s="5">
        <v>69</v>
      </c>
      <c r="AM80" s="29">
        <f>IF(AL80&lt;AN7,1-AL80*((1-AN8)/AN7),)</f>
        <v>0</v>
      </c>
      <c r="AN80" s="29">
        <f>IF(AND(AL80&gt;=AN7,AL80&lt;=AN6),1-0.5/(1+2*(LN(AN6)-LN(AL80))),)</f>
        <v>0.6141499725121435</v>
      </c>
      <c r="AO80" s="29">
        <f>IF(AL80&gt;AN6,0.5/(1+2*(LN(AL80)-LN(AN6))),)</f>
        <v>0</v>
      </c>
      <c r="AP80" s="28">
        <f t="shared" si="23"/>
        <v>0.6141499725121435</v>
      </c>
      <c r="AR80" s="5">
        <v>69</v>
      </c>
      <c r="AS80" s="29">
        <f>IF(AR80&lt;AT7,1-AR80*((1-AT8)/AT7),)</f>
        <v>0</v>
      </c>
      <c r="AT80" s="29">
        <f>IF(AND(AR80&gt;=AT7,AR80&lt;=AT6),1-0.5/(1+2*(LN(AT6)-LN(AR80))),)</f>
        <v>0</v>
      </c>
      <c r="AU80" s="29">
        <f>IF(AR80&gt;AT6,0.5/(1+2*(LN(AR80)-LN(AT6))),)</f>
        <v>0.472220330795789</v>
      </c>
      <c r="AV80" s="28">
        <f t="shared" si="24"/>
        <v>0.472220330795789</v>
      </c>
      <c r="AX80" s="5">
        <v>69</v>
      </c>
      <c r="AY80" s="29">
        <f>IF(AX80&lt;AZ7,1-AX80*((1-AZ8)/AZ7),)</f>
        <v>0</v>
      </c>
      <c r="AZ80" s="29">
        <f>IF(AND(AX80&gt;=AZ7,AX80&lt;=AZ6),1-0.5/(1+2*(LN(AZ6)-LN(AX80))),)</f>
        <v>0</v>
      </c>
      <c r="BA80" s="29">
        <f>IF(AX80&gt;AZ6,0.5/(1+2*(LN(AX80)-LN(AZ6))),)</f>
        <v>0.18755967357286354</v>
      </c>
      <c r="BB80" s="28">
        <f t="shared" si="25"/>
        <v>0.18755967357286354</v>
      </c>
      <c r="BD80" s="5">
        <v>69</v>
      </c>
      <c r="BE80" s="29">
        <f>IF(BD80&lt;BF7,1-BD80*((1-BF8)/BF7),)</f>
        <v>0</v>
      </c>
      <c r="BF80" s="29">
        <f>IF(AND(BD80&gt;=BF7,BD80&lt;=BF6),1-0.5/(1+2*(LN(BF6)-LN(BD80))),)</f>
        <v>0</v>
      </c>
      <c r="BG80" s="29">
        <f>IF(BD80&gt;BF6,0.5/(1+2*(LN(BD80)-LN(BF6))),)</f>
        <v>0.18755967357286354</v>
      </c>
      <c r="BH80" s="28">
        <f t="shared" si="26"/>
        <v>0.18755967357286354</v>
      </c>
      <c r="BJ80" s="5">
        <v>69</v>
      </c>
      <c r="BK80" s="29">
        <f>IF(BJ80&lt;BL7,1-BJ80*((1-BL8)/BL7),)</f>
        <v>0</v>
      </c>
      <c r="BL80" s="29">
        <f>IF(AND(BJ80&gt;=BL7,BJ80&lt;=BL6),1-0.5/(1+2*(LN(BL6)-LN(BJ80))),)</f>
        <v>0.6735027211743656</v>
      </c>
      <c r="BM80" s="29">
        <f>IF(BJ80&gt;BL6,0.5/(1+2*(LN(BJ80)-LN(BL6))),)</f>
        <v>0</v>
      </c>
      <c r="BN80" s="28">
        <f t="shared" si="27"/>
        <v>0.6735027211743656</v>
      </c>
      <c r="BP80" s="5">
        <v>69</v>
      </c>
      <c r="BQ80" s="29">
        <f>IF(BP80&lt;BR7,1-BP80*((1-BR8)/BR7),)</f>
        <v>0</v>
      </c>
      <c r="BR80" s="29">
        <f>IF(AND(BP80&gt;=BR7,BP80&lt;=BR6),1-0.5/(1+2*(LN(BR6)-LN(BP80))),)</f>
        <v>0</v>
      </c>
      <c r="BS80" s="29">
        <f>IF(BP80&gt;BR6,0.5/(1+2*(LN(BP80)-LN(BR6))),)</f>
        <v>0.472220330795789</v>
      </c>
      <c r="BT80" s="28">
        <f t="shared" si="28"/>
        <v>0.472220330795789</v>
      </c>
      <c r="BV80" s="5">
        <v>69</v>
      </c>
      <c r="BW80" s="29">
        <f>IF(BV80&lt;BX7,1-BV80*((1-BX8)/BX7),)</f>
        <v>0</v>
      </c>
      <c r="BX80" s="29">
        <f>IF(AND(BV80&gt;=BX7,BV80&lt;=BX6),1-0.5/(1+2*(LN(BX6)-LN(BV80))),)</f>
        <v>0</v>
      </c>
      <c r="BY80" s="29">
        <f>IF(BV80&gt;BX6,0.5/(1+2*(LN(BV80)-LN(BX6))),)</f>
        <v>0.08000848494045537</v>
      </c>
      <c r="BZ80" s="28">
        <f t="shared" si="29"/>
        <v>0.08000848494045537</v>
      </c>
      <c r="CB80" s="5">
        <v>69</v>
      </c>
      <c r="CC80" s="29">
        <f>IF(CB80&lt;CD7,1-CB80*((1-CD8)/CD7),)</f>
        <v>0</v>
      </c>
      <c r="CD80" s="29">
        <f>IF(AND(CB80&gt;=CD7,CB80&lt;=CD6),1-0.5/(1+2*(LN(CD6)-LN(CB80))),)</f>
        <v>0</v>
      </c>
      <c r="CE80" s="29">
        <f>IF(CB80&gt;CD6,0.5/(1+2*(LN(CB80)-LN(CD6))),)</f>
        <v>0.08496618413627409</v>
      </c>
      <c r="CF80" s="28">
        <f t="shared" si="30"/>
        <v>0.08496618413627409</v>
      </c>
      <c r="CH80" s="5">
        <v>69</v>
      </c>
      <c r="CI80" s="29">
        <f>IF(CH80&lt;CJ7,1-CH80*((1-CJ8)/CJ7),)</f>
        <v>0</v>
      </c>
      <c r="CJ80" s="29">
        <f>IF(AND(CH80&gt;=CJ7,CH80&lt;=CJ6),1-0.5/(1+2*(LN(CJ6)-LN(CH80))),)</f>
        <v>0</v>
      </c>
      <c r="CK80" s="29">
        <f>IF(CH80&gt;CJ6,0.5/(1+2*(LN(CH80)-LN(CJ6))),)</f>
        <v>0.06876644141107667</v>
      </c>
      <c r="CL80" s="28">
        <f t="shared" si="31"/>
        <v>0.06876644141107667</v>
      </c>
      <c r="CN80" s="5">
        <v>69</v>
      </c>
      <c r="CO80" s="29">
        <f>IF(CN80&lt;CP7,1-CN80*((1-CP8)/CP7),)</f>
        <v>0</v>
      </c>
      <c r="CP80" s="29">
        <f>IF(AND(CN80&gt;=CP7,CN80&lt;=CP6),1-0.5/(1+2*(LN(CP6)-LN(CN80))),)</f>
        <v>0</v>
      </c>
      <c r="CQ80" s="29">
        <f>IF(CN80&gt;CP6,0.5/(1+2*(LN(CN80)-LN(CP6))),)</f>
        <v>0.05280827538569879</v>
      </c>
      <c r="CR80" s="28">
        <f t="shared" si="32"/>
        <v>0.05280827538569879</v>
      </c>
    </row>
    <row r="81" spans="2:96" ht="12.75">
      <c r="B81" s="3">
        <v>70</v>
      </c>
      <c r="C81" s="29">
        <f>IF(B81&lt;D7,1-B81*((1-D8)/D7),)</f>
        <v>0</v>
      </c>
      <c r="D81" s="29">
        <f>IF(AND(B81&gt;=D7,B81&lt;=D6),1-0.5/(1+2*(LN(D6)-LN(B81))),)</f>
        <v>0.7081740259023153</v>
      </c>
      <c r="E81" s="29">
        <f>IF(B81&gt;D6,0.5/(1+2*(LN(B81)-LN(D6))),)</f>
        <v>0</v>
      </c>
      <c r="F81" s="28">
        <f t="shared" si="17"/>
        <v>0.7081740259023153</v>
      </c>
      <c r="H81" s="3">
        <v>70</v>
      </c>
      <c r="I81" s="29">
        <f>IF(H81&lt;J7,1-H81*((1-J8)/J7),)</f>
        <v>0</v>
      </c>
      <c r="J81" s="29">
        <f>IF(AND(H81&gt;=J7,H81&lt;=J6),1-0.5/(1+2*(LN(J6)-LN(H81))),)</f>
        <v>0.6053865634592653</v>
      </c>
      <c r="K81" s="29">
        <f>IF(H81&gt;J6,0.5/(1+2*(LN(H81)-LN(J6))),)</f>
        <v>0</v>
      </c>
      <c r="L81" s="28">
        <f t="shared" si="18"/>
        <v>0.6053865634592653</v>
      </c>
      <c r="N81" s="3">
        <v>70</v>
      </c>
      <c r="O81" s="29">
        <f>IF(N81&lt;P7,1-N81*((1-P8)/P7),)</f>
        <v>0</v>
      </c>
      <c r="P81" s="29">
        <f>IF(AND(N81&gt;=P7,N81&lt;=P6),1-0.5/(1+2*(LN(P6)-LN(N81))),)</f>
        <v>0</v>
      </c>
      <c r="Q81" s="29">
        <f>IF(N81&gt;P6,0.5/(1+2*(LN(N81)-LN(P6))),)</f>
        <v>0.45972562393661937</v>
      </c>
      <c r="R81" s="28">
        <f t="shared" si="19"/>
        <v>0.45972562393661937</v>
      </c>
      <c r="T81" s="3">
        <v>70</v>
      </c>
      <c r="U81" s="29">
        <f>IF(T81&lt;V7,1-T81*((1-V8)/V7),)</f>
        <v>0</v>
      </c>
      <c r="V81" s="29">
        <f>IF(AND(T81&gt;=V7,T81&lt;=V6),1-0.5/(1+2*(LN(V6)-LN(T81))),)</f>
        <v>0</v>
      </c>
      <c r="W81" s="29">
        <f>IF(T81&gt;V6,0.5/(1+2*(LN(T81)-LN(V6))),)</f>
        <v>0.18555659245844253</v>
      </c>
      <c r="X81" s="28">
        <f t="shared" si="20"/>
        <v>0.18555659245844253</v>
      </c>
      <c r="Z81" s="3">
        <v>70</v>
      </c>
      <c r="AA81" s="29">
        <f>IF(Z81&lt;AB7,1-Z81*((1-AB8)/AB7),)</f>
        <v>0</v>
      </c>
      <c r="AB81" s="29">
        <f>IF(AND(Z81&gt;=AB7,Z81&lt;=AB6),1-0.5/(1+2*(LN(AB6)-LN(Z81))),)</f>
        <v>0</v>
      </c>
      <c r="AC81" s="29">
        <f>IF(Z81&gt;AB6,0.5/(1+2*(LN(Z81)-LN(AB6))),)</f>
        <v>0.18555659245844253</v>
      </c>
      <c r="AD81" s="28">
        <f t="shared" si="21"/>
        <v>0.18555659245844253</v>
      </c>
      <c r="AF81" s="3">
        <v>70</v>
      </c>
      <c r="AG81" s="29">
        <f>IF(AF81&lt;AH7,1-AF81*((1-AH8)/AH7),)</f>
        <v>0</v>
      </c>
      <c r="AH81" s="29">
        <f>IF(AND(AF81&gt;=AH7,AF81&lt;=AH6),1-0.5/(1+2*(LN(AH6)-LN(AF81))),)</f>
        <v>0.7081740259023153</v>
      </c>
      <c r="AI81" s="29">
        <f>IF(AF81&gt;AH6,0.5/(1+2*(LN(AF81)-LN(AH6))),)</f>
        <v>0</v>
      </c>
      <c r="AJ81" s="28">
        <f t="shared" si="22"/>
        <v>0.7081740259023153</v>
      </c>
      <c r="AL81" s="3">
        <v>70</v>
      </c>
      <c r="AM81" s="29">
        <f>IF(AL81&lt;AN7,1-AL81*((1-AN8)/AN7),)</f>
        <v>0</v>
      </c>
      <c r="AN81" s="29">
        <f>IF(AND(AL81&gt;=AN7,AL81&lt;=AN6),1-0.5/(1+2*(LN(AN6)-LN(AL81))),)</f>
        <v>0.6053865634592653</v>
      </c>
      <c r="AO81" s="29">
        <f>IF(AL81&gt;AN6,0.5/(1+2*(LN(AL81)-LN(AN6))),)</f>
        <v>0</v>
      </c>
      <c r="AP81" s="28">
        <f t="shared" si="23"/>
        <v>0.6053865634592653</v>
      </c>
      <c r="AR81" s="3">
        <v>70</v>
      </c>
      <c r="AS81" s="29">
        <f>IF(AR81&lt;AT7,1-AR81*((1-AT8)/AT7),)</f>
        <v>0</v>
      </c>
      <c r="AT81" s="29">
        <f>IF(AND(AR81&gt;=AT7,AR81&lt;=AT6),1-0.5/(1+2*(LN(AT6)-LN(AR81))),)</f>
        <v>0</v>
      </c>
      <c r="AU81" s="29">
        <f>IF(AR81&gt;AT6,0.5/(1+2*(LN(AR81)-LN(AT6))),)</f>
        <v>0.45972562393661937</v>
      </c>
      <c r="AV81" s="28">
        <f t="shared" si="24"/>
        <v>0.45972562393661937</v>
      </c>
      <c r="AX81" s="3">
        <v>70</v>
      </c>
      <c r="AY81" s="29">
        <f>IF(AX81&lt;AZ7,1-AX81*((1-AZ8)/AZ7),)</f>
        <v>0</v>
      </c>
      <c r="AZ81" s="29">
        <f>IF(AND(AX81&gt;=AZ7,AX81&lt;=AZ6),1-0.5/(1+2*(LN(AZ6)-LN(AX81))),)</f>
        <v>0</v>
      </c>
      <c r="BA81" s="29">
        <f>IF(AX81&gt;AZ6,0.5/(1+2*(LN(AX81)-LN(AZ6))),)</f>
        <v>0.18555659245844253</v>
      </c>
      <c r="BB81" s="28">
        <f t="shared" si="25"/>
        <v>0.18555659245844253</v>
      </c>
      <c r="BD81" s="3">
        <v>70</v>
      </c>
      <c r="BE81" s="29">
        <f>IF(BD81&lt;BF7,1-BD81*((1-BF8)/BF7),)</f>
        <v>0</v>
      </c>
      <c r="BF81" s="29">
        <f>IF(AND(BD81&gt;=BF7,BD81&lt;=BF6),1-0.5/(1+2*(LN(BF6)-LN(BD81))),)</f>
        <v>0</v>
      </c>
      <c r="BG81" s="29">
        <f>IF(BD81&gt;BF6,0.5/(1+2*(LN(BD81)-LN(BF6))),)</f>
        <v>0.18555659245844253</v>
      </c>
      <c r="BH81" s="28">
        <f t="shared" si="26"/>
        <v>0.18555659245844253</v>
      </c>
      <c r="BJ81" s="3">
        <v>70</v>
      </c>
      <c r="BK81" s="29">
        <f>IF(BJ81&lt;BL7,1-BJ81*((1-BL8)/BL7),)</f>
        <v>0</v>
      </c>
      <c r="BL81" s="29">
        <f>IF(AND(BJ81&gt;=BL7,BJ81&lt;=BL6),1-0.5/(1+2*(LN(BL6)-LN(BJ81))),)</f>
        <v>0.6672498349698555</v>
      </c>
      <c r="BM81" s="29">
        <f>IF(BJ81&gt;BL6,0.5/(1+2*(LN(BJ81)-LN(BL6))),)</f>
        <v>0</v>
      </c>
      <c r="BN81" s="28">
        <f t="shared" si="27"/>
        <v>0.6672498349698555</v>
      </c>
      <c r="BP81" s="3">
        <v>70</v>
      </c>
      <c r="BQ81" s="29">
        <f>IF(BP81&lt;BR7,1-BP81*((1-BR8)/BR7),)</f>
        <v>0</v>
      </c>
      <c r="BR81" s="29">
        <f>IF(AND(BP81&gt;=BR7,BP81&lt;=BR6),1-0.5/(1+2*(LN(BR6)-LN(BP81))),)</f>
        <v>0</v>
      </c>
      <c r="BS81" s="29">
        <f>IF(BP81&gt;BR6,0.5/(1+2*(LN(BP81)-LN(BR6))),)</f>
        <v>0.45972562393661937</v>
      </c>
      <c r="BT81" s="28">
        <f t="shared" si="28"/>
        <v>0.45972562393661937</v>
      </c>
      <c r="BV81" s="3">
        <v>70</v>
      </c>
      <c r="BW81" s="29">
        <f>IF(BV81&lt;BX7,1-BV81*((1-BX8)/BX7),)</f>
        <v>0</v>
      </c>
      <c r="BX81" s="29">
        <f>IF(AND(BV81&gt;=BX7,BV81&lt;=BX6),1-0.5/(1+2*(LN(BX6)-LN(BV81))),)</f>
        <v>0</v>
      </c>
      <c r="BY81" s="29">
        <f>IF(BV81&gt;BX6,0.5/(1+2*(LN(BV81)-LN(BX6))),)</f>
        <v>0.07964174392145984</v>
      </c>
      <c r="BZ81" s="28">
        <f t="shared" si="29"/>
        <v>0.07964174392145984</v>
      </c>
      <c r="CB81" s="3">
        <v>70</v>
      </c>
      <c r="CC81" s="29">
        <f>IF(CB81&lt;CD7,1-CB81*((1-CD8)/CD7),)</f>
        <v>0</v>
      </c>
      <c r="CD81" s="29">
        <f>IF(AND(CB81&gt;=CD7,CB81&lt;=CD6),1-0.5/(1+2*(LN(CD6)-LN(CB81))),)</f>
        <v>0</v>
      </c>
      <c r="CE81" s="29">
        <f>IF(CB81&gt;CD6,0.5/(1+2*(LN(CB81)-LN(CD6))),)</f>
        <v>0.0845527024423461</v>
      </c>
      <c r="CF81" s="28">
        <f t="shared" si="30"/>
        <v>0.0845527024423461</v>
      </c>
      <c r="CH81" s="3">
        <v>70</v>
      </c>
      <c r="CI81" s="29">
        <f>IF(CH81&lt;CJ7,1-CH81*((1-CJ8)/CJ7),)</f>
        <v>0</v>
      </c>
      <c r="CJ81" s="29">
        <f>IF(AND(CH81&gt;=CJ7,CH81&lt;=CJ6),1-0.5/(1+2*(LN(CJ6)-LN(CH81))),)</f>
        <v>0</v>
      </c>
      <c r="CK81" s="29">
        <f>IF(CH81&gt;CJ6,0.5/(1+2*(LN(CH81)-LN(CJ6))),)</f>
        <v>0.06849534716405088</v>
      </c>
      <c r="CL81" s="28">
        <f t="shared" si="31"/>
        <v>0.06849534716405088</v>
      </c>
      <c r="CN81" s="3">
        <v>70</v>
      </c>
      <c r="CO81" s="29">
        <f>IF(CN81&lt;CP7,1-CN81*((1-CP8)/CP7),)</f>
        <v>0</v>
      </c>
      <c r="CP81" s="29">
        <f>IF(AND(CN81&gt;=CP7,CN81&lt;=CP6),1-0.5/(1+2*(LN(CP6)-LN(CN81))),)</f>
        <v>0</v>
      </c>
      <c r="CQ81" s="29">
        <f>IF(CN81&gt;CP6,0.5/(1+2*(LN(CN81)-LN(CP6))),)</f>
        <v>0.05264825744925982</v>
      </c>
      <c r="CR81" s="28">
        <f t="shared" si="32"/>
        <v>0.05264825744925982</v>
      </c>
    </row>
    <row r="82" spans="2:96" ht="12.75">
      <c r="B82" s="3">
        <v>71</v>
      </c>
      <c r="C82" s="29">
        <f>IF(B82&lt;D7,1-B82*((1-D8)/D7),)</f>
        <v>0</v>
      </c>
      <c r="D82" s="29">
        <f>IF(AND(B82&gt;=D7,B82&lt;=D6),1-0.5/(1+2*(LN(D6)-LN(B82))),)</f>
        <v>0.7032606816421035</v>
      </c>
      <c r="E82" s="29">
        <f>IF(B82&gt;D6,0.5/(1+2*(LN(B82)-LN(D6))),)</f>
        <v>0</v>
      </c>
      <c r="F82" s="28">
        <f t="shared" si="17"/>
        <v>0.7032606816421035</v>
      </c>
      <c r="H82" s="3">
        <v>71</v>
      </c>
      <c r="I82" s="29">
        <f>IF(H82&lt;J7,1-H82*((1-J8)/J7),)</f>
        <v>0</v>
      </c>
      <c r="J82" s="29">
        <f>IF(AND(H82&gt;=J7,H82&lt;=J6),1-0.5/(1+2*(LN(J6)-LN(H82))),)</f>
        <v>0.5963488999997071</v>
      </c>
      <c r="K82" s="29">
        <f>IF(H82&gt;J6,0.5/(1+2*(LN(H82)-LN(J6))),)</f>
        <v>0</v>
      </c>
      <c r="L82" s="28">
        <f t="shared" si="18"/>
        <v>0.5963488999997071</v>
      </c>
      <c r="N82" s="3">
        <v>71</v>
      </c>
      <c r="O82" s="29">
        <f>IF(N82&lt;P7,1-N82*((1-P8)/P7),)</f>
        <v>0</v>
      </c>
      <c r="P82" s="29">
        <f>IF(AND(N82&gt;=P7,N82&lt;=P6),1-0.5/(1+2*(LN(P6)-LN(N82))),)</f>
        <v>0</v>
      </c>
      <c r="Q82" s="29">
        <f>IF(N82&gt;P6,0.5/(1+2*(LN(N82)-LN(P6))),)</f>
        <v>0.4480389051404771</v>
      </c>
      <c r="R82" s="28">
        <f t="shared" si="19"/>
        <v>0.4480389051404771</v>
      </c>
      <c r="T82" s="3">
        <v>71</v>
      </c>
      <c r="U82" s="29">
        <f>IF(T82&lt;V7,1-T82*((1-V8)/V7),)</f>
        <v>0</v>
      </c>
      <c r="V82" s="29">
        <f>IF(AND(T82&gt;=V7,T82&lt;=V6),1-0.5/(1+2*(LN(V6)-LN(T82))),)</f>
        <v>0</v>
      </c>
      <c r="W82" s="29">
        <f>IF(T82&gt;V6,0.5/(1+2*(LN(T82)-LN(V6))),)</f>
        <v>0.18362336706383975</v>
      </c>
      <c r="X82" s="28">
        <f t="shared" si="20"/>
        <v>0.18362336706383975</v>
      </c>
      <c r="Z82" s="3">
        <v>71</v>
      </c>
      <c r="AA82" s="29">
        <f>IF(Z82&lt;AB7,1-Z82*((1-AB8)/AB7),)</f>
        <v>0</v>
      </c>
      <c r="AB82" s="29">
        <f>IF(AND(Z82&gt;=AB7,Z82&lt;=AB6),1-0.5/(1+2*(LN(AB6)-LN(Z82))),)</f>
        <v>0</v>
      </c>
      <c r="AC82" s="29">
        <f>IF(Z82&gt;AB6,0.5/(1+2*(LN(Z82)-LN(AB6))),)</f>
        <v>0.18362336706383975</v>
      </c>
      <c r="AD82" s="28">
        <f t="shared" si="21"/>
        <v>0.18362336706383975</v>
      </c>
      <c r="AF82" s="3">
        <v>71</v>
      </c>
      <c r="AG82" s="29">
        <f>IF(AF82&lt;AH7,1-AF82*((1-AH8)/AH7),)</f>
        <v>0</v>
      </c>
      <c r="AH82" s="29">
        <f>IF(AND(AF82&gt;=AH7,AF82&lt;=AH6),1-0.5/(1+2*(LN(AH6)-LN(AF82))),)</f>
        <v>0.7032606816421035</v>
      </c>
      <c r="AI82" s="29">
        <f>IF(AF82&gt;AH6,0.5/(1+2*(LN(AF82)-LN(AH6))),)</f>
        <v>0</v>
      </c>
      <c r="AJ82" s="28">
        <f t="shared" si="22"/>
        <v>0.7032606816421035</v>
      </c>
      <c r="AL82" s="3">
        <v>71</v>
      </c>
      <c r="AM82" s="29">
        <f>IF(AL82&lt;AN7,1-AL82*((1-AN8)/AN7),)</f>
        <v>0</v>
      </c>
      <c r="AN82" s="29">
        <f>IF(AND(AL82&gt;=AN7,AL82&lt;=AN6),1-0.5/(1+2*(LN(AN6)-LN(AL82))),)</f>
        <v>0.5963488999997071</v>
      </c>
      <c r="AO82" s="29">
        <f>IF(AL82&gt;AN6,0.5/(1+2*(LN(AL82)-LN(AN6))),)</f>
        <v>0</v>
      </c>
      <c r="AP82" s="28">
        <f t="shared" si="23"/>
        <v>0.5963488999997071</v>
      </c>
      <c r="AR82" s="3">
        <v>71</v>
      </c>
      <c r="AS82" s="29">
        <f>IF(AR82&lt;AT7,1-AR82*((1-AT8)/AT7),)</f>
        <v>0</v>
      </c>
      <c r="AT82" s="29">
        <f>IF(AND(AR82&gt;=AT7,AR82&lt;=AT6),1-0.5/(1+2*(LN(AT6)-LN(AR82))),)</f>
        <v>0</v>
      </c>
      <c r="AU82" s="29">
        <f>IF(AR82&gt;AT6,0.5/(1+2*(LN(AR82)-LN(AT6))),)</f>
        <v>0.4480389051404771</v>
      </c>
      <c r="AV82" s="28">
        <f t="shared" si="24"/>
        <v>0.4480389051404771</v>
      </c>
      <c r="AX82" s="3">
        <v>71</v>
      </c>
      <c r="AY82" s="29">
        <f>IF(AX82&lt;AZ7,1-AX82*((1-AZ8)/AZ7),)</f>
        <v>0</v>
      </c>
      <c r="AZ82" s="29">
        <f>IF(AND(AX82&gt;=AZ7,AX82&lt;=AZ6),1-0.5/(1+2*(LN(AZ6)-LN(AX82))),)</f>
        <v>0</v>
      </c>
      <c r="BA82" s="29">
        <f>IF(AX82&gt;AZ6,0.5/(1+2*(LN(AX82)-LN(AZ6))),)</f>
        <v>0.18362336706383975</v>
      </c>
      <c r="BB82" s="28">
        <f t="shared" si="25"/>
        <v>0.18362336706383975</v>
      </c>
      <c r="BD82" s="3">
        <v>71</v>
      </c>
      <c r="BE82" s="29">
        <f>IF(BD82&lt;BF7,1-BD82*((1-BF8)/BF7),)</f>
        <v>0</v>
      </c>
      <c r="BF82" s="29">
        <f>IF(AND(BD82&gt;=BF7,BD82&lt;=BF6),1-0.5/(1+2*(LN(BF6)-LN(BD82))),)</f>
        <v>0</v>
      </c>
      <c r="BG82" s="29">
        <f>IF(BD82&gt;BF6,0.5/(1+2*(LN(BD82)-LN(BF6))),)</f>
        <v>0.18362336706383975</v>
      </c>
      <c r="BH82" s="28">
        <f t="shared" si="26"/>
        <v>0.18362336706383975</v>
      </c>
      <c r="BJ82" s="3">
        <v>71</v>
      </c>
      <c r="BK82" s="29">
        <f>IF(BJ82&lt;BL7,1-BJ82*((1-BL8)/BL7),)</f>
        <v>0</v>
      </c>
      <c r="BL82" s="29">
        <f>IF(AND(BJ82&gt;=BL7,BJ82&lt;=BL6),1-0.5/(1+2*(LN(BL6)-LN(BJ82))),)</f>
        <v>0.6608467026077702</v>
      </c>
      <c r="BM82" s="29">
        <f>IF(BJ82&gt;BL6,0.5/(1+2*(LN(BJ82)-LN(BL6))),)</f>
        <v>0</v>
      </c>
      <c r="BN82" s="28">
        <f t="shared" si="27"/>
        <v>0.6608467026077702</v>
      </c>
      <c r="BP82" s="3">
        <v>71</v>
      </c>
      <c r="BQ82" s="29">
        <f>IF(BP82&lt;BR7,1-BP82*((1-BR8)/BR7),)</f>
        <v>0</v>
      </c>
      <c r="BR82" s="29">
        <f>IF(AND(BP82&gt;=BR7,BP82&lt;=BR6),1-0.5/(1+2*(LN(BR6)-LN(BP82))),)</f>
        <v>0</v>
      </c>
      <c r="BS82" s="29">
        <f>IF(BP82&gt;BR6,0.5/(1+2*(LN(BP82)-LN(BR6))),)</f>
        <v>0.4480389051404771</v>
      </c>
      <c r="BT82" s="28">
        <f t="shared" si="28"/>
        <v>0.4480389051404771</v>
      </c>
      <c r="BV82" s="3">
        <v>71</v>
      </c>
      <c r="BW82" s="29">
        <f>IF(BV82&lt;BX7,1-BV82*((1-BX8)/BX7),)</f>
        <v>0</v>
      </c>
      <c r="BX82" s="29">
        <f>IF(AND(BV82&gt;=BX7,BV82&lt;=BX6),1-0.5/(1+2*(LN(BX6)-LN(BV82))),)</f>
        <v>0</v>
      </c>
      <c r="BY82" s="29">
        <f>IF(BV82&gt;BX6,0.5/(1+2*(LN(BV82)-LN(BX6))),)</f>
        <v>0.07928348119366138</v>
      </c>
      <c r="BZ82" s="28">
        <f t="shared" si="29"/>
        <v>0.07928348119366138</v>
      </c>
      <c r="CB82" s="3">
        <v>71</v>
      </c>
      <c r="CC82" s="29">
        <f>IF(CB82&lt;CD7,1-CB82*((1-CD8)/CD7),)</f>
        <v>0</v>
      </c>
      <c r="CD82" s="29">
        <f>IF(AND(CB82&gt;=CD7,CB82&lt;=CD6),1-0.5/(1+2*(LN(CD6)-LN(CB82))),)</f>
        <v>0</v>
      </c>
      <c r="CE82" s="29">
        <f>IF(CB82&gt;CD6,0.5/(1+2*(LN(CB82)-LN(CD6))),)</f>
        <v>0.08414900626166957</v>
      </c>
      <c r="CF82" s="28">
        <f t="shared" si="30"/>
        <v>0.08414900626166957</v>
      </c>
      <c r="CH82" s="3">
        <v>71</v>
      </c>
      <c r="CI82" s="29">
        <f>IF(CH82&lt;CJ7,1-CH82*((1-CJ8)/CJ7),)</f>
        <v>0</v>
      </c>
      <c r="CJ82" s="29">
        <f>IF(AND(CH82&gt;=CJ7,CH82&lt;=CJ6),1-0.5/(1+2*(LN(CJ6)-LN(CH82))),)</f>
        <v>0</v>
      </c>
      <c r="CK82" s="29">
        <f>IF(CH82&gt;CJ6,0.5/(1+2*(LN(CH82)-LN(CJ6))),)</f>
        <v>0.06823018243257802</v>
      </c>
      <c r="CL82" s="28">
        <f t="shared" si="31"/>
        <v>0.06823018243257802</v>
      </c>
      <c r="CN82" s="3">
        <v>71</v>
      </c>
      <c r="CO82" s="29">
        <f>IF(CN82&lt;CP7,1-CN82*((1-CP8)/CP7),)</f>
        <v>0</v>
      </c>
      <c r="CP82" s="29">
        <f>IF(AND(CN82&gt;=CP7,CN82&lt;=CP6),1-0.5/(1+2*(LN(CP6)-LN(CN82))),)</f>
        <v>0</v>
      </c>
      <c r="CQ82" s="29">
        <f>IF(CN82&gt;CP6,0.5/(1+2*(LN(CN82)-LN(CP6))),)</f>
        <v>0.05249145574640336</v>
      </c>
      <c r="CR82" s="28">
        <f t="shared" si="32"/>
        <v>0.05249145574640336</v>
      </c>
    </row>
    <row r="83" spans="2:96" ht="12.75">
      <c r="B83" s="5">
        <v>72</v>
      </c>
      <c r="C83" s="29">
        <f>IF(B83&lt;D7,1-B83*((1-D8)/D7),)</f>
        <v>0</v>
      </c>
      <c r="D83" s="29">
        <f>IF(AND(B83&gt;=D7,B83&lt;=D6),1-0.5/(1+2*(LN(D6)-LN(B83))),)</f>
        <v>0.6982513303601707</v>
      </c>
      <c r="E83" s="29">
        <f>IF(B83&gt;D6,0.5/(1+2*(LN(B83)-LN(D6))),)</f>
        <v>0</v>
      </c>
      <c r="F83" s="28">
        <f t="shared" si="17"/>
        <v>0.6982513303601707</v>
      </c>
      <c r="H83" s="5">
        <v>72</v>
      </c>
      <c r="I83" s="29">
        <f>IF(H83&lt;J7,1-H83*((1-J8)/J7),)</f>
        <v>0</v>
      </c>
      <c r="J83" s="29">
        <f>IF(AND(H83&gt;=J7,H83&lt;=J6),1-0.5/(1+2*(LN(J6)-LN(H83))),)</f>
        <v>0.5870229499055897</v>
      </c>
      <c r="K83" s="29">
        <f>IF(H83&gt;J6,0.5/(1+2*(LN(H83)-LN(J6))),)</f>
        <v>0</v>
      </c>
      <c r="L83" s="28">
        <f t="shared" si="18"/>
        <v>0.5870229499055897</v>
      </c>
      <c r="N83" s="5">
        <v>72</v>
      </c>
      <c r="O83" s="29">
        <f>IF(N83&lt;P7,1-N83*((1-P8)/P7),)</f>
        <v>0</v>
      </c>
      <c r="P83" s="29">
        <f>IF(AND(N83&gt;=P7,N83&lt;=P6),1-0.5/(1+2*(LN(P6)-LN(N83))),)</f>
        <v>0</v>
      </c>
      <c r="Q83" s="29">
        <f>IF(N83&gt;P6,0.5/(1+2*(LN(N83)-LN(P6))),)</f>
        <v>0.43708318683272396</v>
      </c>
      <c r="R83" s="28">
        <f t="shared" si="19"/>
        <v>0.43708318683272396</v>
      </c>
      <c r="T83" s="5">
        <v>72</v>
      </c>
      <c r="U83" s="29">
        <f>IF(T83&lt;V7,1-T83*((1-V8)/V7),)</f>
        <v>0</v>
      </c>
      <c r="V83" s="29">
        <f>IF(AND(T83&gt;=V7,T83&lt;=V6),1-0.5/(1+2*(LN(V6)-LN(T83))),)</f>
        <v>0</v>
      </c>
      <c r="W83" s="29">
        <f>IF(T83&gt;V6,0.5/(1+2*(LN(T83)-LN(V6))),)</f>
        <v>0.18175622114170706</v>
      </c>
      <c r="X83" s="28">
        <f t="shared" si="20"/>
        <v>0.18175622114170706</v>
      </c>
      <c r="Z83" s="5">
        <v>72</v>
      </c>
      <c r="AA83" s="29">
        <f>IF(Z83&lt;AB7,1-Z83*((1-AB8)/AB7),)</f>
        <v>0</v>
      </c>
      <c r="AB83" s="29">
        <f>IF(AND(Z83&gt;=AB7,Z83&lt;=AB6),1-0.5/(1+2*(LN(AB6)-LN(Z83))),)</f>
        <v>0</v>
      </c>
      <c r="AC83" s="29">
        <f>IF(Z83&gt;AB6,0.5/(1+2*(LN(Z83)-LN(AB6))),)</f>
        <v>0.18175622114170706</v>
      </c>
      <c r="AD83" s="28">
        <f t="shared" si="21"/>
        <v>0.18175622114170706</v>
      </c>
      <c r="AF83" s="5">
        <v>72</v>
      </c>
      <c r="AG83" s="29">
        <f>IF(AF83&lt;AH7,1-AF83*((1-AH8)/AH7),)</f>
        <v>0</v>
      </c>
      <c r="AH83" s="29">
        <f>IF(AND(AF83&gt;=AH7,AF83&lt;=AH6),1-0.5/(1+2*(LN(AH6)-LN(AF83))),)</f>
        <v>0.6982513303601707</v>
      </c>
      <c r="AI83" s="29">
        <f>IF(AF83&gt;AH6,0.5/(1+2*(LN(AF83)-LN(AH6))),)</f>
        <v>0</v>
      </c>
      <c r="AJ83" s="28">
        <f t="shared" si="22"/>
        <v>0.6982513303601707</v>
      </c>
      <c r="AL83" s="5">
        <v>72</v>
      </c>
      <c r="AM83" s="29">
        <f>IF(AL83&lt;AN7,1-AL83*((1-AN8)/AN7),)</f>
        <v>0</v>
      </c>
      <c r="AN83" s="29">
        <f>IF(AND(AL83&gt;=AN7,AL83&lt;=AN6),1-0.5/(1+2*(LN(AN6)-LN(AL83))),)</f>
        <v>0.5870229499055897</v>
      </c>
      <c r="AO83" s="29">
        <f>IF(AL83&gt;AN6,0.5/(1+2*(LN(AL83)-LN(AN6))),)</f>
        <v>0</v>
      </c>
      <c r="AP83" s="28">
        <f t="shared" si="23"/>
        <v>0.5870229499055897</v>
      </c>
      <c r="AR83" s="5">
        <v>72</v>
      </c>
      <c r="AS83" s="29">
        <f>IF(AR83&lt;AT7,1-AR83*((1-AT8)/AT7),)</f>
        <v>0</v>
      </c>
      <c r="AT83" s="29">
        <f>IF(AND(AR83&gt;=AT7,AR83&lt;=AT6),1-0.5/(1+2*(LN(AT6)-LN(AR83))),)</f>
        <v>0</v>
      </c>
      <c r="AU83" s="29">
        <f>IF(AR83&gt;AT6,0.5/(1+2*(LN(AR83)-LN(AT6))),)</f>
        <v>0.43708318683272396</v>
      </c>
      <c r="AV83" s="28">
        <f t="shared" si="24"/>
        <v>0.43708318683272396</v>
      </c>
      <c r="AX83" s="5">
        <v>72</v>
      </c>
      <c r="AY83" s="29">
        <f>IF(AX83&lt;AZ7,1-AX83*((1-AZ8)/AZ7),)</f>
        <v>0</v>
      </c>
      <c r="AZ83" s="29">
        <f>IF(AND(AX83&gt;=AZ7,AX83&lt;=AZ6),1-0.5/(1+2*(LN(AZ6)-LN(AX83))),)</f>
        <v>0</v>
      </c>
      <c r="BA83" s="29">
        <f>IF(AX83&gt;AZ6,0.5/(1+2*(LN(AX83)-LN(AZ6))),)</f>
        <v>0.18175622114170706</v>
      </c>
      <c r="BB83" s="28">
        <f t="shared" si="25"/>
        <v>0.18175622114170706</v>
      </c>
      <c r="BD83" s="5">
        <v>72</v>
      </c>
      <c r="BE83" s="29">
        <f>IF(BD83&lt;BF7,1-BD83*((1-BF8)/BF7),)</f>
        <v>0</v>
      </c>
      <c r="BF83" s="29">
        <f>IF(AND(BD83&gt;=BF7,BD83&lt;=BF6),1-0.5/(1+2*(LN(BF6)-LN(BD83))),)</f>
        <v>0</v>
      </c>
      <c r="BG83" s="29">
        <f>IF(BD83&gt;BF6,0.5/(1+2*(LN(BD83)-LN(BF6))),)</f>
        <v>0.18175622114170706</v>
      </c>
      <c r="BH83" s="28">
        <f t="shared" si="26"/>
        <v>0.18175622114170706</v>
      </c>
      <c r="BJ83" s="5">
        <v>72</v>
      </c>
      <c r="BK83" s="29">
        <f>IF(BJ83&lt;BL7,1-BJ83*((1-BL8)/BL7),)</f>
        <v>0</v>
      </c>
      <c r="BL83" s="29">
        <f>IF(AND(BJ83&gt;=BL7,BJ83&lt;=BL6),1-0.5/(1+2*(LN(BL6)-LN(BJ83))),)</f>
        <v>0.6542871750074231</v>
      </c>
      <c r="BM83" s="29">
        <f>IF(BJ83&gt;BL6,0.5/(1+2*(LN(BJ83)-LN(BL6))),)</f>
        <v>0</v>
      </c>
      <c r="BN83" s="28">
        <f t="shared" si="27"/>
        <v>0.6542871750074231</v>
      </c>
      <c r="BP83" s="5">
        <v>72</v>
      </c>
      <c r="BQ83" s="29">
        <f>IF(BP83&lt;BR7,1-BP83*((1-BR8)/BR7),)</f>
        <v>0</v>
      </c>
      <c r="BR83" s="29">
        <f>IF(AND(BP83&gt;=BR7,BP83&lt;=BR6),1-0.5/(1+2*(LN(BR6)-LN(BP83))),)</f>
        <v>0</v>
      </c>
      <c r="BS83" s="29">
        <f>IF(BP83&gt;BR6,0.5/(1+2*(LN(BP83)-LN(BR6))),)</f>
        <v>0.43708318683272396</v>
      </c>
      <c r="BT83" s="28">
        <f t="shared" si="28"/>
        <v>0.43708318683272396</v>
      </c>
      <c r="BV83" s="5">
        <v>72</v>
      </c>
      <c r="BW83" s="29">
        <f>IF(BV83&lt;BX7,1-BV83*((1-BX8)/BX7),)</f>
        <v>0</v>
      </c>
      <c r="BX83" s="29">
        <f>IF(AND(BV83&gt;=BX7,BV83&lt;=BX6),1-0.5/(1+2*(LN(BX6)-LN(BV83))),)</f>
        <v>0</v>
      </c>
      <c r="BY83" s="29">
        <f>IF(BV83&gt;BX6,0.5/(1+2*(LN(BV83)-LN(BX6))),)</f>
        <v>0.07893337129306442</v>
      </c>
      <c r="BZ83" s="28">
        <f t="shared" si="29"/>
        <v>0.07893337129306442</v>
      </c>
      <c r="CB83" s="5">
        <v>72</v>
      </c>
      <c r="CC83" s="29">
        <f>IF(CB83&lt;CD7,1-CB83*((1-CD8)/CD7),)</f>
        <v>0</v>
      </c>
      <c r="CD83" s="29">
        <f>IF(AND(CB83&gt;=CD7,CB83&lt;=CD6),1-0.5/(1+2*(LN(CD6)-LN(CB83))),)</f>
        <v>0</v>
      </c>
      <c r="CE83" s="29">
        <f>IF(CB83&gt;CD6,0.5/(1+2*(LN(CB83)-LN(CD6))),)</f>
        <v>0.08375471307210092</v>
      </c>
      <c r="CF83" s="28">
        <f t="shared" si="30"/>
        <v>0.08375471307210092</v>
      </c>
      <c r="CH83" s="5">
        <v>72</v>
      </c>
      <c r="CI83" s="29">
        <f>IF(CH83&lt;CJ7,1-CH83*((1-CJ8)/CJ7),)</f>
        <v>0</v>
      </c>
      <c r="CJ83" s="29">
        <f>IF(AND(CH83&gt;=CJ7,CH83&lt;=CJ6),1-0.5/(1+2*(LN(CJ6)-LN(CH83))),)</f>
        <v>0</v>
      </c>
      <c r="CK83" s="29">
        <f>IF(CH83&gt;CJ6,0.5/(1+2*(LN(CH83)-LN(CJ6))),)</f>
        <v>0.0679707289592197</v>
      </c>
      <c r="CL83" s="28">
        <f t="shared" si="31"/>
        <v>0.0679707289592197</v>
      </c>
      <c r="CN83" s="5">
        <v>72</v>
      </c>
      <c r="CO83" s="29">
        <f>IF(CN83&lt;CP7,1-CN83*((1-CP8)/CP7),)</f>
        <v>0</v>
      </c>
      <c r="CP83" s="29">
        <f>IF(AND(CN83&gt;=CP7,CN83&lt;=CP6),1-0.5/(1+2*(LN(CP6)-LN(CN83))),)</f>
        <v>0</v>
      </c>
      <c r="CQ83" s="29">
        <f>IF(CN83&gt;CP6,0.5/(1+2*(LN(CN83)-LN(CP6))),)</f>
        <v>0.05233775896639337</v>
      </c>
      <c r="CR83" s="28">
        <f t="shared" si="32"/>
        <v>0.05233775896639337</v>
      </c>
    </row>
    <row r="84" spans="2:96" ht="12.75">
      <c r="B84" s="5">
        <v>73</v>
      </c>
      <c r="C84" s="29">
        <f>IF(B84&lt;D7,1-B84*((1-D8)/D7),)</f>
        <v>0</v>
      </c>
      <c r="D84" s="29">
        <f>IF(AND(B84&gt;=D7,B84&lt;=D6),1-0.5/(1+2*(LN(D6)-LN(B84))),)</f>
        <v>0.6931426256699377</v>
      </c>
      <c r="E84" s="29">
        <f>IF(B84&gt;D6,0.5/(1+2*(LN(B84)-LN(D6))),)</f>
        <v>0</v>
      </c>
      <c r="F84" s="28">
        <f t="shared" si="17"/>
        <v>0.6931426256699377</v>
      </c>
      <c r="H84" s="5">
        <v>73</v>
      </c>
      <c r="I84" s="29">
        <f>IF(H84&lt;J7,1-H84*((1-J8)/J7),)</f>
        <v>0</v>
      </c>
      <c r="J84" s="29">
        <f>IF(AND(H84&gt;=J7,H84&lt;=J6),1-0.5/(1+2*(LN(J6)-LN(H84))),)</f>
        <v>0.5773937386383687</v>
      </c>
      <c r="K84" s="29">
        <f>IF(H84&gt;J6,0.5/(1+2*(LN(H84)-LN(J6))),)</f>
        <v>0</v>
      </c>
      <c r="L84" s="28">
        <f t="shared" si="18"/>
        <v>0.5773937386383687</v>
      </c>
      <c r="N84" s="5">
        <v>73</v>
      </c>
      <c r="O84" s="29">
        <f>IF(N84&lt;P7,1-N84*((1-P8)/P7),)</f>
        <v>0</v>
      </c>
      <c r="P84" s="29">
        <f>IF(AND(N84&gt;=P7,N84&lt;=P6),1-0.5/(1+2*(LN(P6)-LN(N84))),)</f>
        <v>0</v>
      </c>
      <c r="Q84" s="29">
        <f>IF(N84&gt;P6,0.5/(1+2*(LN(N84)-LN(P6))),)</f>
        <v>0.42679098698343265</v>
      </c>
      <c r="R84" s="28">
        <f t="shared" si="19"/>
        <v>0.42679098698343265</v>
      </c>
      <c r="T84" s="5">
        <v>73</v>
      </c>
      <c r="U84" s="29">
        <f>IF(T84&lt;V7,1-T84*((1-V8)/V7),)</f>
        <v>0</v>
      </c>
      <c r="V84" s="29">
        <f>IF(AND(T84&gt;=V7,T84&lt;=V6),1-0.5/(1+2*(LN(V6)-LN(T84))),)</f>
        <v>0</v>
      </c>
      <c r="W84" s="29">
        <f>IF(T84&gt;V6,0.5/(1+2*(LN(T84)-LN(V6))),)</f>
        <v>0.17995165008137684</v>
      </c>
      <c r="X84" s="28">
        <f t="shared" si="20"/>
        <v>0.17995165008137684</v>
      </c>
      <c r="Z84" s="5">
        <v>73</v>
      </c>
      <c r="AA84" s="29">
        <f>IF(Z84&lt;AB7,1-Z84*((1-AB8)/AB7),)</f>
        <v>0</v>
      </c>
      <c r="AB84" s="29">
        <f>IF(AND(Z84&gt;=AB7,Z84&lt;=AB6),1-0.5/(1+2*(LN(AB6)-LN(Z84))),)</f>
        <v>0</v>
      </c>
      <c r="AC84" s="29">
        <f>IF(Z84&gt;AB6,0.5/(1+2*(LN(Z84)-LN(AB6))),)</f>
        <v>0.17995165008137684</v>
      </c>
      <c r="AD84" s="28">
        <f t="shared" si="21"/>
        <v>0.17995165008137684</v>
      </c>
      <c r="AF84" s="5">
        <v>73</v>
      </c>
      <c r="AG84" s="29">
        <f>IF(AF84&lt;AH7,1-AF84*((1-AH8)/AH7),)</f>
        <v>0</v>
      </c>
      <c r="AH84" s="29">
        <f>IF(AND(AF84&gt;=AH7,AF84&lt;=AH6),1-0.5/(1+2*(LN(AH6)-LN(AF84))),)</f>
        <v>0.6931426256699377</v>
      </c>
      <c r="AI84" s="29">
        <f>IF(AF84&gt;AH6,0.5/(1+2*(LN(AF84)-LN(AH6))),)</f>
        <v>0</v>
      </c>
      <c r="AJ84" s="28">
        <f t="shared" si="22"/>
        <v>0.6931426256699377</v>
      </c>
      <c r="AL84" s="5">
        <v>73</v>
      </c>
      <c r="AM84" s="29">
        <f>IF(AL84&lt;AN7,1-AL84*((1-AN8)/AN7),)</f>
        <v>0</v>
      </c>
      <c r="AN84" s="29">
        <f>IF(AND(AL84&gt;=AN7,AL84&lt;=AN6),1-0.5/(1+2*(LN(AN6)-LN(AL84))),)</f>
        <v>0.5773937386383687</v>
      </c>
      <c r="AO84" s="29">
        <f>IF(AL84&gt;AN6,0.5/(1+2*(LN(AL84)-LN(AN6))),)</f>
        <v>0</v>
      </c>
      <c r="AP84" s="28">
        <f t="shared" si="23"/>
        <v>0.5773937386383687</v>
      </c>
      <c r="AR84" s="5">
        <v>73</v>
      </c>
      <c r="AS84" s="29">
        <f>IF(AR84&lt;AT7,1-AR84*((1-AT8)/AT7),)</f>
        <v>0</v>
      </c>
      <c r="AT84" s="29">
        <f>IF(AND(AR84&gt;=AT7,AR84&lt;=AT6),1-0.5/(1+2*(LN(AT6)-LN(AR84))),)</f>
        <v>0</v>
      </c>
      <c r="AU84" s="29">
        <f>IF(AR84&gt;AT6,0.5/(1+2*(LN(AR84)-LN(AT6))),)</f>
        <v>0.42679098698343265</v>
      </c>
      <c r="AV84" s="28">
        <f t="shared" si="24"/>
        <v>0.42679098698343265</v>
      </c>
      <c r="AX84" s="5">
        <v>73</v>
      </c>
      <c r="AY84" s="29">
        <f>IF(AX84&lt;AZ7,1-AX84*((1-AZ8)/AZ7),)</f>
        <v>0</v>
      </c>
      <c r="AZ84" s="29">
        <f>IF(AND(AX84&gt;=AZ7,AX84&lt;=AZ6),1-0.5/(1+2*(LN(AZ6)-LN(AX84))),)</f>
        <v>0</v>
      </c>
      <c r="BA84" s="29">
        <f>IF(AX84&gt;AZ6,0.5/(1+2*(LN(AX84)-LN(AZ6))),)</f>
        <v>0.17995165008137684</v>
      </c>
      <c r="BB84" s="28">
        <f t="shared" si="25"/>
        <v>0.17995165008137684</v>
      </c>
      <c r="BD84" s="5">
        <v>73</v>
      </c>
      <c r="BE84" s="29">
        <f>IF(BD84&lt;BF7,1-BD84*((1-BF8)/BF7),)</f>
        <v>0</v>
      </c>
      <c r="BF84" s="29">
        <f>IF(AND(BD84&gt;=BF7,BD84&lt;=BF6),1-0.5/(1+2*(LN(BF6)-LN(BD84))),)</f>
        <v>0</v>
      </c>
      <c r="BG84" s="29">
        <f>IF(BD84&gt;BF6,0.5/(1+2*(LN(BD84)-LN(BF6))),)</f>
        <v>0.17995165008137684</v>
      </c>
      <c r="BH84" s="28">
        <f t="shared" si="26"/>
        <v>0.17995165008137684</v>
      </c>
      <c r="BJ84" s="5">
        <v>73</v>
      </c>
      <c r="BK84" s="29">
        <f>IF(BJ84&lt;BL7,1-BJ84*((1-BL8)/BL7),)</f>
        <v>0</v>
      </c>
      <c r="BL84" s="29">
        <f>IF(AND(BJ84&gt;=BL7,BJ84&lt;=BL6),1-0.5/(1+2*(LN(BL6)-LN(BJ84))),)</f>
        <v>0.6475647857500005</v>
      </c>
      <c r="BM84" s="29">
        <f>IF(BJ84&gt;BL6,0.5/(1+2*(LN(BJ84)-LN(BL6))),)</f>
        <v>0</v>
      </c>
      <c r="BN84" s="28">
        <f t="shared" si="27"/>
        <v>0.6475647857500005</v>
      </c>
      <c r="BP84" s="5">
        <v>73</v>
      </c>
      <c r="BQ84" s="29">
        <f>IF(BP84&lt;BR7,1-BP84*((1-BR8)/BR7),)</f>
        <v>0</v>
      </c>
      <c r="BR84" s="29">
        <f>IF(AND(BP84&gt;=BR7,BP84&lt;=BR6),1-0.5/(1+2*(LN(BR6)-LN(BP84))),)</f>
        <v>0</v>
      </c>
      <c r="BS84" s="29">
        <f>IF(BP84&gt;BR6,0.5/(1+2*(LN(BP84)-LN(BR6))),)</f>
        <v>0.42679098698343265</v>
      </c>
      <c r="BT84" s="28">
        <f t="shared" si="28"/>
        <v>0.42679098698343265</v>
      </c>
      <c r="BV84" s="5">
        <v>73</v>
      </c>
      <c r="BW84" s="29">
        <f>IF(BV84&lt;BX7,1-BV84*((1-BX8)/BX7),)</f>
        <v>0</v>
      </c>
      <c r="BX84" s="29">
        <f>IF(AND(BV84&gt;=BX7,BV84&lt;=BX6),1-0.5/(1+2*(LN(BX6)-LN(BV84))),)</f>
        <v>0</v>
      </c>
      <c r="BY84" s="29">
        <f>IF(BV84&gt;BX6,0.5/(1+2*(LN(BV84)-LN(BX6))),)</f>
        <v>0.07859110595238421</v>
      </c>
      <c r="BZ84" s="28">
        <f t="shared" si="29"/>
        <v>0.07859110595238421</v>
      </c>
      <c r="CB84" s="5">
        <v>73</v>
      </c>
      <c r="CC84" s="29">
        <f>IF(CB84&lt;CD7,1-CB84*((1-CD8)/CD7),)</f>
        <v>0</v>
      </c>
      <c r="CD84" s="29">
        <f>IF(AND(CB84&gt;=CD7,CB84&lt;=CD6),1-0.5/(1+2*(LN(CD6)-LN(CB84))),)</f>
        <v>0</v>
      </c>
      <c r="CE84" s="29">
        <f>IF(CB84&gt;CD6,0.5/(1+2*(LN(CB84)-LN(CD6))),)</f>
        <v>0.0833694608800435</v>
      </c>
      <c r="CF84" s="28">
        <f t="shared" si="30"/>
        <v>0.0833694608800435</v>
      </c>
      <c r="CH84" s="5">
        <v>73</v>
      </c>
      <c r="CI84" s="29">
        <f>IF(CH84&lt;CJ7,1-CH84*((1-CJ8)/CJ7),)</f>
        <v>0</v>
      </c>
      <c r="CJ84" s="29">
        <f>IF(AND(CH84&gt;=CJ7,CH84&lt;=CJ6),1-0.5/(1+2*(LN(CJ6)-LN(CH84))),)</f>
        <v>0</v>
      </c>
      <c r="CK84" s="29">
        <f>IF(CH84&gt;CJ6,0.5/(1+2*(LN(CH84)-LN(CJ6))),)</f>
        <v>0.06771677961587423</v>
      </c>
      <c r="CL84" s="28">
        <f t="shared" si="31"/>
        <v>0.06771677961587423</v>
      </c>
      <c r="CN84" s="5">
        <v>73</v>
      </c>
      <c r="CO84" s="29">
        <f>IF(CN84&lt;CP7,1-CN84*((1-CP8)/CP7),)</f>
        <v>0</v>
      </c>
      <c r="CP84" s="29">
        <f>IF(AND(CN84&gt;=CP7,CN84&lt;=CP6),1-0.5/(1+2*(LN(CP6)-LN(CN84))),)</f>
        <v>0</v>
      </c>
      <c r="CQ84" s="29">
        <f>IF(CN84&gt;CP6,0.5/(1+2*(LN(CN84)-LN(CP6))),)</f>
        <v>0.05218706119346015</v>
      </c>
      <c r="CR84" s="28">
        <f t="shared" si="32"/>
        <v>0.05218706119346015</v>
      </c>
    </row>
    <row r="85" spans="2:96" ht="12.75">
      <c r="B85" s="3">
        <v>74</v>
      </c>
      <c r="C85" s="29">
        <f>IF(B85&lt;D7,1-B85*((1-D8)/D7),)</f>
        <v>0</v>
      </c>
      <c r="D85" s="29">
        <f>IF(AND(B85&gt;=D7,B85&lt;=D6),1-0.5/(1+2*(LN(D6)-LN(B85))),)</f>
        <v>0.6879310813875561</v>
      </c>
      <c r="E85" s="29">
        <f>IF(B85&gt;D6,0.5/(1+2*(LN(B85)-LN(D6))),)</f>
        <v>0</v>
      </c>
      <c r="F85" s="28">
        <f t="shared" si="17"/>
        <v>0.6879310813875561</v>
      </c>
      <c r="H85" s="3">
        <v>74</v>
      </c>
      <c r="I85" s="29">
        <f>IF(H85&lt;J7,1-H85*((1-J8)/J7),)</f>
        <v>0</v>
      </c>
      <c r="J85" s="29">
        <f>IF(AND(H85&gt;=J7,H85&lt;=J6),1-0.5/(1+2*(LN(J6)-LN(H85))),)</f>
        <v>0.5674452674406856</v>
      </c>
      <c r="K85" s="29">
        <f>IF(H85&gt;J6,0.5/(1+2*(LN(H85)-LN(J6))),)</f>
        <v>0</v>
      </c>
      <c r="L85" s="28">
        <f t="shared" si="18"/>
        <v>0.5674452674406856</v>
      </c>
      <c r="N85" s="3">
        <v>74</v>
      </c>
      <c r="O85" s="29">
        <f>IF(N85&lt;P7,1-N85*((1-P8)/P7),)</f>
        <v>0</v>
      </c>
      <c r="P85" s="29">
        <f>IF(AND(N85&gt;=P7,N85&lt;=P6),1-0.5/(1+2*(LN(P6)-LN(N85))),)</f>
        <v>0</v>
      </c>
      <c r="Q85" s="29">
        <f>IF(N85&gt;P6,0.5/(1+2*(LN(N85)-LN(P6))),)</f>
        <v>0.4171029049924521</v>
      </c>
      <c r="R85" s="28">
        <f t="shared" si="19"/>
        <v>0.4171029049924521</v>
      </c>
      <c r="T85" s="3">
        <v>74</v>
      </c>
      <c r="U85" s="29">
        <f>IF(T85&lt;V7,1-T85*((1-V8)/V7),)</f>
        <v>0</v>
      </c>
      <c r="V85" s="29">
        <f>IF(AND(T85&gt;=V7,T85&lt;=V6),1-0.5/(1+2*(LN(V6)-LN(T85))),)</f>
        <v>0</v>
      </c>
      <c r="W85" s="29">
        <f>IF(T85&gt;V6,0.5/(1+2*(LN(T85)-LN(V6))),)</f>
        <v>0.17820639675654315</v>
      </c>
      <c r="X85" s="28">
        <f t="shared" si="20"/>
        <v>0.17820639675654315</v>
      </c>
      <c r="Z85" s="3">
        <v>74</v>
      </c>
      <c r="AA85" s="29">
        <f>IF(Z85&lt;AB7,1-Z85*((1-AB8)/AB7),)</f>
        <v>0</v>
      </c>
      <c r="AB85" s="29">
        <f>IF(AND(Z85&gt;=AB7,Z85&lt;=AB6),1-0.5/(1+2*(LN(AB6)-LN(Z85))),)</f>
        <v>0</v>
      </c>
      <c r="AC85" s="29">
        <f>IF(Z85&gt;AB6,0.5/(1+2*(LN(Z85)-LN(AB6))),)</f>
        <v>0.17820639675654315</v>
      </c>
      <c r="AD85" s="28">
        <f t="shared" si="21"/>
        <v>0.17820639675654315</v>
      </c>
      <c r="AF85" s="3">
        <v>74</v>
      </c>
      <c r="AG85" s="29">
        <f>IF(AF85&lt;AH7,1-AF85*((1-AH8)/AH7),)</f>
        <v>0</v>
      </c>
      <c r="AH85" s="29">
        <f>IF(AND(AF85&gt;=AH7,AF85&lt;=AH6),1-0.5/(1+2*(LN(AH6)-LN(AF85))),)</f>
        <v>0.6879310813875561</v>
      </c>
      <c r="AI85" s="29">
        <f>IF(AF85&gt;AH6,0.5/(1+2*(LN(AF85)-LN(AH6))),)</f>
        <v>0</v>
      </c>
      <c r="AJ85" s="28">
        <f t="shared" si="22"/>
        <v>0.6879310813875561</v>
      </c>
      <c r="AL85" s="3">
        <v>74</v>
      </c>
      <c r="AM85" s="29">
        <f>IF(AL85&lt;AN7,1-AL85*((1-AN8)/AN7),)</f>
        <v>0</v>
      </c>
      <c r="AN85" s="29">
        <f>IF(AND(AL85&gt;=AN7,AL85&lt;=AN6),1-0.5/(1+2*(LN(AN6)-LN(AL85))),)</f>
        <v>0.5674452674406856</v>
      </c>
      <c r="AO85" s="29">
        <f>IF(AL85&gt;AN6,0.5/(1+2*(LN(AL85)-LN(AN6))),)</f>
        <v>0</v>
      </c>
      <c r="AP85" s="28">
        <f t="shared" si="23"/>
        <v>0.5674452674406856</v>
      </c>
      <c r="AR85" s="3">
        <v>74</v>
      </c>
      <c r="AS85" s="29">
        <f>IF(AR85&lt;AT7,1-AR85*((1-AT8)/AT7),)</f>
        <v>0</v>
      </c>
      <c r="AT85" s="29">
        <f>IF(AND(AR85&gt;=AT7,AR85&lt;=AT6),1-0.5/(1+2*(LN(AT6)-LN(AR85))),)</f>
        <v>0</v>
      </c>
      <c r="AU85" s="29">
        <f>IF(AR85&gt;AT6,0.5/(1+2*(LN(AR85)-LN(AT6))),)</f>
        <v>0.4171029049924521</v>
      </c>
      <c r="AV85" s="28">
        <f t="shared" si="24"/>
        <v>0.4171029049924521</v>
      </c>
      <c r="AX85" s="3">
        <v>74</v>
      </c>
      <c r="AY85" s="29">
        <f>IF(AX85&lt;AZ7,1-AX85*((1-AZ8)/AZ7),)</f>
        <v>0</v>
      </c>
      <c r="AZ85" s="29">
        <f>IF(AND(AX85&gt;=AZ7,AX85&lt;=AZ6),1-0.5/(1+2*(LN(AZ6)-LN(AX85))),)</f>
        <v>0</v>
      </c>
      <c r="BA85" s="29">
        <f>IF(AX85&gt;AZ6,0.5/(1+2*(LN(AX85)-LN(AZ6))),)</f>
        <v>0.17820639675654315</v>
      </c>
      <c r="BB85" s="28">
        <f t="shared" si="25"/>
        <v>0.17820639675654315</v>
      </c>
      <c r="BD85" s="3">
        <v>74</v>
      </c>
      <c r="BE85" s="29">
        <f>IF(BD85&lt;BF7,1-BD85*((1-BF8)/BF7),)</f>
        <v>0</v>
      </c>
      <c r="BF85" s="29">
        <f>IF(AND(BD85&gt;=BF7,BD85&lt;=BF6),1-0.5/(1+2*(LN(BF6)-LN(BD85))),)</f>
        <v>0</v>
      </c>
      <c r="BG85" s="29">
        <f>IF(BD85&gt;BF6,0.5/(1+2*(LN(BD85)-LN(BF6))),)</f>
        <v>0.17820639675654315</v>
      </c>
      <c r="BH85" s="28">
        <f t="shared" si="26"/>
        <v>0.17820639675654315</v>
      </c>
      <c r="BJ85" s="3">
        <v>74</v>
      </c>
      <c r="BK85" s="29">
        <f>IF(BJ85&lt;BL7,1-BJ85*((1-BL8)/BL7),)</f>
        <v>0</v>
      </c>
      <c r="BL85" s="29">
        <f>IF(AND(BJ85&gt;=BL7,BJ85&lt;=BL6),1-0.5/(1+2*(LN(BL6)-LN(BJ85))),)</f>
        <v>0.640672729304377</v>
      </c>
      <c r="BM85" s="29">
        <f>IF(BJ85&gt;BL6,0.5/(1+2*(LN(BJ85)-LN(BL6))),)</f>
        <v>0</v>
      </c>
      <c r="BN85" s="28">
        <f t="shared" si="27"/>
        <v>0.640672729304377</v>
      </c>
      <c r="BP85" s="3">
        <v>74</v>
      </c>
      <c r="BQ85" s="29">
        <f>IF(BP85&lt;BR7,1-BP85*((1-BR8)/BR7),)</f>
        <v>0</v>
      </c>
      <c r="BR85" s="29">
        <f>IF(AND(BP85&gt;=BR7,BP85&lt;=BR6),1-0.5/(1+2*(LN(BR6)-LN(BP85))),)</f>
        <v>0</v>
      </c>
      <c r="BS85" s="29">
        <f>IF(BP85&gt;BR6,0.5/(1+2*(LN(BP85)-LN(BR6))),)</f>
        <v>0.4171029049924521</v>
      </c>
      <c r="BT85" s="28">
        <f t="shared" si="28"/>
        <v>0.4171029049924521</v>
      </c>
      <c r="BV85" s="3">
        <v>74</v>
      </c>
      <c r="BW85" s="29">
        <f>IF(BV85&lt;BX7,1-BV85*((1-BX8)/BX7),)</f>
        <v>0</v>
      </c>
      <c r="BX85" s="29">
        <f>IF(AND(BV85&gt;=BX7,BV85&lt;=BX6),1-0.5/(1+2*(LN(BX6)-LN(BV85))),)</f>
        <v>0</v>
      </c>
      <c r="BY85" s="29">
        <f>IF(BV85&gt;BX6,0.5/(1+2*(LN(BV85)-LN(BX6))),)</f>
        <v>0.07825639295404015</v>
      </c>
      <c r="BZ85" s="28">
        <f t="shared" si="29"/>
        <v>0.07825639295404015</v>
      </c>
      <c r="CB85" s="3">
        <v>74</v>
      </c>
      <c r="CC85" s="29">
        <f>IF(CB85&lt;CD7,1-CB85*((1-CD8)/CD7),)</f>
        <v>0</v>
      </c>
      <c r="CD85" s="29">
        <f>IF(AND(CB85&gt;=CD7,CB85&lt;=CD6),1-0.5/(1+2*(LN(CD6)-LN(CB85))),)</f>
        <v>0</v>
      </c>
      <c r="CE85" s="29">
        <f>IF(CB85&gt;CD6,0.5/(1+2*(LN(CB85)-LN(CD6))),)</f>
        <v>0.0829929068319471</v>
      </c>
      <c r="CF85" s="28">
        <f t="shared" si="30"/>
        <v>0.0829929068319471</v>
      </c>
      <c r="CH85" s="3">
        <v>74</v>
      </c>
      <c r="CI85" s="29">
        <f>IF(CH85&lt;CJ7,1-CH85*((1-CJ8)/CJ7),)</f>
        <v>0</v>
      </c>
      <c r="CJ85" s="29">
        <f>IF(AND(CH85&gt;=CJ7,CH85&lt;=CJ6),1-0.5/(1+2*(LN(CJ6)-LN(CH85))),)</f>
        <v>0</v>
      </c>
      <c r="CK85" s="29">
        <f>IF(CH85&gt;CJ6,0.5/(1+2*(LN(CH85)-LN(CJ6))),)</f>
        <v>0.06746813768453898</v>
      </c>
      <c r="CL85" s="28">
        <f t="shared" si="31"/>
        <v>0.06746813768453898</v>
      </c>
      <c r="CN85" s="3">
        <v>74</v>
      </c>
      <c r="CO85" s="29">
        <f>IF(CN85&lt;CP7,1-CN85*((1-CP8)/CP7),)</f>
        <v>0</v>
      </c>
      <c r="CP85" s="29">
        <f>IF(AND(CN85&gt;=CP7,CN85&lt;=CP6),1-0.5/(1+2*(LN(CP6)-LN(CN85))),)</f>
        <v>0</v>
      </c>
      <c r="CQ85" s="29">
        <f>IF(CN85&gt;CP6,0.5/(1+2*(LN(CN85)-LN(CP6))),)</f>
        <v>0.05203926157321431</v>
      </c>
      <c r="CR85" s="28">
        <f t="shared" si="32"/>
        <v>0.05203926157321431</v>
      </c>
    </row>
    <row r="86" spans="2:96" ht="12.75">
      <c r="B86" s="3">
        <v>75</v>
      </c>
      <c r="C86" s="29">
        <f>IF(B86&lt;D7,1-B86*((1-D8)/D7),)</f>
        <v>0</v>
      </c>
      <c r="D86" s="29">
        <f>IF(AND(B86&gt;=D7,B86&lt;=D6),1-0.5/(1+2*(LN(D6)-LN(B86))),)</f>
        <v>0.6826130633875714</v>
      </c>
      <c r="E86" s="29">
        <f>IF(B86&gt;D6,0.5/(1+2*(LN(B86)-LN(D6))),)</f>
        <v>0</v>
      </c>
      <c r="F86" s="28">
        <f t="shared" si="17"/>
        <v>0.6826130633875714</v>
      </c>
      <c r="H86" s="3">
        <v>75</v>
      </c>
      <c r="I86" s="29">
        <f>IF(H86&lt;J7,1-H86*((1-J8)/J7),)</f>
        <v>0</v>
      </c>
      <c r="J86" s="29">
        <f>IF(AND(H86&gt;=J7,H86&lt;=J6),1-0.5/(1+2*(LN(J6)-LN(H86))),)</f>
        <v>0.5571604228242237</v>
      </c>
      <c r="K86" s="29">
        <f>IF(H86&gt;J6,0.5/(1+2*(LN(H86)-LN(J6))),)</f>
        <v>0</v>
      </c>
      <c r="L86" s="28">
        <f t="shared" si="18"/>
        <v>0.5571604228242237</v>
      </c>
      <c r="N86" s="3">
        <v>75</v>
      </c>
      <c r="O86" s="29">
        <f>IF(N86&lt;P7,1-N86*((1-P8)/P7),)</f>
        <v>0</v>
      </c>
      <c r="P86" s="29">
        <f>IF(AND(N86&gt;=P7,N86&lt;=P6),1-0.5/(1+2*(LN(P6)-LN(N86))),)</f>
        <v>0</v>
      </c>
      <c r="Q86" s="29">
        <f>IF(N86&gt;P6,0.5/(1+2*(LN(N86)-LN(P6))),)</f>
        <v>0.4079664462100375</v>
      </c>
      <c r="R86" s="28">
        <f t="shared" si="19"/>
        <v>0.4079664462100375</v>
      </c>
      <c r="T86" s="3">
        <v>75</v>
      </c>
      <c r="U86" s="29">
        <f>IF(T86&lt;V7,1-T86*((1-V8)/V7),)</f>
        <v>0</v>
      </c>
      <c r="V86" s="29">
        <f>IF(AND(T86&gt;=V7,T86&lt;=V6),1-0.5/(1+2*(LN(V6)-LN(T86))),)</f>
        <v>0</v>
      </c>
      <c r="W86" s="29">
        <f>IF(T86&gt;V6,0.5/(1+2*(LN(T86)-LN(V6))),)</f>
        <v>0.17651742991298053</v>
      </c>
      <c r="X86" s="28">
        <f t="shared" si="20"/>
        <v>0.17651742991298053</v>
      </c>
      <c r="Z86" s="3">
        <v>75</v>
      </c>
      <c r="AA86" s="29">
        <f>IF(Z86&lt;AB7,1-Z86*((1-AB8)/AB7),)</f>
        <v>0</v>
      </c>
      <c r="AB86" s="29">
        <f>IF(AND(Z86&gt;=AB7,Z86&lt;=AB6),1-0.5/(1+2*(LN(AB6)-LN(Z86))),)</f>
        <v>0</v>
      </c>
      <c r="AC86" s="29">
        <f>IF(Z86&gt;AB6,0.5/(1+2*(LN(Z86)-LN(AB6))),)</f>
        <v>0.17651742991298053</v>
      </c>
      <c r="AD86" s="28">
        <f t="shared" si="21"/>
        <v>0.17651742991298053</v>
      </c>
      <c r="AF86" s="3">
        <v>75</v>
      </c>
      <c r="AG86" s="29">
        <f>IF(AF86&lt;AH7,1-AF86*((1-AH8)/AH7),)</f>
        <v>0</v>
      </c>
      <c r="AH86" s="29">
        <f>IF(AND(AF86&gt;=AH7,AF86&lt;=AH6),1-0.5/(1+2*(LN(AH6)-LN(AF86))),)</f>
        <v>0.6826130633875714</v>
      </c>
      <c r="AI86" s="29">
        <f>IF(AF86&gt;AH6,0.5/(1+2*(LN(AF86)-LN(AH6))),)</f>
        <v>0</v>
      </c>
      <c r="AJ86" s="28">
        <f t="shared" si="22"/>
        <v>0.6826130633875714</v>
      </c>
      <c r="AL86" s="3">
        <v>75</v>
      </c>
      <c r="AM86" s="29">
        <f>IF(AL86&lt;AN7,1-AL86*((1-AN8)/AN7),)</f>
        <v>0</v>
      </c>
      <c r="AN86" s="29">
        <f>IF(AND(AL86&gt;=AN7,AL86&lt;=AN6),1-0.5/(1+2*(LN(AN6)-LN(AL86))),)</f>
        <v>0.5571604228242237</v>
      </c>
      <c r="AO86" s="29">
        <f>IF(AL86&gt;AN6,0.5/(1+2*(LN(AL86)-LN(AN6))),)</f>
        <v>0</v>
      </c>
      <c r="AP86" s="28">
        <f t="shared" si="23"/>
        <v>0.5571604228242237</v>
      </c>
      <c r="AR86" s="3">
        <v>75</v>
      </c>
      <c r="AS86" s="29">
        <f>IF(AR86&lt;AT7,1-AR86*((1-AT8)/AT7),)</f>
        <v>0</v>
      </c>
      <c r="AT86" s="29">
        <f>IF(AND(AR86&gt;=AT7,AR86&lt;=AT6),1-0.5/(1+2*(LN(AT6)-LN(AR86))),)</f>
        <v>0</v>
      </c>
      <c r="AU86" s="29">
        <f>IF(AR86&gt;AT6,0.5/(1+2*(LN(AR86)-LN(AT6))),)</f>
        <v>0.4079664462100375</v>
      </c>
      <c r="AV86" s="28">
        <f t="shared" si="24"/>
        <v>0.4079664462100375</v>
      </c>
      <c r="AX86" s="3">
        <v>75</v>
      </c>
      <c r="AY86" s="29">
        <f>IF(AX86&lt;AZ7,1-AX86*((1-AZ8)/AZ7),)</f>
        <v>0</v>
      </c>
      <c r="AZ86" s="29">
        <f>IF(AND(AX86&gt;=AZ7,AX86&lt;=AZ6),1-0.5/(1+2*(LN(AZ6)-LN(AX86))),)</f>
        <v>0</v>
      </c>
      <c r="BA86" s="29">
        <f>IF(AX86&gt;AZ6,0.5/(1+2*(LN(AX86)-LN(AZ6))),)</f>
        <v>0.17651742991298053</v>
      </c>
      <c r="BB86" s="28">
        <f t="shared" si="25"/>
        <v>0.17651742991298053</v>
      </c>
      <c r="BD86" s="3">
        <v>75</v>
      </c>
      <c r="BE86" s="29">
        <f>IF(BD86&lt;BF7,1-BD86*((1-BF8)/BF7),)</f>
        <v>0</v>
      </c>
      <c r="BF86" s="29">
        <f>IF(AND(BD86&gt;=BF7,BD86&lt;=BF6),1-0.5/(1+2*(LN(BF6)-LN(BD86))),)</f>
        <v>0</v>
      </c>
      <c r="BG86" s="29">
        <f>IF(BD86&gt;BF6,0.5/(1+2*(LN(BD86)-LN(BF6))),)</f>
        <v>0.17651742991298053</v>
      </c>
      <c r="BH86" s="28">
        <f t="shared" si="26"/>
        <v>0.17651742991298053</v>
      </c>
      <c r="BJ86" s="3">
        <v>75</v>
      </c>
      <c r="BK86" s="29">
        <f>IF(BJ86&lt;BL7,1-BJ86*((1-BL8)/BL7),)</f>
        <v>0</v>
      </c>
      <c r="BL86" s="29">
        <f>IF(AND(BJ86&gt;=BL7,BJ86&lt;=BL6),1-0.5/(1+2*(LN(BL6)-LN(BJ86))),)</f>
        <v>0.6336038375004849</v>
      </c>
      <c r="BM86" s="29">
        <f>IF(BJ86&gt;BL6,0.5/(1+2*(LN(BJ86)-LN(BL6))),)</f>
        <v>0</v>
      </c>
      <c r="BN86" s="28">
        <f t="shared" si="27"/>
        <v>0.6336038375004849</v>
      </c>
      <c r="BP86" s="3">
        <v>75</v>
      </c>
      <c r="BQ86" s="29">
        <f>IF(BP86&lt;BR7,1-BP86*((1-BR8)/BR7),)</f>
        <v>0</v>
      </c>
      <c r="BR86" s="29">
        <f>IF(AND(BP86&gt;=BR7,BP86&lt;=BR6),1-0.5/(1+2*(LN(BR6)-LN(BP86))),)</f>
        <v>0</v>
      </c>
      <c r="BS86" s="29">
        <f>IF(BP86&gt;BR6,0.5/(1+2*(LN(BP86)-LN(BR6))),)</f>
        <v>0.4079664462100375</v>
      </c>
      <c r="BT86" s="28">
        <f t="shared" si="28"/>
        <v>0.4079664462100375</v>
      </c>
      <c r="BV86" s="3">
        <v>75</v>
      </c>
      <c r="BW86" s="29">
        <f>IF(BV86&lt;BX7,1-BV86*((1-BX8)/BX7),)</f>
        <v>0</v>
      </c>
      <c r="BX86" s="29">
        <f>IF(AND(BV86&gt;=BX7,BV86&lt;=BX6),1-0.5/(1+2*(LN(BX6)-LN(BV86))),)</f>
        <v>0</v>
      </c>
      <c r="BY86" s="29">
        <f>IF(BV86&gt;BX6,0.5/(1+2*(LN(BV86)-LN(BX6))),)</f>
        <v>0.0779289550749879</v>
      </c>
      <c r="BZ86" s="28">
        <f t="shared" si="29"/>
        <v>0.0779289550749879</v>
      </c>
      <c r="CB86" s="3">
        <v>75</v>
      </c>
      <c r="CC86" s="29">
        <f>IF(CB86&lt;CD7,1-CB86*((1-CD8)/CD7),)</f>
        <v>0</v>
      </c>
      <c r="CD86" s="29">
        <f>IF(AND(CB86&gt;=CD7,CB86&lt;=CD6),1-0.5/(1+2*(LN(CD6)-LN(CB86))),)</f>
        <v>0</v>
      </c>
      <c r="CE86" s="29">
        <f>IF(CB86&gt;CD6,0.5/(1+2*(LN(CB86)-LN(CD6))),)</f>
        <v>0.0826247259384211</v>
      </c>
      <c r="CF86" s="28">
        <f t="shared" si="30"/>
        <v>0.0826247259384211</v>
      </c>
      <c r="CH86" s="3">
        <v>75</v>
      </c>
      <c r="CI86" s="29">
        <f>IF(CH86&lt;CJ7,1-CH86*((1-CJ8)/CJ7),)</f>
        <v>0</v>
      </c>
      <c r="CJ86" s="29">
        <f>IF(AND(CH86&gt;=CJ7,CH86&lt;=CJ6),1-0.5/(1+2*(LN(CJ6)-LN(CH86))),)</f>
        <v>0</v>
      </c>
      <c r="CK86" s="29">
        <f>IF(CH86&gt;CJ6,0.5/(1+2*(LN(CH86)-LN(CJ6))),)</f>
        <v>0.06722461619402423</v>
      </c>
      <c r="CL86" s="28">
        <f t="shared" si="31"/>
        <v>0.06722461619402423</v>
      </c>
      <c r="CN86" s="3">
        <v>75</v>
      </c>
      <c r="CO86" s="29">
        <f>IF(CN86&lt;CP7,1-CN86*((1-CP8)/CP7),)</f>
        <v>0</v>
      </c>
      <c r="CP86" s="29">
        <f>IF(AND(CN86&gt;=CP7,CN86&lt;=CP6),1-0.5/(1+2*(LN(CP6)-LN(CN86))),)</f>
        <v>0</v>
      </c>
      <c r="CQ86" s="29">
        <f>IF(CN86&gt;CP6,0.5/(1+2*(LN(CN86)-LN(CP6))),)</f>
        <v>0.05189426400400307</v>
      </c>
      <c r="CR86" s="28">
        <f t="shared" si="32"/>
        <v>0.05189426400400307</v>
      </c>
    </row>
    <row r="87" spans="2:96" ht="12.75">
      <c r="B87" s="5">
        <v>76</v>
      </c>
      <c r="C87" s="29">
        <f>IF(B87&lt;D7,1-B87*((1-D8)/D7),)</f>
        <v>0</v>
      </c>
      <c r="D87" s="29">
        <f>IF(AND(B87&gt;=D7,B87&lt;=D6),1-0.5/(1+2*(LN(D6)-LN(B87))),)</f>
        <v>0.6771847809314122</v>
      </c>
      <c r="E87" s="29">
        <f>IF(B87&gt;D6,0.5/(1+2*(LN(B87)-LN(D6))),)</f>
        <v>0</v>
      </c>
      <c r="F87" s="28">
        <f t="shared" si="17"/>
        <v>0.6771847809314122</v>
      </c>
      <c r="H87" s="5">
        <v>76</v>
      </c>
      <c r="I87" s="29">
        <f>IF(H87&lt;J7,1-H87*((1-J8)/J7),)</f>
        <v>0</v>
      </c>
      <c r="J87" s="29">
        <f>IF(AND(H87&gt;=J7,H87&lt;=J6),1-0.5/(1+2*(LN(J6)-LN(H87))),)</f>
        <v>0.5465208763735586</v>
      </c>
      <c r="K87" s="29">
        <f>IF(H87&gt;J6,0.5/(1+2*(LN(H87)-LN(J6))),)</f>
        <v>0</v>
      </c>
      <c r="L87" s="28">
        <f t="shared" si="18"/>
        <v>0.5465208763735586</v>
      </c>
      <c r="N87" s="5">
        <v>76</v>
      </c>
      <c r="O87" s="29">
        <f>IF(N87&lt;P7,1-N87*((1-P8)/P7),)</f>
        <v>0</v>
      </c>
      <c r="P87" s="29">
        <f>IF(AND(N87&gt;=P7,N87&lt;=P6),1-0.5/(1+2*(LN(P6)-LN(N87))),)</f>
        <v>0</v>
      </c>
      <c r="Q87" s="29">
        <f>IF(N87&gt;P6,0.5/(1+2*(LN(N87)-LN(P6))),)</f>
        <v>0.3993350458776056</v>
      </c>
      <c r="R87" s="28">
        <f t="shared" si="19"/>
        <v>0.3993350458776056</v>
      </c>
      <c r="T87" s="5">
        <v>76</v>
      </c>
      <c r="U87" s="29">
        <f>IF(T87&lt;V7,1-T87*((1-V8)/V7),)</f>
        <v>0</v>
      </c>
      <c r="V87" s="29">
        <f>IF(AND(T87&gt;=V7,T87&lt;=V6),1-0.5/(1+2*(LN(V6)-LN(T87))),)</f>
        <v>0</v>
      </c>
      <c r="W87" s="29">
        <f>IF(T87&gt;V6,0.5/(1+2*(LN(T87)-LN(V6))),)</f>
        <v>0.1748819247895008</v>
      </c>
      <c r="X87" s="28">
        <f t="shared" si="20"/>
        <v>0.1748819247895008</v>
      </c>
      <c r="Z87" s="5">
        <v>76</v>
      </c>
      <c r="AA87" s="29">
        <f>IF(Z87&lt;AB7,1-Z87*((1-AB8)/AB7),)</f>
        <v>0</v>
      </c>
      <c r="AB87" s="29">
        <f>IF(AND(Z87&gt;=AB7,Z87&lt;=AB6),1-0.5/(1+2*(LN(AB6)-LN(Z87))),)</f>
        <v>0</v>
      </c>
      <c r="AC87" s="29">
        <f>IF(Z87&gt;AB6,0.5/(1+2*(LN(Z87)-LN(AB6))),)</f>
        <v>0.1748819247895008</v>
      </c>
      <c r="AD87" s="28">
        <f t="shared" si="21"/>
        <v>0.1748819247895008</v>
      </c>
      <c r="AF87" s="5">
        <v>76</v>
      </c>
      <c r="AG87" s="29">
        <f>IF(AF87&lt;AH7,1-AF87*((1-AH8)/AH7),)</f>
        <v>0</v>
      </c>
      <c r="AH87" s="29">
        <f>IF(AND(AF87&gt;=AH7,AF87&lt;=AH6),1-0.5/(1+2*(LN(AH6)-LN(AF87))),)</f>
        <v>0.6771847809314122</v>
      </c>
      <c r="AI87" s="29">
        <f>IF(AF87&gt;AH6,0.5/(1+2*(LN(AF87)-LN(AH6))),)</f>
        <v>0</v>
      </c>
      <c r="AJ87" s="28">
        <f t="shared" si="22"/>
        <v>0.6771847809314122</v>
      </c>
      <c r="AL87" s="5">
        <v>76</v>
      </c>
      <c r="AM87" s="29">
        <f>IF(AL87&lt;AN7,1-AL87*((1-AN8)/AN7),)</f>
        <v>0</v>
      </c>
      <c r="AN87" s="29">
        <f>IF(AND(AL87&gt;=AN7,AL87&lt;=AN6),1-0.5/(1+2*(LN(AN6)-LN(AL87))),)</f>
        <v>0.5465208763735586</v>
      </c>
      <c r="AO87" s="29">
        <f>IF(AL87&gt;AN6,0.5/(1+2*(LN(AL87)-LN(AN6))),)</f>
        <v>0</v>
      </c>
      <c r="AP87" s="28">
        <f t="shared" si="23"/>
        <v>0.5465208763735586</v>
      </c>
      <c r="AR87" s="5">
        <v>76</v>
      </c>
      <c r="AS87" s="29">
        <f>IF(AR87&lt;AT7,1-AR87*((1-AT8)/AT7),)</f>
        <v>0</v>
      </c>
      <c r="AT87" s="29">
        <f>IF(AND(AR87&gt;=AT7,AR87&lt;=AT6),1-0.5/(1+2*(LN(AT6)-LN(AR87))),)</f>
        <v>0</v>
      </c>
      <c r="AU87" s="29">
        <f>IF(AR87&gt;AT6,0.5/(1+2*(LN(AR87)-LN(AT6))),)</f>
        <v>0.3993350458776056</v>
      </c>
      <c r="AV87" s="28">
        <f t="shared" si="24"/>
        <v>0.3993350458776056</v>
      </c>
      <c r="AX87" s="5">
        <v>76</v>
      </c>
      <c r="AY87" s="29">
        <f>IF(AX87&lt;AZ7,1-AX87*((1-AZ8)/AZ7),)</f>
        <v>0</v>
      </c>
      <c r="AZ87" s="29">
        <f>IF(AND(AX87&gt;=AZ7,AX87&lt;=AZ6),1-0.5/(1+2*(LN(AZ6)-LN(AX87))),)</f>
        <v>0</v>
      </c>
      <c r="BA87" s="29">
        <f>IF(AX87&gt;AZ6,0.5/(1+2*(LN(AX87)-LN(AZ6))),)</f>
        <v>0.1748819247895008</v>
      </c>
      <c r="BB87" s="28">
        <f t="shared" si="25"/>
        <v>0.1748819247895008</v>
      </c>
      <c r="BD87" s="5">
        <v>76</v>
      </c>
      <c r="BE87" s="29">
        <f>IF(BD87&lt;BF7,1-BD87*((1-BF8)/BF7),)</f>
        <v>0</v>
      </c>
      <c r="BF87" s="29">
        <f>IF(AND(BD87&gt;=BF7,BD87&lt;=BF6),1-0.5/(1+2*(LN(BF6)-LN(BD87))),)</f>
        <v>0</v>
      </c>
      <c r="BG87" s="29">
        <f>IF(BD87&gt;BF6,0.5/(1+2*(LN(BD87)-LN(BF6))),)</f>
        <v>0.1748819247895008</v>
      </c>
      <c r="BH87" s="28">
        <f t="shared" si="26"/>
        <v>0.1748819247895008</v>
      </c>
      <c r="BJ87" s="5">
        <v>76</v>
      </c>
      <c r="BK87" s="29">
        <f>IF(BJ87&lt;BL7,1-BJ87*((1-BL8)/BL7),)</f>
        <v>0</v>
      </c>
      <c r="BL87" s="29">
        <f>IF(AND(BJ87&gt;=BL7,BJ87&lt;=BL6),1-0.5/(1+2*(LN(BL6)-LN(BJ87))),)</f>
        <v>0.6263505540786594</v>
      </c>
      <c r="BM87" s="29">
        <f>IF(BJ87&gt;BL6,0.5/(1+2*(LN(BJ87)-LN(BL6))),)</f>
        <v>0</v>
      </c>
      <c r="BN87" s="28">
        <f t="shared" si="27"/>
        <v>0.6263505540786594</v>
      </c>
      <c r="BP87" s="5">
        <v>76</v>
      </c>
      <c r="BQ87" s="29">
        <f>IF(BP87&lt;BR7,1-BP87*((1-BR8)/BR7),)</f>
        <v>0</v>
      </c>
      <c r="BR87" s="29">
        <f>IF(AND(BP87&gt;=BR7,BP87&lt;=BR6),1-0.5/(1+2*(LN(BR6)-LN(BP87))),)</f>
        <v>0</v>
      </c>
      <c r="BS87" s="29">
        <f>IF(BP87&gt;BR6,0.5/(1+2*(LN(BP87)-LN(BR6))),)</f>
        <v>0.3993350458776056</v>
      </c>
      <c r="BT87" s="28">
        <f t="shared" si="28"/>
        <v>0.3993350458776056</v>
      </c>
      <c r="BV87" s="5">
        <v>76</v>
      </c>
      <c r="BW87" s="29">
        <f>IF(BV87&lt;BX7,1-BV87*((1-BX8)/BX7),)</f>
        <v>0</v>
      </c>
      <c r="BX87" s="29">
        <f>IF(AND(BV87&gt;=BX7,BV87&lt;=BX6),1-0.5/(1+2*(LN(BX6)-LN(BV87))),)</f>
        <v>0</v>
      </c>
      <c r="BY87" s="29">
        <f>IF(BV87&gt;BX6,0.5/(1+2*(LN(BV87)-LN(BX6))),)</f>
        <v>0.07760852911484906</v>
      </c>
      <c r="BZ87" s="28">
        <f t="shared" si="29"/>
        <v>0.07760852911484906</v>
      </c>
      <c r="CB87" s="5">
        <v>76</v>
      </c>
      <c r="CC87" s="29">
        <f>IF(CB87&lt;CD7,1-CB87*((1-CD8)/CD7),)</f>
        <v>0</v>
      </c>
      <c r="CD87" s="29">
        <f>IF(AND(CB87&gt;=CD7,CB87&lt;=CD6),1-0.5/(1+2*(LN(CD6)-LN(CB87))),)</f>
        <v>0</v>
      </c>
      <c r="CE87" s="29">
        <f>IF(CB87&gt;CD6,0.5/(1+2*(LN(CB87)-LN(CD6))),)</f>
        <v>0.08226460990036132</v>
      </c>
      <c r="CF87" s="28">
        <f t="shared" si="30"/>
        <v>0.08226460990036132</v>
      </c>
      <c r="CH87" s="5">
        <v>76</v>
      </c>
      <c r="CI87" s="29">
        <f>IF(CH87&lt;CJ7,1-CH87*((1-CJ8)/CJ7),)</f>
        <v>0</v>
      </c>
      <c r="CJ87" s="29">
        <f>IF(AND(CH87&gt;=CJ7,CH87&lt;=CJ6),1-0.5/(1+2*(LN(CJ6)-LN(CH87))),)</f>
        <v>0</v>
      </c>
      <c r="CK87" s="29">
        <f>IF(CH87&gt;CJ6,0.5/(1+2*(LN(CH87)-LN(CJ6))),)</f>
        <v>0.06698603730755244</v>
      </c>
      <c r="CL87" s="28">
        <f t="shared" si="31"/>
        <v>0.06698603730755244</v>
      </c>
      <c r="CN87" s="5">
        <v>76</v>
      </c>
      <c r="CO87" s="29">
        <f>IF(CN87&lt;CP7,1-CN87*((1-CP8)/CP7),)</f>
        <v>0</v>
      </c>
      <c r="CP87" s="29">
        <f>IF(AND(CN87&gt;=CP7,CN87&lt;=CP6),1-0.5/(1+2*(LN(CP6)-LN(CN87))),)</f>
        <v>0</v>
      </c>
      <c r="CQ87" s="29">
        <f>IF(CN87&gt;CP6,0.5/(1+2*(LN(CN87)-LN(CP6))),)</f>
        <v>0.05175197685103061</v>
      </c>
      <c r="CR87" s="28">
        <f t="shared" si="32"/>
        <v>0.05175197685103061</v>
      </c>
    </row>
    <row r="88" spans="2:96" ht="12.75">
      <c r="B88" s="5">
        <v>77</v>
      </c>
      <c r="C88" s="29">
        <f>IF(B88&lt;D7,1-B88*((1-D8)/D7),)</f>
        <v>0</v>
      </c>
      <c r="D88" s="29">
        <f>IF(AND(B88&gt;=D7,B88&lt;=D6),1-0.5/(1+2*(LN(D6)-LN(B88))),)</f>
        <v>0.6716422774250344</v>
      </c>
      <c r="E88" s="29">
        <f>IF(B88&gt;D6,0.5/(1+2*(LN(B88)-LN(D6))),)</f>
        <v>0</v>
      </c>
      <c r="F88" s="28">
        <f t="shared" si="17"/>
        <v>0.6716422774250344</v>
      </c>
      <c r="H88" s="5">
        <v>77</v>
      </c>
      <c r="I88" s="29">
        <f>IF(H88&lt;J7,1-H88*((1-J8)/J7),)</f>
        <v>0</v>
      </c>
      <c r="J88" s="29">
        <f>IF(AND(H88&gt;=J7,H88&lt;=J6),1-0.5/(1+2*(LN(J6)-LN(H88))),)</f>
        <v>0.5355069736288577</v>
      </c>
      <c r="K88" s="29">
        <f>IF(H88&gt;J6,0.5/(1+2*(LN(H88)-LN(J6))),)</f>
        <v>0</v>
      </c>
      <c r="L88" s="28">
        <f t="shared" si="18"/>
        <v>0.5355069736288577</v>
      </c>
      <c r="N88" s="5">
        <v>77</v>
      </c>
      <c r="O88" s="29">
        <f>IF(N88&lt;P7,1-N88*((1-P8)/P7),)</f>
        <v>0</v>
      </c>
      <c r="P88" s="29">
        <f>IF(AND(N88&gt;=P7,N88&lt;=P6),1-0.5/(1+2*(LN(P6)-LN(N88))),)</f>
        <v>0</v>
      </c>
      <c r="Q88" s="29">
        <f>IF(N88&gt;P6,0.5/(1+2*(LN(N88)-LN(P6))),)</f>
        <v>0.3911672541007866</v>
      </c>
      <c r="R88" s="28">
        <f t="shared" si="19"/>
        <v>0.3911672541007866</v>
      </c>
      <c r="T88" s="5">
        <v>77</v>
      </c>
      <c r="U88" s="29">
        <f>IF(T88&lt;V7,1-T88*((1-V8)/V7),)</f>
        <v>0</v>
      </c>
      <c r="V88" s="29">
        <f>IF(AND(T88&gt;=V7,T88&lt;=V6),1-0.5/(1+2*(LN(V6)-LN(T88))),)</f>
        <v>0</v>
      </c>
      <c r="W88" s="29">
        <f>IF(T88&gt;V6,0.5/(1+2*(LN(T88)-LN(V6))),)</f>
        <v>0.1732972457070242</v>
      </c>
      <c r="X88" s="28">
        <f t="shared" si="20"/>
        <v>0.1732972457070242</v>
      </c>
      <c r="Z88" s="5">
        <v>77</v>
      </c>
      <c r="AA88" s="29">
        <f>IF(Z88&lt;AB7,1-Z88*((1-AB8)/AB7),)</f>
        <v>0</v>
      </c>
      <c r="AB88" s="29">
        <f>IF(AND(Z88&gt;=AB7,Z88&lt;=AB6),1-0.5/(1+2*(LN(AB6)-LN(Z88))),)</f>
        <v>0</v>
      </c>
      <c r="AC88" s="29">
        <f>IF(Z88&gt;AB6,0.5/(1+2*(LN(Z88)-LN(AB6))),)</f>
        <v>0.1732972457070242</v>
      </c>
      <c r="AD88" s="28">
        <f t="shared" si="21"/>
        <v>0.1732972457070242</v>
      </c>
      <c r="AF88" s="5">
        <v>77</v>
      </c>
      <c r="AG88" s="29">
        <f>IF(AF88&lt;AH7,1-AF88*((1-AH8)/AH7),)</f>
        <v>0</v>
      </c>
      <c r="AH88" s="29">
        <f>IF(AND(AF88&gt;=AH7,AF88&lt;=AH6),1-0.5/(1+2*(LN(AH6)-LN(AF88))),)</f>
        <v>0.6716422774250344</v>
      </c>
      <c r="AI88" s="29">
        <f>IF(AF88&gt;AH6,0.5/(1+2*(LN(AF88)-LN(AH6))),)</f>
        <v>0</v>
      </c>
      <c r="AJ88" s="28">
        <f t="shared" si="22"/>
        <v>0.6716422774250344</v>
      </c>
      <c r="AL88" s="5">
        <v>77</v>
      </c>
      <c r="AM88" s="29">
        <f>IF(AL88&lt;AN7,1-AL88*((1-AN8)/AN7),)</f>
        <v>0</v>
      </c>
      <c r="AN88" s="29">
        <f>IF(AND(AL88&gt;=AN7,AL88&lt;=AN6),1-0.5/(1+2*(LN(AN6)-LN(AL88))),)</f>
        <v>0.5355069736288577</v>
      </c>
      <c r="AO88" s="29">
        <f>IF(AL88&gt;AN6,0.5/(1+2*(LN(AL88)-LN(AN6))),)</f>
        <v>0</v>
      </c>
      <c r="AP88" s="28">
        <f t="shared" si="23"/>
        <v>0.5355069736288577</v>
      </c>
      <c r="AR88" s="5">
        <v>77</v>
      </c>
      <c r="AS88" s="29">
        <f>IF(AR88&lt;AT7,1-AR88*((1-AT8)/AT7),)</f>
        <v>0</v>
      </c>
      <c r="AT88" s="29">
        <f>IF(AND(AR88&gt;=AT7,AR88&lt;=AT6),1-0.5/(1+2*(LN(AT6)-LN(AR88))),)</f>
        <v>0</v>
      </c>
      <c r="AU88" s="29">
        <f>IF(AR88&gt;AT6,0.5/(1+2*(LN(AR88)-LN(AT6))),)</f>
        <v>0.3911672541007866</v>
      </c>
      <c r="AV88" s="28">
        <f t="shared" si="24"/>
        <v>0.3911672541007866</v>
      </c>
      <c r="AX88" s="5">
        <v>77</v>
      </c>
      <c r="AY88" s="29">
        <f>IF(AX88&lt;AZ7,1-AX88*((1-AZ8)/AZ7),)</f>
        <v>0</v>
      </c>
      <c r="AZ88" s="29">
        <f>IF(AND(AX88&gt;=AZ7,AX88&lt;=AZ6),1-0.5/(1+2*(LN(AZ6)-LN(AX88))),)</f>
        <v>0</v>
      </c>
      <c r="BA88" s="29">
        <f>IF(AX88&gt;AZ6,0.5/(1+2*(LN(AX88)-LN(AZ6))),)</f>
        <v>0.1732972457070242</v>
      </c>
      <c r="BB88" s="28">
        <f t="shared" si="25"/>
        <v>0.1732972457070242</v>
      </c>
      <c r="BD88" s="5">
        <v>77</v>
      </c>
      <c r="BE88" s="29">
        <f>IF(BD88&lt;BF7,1-BD88*((1-BF8)/BF7),)</f>
        <v>0</v>
      </c>
      <c r="BF88" s="29">
        <f>IF(AND(BD88&gt;=BF7,BD88&lt;=BF6),1-0.5/(1+2*(LN(BF6)-LN(BD88))),)</f>
        <v>0</v>
      </c>
      <c r="BG88" s="29">
        <f>IF(BD88&gt;BF6,0.5/(1+2*(LN(BD88)-LN(BF6))),)</f>
        <v>0.1732972457070242</v>
      </c>
      <c r="BH88" s="28">
        <f t="shared" si="26"/>
        <v>0.1732972457070242</v>
      </c>
      <c r="BJ88" s="5">
        <v>77</v>
      </c>
      <c r="BK88" s="29">
        <f>IF(BJ88&lt;BL7,1-BJ88*((1-BL8)/BL7),)</f>
        <v>0</v>
      </c>
      <c r="BL88" s="29">
        <f>IF(AND(BJ88&gt;=BL7,BJ88&lt;=BL6),1-0.5/(1+2*(LN(BL6)-LN(BJ88))),)</f>
        <v>0.6189049071243555</v>
      </c>
      <c r="BM88" s="29">
        <f>IF(BJ88&gt;BL6,0.5/(1+2*(LN(BJ88)-LN(BL6))),)</f>
        <v>0</v>
      </c>
      <c r="BN88" s="28">
        <f t="shared" si="27"/>
        <v>0.6189049071243555</v>
      </c>
      <c r="BP88" s="5">
        <v>77</v>
      </c>
      <c r="BQ88" s="29">
        <f>IF(BP88&lt;BR7,1-BP88*((1-BR8)/BR7),)</f>
        <v>0</v>
      </c>
      <c r="BR88" s="29">
        <f>IF(AND(BP88&gt;=BR7,BP88&lt;=BR6),1-0.5/(1+2*(LN(BR6)-LN(BP88))),)</f>
        <v>0</v>
      </c>
      <c r="BS88" s="29">
        <f>IF(BP88&gt;BR6,0.5/(1+2*(LN(BP88)-LN(BR6))),)</f>
        <v>0.3911672541007866</v>
      </c>
      <c r="BT88" s="28">
        <f t="shared" si="28"/>
        <v>0.3911672541007866</v>
      </c>
      <c r="BV88" s="5">
        <v>77</v>
      </c>
      <c r="BW88" s="29">
        <f>IF(BV88&lt;BX7,1-BV88*((1-BX8)/BX7),)</f>
        <v>0</v>
      </c>
      <c r="BX88" s="29">
        <f>IF(AND(BV88&gt;=BX7,BV88&lt;=BX6),1-0.5/(1+2*(LN(BX6)-LN(BV88))),)</f>
        <v>0</v>
      </c>
      <c r="BY88" s="29">
        <f>IF(BV88&gt;BX6,0.5/(1+2*(LN(BV88)-LN(BX6))),)</f>
        <v>0.07729486499969919</v>
      </c>
      <c r="BZ88" s="28">
        <f t="shared" si="29"/>
        <v>0.07729486499969919</v>
      </c>
      <c r="CB88" s="5">
        <v>77</v>
      </c>
      <c r="CC88" s="29">
        <f>IF(CB88&lt;CD7,1-CB88*((1-CD8)/CD7),)</f>
        <v>0</v>
      </c>
      <c r="CD88" s="29">
        <f>IF(AND(CB88&gt;=CD7,CB88&lt;=CD6),1-0.5/(1+2*(LN(CD6)-LN(CB88))),)</f>
        <v>0</v>
      </c>
      <c r="CE88" s="29">
        <f>IF(CB88&gt;CD6,0.5/(1+2*(LN(CB88)-LN(CD6))),)</f>
        <v>0.0819122660276228</v>
      </c>
      <c r="CF88" s="28">
        <f t="shared" si="30"/>
        <v>0.0819122660276228</v>
      </c>
      <c r="CH88" s="5">
        <v>77</v>
      </c>
      <c r="CI88" s="29">
        <f>IF(CH88&lt;CJ7,1-CH88*((1-CJ8)/CJ7),)</f>
        <v>0</v>
      </c>
      <c r="CJ88" s="29">
        <f>IF(AND(CH88&gt;=CJ7,CH88&lt;=CJ6),1-0.5/(1+2*(LN(CJ6)-LN(CH88))),)</f>
        <v>0</v>
      </c>
      <c r="CK88" s="29">
        <f>IF(CH88&gt;CJ6,0.5/(1+2*(LN(CH88)-LN(CJ6))),)</f>
        <v>0.0667522317566987</v>
      </c>
      <c r="CL88" s="28">
        <f t="shared" si="31"/>
        <v>0.0667522317566987</v>
      </c>
      <c r="CN88" s="5">
        <v>77</v>
      </c>
      <c r="CO88" s="29">
        <f>IF(CN88&lt;CP7,1-CN88*((1-CP8)/CP7),)</f>
        <v>0</v>
      </c>
      <c r="CP88" s="29">
        <f>IF(AND(CN88&gt;=CP7,CN88&lt;=CP6),1-0.5/(1+2*(LN(CP6)-LN(CN88))),)</f>
        <v>0</v>
      </c>
      <c r="CQ88" s="29">
        <f>IF(CN88&gt;CP6,0.5/(1+2*(LN(CN88)-LN(CP6))),)</f>
        <v>0.05161231268128171</v>
      </c>
      <c r="CR88" s="28">
        <f t="shared" si="32"/>
        <v>0.05161231268128171</v>
      </c>
    </row>
    <row r="89" spans="2:96" ht="12.75">
      <c r="B89" s="3">
        <v>78</v>
      </c>
      <c r="C89" s="29">
        <f>IF(B89&lt;D7,1-B89*((1-D8)/D7),)</f>
        <v>0</v>
      </c>
      <c r="D89" s="29">
        <f>IF(AND(B89&gt;=D7,B89&lt;=D6),1-0.5/(1+2*(LN(D6)-LN(B89))),)</f>
        <v>0.6659814205581515</v>
      </c>
      <c r="E89" s="29">
        <f>IF(B89&gt;D6,0.5/(1+2*(LN(B89)-LN(D6))),)</f>
        <v>0</v>
      </c>
      <c r="F89" s="28">
        <f t="shared" si="17"/>
        <v>0.6659814205581515</v>
      </c>
      <c r="H89" s="3">
        <v>78</v>
      </c>
      <c r="I89" s="29">
        <f>IF(H89&lt;J7,1-H89*((1-J8)/J7),)</f>
        <v>0</v>
      </c>
      <c r="J89" s="29">
        <f>IF(AND(H89&gt;=J7,H89&lt;=J6),1-0.5/(1+2*(LN(J6)-LN(H89))),)</f>
        <v>0.524097610626829</v>
      </c>
      <c r="K89" s="29">
        <f>IF(H89&gt;J6,0.5/(1+2*(LN(H89)-LN(J6))),)</f>
        <v>0</v>
      </c>
      <c r="L89" s="28">
        <f t="shared" si="18"/>
        <v>0.524097610626829</v>
      </c>
      <c r="N89" s="3">
        <v>78</v>
      </c>
      <c r="O89" s="29">
        <f>IF(N89&lt;P7,1-N89*((1-P8)/P7),)</f>
        <v>0</v>
      </c>
      <c r="P89" s="29">
        <f>IF(AND(N89&gt;=P7,N89&lt;=P6),1-0.5/(1+2*(LN(P6)-LN(N89))),)</f>
        <v>0</v>
      </c>
      <c r="Q89" s="29">
        <f>IF(N89&gt;P6,0.5/(1+2*(LN(N89)-LN(P6))),)</f>
        <v>0.383426051686318</v>
      </c>
      <c r="R89" s="28">
        <f t="shared" si="19"/>
        <v>0.383426051686318</v>
      </c>
      <c r="T89" s="3">
        <v>78</v>
      </c>
      <c r="U89" s="29">
        <f>IF(T89&lt;V7,1-T89*((1-V8)/V7),)</f>
        <v>0</v>
      </c>
      <c r="V89" s="29">
        <f>IF(AND(T89&gt;=V7,T89&lt;=V6),1-0.5/(1+2*(LN(V6)-LN(T89))),)</f>
        <v>0</v>
      </c>
      <c r="W89" s="29">
        <f>IF(T89&gt;V6,0.5/(1+2*(LN(T89)-LN(V6))),)</f>
        <v>0.171760930396042</v>
      </c>
      <c r="X89" s="28">
        <f t="shared" si="20"/>
        <v>0.171760930396042</v>
      </c>
      <c r="Z89" s="3">
        <v>78</v>
      </c>
      <c r="AA89" s="29">
        <f>IF(Z89&lt;AB7,1-Z89*((1-AB8)/AB7),)</f>
        <v>0</v>
      </c>
      <c r="AB89" s="29">
        <f>IF(AND(Z89&gt;=AB7,Z89&lt;=AB6),1-0.5/(1+2*(LN(AB6)-LN(Z89))),)</f>
        <v>0</v>
      </c>
      <c r="AC89" s="29">
        <f>IF(Z89&gt;AB6,0.5/(1+2*(LN(Z89)-LN(AB6))),)</f>
        <v>0.171760930396042</v>
      </c>
      <c r="AD89" s="28">
        <f t="shared" si="21"/>
        <v>0.171760930396042</v>
      </c>
      <c r="AF89" s="3">
        <v>78</v>
      </c>
      <c r="AG89" s="29">
        <f>IF(AF89&lt;AH7,1-AF89*((1-AH8)/AH7),)</f>
        <v>0</v>
      </c>
      <c r="AH89" s="29">
        <f>IF(AND(AF89&gt;=AH7,AF89&lt;=AH6),1-0.5/(1+2*(LN(AH6)-LN(AF89))),)</f>
        <v>0.6659814205581515</v>
      </c>
      <c r="AI89" s="29">
        <f>IF(AF89&gt;AH6,0.5/(1+2*(LN(AF89)-LN(AH6))),)</f>
        <v>0</v>
      </c>
      <c r="AJ89" s="28">
        <f t="shared" si="22"/>
        <v>0.6659814205581515</v>
      </c>
      <c r="AL89" s="3">
        <v>78</v>
      </c>
      <c r="AM89" s="29">
        <f>IF(AL89&lt;AN7,1-AL89*((1-AN8)/AN7),)</f>
        <v>0</v>
      </c>
      <c r="AN89" s="29">
        <f>IF(AND(AL89&gt;=AN7,AL89&lt;=AN6),1-0.5/(1+2*(LN(AN6)-LN(AL89))),)</f>
        <v>0.524097610626829</v>
      </c>
      <c r="AO89" s="29">
        <f>IF(AL89&gt;AN6,0.5/(1+2*(LN(AL89)-LN(AN6))),)</f>
        <v>0</v>
      </c>
      <c r="AP89" s="28">
        <f t="shared" si="23"/>
        <v>0.524097610626829</v>
      </c>
      <c r="AR89" s="3">
        <v>78</v>
      </c>
      <c r="AS89" s="29">
        <f>IF(AR89&lt;AT7,1-AR89*((1-AT8)/AT7),)</f>
        <v>0</v>
      </c>
      <c r="AT89" s="29">
        <f>IF(AND(AR89&gt;=AT7,AR89&lt;=AT6),1-0.5/(1+2*(LN(AT6)-LN(AR89))),)</f>
        <v>0</v>
      </c>
      <c r="AU89" s="29">
        <f>IF(AR89&gt;AT6,0.5/(1+2*(LN(AR89)-LN(AT6))),)</f>
        <v>0.383426051686318</v>
      </c>
      <c r="AV89" s="28">
        <f t="shared" si="24"/>
        <v>0.383426051686318</v>
      </c>
      <c r="AX89" s="3">
        <v>78</v>
      </c>
      <c r="AY89" s="29">
        <f>IF(AX89&lt;AZ7,1-AX89*((1-AZ8)/AZ7),)</f>
        <v>0</v>
      </c>
      <c r="AZ89" s="29">
        <f>IF(AND(AX89&gt;=AZ7,AX89&lt;=AZ6),1-0.5/(1+2*(LN(AZ6)-LN(AX89))),)</f>
        <v>0</v>
      </c>
      <c r="BA89" s="29">
        <f>IF(AX89&gt;AZ6,0.5/(1+2*(LN(AX89)-LN(AZ6))),)</f>
        <v>0.171760930396042</v>
      </c>
      <c r="BB89" s="28">
        <f t="shared" si="25"/>
        <v>0.171760930396042</v>
      </c>
      <c r="BD89" s="3">
        <v>78</v>
      </c>
      <c r="BE89" s="29">
        <f>IF(BD89&lt;BF7,1-BD89*((1-BF8)/BF7),)</f>
        <v>0</v>
      </c>
      <c r="BF89" s="29">
        <f>IF(AND(BD89&gt;=BF7,BD89&lt;=BF6),1-0.5/(1+2*(LN(BF6)-LN(BD89))),)</f>
        <v>0</v>
      </c>
      <c r="BG89" s="29">
        <f>IF(BD89&gt;BF6,0.5/(1+2*(LN(BD89)-LN(BF6))),)</f>
        <v>0.171760930396042</v>
      </c>
      <c r="BH89" s="28">
        <f t="shared" si="26"/>
        <v>0.171760930396042</v>
      </c>
      <c r="BJ89" s="3">
        <v>78</v>
      </c>
      <c r="BK89" s="29">
        <f>IF(BJ89&lt;BL7,1-BJ89*((1-BL8)/BL7),)</f>
        <v>0</v>
      </c>
      <c r="BL89" s="29">
        <f>IF(AND(BJ89&gt;=BL7,BJ89&lt;=BL6),1-0.5/(1+2*(LN(BL6)-LN(BJ89))),)</f>
        <v>0.6112584791761131</v>
      </c>
      <c r="BM89" s="29">
        <f>IF(BJ89&gt;BL6,0.5/(1+2*(LN(BJ89)-LN(BL6))),)</f>
        <v>0</v>
      </c>
      <c r="BN89" s="28">
        <f t="shared" si="27"/>
        <v>0.6112584791761131</v>
      </c>
      <c r="BP89" s="3">
        <v>78</v>
      </c>
      <c r="BQ89" s="29">
        <f>IF(BP89&lt;BR7,1-BP89*((1-BR8)/BR7),)</f>
        <v>0</v>
      </c>
      <c r="BR89" s="29">
        <f>IF(AND(BP89&gt;=BR7,BP89&lt;=BR6),1-0.5/(1+2*(LN(BR6)-LN(BP89))),)</f>
        <v>0</v>
      </c>
      <c r="BS89" s="29">
        <f>IF(BP89&gt;BR6,0.5/(1+2*(LN(BP89)-LN(BR6))),)</f>
        <v>0.383426051686318</v>
      </c>
      <c r="BT89" s="28">
        <f t="shared" si="28"/>
        <v>0.383426051686318</v>
      </c>
      <c r="BV89" s="3">
        <v>78</v>
      </c>
      <c r="BW89" s="29">
        <f>IF(BV89&lt;BX7,1-BV89*((1-BX8)/BX7),)</f>
        <v>0</v>
      </c>
      <c r="BX89" s="29">
        <f>IF(AND(BV89&gt;=BX7,BV89&lt;=BX6),1-0.5/(1+2*(LN(BX6)-LN(BV89))),)</f>
        <v>0</v>
      </c>
      <c r="BY89" s="29">
        <f>IF(BV89&gt;BX6,0.5/(1+2*(LN(BV89)-LN(BX6))),)</f>
        <v>0.07698772495466952</v>
      </c>
      <c r="BZ89" s="28">
        <f t="shared" si="29"/>
        <v>0.07698772495466952</v>
      </c>
      <c r="CB89" s="3">
        <v>78</v>
      </c>
      <c r="CC89" s="29">
        <f>IF(CB89&lt;CD7,1-CB89*((1-CD8)/CD7),)</f>
        <v>0</v>
      </c>
      <c r="CD89" s="29">
        <f>IF(AND(CB89&gt;=CD7,CB89&lt;=CD6),1-0.5/(1+2*(LN(CD6)-LN(CB89))),)</f>
        <v>0</v>
      </c>
      <c r="CE89" s="29">
        <f>IF(CB89&gt;CD6,0.5/(1+2*(LN(CB89)-LN(CD6))),)</f>
        <v>0.08156741624176651</v>
      </c>
      <c r="CF89" s="28">
        <f t="shared" si="30"/>
        <v>0.08156741624176651</v>
      </c>
      <c r="CH89" s="3">
        <v>78</v>
      </c>
      <c r="CI89" s="29">
        <f>IF(CH89&lt;CJ7,1-CH89*((1-CJ8)/CJ7),)</f>
        <v>0</v>
      </c>
      <c r="CJ89" s="29">
        <f>IF(AND(CH89&gt;=CJ7,CH89&lt;=CJ6),1-0.5/(1+2*(LN(CJ6)-LN(CH89))),)</f>
        <v>0</v>
      </c>
      <c r="CK89" s="29">
        <f>IF(CH89&gt;CJ6,0.5/(1+2*(LN(CH89)-LN(CJ6))),)</f>
        <v>0.06652303831758857</v>
      </c>
      <c r="CL89" s="28">
        <f t="shared" si="31"/>
        <v>0.06652303831758857</v>
      </c>
      <c r="CN89" s="3">
        <v>78</v>
      </c>
      <c r="CO89" s="29">
        <f>IF(CN89&lt;CP7,1-CN89*((1-CP8)/CP7),)</f>
        <v>0</v>
      </c>
      <c r="CP89" s="29">
        <f>IF(AND(CN89&gt;=CP7,CN89&lt;=CP6),1-0.5/(1+2*(LN(CP6)-LN(CN89))),)</f>
        <v>0</v>
      </c>
      <c r="CQ89" s="29">
        <f>IF(CN89&gt;CP6,0.5/(1+2*(LN(CN89)-LN(CP6))),)</f>
        <v>0.05147518801747971</v>
      </c>
      <c r="CR89" s="28">
        <f t="shared" si="32"/>
        <v>0.05147518801747971</v>
      </c>
    </row>
    <row r="90" spans="2:96" ht="12.75">
      <c r="B90" s="3">
        <v>79</v>
      </c>
      <c r="C90" s="29">
        <f>IF(B90&lt;D7,1-B90*((1-D8)/D7),)</f>
        <v>0</v>
      </c>
      <c r="D90" s="29">
        <f>IF(AND(B90&gt;=D7,B90&lt;=D6),1-0.5/(1+2*(LN(D6)-LN(B90))),)</f>
        <v>0.6601978917732008</v>
      </c>
      <c r="E90" s="29">
        <f>IF(B90&gt;D6,0.5/(1+2*(LN(B90)-LN(D6))),)</f>
        <v>0</v>
      </c>
      <c r="F90" s="28">
        <f t="shared" si="17"/>
        <v>0.6601978917732008</v>
      </c>
      <c r="H90" s="3">
        <v>79</v>
      </c>
      <c r="I90" s="29">
        <f>IF(H90&lt;J7,1-H90*((1-J8)/J7),)</f>
        <v>0</v>
      </c>
      <c r="J90" s="29">
        <f>IF(AND(H90&gt;=J7,H90&lt;=J6),1-0.5/(1+2*(LN(J6)-LN(H90))),)</f>
        <v>0.5122700964646868</v>
      </c>
      <c r="K90" s="29">
        <f>IF(H90&gt;J6,0.5/(1+2*(LN(H90)-LN(J6))),)</f>
        <v>0</v>
      </c>
      <c r="L90" s="28">
        <f t="shared" si="18"/>
        <v>0.5122700964646868</v>
      </c>
      <c r="N90" s="3">
        <v>79</v>
      </c>
      <c r="O90" s="29">
        <f>IF(N90&lt;P7,1-N90*((1-P8)/P7),)</f>
        <v>0</v>
      </c>
      <c r="P90" s="29">
        <f>IF(AND(N90&gt;=P7,N90&lt;=P6),1-0.5/(1+2*(LN(P6)-LN(N90))),)</f>
        <v>0</v>
      </c>
      <c r="Q90" s="29">
        <f>IF(N90&gt;P6,0.5/(1+2*(LN(N90)-LN(P6))),)</f>
        <v>0.3760782729654677</v>
      </c>
      <c r="R90" s="28">
        <f t="shared" si="19"/>
        <v>0.3760782729654677</v>
      </c>
      <c r="T90" s="3">
        <v>79</v>
      </c>
      <c r="U90" s="29">
        <f>IF(T90&lt;V7,1-T90*((1-V8)/V7),)</f>
        <v>0</v>
      </c>
      <c r="V90" s="29">
        <f>IF(AND(T90&gt;=V7,T90&lt;=V6),1-0.5/(1+2*(LN(V6)-LN(T90))),)</f>
        <v>0</v>
      </c>
      <c r="W90" s="29">
        <f>IF(T90&gt;V6,0.5/(1+2*(LN(T90)-LN(V6))),)</f>
        <v>0.17027067586292338</v>
      </c>
      <c r="X90" s="28">
        <f t="shared" si="20"/>
        <v>0.17027067586292338</v>
      </c>
      <c r="Z90" s="3">
        <v>79</v>
      </c>
      <c r="AA90" s="29">
        <f>IF(Z90&lt;AB7,1-Z90*((1-AB8)/AB7),)</f>
        <v>0</v>
      </c>
      <c r="AB90" s="29">
        <f>IF(AND(Z90&gt;=AB7,Z90&lt;=AB6),1-0.5/(1+2*(LN(AB6)-LN(Z90))),)</f>
        <v>0</v>
      </c>
      <c r="AC90" s="29">
        <f>IF(Z90&gt;AB6,0.5/(1+2*(LN(Z90)-LN(AB6))),)</f>
        <v>0.17027067586292338</v>
      </c>
      <c r="AD90" s="28">
        <f t="shared" si="21"/>
        <v>0.17027067586292338</v>
      </c>
      <c r="AF90" s="3">
        <v>79</v>
      </c>
      <c r="AG90" s="29">
        <f>IF(AF90&lt;AH7,1-AF90*((1-AH8)/AH7),)</f>
        <v>0</v>
      </c>
      <c r="AH90" s="29">
        <f>IF(AND(AF90&gt;=AH7,AF90&lt;=AH6),1-0.5/(1+2*(LN(AH6)-LN(AF90))),)</f>
        <v>0.6601978917732008</v>
      </c>
      <c r="AI90" s="29">
        <f>IF(AF90&gt;AH6,0.5/(1+2*(LN(AF90)-LN(AH6))),)</f>
        <v>0</v>
      </c>
      <c r="AJ90" s="28">
        <f t="shared" si="22"/>
        <v>0.6601978917732008</v>
      </c>
      <c r="AL90" s="3">
        <v>79</v>
      </c>
      <c r="AM90" s="29">
        <f>IF(AL90&lt;AN7,1-AL90*((1-AN8)/AN7),)</f>
        <v>0</v>
      </c>
      <c r="AN90" s="29">
        <f>IF(AND(AL90&gt;=AN7,AL90&lt;=AN6),1-0.5/(1+2*(LN(AN6)-LN(AL90))),)</f>
        <v>0.5122700964646868</v>
      </c>
      <c r="AO90" s="29">
        <f>IF(AL90&gt;AN6,0.5/(1+2*(LN(AL90)-LN(AN6))),)</f>
        <v>0</v>
      </c>
      <c r="AP90" s="28">
        <f t="shared" si="23"/>
        <v>0.5122700964646868</v>
      </c>
      <c r="AR90" s="3">
        <v>79</v>
      </c>
      <c r="AS90" s="29">
        <f>IF(AR90&lt;AT7,1-AR90*((1-AT8)/AT7),)</f>
        <v>0</v>
      </c>
      <c r="AT90" s="29">
        <f>IF(AND(AR90&gt;=AT7,AR90&lt;=AT6),1-0.5/(1+2*(LN(AT6)-LN(AR90))),)</f>
        <v>0</v>
      </c>
      <c r="AU90" s="29">
        <f>IF(AR90&gt;AT6,0.5/(1+2*(LN(AR90)-LN(AT6))),)</f>
        <v>0.3760782729654677</v>
      </c>
      <c r="AV90" s="28">
        <f t="shared" si="24"/>
        <v>0.3760782729654677</v>
      </c>
      <c r="AX90" s="3">
        <v>79</v>
      </c>
      <c r="AY90" s="29">
        <f>IF(AX90&lt;AZ7,1-AX90*((1-AZ8)/AZ7),)</f>
        <v>0</v>
      </c>
      <c r="AZ90" s="29">
        <f>IF(AND(AX90&gt;=AZ7,AX90&lt;=AZ6),1-0.5/(1+2*(LN(AZ6)-LN(AX90))),)</f>
        <v>0</v>
      </c>
      <c r="BA90" s="29">
        <f>IF(AX90&gt;AZ6,0.5/(1+2*(LN(AX90)-LN(AZ6))),)</f>
        <v>0.17027067586292338</v>
      </c>
      <c r="BB90" s="28">
        <f t="shared" si="25"/>
        <v>0.17027067586292338</v>
      </c>
      <c r="BD90" s="3">
        <v>79</v>
      </c>
      <c r="BE90" s="29">
        <f>IF(BD90&lt;BF7,1-BD90*((1-BF8)/BF7),)</f>
        <v>0</v>
      </c>
      <c r="BF90" s="29">
        <f>IF(AND(BD90&gt;=BF7,BD90&lt;=BF6),1-0.5/(1+2*(LN(BF6)-LN(BD90))),)</f>
        <v>0</v>
      </c>
      <c r="BG90" s="29">
        <f>IF(BD90&gt;BF6,0.5/(1+2*(LN(BD90)-LN(BF6))),)</f>
        <v>0.17027067586292338</v>
      </c>
      <c r="BH90" s="28">
        <f t="shared" si="26"/>
        <v>0.17027067586292338</v>
      </c>
      <c r="BJ90" s="3">
        <v>79</v>
      </c>
      <c r="BK90" s="29">
        <f>IF(BJ90&lt;BL7,1-BJ90*((1-BL8)/BL7),)</f>
        <v>0</v>
      </c>
      <c r="BL90" s="29">
        <f>IF(AND(BJ90&gt;=BL7,BJ90&lt;=BL6),1-0.5/(1+2*(LN(BL6)-LN(BJ90))),)</f>
        <v>0.603402374770362</v>
      </c>
      <c r="BM90" s="29">
        <f>IF(BJ90&gt;BL6,0.5/(1+2*(LN(BJ90)-LN(BL6))),)</f>
        <v>0</v>
      </c>
      <c r="BN90" s="28">
        <f t="shared" si="27"/>
        <v>0.603402374770362</v>
      </c>
      <c r="BP90" s="3">
        <v>79</v>
      </c>
      <c r="BQ90" s="29">
        <f>IF(BP90&lt;BR7,1-BP90*((1-BR8)/BR7),)</f>
        <v>0</v>
      </c>
      <c r="BR90" s="29">
        <f>IF(AND(BP90&gt;=BR7,BP90&lt;=BR6),1-0.5/(1+2*(LN(BR6)-LN(BP90))),)</f>
        <v>0</v>
      </c>
      <c r="BS90" s="29">
        <f>IF(BP90&gt;BR6,0.5/(1+2*(LN(BP90)-LN(BR6))),)</f>
        <v>0.3760782729654677</v>
      </c>
      <c r="BT90" s="28">
        <f t="shared" si="28"/>
        <v>0.3760782729654677</v>
      </c>
      <c r="BV90" s="3">
        <v>79</v>
      </c>
      <c r="BW90" s="29">
        <f>IF(BV90&lt;BX7,1-BV90*((1-BX8)/BX7),)</f>
        <v>0</v>
      </c>
      <c r="BX90" s="29">
        <f>IF(AND(BV90&gt;=BX7,BV90&lt;=BX6),1-0.5/(1+2*(LN(BX6)-LN(BV90))),)</f>
        <v>0</v>
      </c>
      <c r="BY90" s="29">
        <f>IF(BV90&gt;BX6,0.5/(1+2*(LN(BV90)-LN(BX6))),)</f>
        <v>0.07668688273922115</v>
      </c>
      <c r="BZ90" s="28">
        <f t="shared" si="29"/>
        <v>0.07668688273922115</v>
      </c>
      <c r="CB90" s="3">
        <v>79</v>
      </c>
      <c r="CC90" s="29">
        <f>IF(CB90&lt;CD7,1-CB90*((1-CD8)/CD7),)</f>
        <v>0</v>
      </c>
      <c r="CD90" s="29">
        <f>IF(AND(CB90&gt;=CD7,CB90&lt;=CD6),1-0.5/(1+2*(LN(CD6)-LN(CB90))),)</f>
        <v>0</v>
      </c>
      <c r="CE90" s="29">
        <f>IF(CB90&gt;CD6,0.5/(1+2*(LN(CB90)-LN(CD6))),)</f>
        <v>0.08122979615528828</v>
      </c>
      <c r="CF90" s="28">
        <f t="shared" si="30"/>
        <v>0.08122979615528828</v>
      </c>
      <c r="CH90" s="3">
        <v>79</v>
      </c>
      <c r="CI90" s="29">
        <f>IF(CH90&lt;CJ7,1-CH90*((1-CJ8)/CJ7),)</f>
        <v>0</v>
      </c>
      <c r="CJ90" s="29">
        <f>IF(AND(CH90&gt;=CJ7,CH90&lt;=CJ6),1-0.5/(1+2*(LN(CJ6)-LN(CH90))),)</f>
        <v>0</v>
      </c>
      <c r="CK90" s="29">
        <f>IF(CH90&gt;CJ6,0.5/(1+2*(LN(CH90)-LN(CJ6))),)</f>
        <v>0.06629830332567953</v>
      </c>
      <c r="CL90" s="28">
        <f t="shared" si="31"/>
        <v>0.06629830332567953</v>
      </c>
      <c r="CN90" s="3">
        <v>79</v>
      </c>
      <c r="CO90" s="29">
        <f>IF(CN90&lt;CP7,1-CN90*((1-CP8)/CP7),)</f>
        <v>0</v>
      </c>
      <c r="CP90" s="29">
        <f>IF(AND(CN90&gt;=CP7,CN90&lt;=CP6),1-0.5/(1+2*(LN(CP6)-LN(CN90))),)</f>
        <v>0</v>
      </c>
      <c r="CQ90" s="29">
        <f>IF(CN90&gt;CP6,0.5/(1+2*(LN(CN90)-LN(CP6))),)</f>
        <v>0.051340523109481874</v>
      </c>
      <c r="CR90" s="28">
        <f t="shared" si="32"/>
        <v>0.051340523109481874</v>
      </c>
    </row>
    <row r="91" spans="2:96" ht="12.75">
      <c r="B91" s="5">
        <v>80</v>
      </c>
      <c r="C91" s="29">
        <f>IF(B91&lt;D7,1-B91*((1-D8)/D7),)</f>
        <v>0</v>
      </c>
      <c r="D91" s="29">
        <f>IF(AND(B91&gt;=D7,B91&lt;=D6),1-0.5/(1+2*(LN(D6)-LN(B91))),)</f>
        <v>0.6542871750074235</v>
      </c>
      <c r="E91" s="29">
        <f>IF(B91&gt;D6,0.5/(1+2*(LN(B91)-LN(D6))),)</f>
        <v>0</v>
      </c>
      <c r="F91" s="28">
        <f t="shared" si="17"/>
        <v>0.6542871750074235</v>
      </c>
      <c r="H91" s="5">
        <v>80</v>
      </c>
      <c r="I91" s="29">
        <f>IF(H91&lt;J7,1-H91*((1-J8)/J7),)</f>
        <v>0</v>
      </c>
      <c r="J91" s="29">
        <f>IF(AND(H91&gt;=J7,H91&lt;=J6),1-0.5/(1+2*(LN(J6)-LN(H91))),)</f>
        <v>0.5</v>
      </c>
      <c r="K91" s="29">
        <f>IF(H91&gt;J6,0.5/(1+2*(LN(H91)-LN(J6))),)</f>
        <v>0</v>
      </c>
      <c r="L91" s="28">
        <f t="shared" si="18"/>
        <v>0.5</v>
      </c>
      <c r="N91" s="5">
        <v>80</v>
      </c>
      <c r="O91" s="29">
        <f>IF(N91&lt;P7,1-N91*((1-P8)/P7),)</f>
        <v>0</v>
      </c>
      <c r="P91" s="29">
        <f>IF(AND(N91&gt;=P7,N91&lt;=P6),1-0.5/(1+2*(LN(P6)-LN(N91))),)</f>
        <v>0</v>
      </c>
      <c r="Q91" s="29">
        <f>IF(N91&gt;P6,0.5/(1+2*(LN(N91)-LN(P6))),)</f>
        <v>0.36909411657936236</v>
      </c>
      <c r="R91" s="28">
        <f t="shared" si="19"/>
        <v>0.36909411657936236</v>
      </c>
      <c r="T91" s="5">
        <v>80</v>
      </c>
      <c r="U91" s="29">
        <f>IF(T91&lt;V7,1-T91*((1-V8)/V7),)</f>
        <v>0</v>
      </c>
      <c r="V91" s="29">
        <f>IF(AND(T91&gt;=V7,T91&lt;=V6),1-0.5/(1+2*(LN(V6)-LN(T91))),)</f>
        <v>0</v>
      </c>
      <c r="W91" s="29">
        <f>IF(T91&gt;V6,0.5/(1+2*(LN(T91)-LN(V6))),)</f>
        <v>0.16882432562130134</v>
      </c>
      <c r="X91" s="28">
        <f t="shared" si="20"/>
        <v>0.16882432562130134</v>
      </c>
      <c r="Z91" s="5">
        <v>80</v>
      </c>
      <c r="AA91" s="29">
        <f>IF(Z91&lt;AB7,1-Z91*((1-AB8)/AB7),)</f>
        <v>0</v>
      </c>
      <c r="AB91" s="29">
        <f>IF(AND(Z91&gt;=AB7,Z91&lt;=AB6),1-0.5/(1+2*(LN(AB6)-LN(Z91))),)</f>
        <v>0</v>
      </c>
      <c r="AC91" s="29">
        <f>IF(Z91&gt;AB6,0.5/(1+2*(LN(Z91)-LN(AB6))),)</f>
        <v>0.16882432562130134</v>
      </c>
      <c r="AD91" s="28">
        <f t="shared" si="21"/>
        <v>0.16882432562130134</v>
      </c>
      <c r="AF91" s="5">
        <v>80</v>
      </c>
      <c r="AG91" s="29">
        <f>IF(AF91&lt;AH7,1-AF91*((1-AH8)/AH7),)</f>
        <v>0</v>
      </c>
      <c r="AH91" s="29">
        <f>IF(AND(AF91&gt;=AH7,AF91&lt;=AH6),1-0.5/(1+2*(LN(AH6)-LN(AF91))),)</f>
        <v>0.6542871750074235</v>
      </c>
      <c r="AI91" s="29">
        <f>IF(AF91&gt;AH6,0.5/(1+2*(LN(AF91)-LN(AH6))),)</f>
        <v>0</v>
      </c>
      <c r="AJ91" s="28">
        <f t="shared" si="22"/>
        <v>0.6542871750074235</v>
      </c>
      <c r="AL91" s="5">
        <v>80</v>
      </c>
      <c r="AM91" s="29">
        <f>IF(AL91&lt;AN7,1-AL91*((1-AN8)/AN7),)</f>
        <v>0</v>
      </c>
      <c r="AN91" s="29">
        <f>IF(AND(AL91&gt;=AN7,AL91&lt;=AN6),1-0.5/(1+2*(LN(AN6)-LN(AL91))),)</f>
        <v>0.5</v>
      </c>
      <c r="AO91" s="29">
        <f>IF(AL91&gt;AN6,0.5/(1+2*(LN(AL91)-LN(AN6))),)</f>
        <v>0</v>
      </c>
      <c r="AP91" s="28">
        <f t="shared" si="23"/>
        <v>0.5</v>
      </c>
      <c r="AR91" s="5">
        <v>80</v>
      </c>
      <c r="AS91" s="29">
        <f>IF(AR91&lt;AT7,1-AR91*((1-AT8)/AT7),)</f>
        <v>0</v>
      </c>
      <c r="AT91" s="29">
        <f>IF(AND(AR91&gt;=AT7,AR91&lt;=AT6),1-0.5/(1+2*(LN(AT6)-LN(AR91))),)</f>
        <v>0</v>
      </c>
      <c r="AU91" s="29">
        <f>IF(AR91&gt;AT6,0.5/(1+2*(LN(AR91)-LN(AT6))),)</f>
        <v>0.36909411657936236</v>
      </c>
      <c r="AV91" s="28">
        <f t="shared" si="24"/>
        <v>0.36909411657936236</v>
      </c>
      <c r="AX91" s="5">
        <v>80</v>
      </c>
      <c r="AY91" s="29">
        <f>IF(AX91&lt;AZ7,1-AX91*((1-AZ8)/AZ7),)</f>
        <v>0</v>
      </c>
      <c r="AZ91" s="29">
        <f>IF(AND(AX91&gt;=AZ7,AX91&lt;=AZ6),1-0.5/(1+2*(LN(AZ6)-LN(AX91))),)</f>
        <v>0</v>
      </c>
      <c r="BA91" s="29">
        <f>IF(AX91&gt;AZ6,0.5/(1+2*(LN(AX91)-LN(AZ6))),)</f>
        <v>0.16882432562130134</v>
      </c>
      <c r="BB91" s="28">
        <f t="shared" si="25"/>
        <v>0.16882432562130134</v>
      </c>
      <c r="BD91" s="5">
        <v>80</v>
      </c>
      <c r="BE91" s="29">
        <f>IF(BD91&lt;BF7,1-BD91*((1-BF8)/BF7),)</f>
        <v>0</v>
      </c>
      <c r="BF91" s="29">
        <f>IF(AND(BD91&gt;=BF7,BD91&lt;=BF6),1-0.5/(1+2*(LN(BF6)-LN(BD91))),)</f>
        <v>0</v>
      </c>
      <c r="BG91" s="29">
        <f>IF(BD91&gt;BF6,0.5/(1+2*(LN(BD91)-LN(BF6))),)</f>
        <v>0.16882432562130134</v>
      </c>
      <c r="BH91" s="28">
        <f t="shared" si="26"/>
        <v>0.16882432562130134</v>
      </c>
      <c r="BJ91" s="5">
        <v>80</v>
      </c>
      <c r="BK91" s="29">
        <f>IF(BJ91&lt;BL7,1-BJ91*((1-BL8)/BL7),)</f>
        <v>0</v>
      </c>
      <c r="BL91" s="29">
        <f>IF(AND(BJ91&gt;=BL7,BJ91&lt;=BL6),1-0.5/(1+2*(LN(BL6)-LN(BJ91))),)</f>
        <v>0.5953271851591404</v>
      </c>
      <c r="BM91" s="29">
        <f>IF(BJ91&gt;BL6,0.5/(1+2*(LN(BJ91)-LN(BL6))),)</f>
        <v>0</v>
      </c>
      <c r="BN91" s="28">
        <f t="shared" si="27"/>
        <v>0.5953271851591404</v>
      </c>
      <c r="BP91" s="5">
        <v>80</v>
      </c>
      <c r="BQ91" s="29">
        <f>IF(BP91&lt;BR7,1-BP91*((1-BR8)/BR7),)</f>
        <v>0</v>
      </c>
      <c r="BR91" s="29">
        <f>IF(AND(BP91&gt;=BR7,BP91&lt;=BR6),1-0.5/(1+2*(LN(BR6)-LN(BP91))),)</f>
        <v>0</v>
      </c>
      <c r="BS91" s="29">
        <f>IF(BP91&gt;BR6,0.5/(1+2*(LN(BP91)-LN(BR6))),)</f>
        <v>0.36909411657936236</v>
      </c>
      <c r="BT91" s="28">
        <f t="shared" si="28"/>
        <v>0.36909411657936236</v>
      </c>
      <c r="BV91" s="5">
        <v>80</v>
      </c>
      <c r="BW91" s="29">
        <f>IF(BV91&lt;BX7,1-BV91*((1-BX8)/BX7),)</f>
        <v>0</v>
      </c>
      <c r="BX91" s="29">
        <f>IF(AND(BV91&gt;=BX7,BV91&lt;=BX6),1-0.5/(1+2*(LN(BX6)-LN(BV91))),)</f>
        <v>0</v>
      </c>
      <c r="BY91" s="29">
        <f>IF(BV91&gt;BX6,0.5/(1+2*(LN(BV91)-LN(BX6))),)</f>
        <v>0.07639212293957257</v>
      </c>
      <c r="BZ91" s="28">
        <f t="shared" si="29"/>
        <v>0.07639212293957257</v>
      </c>
      <c r="CB91" s="5">
        <v>80</v>
      </c>
      <c r="CC91" s="29">
        <f>IF(CB91&lt;CD7,1-CB91*((1-CD8)/CD7),)</f>
        <v>0</v>
      </c>
      <c r="CD91" s="29">
        <f>IF(AND(CB91&gt;=CD7,CB91&lt;=CD6),1-0.5/(1+2*(LN(CD6)-LN(CB91))),)</f>
        <v>0</v>
      </c>
      <c r="CE91" s="29">
        <f>IF(CB91&gt;CD6,0.5/(1+2*(LN(CB91)-LN(CD6))),)</f>
        <v>0.08089915422051641</v>
      </c>
      <c r="CF91" s="28">
        <f t="shared" si="30"/>
        <v>0.08089915422051641</v>
      </c>
      <c r="CH91" s="5">
        <v>80</v>
      </c>
      <c r="CI91" s="29">
        <f>IF(CH91&lt;CJ7,1-CH91*((1-CJ8)/CJ7),)</f>
        <v>0</v>
      </c>
      <c r="CJ91" s="29">
        <f>IF(AND(CH91&gt;=CJ7,CH91&lt;=CJ6),1-0.5/(1+2*(LN(CJ6)-LN(CH91))),)</f>
        <v>0</v>
      </c>
      <c r="CK91" s="29">
        <f>IF(CH91&gt;CJ6,0.5/(1+2*(LN(CH91)-LN(CJ6))),)</f>
        <v>0.06607788022581512</v>
      </c>
      <c r="CL91" s="28">
        <f t="shared" si="31"/>
        <v>0.06607788022581512</v>
      </c>
      <c r="CN91" s="5">
        <v>80</v>
      </c>
      <c r="CO91" s="29">
        <f>IF(CN91&lt;CP7,1-CN91*((1-CP8)/CP7),)</f>
        <v>0</v>
      </c>
      <c r="CP91" s="29">
        <f>IF(AND(CN91&gt;=CP7,CN91&lt;=CP6),1-0.5/(1+2*(LN(CP6)-LN(CN91))),)</f>
        <v>0</v>
      </c>
      <c r="CQ91" s="29">
        <f>IF(CN91&gt;CP6,0.5/(1+2*(LN(CN91)-LN(CP6))),)</f>
        <v>0.0512082417216677</v>
      </c>
      <c r="CR91" s="28">
        <f t="shared" si="32"/>
        <v>0.0512082417216677</v>
      </c>
    </row>
    <row r="92" spans="2:96" ht="12.75">
      <c r="B92" s="5">
        <v>81</v>
      </c>
      <c r="C92" s="29">
        <f>IF(B92&lt;D7,1-B92*((1-D8)/D7),)</f>
        <v>0</v>
      </c>
      <c r="D92" s="29">
        <f>IF(AND(B92&gt;=D7,B92&lt;=D6),1-0.5/(1+2*(LN(D6)-LN(B92))),)</f>
        <v>0.6482445446461433</v>
      </c>
      <c r="E92" s="29">
        <f>IF(B92&gt;D6,0.5/(1+2*(LN(B92)-LN(D6))),)</f>
        <v>0</v>
      </c>
      <c r="F92" s="28">
        <f t="shared" si="17"/>
        <v>0.6482445446461433</v>
      </c>
      <c r="H92" s="5">
        <v>81</v>
      </c>
      <c r="I92" s="29">
        <f>IF(H92&lt;J7,1-H92*((1-J8)/J7),)</f>
        <v>0</v>
      </c>
      <c r="J92" s="29">
        <f>IF(AND(H92&gt;=J7,H92&lt;=J6),1-0.5/(1+2*(LN(J6)-LN(H92))),)</f>
        <v>0</v>
      </c>
      <c r="K92" s="29">
        <f>IF(H92&gt;J6,0.5/(1+2*(LN(H92)-LN(J6))),)</f>
        <v>0.4878786357803001</v>
      </c>
      <c r="L92" s="28">
        <f t="shared" si="18"/>
        <v>0.4878786357803001</v>
      </c>
      <c r="N92" s="5">
        <v>81</v>
      </c>
      <c r="O92" s="29">
        <f>IF(N92&lt;P7,1-N92*((1-P8)/P7),)</f>
        <v>0</v>
      </c>
      <c r="P92" s="29">
        <f>IF(AND(N92&gt;=P7,N92&lt;=P6),1-0.5/(1+2*(LN(P6)-LN(N92))),)</f>
        <v>0</v>
      </c>
      <c r="Q92" s="29">
        <f>IF(N92&gt;P6,0.5/(1+2*(LN(N92)-LN(P6))),)</f>
        <v>0.36244672897224656</v>
      </c>
      <c r="R92" s="28">
        <f t="shared" si="19"/>
        <v>0.36244672897224656</v>
      </c>
      <c r="T92" s="5">
        <v>81</v>
      </c>
      <c r="U92" s="29">
        <f>IF(T92&lt;V7,1-T92*((1-V8)/V7),)</f>
        <v>0</v>
      </c>
      <c r="V92" s="29">
        <f>IF(AND(T92&gt;=V7,T92&lt;=V6),1-0.5/(1+2*(LN(V6)-LN(T92))),)</f>
        <v>0</v>
      </c>
      <c r="W92" s="29">
        <f>IF(T92&gt;V6,0.5/(1+2*(LN(T92)-LN(V6))),)</f>
        <v>0.16741985813686244</v>
      </c>
      <c r="X92" s="28">
        <f t="shared" si="20"/>
        <v>0.16741985813686244</v>
      </c>
      <c r="Z92" s="5">
        <v>81</v>
      </c>
      <c r="AA92" s="29">
        <f>IF(Z92&lt;AB7,1-Z92*((1-AB8)/AB7),)</f>
        <v>0</v>
      </c>
      <c r="AB92" s="29">
        <f>IF(AND(Z92&gt;=AB7,Z92&lt;=AB6),1-0.5/(1+2*(LN(AB6)-LN(Z92))),)</f>
        <v>0</v>
      </c>
      <c r="AC92" s="29">
        <f>IF(Z92&gt;AB6,0.5/(1+2*(LN(Z92)-LN(AB6))),)</f>
        <v>0.16741985813686244</v>
      </c>
      <c r="AD92" s="28">
        <f t="shared" si="21"/>
        <v>0.16741985813686244</v>
      </c>
      <c r="AF92" s="5">
        <v>81</v>
      </c>
      <c r="AG92" s="29">
        <f>IF(AF92&lt;AH7,1-AF92*((1-AH8)/AH7),)</f>
        <v>0</v>
      </c>
      <c r="AH92" s="29">
        <f>IF(AND(AF92&gt;=AH7,AF92&lt;=AH6),1-0.5/(1+2*(LN(AH6)-LN(AF92))),)</f>
        <v>0.6482445446461433</v>
      </c>
      <c r="AI92" s="29">
        <f>IF(AF92&gt;AH6,0.5/(1+2*(LN(AF92)-LN(AH6))),)</f>
        <v>0</v>
      </c>
      <c r="AJ92" s="28">
        <f t="shared" si="22"/>
        <v>0.6482445446461433</v>
      </c>
      <c r="AL92" s="5">
        <v>81</v>
      </c>
      <c r="AM92" s="29">
        <f>IF(AL92&lt;AN7,1-AL92*((1-AN8)/AN7),)</f>
        <v>0</v>
      </c>
      <c r="AN92" s="29">
        <f>IF(AND(AL92&gt;=AN7,AL92&lt;=AN6),1-0.5/(1+2*(LN(AN6)-LN(AL92))),)</f>
        <v>0</v>
      </c>
      <c r="AO92" s="29">
        <f>IF(AL92&gt;AN6,0.5/(1+2*(LN(AL92)-LN(AN6))),)</f>
        <v>0.4878786357803001</v>
      </c>
      <c r="AP92" s="28">
        <f t="shared" si="23"/>
        <v>0.4878786357803001</v>
      </c>
      <c r="AR92" s="5">
        <v>81</v>
      </c>
      <c r="AS92" s="29">
        <f>IF(AR92&lt;AT7,1-AR92*((1-AT8)/AT7),)</f>
        <v>0</v>
      </c>
      <c r="AT92" s="29">
        <f>IF(AND(AR92&gt;=AT7,AR92&lt;=AT6),1-0.5/(1+2*(LN(AT6)-LN(AR92))),)</f>
        <v>0</v>
      </c>
      <c r="AU92" s="29">
        <f>IF(AR92&gt;AT6,0.5/(1+2*(LN(AR92)-LN(AT6))),)</f>
        <v>0.36244672897224656</v>
      </c>
      <c r="AV92" s="28">
        <f t="shared" si="24"/>
        <v>0.36244672897224656</v>
      </c>
      <c r="AX92" s="5">
        <v>81</v>
      </c>
      <c r="AY92" s="29">
        <f>IF(AX92&lt;AZ7,1-AX92*((1-AZ8)/AZ7),)</f>
        <v>0</v>
      </c>
      <c r="AZ92" s="29">
        <f>IF(AND(AX92&gt;=AZ7,AX92&lt;=AZ6),1-0.5/(1+2*(LN(AZ6)-LN(AX92))),)</f>
        <v>0</v>
      </c>
      <c r="BA92" s="29">
        <f>IF(AX92&gt;AZ6,0.5/(1+2*(LN(AX92)-LN(AZ6))),)</f>
        <v>0.16741985813686244</v>
      </c>
      <c r="BB92" s="28">
        <f t="shared" si="25"/>
        <v>0.16741985813686244</v>
      </c>
      <c r="BD92" s="5">
        <v>81</v>
      </c>
      <c r="BE92" s="29">
        <f>IF(BD92&lt;BF7,1-BD92*((1-BF8)/BF7),)</f>
        <v>0</v>
      </c>
      <c r="BF92" s="29">
        <f>IF(AND(BD92&gt;=BF7,BD92&lt;=BF6),1-0.5/(1+2*(LN(BF6)-LN(BD92))),)</f>
        <v>0</v>
      </c>
      <c r="BG92" s="29">
        <f>IF(BD92&gt;BF6,0.5/(1+2*(LN(BD92)-LN(BF6))),)</f>
        <v>0.16741985813686244</v>
      </c>
      <c r="BH92" s="28">
        <f t="shared" si="26"/>
        <v>0.16741985813686244</v>
      </c>
      <c r="BJ92" s="5">
        <v>81</v>
      </c>
      <c r="BK92" s="29">
        <f>IF(BJ92&lt;BL7,1-BJ92*((1-BL8)/BL7),)</f>
        <v>0</v>
      </c>
      <c r="BL92" s="29">
        <f>IF(AND(BJ92&gt;=BL7,BJ92&lt;=BL6),1-0.5/(1+2*(LN(BL6)-LN(BJ92))),)</f>
        <v>0.5870229499055897</v>
      </c>
      <c r="BM92" s="29">
        <f>IF(BJ92&gt;BL6,0.5/(1+2*(LN(BJ92)-LN(BL6))),)</f>
        <v>0</v>
      </c>
      <c r="BN92" s="28">
        <f t="shared" si="27"/>
        <v>0.5870229499055897</v>
      </c>
      <c r="BP92" s="5">
        <v>81</v>
      </c>
      <c r="BQ92" s="29">
        <f>IF(BP92&lt;BR7,1-BP92*((1-BR8)/BR7),)</f>
        <v>0</v>
      </c>
      <c r="BR92" s="29">
        <f>IF(AND(BP92&gt;=BR7,BP92&lt;=BR6),1-0.5/(1+2*(LN(BR6)-LN(BP92))),)</f>
        <v>0</v>
      </c>
      <c r="BS92" s="29">
        <f>IF(BP92&gt;BR6,0.5/(1+2*(LN(BP92)-LN(BR6))),)</f>
        <v>0.36244672897224656</v>
      </c>
      <c r="BT92" s="28">
        <f t="shared" si="28"/>
        <v>0.36244672897224656</v>
      </c>
      <c r="BV92" s="5">
        <v>81</v>
      </c>
      <c r="BW92" s="29">
        <f>IF(BV92&lt;BX7,1-BV92*((1-BX8)/BX7),)</f>
        <v>0</v>
      </c>
      <c r="BX92" s="29">
        <f>IF(AND(BV92&gt;=BX7,BV92&lt;=BX6),1-0.5/(1+2*(LN(BX6)-LN(BV92))),)</f>
        <v>0</v>
      </c>
      <c r="BY92" s="29">
        <f>IF(BV92&gt;BX6,0.5/(1+2*(LN(BV92)-LN(BX6))),)</f>
        <v>0.07610324031331325</v>
      </c>
      <c r="BZ92" s="28">
        <f t="shared" si="29"/>
        <v>0.07610324031331325</v>
      </c>
      <c r="CB92" s="5">
        <v>81</v>
      </c>
      <c r="CC92" s="29">
        <f>IF(CB92&lt;CD7,1-CB92*((1-CD8)/CD7),)</f>
        <v>0</v>
      </c>
      <c r="CD92" s="29">
        <f>IF(AND(CB92&gt;=CD7,CB92&lt;=CD6),1-0.5/(1+2*(LN(CD6)-LN(CB92))),)</f>
        <v>0</v>
      </c>
      <c r="CE92" s="29">
        <f>IF(CB92&gt;CD6,0.5/(1+2*(LN(CB92)-LN(CD6))),)</f>
        <v>0.08057525094205276</v>
      </c>
      <c r="CF92" s="28">
        <f t="shared" si="30"/>
        <v>0.08057525094205276</v>
      </c>
      <c r="CH92" s="5">
        <v>81</v>
      </c>
      <c r="CI92" s="29">
        <f>IF(CH92&lt;CJ7,1-CH92*((1-CJ8)/CJ7),)</f>
        <v>0</v>
      </c>
      <c r="CJ92" s="29">
        <f>IF(AND(CH92&gt;=CJ7,CH92&lt;=CJ6),1-0.5/(1+2*(LN(CJ6)-LN(CH92))),)</f>
        <v>0</v>
      </c>
      <c r="CK92" s="29">
        <f>IF(CH92&gt;CJ6,0.5/(1+2*(LN(CH92)-LN(CJ6))),)</f>
        <v>0.06586162915456412</v>
      </c>
      <c r="CL92" s="28">
        <f t="shared" si="31"/>
        <v>0.06586162915456412</v>
      </c>
      <c r="CN92" s="5">
        <v>81</v>
      </c>
      <c r="CO92" s="29">
        <f>IF(CN92&lt;CP7,1-CN92*((1-CP8)/CP7),)</f>
        <v>0</v>
      </c>
      <c r="CP92" s="29">
        <f>IF(AND(CN92&gt;=CP7,CN92&lt;=CP6),1-0.5/(1+2*(LN(CP6)-LN(CN92))),)</f>
        <v>0</v>
      </c>
      <c r="CQ92" s="29">
        <f>IF(CN92&gt;CP6,0.5/(1+2*(LN(CN92)-LN(CP6))),)</f>
        <v>0.051078270935012146</v>
      </c>
      <c r="CR92" s="28">
        <f t="shared" si="32"/>
        <v>0.051078270935012146</v>
      </c>
    </row>
    <row r="93" spans="2:96" ht="12.75">
      <c r="B93" s="3">
        <v>82</v>
      </c>
      <c r="C93" s="29">
        <f>IF(B93&lt;D7,1-B93*((1-D8)/D7),)</f>
        <v>0</v>
      </c>
      <c r="D93" s="29">
        <f>IF(AND(B93&gt;=D7,B93&lt;=D6),1-0.5/(1+2*(LN(D6)-LN(B93))),)</f>
        <v>0.6420650526194684</v>
      </c>
      <c r="E93" s="29">
        <f>IF(B93&gt;D6,0.5/(1+2*(LN(B93)-LN(D6))),)</f>
        <v>0</v>
      </c>
      <c r="F93" s="28">
        <f t="shared" si="17"/>
        <v>0.6420650526194684</v>
      </c>
      <c r="H93" s="3">
        <v>82</v>
      </c>
      <c r="I93" s="29">
        <f>IF(H93&lt;J7,1-H93*((1-J8)/J7),)</f>
        <v>0</v>
      </c>
      <c r="J93" s="29">
        <f>IF(AND(H93&gt;=J7,H93&lt;=J6),1-0.5/(1+2*(LN(J6)-LN(H93))),)</f>
        <v>0</v>
      </c>
      <c r="K93" s="29">
        <f>IF(H93&gt;J6,0.5/(1+2*(LN(H93)-LN(J6))),)</f>
        <v>0.4764694489708304</v>
      </c>
      <c r="L93" s="28">
        <f t="shared" si="18"/>
        <v>0.4764694489708304</v>
      </c>
      <c r="N93" s="3">
        <v>82</v>
      </c>
      <c r="O93" s="29">
        <f>IF(N93&lt;P7,1-N93*((1-P8)/P7),)</f>
        <v>0</v>
      </c>
      <c r="P93" s="29">
        <f>IF(AND(N93&gt;=P7,N93&lt;=P6),1-0.5/(1+2*(LN(P6)-LN(N93))),)</f>
        <v>0</v>
      </c>
      <c r="Q93" s="29">
        <f>IF(N93&gt;P6,0.5/(1+2*(LN(N93)-LN(P6))),)</f>
        <v>0.3561118482889281</v>
      </c>
      <c r="R93" s="28">
        <f t="shared" si="19"/>
        <v>0.3561118482889281</v>
      </c>
      <c r="T93" s="3">
        <v>82</v>
      </c>
      <c r="U93" s="29">
        <f>IF(T93&lt;V7,1-T93*((1-V8)/V7),)</f>
        <v>0</v>
      </c>
      <c r="V93" s="29">
        <f>IF(AND(T93&gt;=V7,T93&lt;=V6),1-0.5/(1+2*(LN(V6)-LN(T93))),)</f>
        <v>0</v>
      </c>
      <c r="W93" s="29">
        <f>IF(T93&gt;V6,0.5/(1+2*(LN(T93)-LN(V6))),)</f>
        <v>0.1660553763528492</v>
      </c>
      <c r="X93" s="28">
        <f t="shared" si="20"/>
        <v>0.1660553763528492</v>
      </c>
      <c r="Z93" s="3">
        <v>82</v>
      </c>
      <c r="AA93" s="29">
        <f>IF(Z93&lt;AB7,1-Z93*((1-AB8)/AB7),)</f>
        <v>0</v>
      </c>
      <c r="AB93" s="29">
        <f>IF(AND(Z93&gt;=AB7,Z93&lt;=AB6),1-0.5/(1+2*(LN(AB6)-LN(Z93))),)</f>
        <v>0</v>
      </c>
      <c r="AC93" s="29">
        <f>IF(Z93&gt;AB6,0.5/(1+2*(LN(Z93)-LN(AB6))),)</f>
        <v>0.1660553763528492</v>
      </c>
      <c r="AD93" s="28">
        <f t="shared" si="21"/>
        <v>0.1660553763528492</v>
      </c>
      <c r="AF93" s="3">
        <v>82</v>
      </c>
      <c r="AG93" s="29">
        <f>IF(AF93&lt;AH7,1-AF93*((1-AH8)/AH7),)</f>
        <v>0</v>
      </c>
      <c r="AH93" s="29">
        <f>IF(AND(AF93&gt;=AH7,AF93&lt;=AH6),1-0.5/(1+2*(LN(AH6)-LN(AF93))),)</f>
        <v>0.6420650526194684</v>
      </c>
      <c r="AI93" s="29">
        <f>IF(AF93&gt;AH6,0.5/(1+2*(LN(AF93)-LN(AH6))),)</f>
        <v>0</v>
      </c>
      <c r="AJ93" s="28">
        <f t="shared" si="22"/>
        <v>0.6420650526194684</v>
      </c>
      <c r="AL93" s="3">
        <v>82</v>
      </c>
      <c r="AM93" s="29">
        <f>IF(AL93&lt;AN7,1-AL93*((1-AN8)/AN7),)</f>
        <v>0</v>
      </c>
      <c r="AN93" s="29">
        <f>IF(AND(AL93&gt;=AN7,AL93&lt;=AN6),1-0.5/(1+2*(LN(AN6)-LN(AL93))),)</f>
        <v>0</v>
      </c>
      <c r="AO93" s="29">
        <f>IF(AL93&gt;AN6,0.5/(1+2*(LN(AL93)-LN(AN6))),)</f>
        <v>0.4764694489708304</v>
      </c>
      <c r="AP93" s="28">
        <f t="shared" si="23"/>
        <v>0.4764694489708304</v>
      </c>
      <c r="AR93" s="3">
        <v>82</v>
      </c>
      <c r="AS93" s="29">
        <f>IF(AR93&lt;AT7,1-AR93*((1-AT8)/AT7),)</f>
        <v>0</v>
      </c>
      <c r="AT93" s="29">
        <f>IF(AND(AR93&gt;=AT7,AR93&lt;=AT6),1-0.5/(1+2*(LN(AT6)-LN(AR93))),)</f>
        <v>0</v>
      </c>
      <c r="AU93" s="29">
        <f>IF(AR93&gt;AT6,0.5/(1+2*(LN(AR93)-LN(AT6))),)</f>
        <v>0.3561118482889281</v>
      </c>
      <c r="AV93" s="28">
        <f t="shared" si="24"/>
        <v>0.3561118482889281</v>
      </c>
      <c r="AX93" s="3">
        <v>82</v>
      </c>
      <c r="AY93" s="29">
        <f>IF(AX93&lt;AZ7,1-AX93*((1-AZ8)/AZ7),)</f>
        <v>0</v>
      </c>
      <c r="AZ93" s="29">
        <f>IF(AND(AX93&gt;=AZ7,AX93&lt;=AZ6),1-0.5/(1+2*(LN(AZ6)-LN(AX93))),)</f>
        <v>0</v>
      </c>
      <c r="BA93" s="29">
        <f>IF(AX93&gt;AZ6,0.5/(1+2*(LN(AX93)-LN(AZ6))),)</f>
        <v>0.1660553763528492</v>
      </c>
      <c r="BB93" s="28">
        <f t="shared" si="25"/>
        <v>0.1660553763528492</v>
      </c>
      <c r="BD93" s="3">
        <v>82</v>
      </c>
      <c r="BE93" s="29">
        <f>IF(BD93&lt;BF7,1-BD93*((1-BF8)/BF7),)</f>
        <v>0</v>
      </c>
      <c r="BF93" s="29">
        <f>IF(AND(BD93&gt;=BF7,BD93&lt;=BF6),1-0.5/(1+2*(LN(BF6)-LN(BD93))),)</f>
        <v>0</v>
      </c>
      <c r="BG93" s="29">
        <f>IF(BD93&gt;BF6,0.5/(1+2*(LN(BD93)-LN(BF6))),)</f>
        <v>0.1660553763528492</v>
      </c>
      <c r="BH93" s="28">
        <f t="shared" si="26"/>
        <v>0.1660553763528492</v>
      </c>
      <c r="BJ93" s="3">
        <v>82</v>
      </c>
      <c r="BK93" s="29">
        <f>IF(BJ93&lt;BL7,1-BJ93*((1-BL8)/BL7),)</f>
        <v>0</v>
      </c>
      <c r="BL93" s="29">
        <f>IF(AND(BJ93&gt;=BL7,BJ93&lt;=BL6),1-0.5/(1+2*(LN(BL6)-LN(BJ93))),)</f>
        <v>0.5784791150266564</v>
      </c>
      <c r="BM93" s="29">
        <f>IF(BJ93&gt;BL6,0.5/(1+2*(LN(BJ93)-LN(BL6))),)</f>
        <v>0</v>
      </c>
      <c r="BN93" s="28">
        <f t="shared" si="27"/>
        <v>0.5784791150266564</v>
      </c>
      <c r="BP93" s="3">
        <v>82</v>
      </c>
      <c r="BQ93" s="29">
        <f>IF(BP93&lt;BR7,1-BP93*((1-BR8)/BR7),)</f>
        <v>0</v>
      </c>
      <c r="BR93" s="29">
        <f>IF(AND(BP93&gt;=BR7,BP93&lt;=BR6),1-0.5/(1+2*(LN(BR6)-LN(BP93))),)</f>
        <v>0</v>
      </c>
      <c r="BS93" s="29">
        <f>IF(BP93&gt;BR6,0.5/(1+2*(LN(BP93)-LN(BR6))),)</f>
        <v>0.3561118482889281</v>
      </c>
      <c r="BT93" s="28">
        <f t="shared" si="28"/>
        <v>0.3561118482889281</v>
      </c>
      <c r="BV93" s="3">
        <v>82</v>
      </c>
      <c r="BW93" s="29">
        <f>IF(BV93&lt;BX7,1-BV93*((1-BX8)/BX7),)</f>
        <v>0</v>
      </c>
      <c r="BX93" s="29">
        <f>IF(AND(BV93&gt;=BX7,BV93&lt;=BX6),1-0.5/(1+2*(LN(BX6)-LN(BV93))),)</f>
        <v>0</v>
      </c>
      <c r="BY93" s="29">
        <f>IF(BV93&gt;BX6,0.5/(1+2*(LN(BV93)-LN(BX6))),)</f>
        <v>0.07582003918172721</v>
      </c>
      <c r="BZ93" s="28">
        <f t="shared" si="29"/>
        <v>0.07582003918172721</v>
      </c>
      <c r="CB93" s="3">
        <v>82</v>
      </c>
      <c r="CC93" s="29">
        <f>IF(CB93&lt;CD7,1-CB93*((1-CD8)/CD7),)</f>
        <v>0</v>
      </c>
      <c r="CD93" s="29">
        <f>IF(AND(CB93&gt;=CD7,CB93&lt;=CD6),1-0.5/(1+2*(LN(CD6)-LN(CB93))),)</f>
        <v>0</v>
      </c>
      <c r="CE93" s="29">
        <f>IF(CB93&gt;CD6,0.5/(1+2*(LN(CB93)-LN(CD6))),)</f>
        <v>0.08025785814724404</v>
      </c>
      <c r="CF93" s="28">
        <f t="shared" si="30"/>
        <v>0.08025785814724404</v>
      </c>
      <c r="CH93" s="3">
        <v>82</v>
      </c>
      <c r="CI93" s="29">
        <f>IF(CH93&lt;CJ7,1-CH93*((1-CJ8)/CJ7),)</f>
        <v>0</v>
      </c>
      <c r="CJ93" s="29">
        <f>IF(AND(CH93&gt;=CJ7,CH93&lt;=CJ6),1-0.5/(1+2*(LN(CJ6)-LN(CH93))),)</f>
        <v>0</v>
      </c>
      <c r="CK93" s="29">
        <f>IF(CH93&gt;CJ6,0.5/(1+2*(LN(CH93)-LN(CJ6))),)</f>
        <v>0.06564941655214494</v>
      </c>
      <c r="CL93" s="28">
        <f t="shared" si="31"/>
        <v>0.06564941655214494</v>
      </c>
      <c r="CN93" s="3">
        <v>82</v>
      </c>
      <c r="CO93" s="29">
        <f>IF(CN93&lt;CP7,1-CN93*((1-CP8)/CP7),)</f>
        <v>0</v>
      </c>
      <c r="CP93" s="29">
        <f>IF(AND(CN93&gt;=CP7,CN93&lt;=CP6),1-0.5/(1+2*(LN(CP6)-LN(CN93))),)</f>
        <v>0</v>
      </c>
      <c r="CQ93" s="29">
        <f>IF(CN93&gt;CP6,0.5/(1+2*(LN(CN93)-LN(CP6))),)</f>
        <v>0.050950540962658046</v>
      </c>
      <c r="CR93" s="28">
        <f t="shared" si="32"/>
        <v>0.050950540962658046</v>
      </c>
    </row>
    <row r="94" spans="2:96" ht="12.75">
      <c r="B94" s="3">
        <v>83</v>
      </c>
      <c r="C94" s="29">
        <f>IF(B94&lt;D7,1-B94*((1-D8)/D7),)</f>
        <v>0</v>
      </c>
      <c r="D94" s="29">
        <f>IF(AND(B94&gt;=D7,B94&lt;=D6),1-0.5/(1+2*(LN(D6)-LN(B94))),)</f>
        <v>0.6357435145680881</v>
      </c>
      <c r="E94" s="29">
        <f>IF(B94&gt;D6,0.5/(1+2*(LN(B94)-LN(D6))),)</f>
        <v>0</v>
      </c>
      <c r="F94" s="28">
        <f t="shared" si="17"/>
        <v>0.6357435145680881</v>
      </c>
      <c r="H94" s="3">
        <v>83</v>
      </c>
      <c r="I94" s="29">
        <f>IF(H94&lt;J7,1-H94*((1-J8)/J7),)</f>
        <v>0</v>
      </c>
      <c r="J94" s="29">
        <f>IF(AND(H94&gt;=J7,H94&lt;=J6),1-0.5/(1+2*(LN(J6)-LN(H94))),)</f>
        <v>0</v>
      </c>
      <c r="K94" s="29">
        <f>IF(H94&gt;J6,0.5/(1+2*(LN(H94)-LN(J6))),)</f>
        <v>0.4657106791496453</v>
      </c>
      <c r="L94" s="28">
        <f t="shared" si="18"/>
        <v>0.4657106791496453</v>
      </c>
      <c r="N94" s="3">
        <v>83</v>
      </c>
      <c r="O94" s="29">
        <f>IF(N94&lt;P7,1-N94*((1-P8)/P7),)</f>
        <v>0</v>
      </c>
      <c r="P94" s="29">
        <f>IF(AND(N94&gt;=P7,N94&lt;=P6),1-0.5/(1+2*(LN(P6)-LN(N94))),)</f>
        <v>0</v>
      </c>
      <c r="Q94" s="29">
        <f>IF(N94&gt;P6,0.5/(1+2*(LN(N94)-LN(P6))),)</f>
        <v>0.35006749869608433</v>
      </c>
      <c r="R94" s="28">
        <f t="shared" si="19"/>
        <v>0.35006749869608433</v>
      </c>
      <c r="T94" s="3">
        <v>83</v>
      </c>
      <c r="U94" s="29">
        <f>IF(T94&lt;V7,1-T94*((1-V8)/V7),)</f>
        <v>0</v>
      </c>
      <c r="V94" s="29">
        <f>IF(AND(T94&gt;=V7,T94&lt;=V6),1-0.5/(1+2*(LN(V6)-LN(T94))),)</f>
        <v>0</v>
      </c>
      <c r="W94" s="29">
        <f>IF(T94&gt;V6,0.5/(1+2*(LN(T94)-LN(V6))),)</f>
        <v>0.16472909817992581</v>
      </c>
      <c r="X94" s="28">
        <f t="shared" si="20"/>
        <v>0.16472909817992581</v>
      </c>
      <c r="Z94" s="3">
        <v>83</v>
      </c>
      <c r="AA94" s="29">
        <f>IF(Z94&lt;AB7,1-Z94*((1-AB8)/AB7),)</f>
        <v>0</v>
      </c>
      <c r="AB94" s="29">
        <f>IF(AND(Z94&gt;=AB7,Z94&lt;=AB6),1-0.5/(1+2*(LN(AB6)-LN(Z94))),)</f>
        <v>0</v>
      </c>
      <c r="AC94" s="29">
        <f>IF(Z94&gt;AB6,0.5/(1+2*(LN(Z94)-LN(AB6))),)</f>
        <v>0.16472909817992581</v>
      </c>
      <c r="AD94" s="28">
        <f t="shared" si="21"/>
        <v>0.16472909817992581</v>
      </c>
      <c r="AF94" s="3">
        <v>83</v>
      </c>
      <c r="AG94" s="29">
        <f>IF(AF94&lt;AH7,1-AF94*((1-AH8)/AH7),)</f>
        <v>0</v>
      </c>
      <c r="AH94" s="29">
        <f>IF(AND(AF94&gt;=AH7,AF94&lt;=AH6),1-0.5/(1+2*(LN(AH6)-LN(AF94))),)</f>
        <v>0.6357435145680881</v>
      </c>
      <c r="AI94" s="29">
        <f>IF(AF94&gt;AH6,0.5/(1+2*(LN(AF94)-LN(AH6))),)</f>
        <v>0</v>
      </c>
      <c r="AJ94" s="28">
        <f t="shared" si="22"/>
        <v>0.6357435145680881</v>
      </c>
      <c r="AL94" s="3">
        <v>83</v>
      </c>
      <c r="AM94" s="29">
        <f>IF(AL94&lt;AN7,1-AL94*((1-AN8)/AN7),)</f>
        <v>0</v>
      </c>
      <c r="AN94" s="29">
        <f>IF(AND(AL94&gt;=AN7,AL94&lt;=AN6),1-0.5/(1+2*(LN(AN6)-LN(AL94))),)</f>
        <v>0</v>
      </c>
      <c r="AO94" s="29">
        <f>IF(AL94&gt;AN6,0.5/(1+2*(LN(AL94)-LN(AN6))),)</f>
        <v>0.4657106791496453</v>
      </c>
      <c r="AP94" s="28">
        <f t="shared" si="23"/>
        <v>0.4657106791496453</v>
      </c>
      <c r="AR94" s="3">
        <v>83</v>
      </c>
      <c r="AS94" s="29">
        <f>IF(AR94&lt;AT7,1-AR94*((1-AT8)/AT7),)</f>
        <v>0</v>
      </c>
      <c r="AT94" s="29">
        <f>IF(AND(AR94&gt;=AT7,AR94&lt;=AT6),1-0.5/(1+2*(LN(AT6)-LN(AR94))),)</f>
        <v>0</v>
      </c>
      <c r="AU94" s="29">
        <f>IF(AR94&gt;AT6,0.5/(1+2*(LN(AR94)-LN(AT6))),)</f>
        <v>0.35006749869608433</v>
      </c>
      <c r="AV94" s="28">
        <f t="shared" si="24"/>
        <v>0.35006749869608433</v>
      </c>
      <c r="AX94" s="3">
        <v>83</v>
      </c>
      <c r="AY94" s="29">
        <f>IF(AX94&lt;AZ7,1-AX94*((1-AZ8)/AZ7),)</f>
        <v>0</v>
      </c>
      <c r="AZ94" s="29">
        <f>IF(AND(AX94&gt;=AZ7,AX94&lt;=AZ6),1-0.5/(1+2*(LN(AZ6)-LN(AX94))),)</f>
        <v>0</v>
      </c>
      <c r="BA94" s="29">
        <f>IF(AX94&gt;AZ6,0.5/(1+2*(LN(AX94)-LN(AZ6))),)</f>
        <v>0.16472909817992581</v>
      </c>
      <c r="BB94" s="28">
        <f t="shared" si="25"/>
        <v>0.16472909817992581</v>
      </c>
      <c r="BD94" s="3">
        <v>83</v>
      </c>
      <c r="BE94" s="29">
        <f>IF(BD94&lt;BF7,1-BD94*((1-BF8)/BF7),)</f>
        <v>0</v>
      </c>
      <c r="BF94" s="29">
        <f>IF(AND(BD94&gt;=BF7,BD94&lt;=BF6),1-0.5/(1+2*(LN(BF6)-LN(BD94))),)</f>
        <v>0</v>
      </c>
      <c r="BG94" s="29">
        <f>IF(BD94&gt;BF6,0.5/(1+2*(LN(BD94)-LN(BF6))),)</f>
        <v>0.16472909817992581</v>
      </c>
      <c r="BH94" s="28">
        <f t="shared" si="26"/>
        <v>0.16472909817992581</v>
      </c>
      <c r="BJ94" s="3">
        <v>83</v>
      </c>
      <c r="BK94" s="29">
        <f>IF(BJ94&lt;BL7,1-BJ94*((1-BL8)/BL7),)</f>
        <v>0</v>
      </c>
      <c r="BL94" s="29">
        <f>IF(AND(BJ94&gt;=BL7,BJ94&lt;=BL6),1-0.5/(1+2*(LN(BL6)-LN(BJ94))),)</f>
        <v>0.5696844873120714</v>
      </c>
      <c r="BM94" s="29">
        <f>IF(BJ94&gt;BL6,0.5/(1+2*(LN(BJ94)-LN(BL6))),)</f>
        <v>0</v>
      </c>
      <c r="BN94" s="28">
        <f t="shared" si="27"/>
        <v>0.5696844873120714</v>
      </c>
      <c r="BP94" s="3">
        <v>83</v>
      </c>
      <c r="BQ94" s="29">
        <f>IF(BP94&lt;BR7,1-BP94*((1-BR8)/BR7),)</f>
        <v>0</v>
      </c>
      <c r="BR94" s="29">
        <f>IF(AND(BP94&gt;=BR7,BP94&lt;=BR6),1-0.5/(1+2*(LN(BR6)-LN(BP94))),)</f>
        <v>0</v>
      </c>
      <c r="BS94" s="29">
        <f>IF(BP94&gt;BR6,0.5/(1+2*(LN(BP94)-LN(BR6))),)</f>
        <v>0.35006749869608433</v>
      </c>
      <c r="BT94" s="28">
        <f t="shared" si="28"/>
        <v>0.35006749869608433</v>
      </c>
      <c r="BV94" s="3">
        <v>83</v>
      </c>
      <c r="BW94" s="29">
        <f>IF(BV94&lt;BX7,1-BV94*((1-BX8)/BX7),)</f>
        <v>0</v>
      </c>
      <c r="BX94" s="29">
        <f>IF(AND(BV94&gt;=BX7,BV94&lt;=BX6),1-0.5/(1+2*(LN(BX6)-LN(BV94))),)</f>
        <v>0</v>
      </c>
      <c r="BY94" s="29">
        <f>IF(BV94&gt;BX6,0.5/(1+2*(LN(BV94)-LN(BX6))),)</f>
        <v>0.07554233286578503</v>
      </c>
      <c r="BZ94" s="28">
        <f t="shared" si="29"/>
        <v>0.07554233286578503</v>
      </c>
      <c r="CB94" s="3">
        <v>83</v>
      </c>
      <c r="CC94" s="29">
        <f>IF(CB94&lt;CD7,1-CB94*((1-CD8)/CD7),)</f>
        <v>0</v>
      </c>
      <c r="CD94" s="29">
        <f>IF(AND(CB94&gt;=CD7,CB94&lt;=CD6),1-0.5/(1+2*(LN(CD6)-LN(CB94))),)</f>
        <v>0</v>
      </c>
      <c r="CE94" s="29">
        <f>IF(CB94&gt;CD6,0.5/(1+2*(LN(CB94)-LN(CD6))),)</f>
        <v>0.07994675830971253</v>
      </c>
      <c r="CF94" s="28">
        <f t="shared" si="30"/>
        <v>0.07994675830971253</v>
      </c>
      <c r="CH94" s="3">
        <v>83</v>
      </c>
      <c r="CI94" s="29">
        <f>IF(CH94&lt;CJ7,1-CH94*((1-CJ8)/CJ7),)</f>
        <v>0</v>
      </c>
      <c r="CJ94" s="29">
        <f>IF(AND(CH94&gt;=CJ7,CH94&lt;=CJ6),1-0.5/(1+2*(LN(CJ6)-LN(CH94))),)</f>
        <v>0</v>
      </c>
      <c r="CK94" s="29">
        <f>IF(CH94&gt;CJ6,0.5/(1+2*(LN(CH94)-LN(CJ6))),)</f>
        <v>0.06544111480149246</v>
      </c>
      <c r="CL94" s="28">
        <f t="shared" si="31"/>
        <v>0.06544111480149246</v>
      </c>
      <c r="CN94" s="3">
        <v>83</v>
      </c>
      <c r="CO94" s="29">
        <f>IF(CN94&lt;CP7,1-CN94*((1-CP8)/CP7),)</f>
        <v>0</v>
      </c>
      <c r="CP94" s="29">
        <f>IF(AND(CN94&gt;=CP7,CN94&lt;=CP6),1-0.5/(1+2*(LN(CP6)-LN(CN94))),)</f>
        <v>0</v>
      </c>
      <c r="CQ94" s="29">
        <f>IF(CN94&gt;CP6,0.5/(1+2*(LN(CN94)-LN(CP6))),)</f>
        <v>0.05082498497791085</v>
      </c>
      <c r="CR94" s="28">
        <f t="shared" si="32"/>
        <v>0.05082498497791085</v>
      </c>
    </row>
    <row r="95" spans="2:96" ht="12.75">
      <c r="B95" s="5">
        <v>84</v>
      </c>
      <c r="C95" s="29">
        <f>IF(B95&lt;D7,1-B95*((1-D8)/D7),)</f>
        <v>0</v>
      </c>
      <c r="D95" s="29">
        <f>IF(AND(B95&gt;=D7,B95&lt;=D6),1-0.5/(1+2*(LN(D6)-LN(B95))),)</f>
        <v>0.6292744949966019</v>
      </c>
      <c r="E95" s="29">
        <f>IF(B95&gt;D6,0.5/(1+2*(LN(B95)-LN(D6))),)</f>
        <v>0</v>
      </c>
      <c r="F95" s="28">
        <f t="shared" si="17"/>
        <v>0.6292744949966019</v>
      </c>
      <c r="H95" s="5">
        <v>84</v>
      </c>
      <c r="I95" s="29">
        <f>IF(H95&lt;J7,1-H95*((1-J8)/J7),)</f>
        <v>0</v>
      </c>
      <c r="J95" s="29">
        <f>IF(AND(H95&gt;=J7,H95&lt;=J6),1-0.5/(1+2*(LN(J6)-LN(H95))),)</f>
        <v>0</v>
      </c>
      <c r="K95" s="29">
        <f>IF(H95&gt;J6,0.5/(1+2*(LN(H95)-LN(J6))),)</f>
        <v>0.4555475231199945</v>
      </c>
      <c r="L95" s="28">
        <f t="shared" si="18"/>
        <v>0.4555475231199945</v>
      </c>
      <c r="N95" s="5">
        <v>84</v>
      </c>
      <c r="O95" s="29">
        <f>IF(N95&lt;P7,1-N95*((1-P8)/P7),)</f>
        <v>0</v>
      </c>
      <c r="P95" s="29">
        <f>IF(AND(N95&gt;=P7,N95&lt;=P6),1-0.5/(1+2*(LN(P6)-LN(N95))),)</f>
        <v>0</v>
      </c>
      <c r="Q95" s="29">
        <f>IF(N95&gt;P6,0.5/(1+2*(LN(N95)-LN(P6))),)</f>
        <v>0.34429372698834143</v>
      </c>
      <c r="R95" s="28">
        <f t="shared" si="19"/>
        <v>0.34429372698834143</v>
      </c>
      <c r="T95" s="5">
        <v>84</v>
      </c>
      <c r="U95" s="29">
        <f>IF(T95&lt;V7,1-T95*((1-V8)/V7),)</f>
        <v>0</v>
      </c>
      <c r="V95" s="29">
        <f>IF(AND(T95&gt;=V7,T95&lt;=V6),1-0.5/(1+2*(LN(V6)-LN(T95))),)</f>
        <v>0</v>
      </c>
      <c r="W95" s="29">
        <f>IF(T95&gt;V6,0.5/(1+2*(LN(T95)-LN(V6))),)</f>
        <v>0.16343934784817893</v>
      </c>
      <c r="X95" s="28">
        <f t="shared" si="20"/>
        <v>0.16343934784817893</v>
      </c>
      <c r="Z95" s="5">
        <v>84</v>
      </c>
      <c r="AA95" s="29">
        <f>IF(Z95&lt;AB7,1-Z95*((1-AB8)/AB7),)</f>
        <v>0</v>
      </c>
      <c r="AB95" s="29">
        <f>IF(AND(Z95&gt;=AB7,Z95&lt;=AB6),1-0.5/(1+2*(LN(AB6)-LN(Z95))),)</f>
        <v>0</v>
      </c>
      <c r="AC95" s="29">
        <f>IF(Z95&gt;AB6,0.5/(1+2*(LN(Z95)-LN(AB6))),)</f>
        <v>0.16343934784817893</v>
      </c>
      <c r="AD95" s="28">
        <f t="shared" si="21"/>
        <v>0.16343934784817893</v>
      </c>
      <c r="AF95" s="5">
        <v>84</v>
      </c>
      <c r="AG95" s="29">
        <f>IF(AF95&lt;AH7,1-AF95*((1-AH8)/AH7),)</f>
        <v>0</v>
      </c>
      <c r="AH95" s="29">
        <f>IF(AND(AF95&gt;=AH7,AF95&lt;=AH6),1-0.5/(1+2*(LN(AH6)-LN(AF95))),)</f>
        <v>0.6292744949966019</v>
      </c>
      <c r="AI95" s="29">
        <f>IF(AF95&gt;AH6,0.5/(1+2*(LN(AF95)-LN(AH6))),)</f>
        <v>0</v>
      </c>
      <c r="AJ95" s="28">
        <f t="shared" si="22"/>
        <v>0.6292744949966019</v>
      </c>
      <c r="AL95" s="5">
        <v>84</v>
      </c>
      <c r="AM95" s="29">
        <f>IF(AL95&lt;AN7,1-AL95*((1-AN8)/AN7),)</f>
        <v>0</v>
      </c>
      <c r="AN95" s="29">
        <f>IF(AND(AL95&gt;=AN7,AL95&lt;=AN6),1-0.5/(1+2*(LN(AN6)-LN(AL95))),)</f>
        <v>0</v>
      </c>
      <c r="AO95" s="29">
        <f>IF(AL95&gt;AN6,0.5/(1+2*(LN(AL95)-LN(AN6))),)</f>
        <v>0.4555475231199945</v>
      </c>
      <c r="AP95" s="28">
        <f t="shared" si="23"/>
        <v>0.4555475231199945</v>
      </c>
      <c r="AR95" s="5">
        <v>84</v>
      </c>
      <c r="AS95" s="29">
        <f>IF(AR95&lt;AT7,1-AR95*((1-AT8)/AT7),)</f>
        <v>0</v>
      </c>
      <c r="AT95" s="29">
        <f>IF(AND(AR95&gt;=AT7,AR95&lt;=AT6),1-0.5/(1+2*(LN(AT6)-LN(AR95))),)</f>
        <v>0</v>
      </c>
      <c r="AU95" s="29">
        <f>IF(AR95&gt;AT6,0.5/(1+2*(LN(AR95)-LN(AT6))),)</f>
        <v>0.34429372698834143</v>
      </c>
      <c r="AV95" s="28">
        <f t="shared" si="24"/>
        <v>0.34429372698834143</v>
      </c>
      <c r="AX95" s="5">
        <v>84</v>
      </c>
      <c r="AY95" s="29">
        <f>IF(AX95&lt;AZ7,1-AX95*((1-AZ8)/AZ7),)</f>
        <v>0</v>
      </c>
      <c r="AZ95" s="29">
        <f>IF(AND(AX95&gt;=AZ7,AX95&lt;=AZ6),1-0.5/(1+2*(LN(AZ6)-LN(AX95))),)</f>
        <v>0</v>
      </c>
      <c r="BA95" s="29">
        <f>IF(AX95&gt;AZ6,0.5/(1+2*(LN(AX95)-LN(AZ6))),)</f>
        <v>0.16343934784817893</v>
      </c>
      <c r="BB95" s="28">
        <f t="shared" si="25"/>
        <v>0.16343934784817893</v>
      </c>
      <c r="BD95" s="5">
        <v>84</v>
      </c>
      <c r="BE95" s="29">
        <f>IF(BD95&lt;BF7,1-BD95*((1-BF8)/BF7),)</f>
        <v>0</v>
      </c>
      <c r="BF95" s="29">
        <f>IF(AND(BD95&gt;=BF7,BD95&lt;=BF6),1-0.5/(1+2*(LN(BF6)-LN(BD95))),)</f>
        <v>0</v>
      </c>
      <c r="BG95" s="29">
        <f>IF(BD95&gt;BF6,0.5/(1+2*(LN(BD95)-LN(BF6))),)</f>
        <v>0.16343934784817893</v>
      </c>
      <c r="BH95" s="28">
        <f t="shared" si="26"/>
        <v>0.16343934784817893</v>
      </c>
      <c r="BJ95" s="5">
        <v>84</v>
      </c>
      <c r="BK95" s="29">
        <f>IF(BJ95&lt;BL7,1-BJ95*((1-BL8)/BL7),)</f>
        <v>0</v>
      </c>
      <c r="BL95" s="29">
        <f>IF(AND(BJ95&gt;=BL7,BJ95&lt;=BL6),1-0.5/(1+2*(LN(BL6)-LN(BJ95))),)</f>
        <v>0.5606271844027257</v>
      </c>
      <c r="BM95" s="29">
        <f>IF(BJ95&gt;BL6,0.5/(1+2*(LN(BJ95)-LN(BL6))),)</f>
        <v>0</v>
      </c>
      <c r="BN95" s="28">
        <f t="shared" si="27"/>
        <v>0.5606271844027257</v>
      </c>
      <c r="BP95" s="5">
        <v>84</v>
      </c>
      <c r="BQ95" s="29">
        <f>IF(BP95&lt;BR7,1-BP95*((1-BR8)/BR7),)</f>
        <v>0</v>
      </c>
      <c r="BR95" s="29">
        <f>IF(AND(BP95&gt;=BR7,BP95&lt;=BR6),1-0.5/(1+2*(LN(BR6)-LN(BP95))),)</f>
        <v>0</v>
      </c>
      <c r="BS95" s="29">
        <f>IF(BP95&gt;BR6,0.5/(1+2*(LN(BP95)-LN(BR6))),)</f>
        <v>0.34429372698834143</v>
      </c>
      <c r="BT95" s="28">
        <f t="shared" si="28"/>
        <v>0.34429372698834143</v>
      </c>
      <c r="BV95" s="5">
        <v>84</v>
      </c>
      <c r="BW95" s="29">
        <f>IF(BV95&lt;BX7,1-BV95*((1-BX8)/BX7),)</f>
        <v>0</v>
      </c>
      <c r="BX95" s="29">
        <f>IF(AND(BV95&gt;=BX7,BV95&lt;=BX6),1-0.5/(1+2*(LN(BX6)-LN(BV95))),)</f>
        <v>0</v>
      </c>
      <c r="BY95" s="29">
        <f>IF(BV95&gt;BX6,0.5/(1+2*(LN(BV95)-LN(BX6))),)</f>
        <v>0.07526994316215406</v>
      </c>
      <c r="BZ95" s="28">
        <f t="shared" si="29"/>
        <v>0.07526994316215406</v>
      </c>
      <c r="CB95" s="5">
        <v>84</v>
      </c>
      <c r="CC95" s="29">
        <f>IF(CB95&lt;CD7,1-CB95*((1-CD8)/CD7),)</f>
        <v>0</v>
      </c>
      <c r="CD95" s="29">
        <f>IF(AND(CB95&gt;=CD7,CB95&lt;=CD6),1-0.5/(1+2*(LN(CD6)-LN(CB95))),)</f>
        <v>0</v>
      </c>
      <c r="CE95" s="29">
        <f>IF(CB95&gt;CD6,0.5/(1+2*(LN(CB95)-LN(CD6))),)</f>
        <v>0.07964174392145985</v>
      </c>
      <c r="CF95" s="28">
        <f t="shared" si="30"/>
        <v>0.07964174392145985</v>
      </c>
      <c r="CH95" s="5">
        <v>84</v>
      </c>
      <c r="CI95" s="29">
        <f>IF(CH95&lt;CJ7,1-CH95*((1-CJ8)/CJ7),)</f>
        <v>0</v>
      </c>
      <c r="CJ95" s="29">
        <f>IF(AND(CH95&gt;=CJ7,CH95&lt;=CJ6),1-0.5/(1+2*(LN(CJ6)-LN(CH95))),)</f>
        <v>0</v>
      </c>
      <c r="CK95" s="29">
        <f>IF(CH95&gt;CJ6,0.5/(1+2*(LN(CH95)-LN(CJ6))),)</f>
        <v>0.065236601892254</v>
      </c>
      <c r="CL95" s="28">
        <f t="shared" si="31"/>
        <v>0.065236601892254</v>
      </c>
      <c r="CN95" s="5">
        <v>84</v>
      </c>
      <c r="CO95" s="29">
        <f>IF(CN95&lt;CP7,1-CN95*((1-CP8)/CP7),)</f>
        <v>0</v>
      </c>
      <c r="CP95" s="29">
        <f>IF(AND(CN95&gt;=CP7,CN95&lt;=CP6),1-0.5/(1+2*(LN(CP6)-LN(CN95))),)</f>
        <v>0</v>
      </c>
      <c r="CQ95" s="29">
        <f>IF(CN95&gt;CP6,0.5/(1+2*(LN(CN95)-LN(CP6))),)</f>
        <v>0.05070153895367717</v>
      </c>
      <c r="CR95" s="28">
        <f t="shared" si="32"/>
        <v>0.05070153895367717</v>
      </c>
    </row>
    <row r="96" spans="2:96" ht="12.75">
      <c r="B96" s="5">
        <v>85</v>
      </c>
      <c r="C96" s="29">
        <f>IF(B96&lt;D7,1-B96*((1-D8)/D7),)</f>
        <v>0</v>
      </c>
      <c r="D96" s="29">
        <f>IF(AND(B96&gt;=D7,B96&lt;=D6),1-0.5/(1+2*(LN(D6)-LN(B96))),)</f>
        <v>0.622652291324697</v>
      </c>
      <c r="E96" s="29">
        <f>IF(B96&gt;D6,0.5/(1+2*(LN(B96)-LN(D6))),)</f>
        <v>0</v>
      </c>
      <c r="F96" s="28">
        <f t="shared" si="17"/>
        <v>0.622652291324697</v>
      </c>
      <c r="H96" s="5">
        <v>85</v>
      </c>
      <c r="I96" s="29">
        <f>IF(H96&lt;J7,1-H96*((1-J8)/J7),)</f>
        <v>0</v>
      </c>
      <c r="J96" s="29">
        <f>IF(AND(H96&gt;=J7,H96&lt;=J6),1-0.5/(1+2*(LN(J6)-LN(H96))),)</f>
        <v>0</v>
      </c>
      <c r="K96" s="29">
        <f>IF(H96&gt;J6,0.5/(1+2*(LN(H96)-LN(J6))),)</f>
        <v>0.4459311815274805</v>
      </c>
      <c r="L96" s="28">
        <f t="shared" si="18"/>
        <v>0.4459311815274805</v>
      </c>
      <c r="N96" s="5">
        <v>85</v>
      </c>
      <c r="O96" s="29">
        <f>IF(N96&lt;P7,1-N96*((1-P8)/P7),)</f>
        <v>0</v>
      </c>
      <c r="P96" s="29">
        <f>IF(AND(N96&gt;=P7,N96&lt;=P6),1-0.5/(1+2*(LN(P6)-LN(N96))),)</f>
        <v>0</v>
      </c>
      <c r="Q96" s="29">
        <f>IF(N96&gt;P6,0.5/(1+2*(LN(N96)-LN(P6))),)</f>
        <v>0.33877237480769895</v>
      </c>
      <c r="R96" s="28">
        <f t="shared" si="19"/>
        <v>0.33877237480769895</v>
      </c>
      <c r="T96" s="5">
        <v>85</v>
      </c>
      <c r="U96" s="29">
        <f>IF(T96&lt;V7,1-T96*((1-V8)/V7),)</f>
        <v>0</v>
      </c>
      <c r="V96" s="29">
        <f>IF(AND(T96&gt;=V7,T96&lt;=V6),1-0.5/(1+2*(LN(V6)-LN(T96))),)</f>
        <v>0</v>
      </c>
      <c r="W96" s="29">
        <f>IF(T96&gt;V6,0.5/(1+2*(LN(T96)-LN(V6))),)</f>
        <v>0.16218454803123422</v>
      </c>
      <c r="X96" s="28">
        <f t="shared" si="20"/>
        <v>0.16218454803123422</v>
      </c>
      <c r="Z96" s="5">
        <v>85</v>
      </c>
      <c r="AA96" s="29">
        <f>IF(Z96&lt;AB7,1-Z96*((1-AB8)/AB7),)</f>
        <v>0</v>
      </c>
      <c r="AB96" s="29">
        <f>IF(AND(Z96&gt;=AB7,Z96&lt;=AB6),1-0.5/(1+2*(LN(AB6)-LN(Z96))),)</f>
        <v>0</v>
      </c>
      <c r="AC96" s="29">
        <f>IF(Z96&gt;AB6,0.5/(1+2*(LN(Z96)-LN(AB6))),)</f>
        <v>0.16218454803123422</v>
      </c>
      <c r="AD96" s="28">
        <f t="shared" si="21"/>
        <v>0.16218454803123422</v>
      </c>
      <c r="AF96" s="5">
        <v>85</v>
      </c>
      <c r="AG96" s="29">
        <f>IF(AF96&lt;AH7,1-AF96*((1-AH8)/AH7),)</f>
        <v>0</v>
      </c>
      <c r="AH96" s="29">
        <f>IF(AND(AF96&gt;=AH7,AF96&lt;=AH6),1-0.5/(1+2*(LN(AH6)-LN(AF96))),)</f>
        <v>0.622652291324697</v>
      </c>
      <c r="AI96" s="29">
        <f>IF(AF96&gt;AH6,0.5/(1+2*(LN(AF96)-LN(AH6))),)</f>
        <v>0</v>
      </c>
      <c r="AJ96" s="28">
        <f t="shared" si="22"/>
        <v>0.622652291324697</v>
      </c>
      <c r="AL96" s="5">
        <v>85</v>
      </c>
      <c r="AM96" s="29">
        <f>IF(AL96&lt;AN7,1-AL96*((1-AN8)/AN7),)</f>
        <v>0</v>
      </c>
      <c r="AN96" s="29">
        <f>IF(AND(AL96&gt;=AN7,AL96&lt;=AN6),1-0.5/(1+2*(LN(AN6)-LN(AL96))),)</f>
        <v>0</v>
      </c>
      <c r="AO96" s="29">
        <f>IF(AL96&gt;AN6,0.5/(1+2*(LN(AL96)-LN(AN6))),)</f>
        <v>0.4459311815274805</v>
      </c>
      <c r="AP96" s="28">
        <f t="shared" si="23"/>
        <v>0.4459311815274805</v>
      </c>
      <c r="AR96" s="5">
        <v>85</v>
      </c>
      <c r="AS96" s="29">
        <f>IF(AR96&lt;AT7,1-AR96*((1-AT8)/AT7),)</f>
        <v>0</v>
      </c>
      <c r="AT96" s="29">
        <f>IF(AND(AR96&gt;=AT7,AR96&lt;=AT6),1-0.5/(1+2*(LN(AT6)-LN(AR96))),)</f>
        <v>0</v>
      </c>
      <c r="AU96" s="29">
        <f>IF(AR96&gt;AT6,0.5/(1+2*(LN(AR96)-LN(AT6))),)</f>
        <v>0.33877237480769895</v>
      </c>
      <c r="AV96" s="28">
        <f t="shared" si="24"/>
        <v>0.33877237480769895</v>
      </c>
      <c r="AX96" s="5">
        <v>85</v>
      </c>
      <c r="AY96" s="29">
        <f>IF(AX96&lt;AZ7,1-AX96*((1-AZ8)/AZ7),)</f>
        <v>0</v>
      </c>
      <c r="AZ96" s="29">
        <f>IF(AND(AX96&gt;=AZ7,AX96&lt;=AZ6),1-0.5/(1+2*(LN(AZ6)-LN(AX96))),)</f>
        <v>0</v>
      </c>
      <c r="BA96" s="29">
        <f>IF(AX96&gt;AZ6,0.5/(1+2*(LN(AX96)-LN(AZ6))),)</f>
        <v>0.16218454803123422</v>
      </c>
      <c r="BB96" s="28">
        <f t="shared" si="25"/>
        <v>0.16218454803123422</v>
      </c>
      <c r="BD96" s="5">
        <v>85</v>
      </c>
      <c r="BE96" s="29">
        <f>IF(BD96&lt;BF7,1-BD96*((1-BF8)/BF7),)</f>
        <v>0</v>
      </c>
      <c r="BF96" s="29">
        <f>IF(AND(BD96&gt;=BF7,BD96&lt;=BF6),1-0.5/(1+2*(LN(BF6)-LN(BD96))),)</f>
        <v>0</v>
      </c>
      <c r="BG96" s="29">
        <f>IF(BD96&gt;BF6,0.5/(1+2*(LN(BD96)-LN(BF6))),)</f>
        <v>0.16218454803123422</v>
      </c>
      <c r="BH96" s="28">
        <f t="shared" si="26"/>
        <v>0.16218454803123422</v>
      </c>
      <c r="BJ96" s="5">
        <v>85</v>
      </c>
      <c r="BK96" s="29">
        <f>IF(BJ96&lt;BL7,1-BJ96*((1-BL8)/BL7),)</f>
        <v>0</v>
      </c>
      <c r="BL96" s="29">
        <f>IF(AND(BJ96&gt;=BL7,BJ96&lt;=BL6),1-0.5/(1+2*(LN(BL6)-LN(BJ96))),)</f>
        <v>0.5512945801589993</v>
      </c>
      <c r="BM96" s="29">
        <f>IF(BJ96&gt;BL6,0.5/(1+2*(LN(BJ96)-LN(BL6))),)</f>
        <v>0</v>
      </c>
      <c r="BN96" s="28">
        <f t="shared" si="27"/>
        <v>0.5512945801589993</v>
      </c>
      <c r="BP96" s="5">
        <v>85</v>
      </c>
      <c r="BQ96" s="29">
        <f>IF(BP96&lt;BR7,1-BP96*((1-BR8)/BR7),)</f>
        <v>0</v>
      </c>
      <c r="BR96" s="29">
        <f>IF(AND(BP96&gt;=BR7,BP96&lt;=BR6),1-0.5/(1+2*(LN(BR6)-LN(BP96))),)</f>
        <v>0</v>
      </c>
      <c r="BS96" s="29">
        <f>IF(BP96&gt;BR6,0.5/(1+2*(LN(BP96)-LN(BR6))),)</f>
        <v>0.33877237480769895</v>
      </c>
      <c r="BT96" s="28">
        <f t="shared" si="28"/>
        <v>0.33877237480769895</v>
      </c>
      <c r="BV96" s="5">
        <v>85</v>
      </c>
      <c r="BW96" s="29">
        <f>IF(BV96&lt;BX7,1-BV96*((1-BX8)/BX7),)</f>
        <v>0</v>
      </c>
      <c r="BX96" s="29">
        <f>IF(AND(BV96&gt;=BX7,BV96&lt;=BX6),1-0.5/(1+2*(LN(BX6)-LN(BV96))),)</f>
        <v>0</v>
      </c>
      <c r="BY96" s="29">
        <f>IF(BV96&gt;BX6,0.5/(1+2*(LN(BV96)-LN(BX6))),)</f>
        <v>0.07500269985592127</v>
      </c>
      <c r="BZ96" s="28">
        <f t="shared" si="29"/>
        <v>0.07500269985592127</v>
      </c>
      <c r="CB96" s="5">
        <v>85</v>
      </c>
      <c r="CC96" s="29">
        <f>IF(CB96&lt;CD7,1-CB96*((1-CD8)/CD7),)</f>
        <v>0</v>
      </c>
      <c r="CD96" s="29">
        <f>IF(AND(CB96&gt;=CD7,CB96&lt;=CD6),1-0.5/(1+2*(LN(CD6)-LN(CB96))),)</f>
        <v>0</v>
      </c>
      <c r="CE96" s="29">
        <f>IF(CB96&gt;CD6,0.5/(1+2*(LN(CB96)-LN(CD6))),)</f>
        <v>0.07934261690948749</v>
      </c>
      <c r="CF96" s="28">
        <f t="shared" si="30"/>
        <v>0.07934261690948749</v>
      </c>
      <c r="CH96" s="5">
        <v>85</v>
      </c>
      <c r="CI96" s="29">
        <f>IF(CH96&lt;CJ7,1-CH96*((1-CJ8)/CJ7),)</f>
        <v>0</v>
      </c>
      <c r="CJ96" s="29">
        <f>IF(AND(CH96&gt;=CJ7,CH96&lt;=CJ6),1-0.5/(1+2*(LN(CJ6)-LN(CH96))),)</f>
        <v>0</v>
      </c>
      <c r="CK96" s="29">
        <f>IF(CH96&gt;CJ6,0.5/(1+2*(LN(CH96)-LN(CJ6))),)</f>
        <v>0.06503576110770658</v>
      </c>
      <c r="CL96" s="28">
        <f t="shared" si="31"/>
        <v>0.06503576110770658</v>
      </c>
      <c r="CN96" s="5">
        <v>85</v>
      </c>
      <c r="CO96" s="29">
        <f>IF(CN96&lt;CP7,1-CN96*((1-CP8)/CP7),)</f>
        <v>0</v>
      </c>
      <c r="CP96" s="29">
        <f>IF(AND(CN96&gt;=CP7,CN96&lt;=CP6),1-0.5/(1+2*(LN(CP6)-LN(CN96))),)</f>
        <v>0</v>
      </c>
      <c r="CQ96" s="29">
        <f>IF(CN96&gt;CP6,0.5/(1+2*(LN(CN96)-LN(CP6))),)</f>
        <v>0.05058014151245627</v>
      </c>
      <c r="CR96" s="28">
        <f t="shared" si="32"/>
        <v>0.05058014151245627</v>
      </c>
    </row>
    <row r="97" spans="2:96" ht="12.75">
      <c r="B97" s="3">
        <v>86</v>
      </c>
      <c r="C97" s="29">
        <f>IF(B97&lt;D7,1-B97*((1-D8)/D7),)</f>
        <v>0</v>
      </c>
      <c r="D97" s="29">
        <f>IF(AND(B97&gt;=D7,B97&lt;=D6),1-0.5/(1+2*(LN(D6)-LN(B97))),)</f>
        <v>0.6158709167374954</v>
      </c>
      <c r="E97" s="29">
        <f>IF(B97&gt;D6,0.5/(1+2*(LN(B97)-LN(D6))),)</f>
        <v>0</v>
      </c>
      <c r="F97" s="28">
        <f t="shared" si="17"/>
        <v>0.6158709167374954</v>
      </c>
      <c r="H97" s="3">
        <v>86</v>
      </c>
      <c r="I97" s="29">
        <f>IF(H97&lt;J7,1-H97*((1-J8)/J7),)</f>
        <v>0</v>
      </c>
      <c r="J97" s="29">
        <f>IF(AND(H97&gt;=J7,H97&lt;=J6),1-0.5/(1+2*(LN(J6)-LN(H97))),)</f>
        <v>0</v>
      </c>
      <c r="K97" s="29">
        <f>IF(H97&gt;J6,0.5/(1+2*(LN(H97)-LN(J6))),)</f>
        <v>0.4368180580969955</v>
      </c>
      <c r="L97" s="28">
        <f t="shared" si="18"/>
        <v>0.4368180580969955</v>
      </c>
      <c r="N97" s="3">
        <v>86</v>
      </c>
      <c r="O97" s="29">
        <f>IF(N97&lt;P7,1-N97*((1-P8)/P7),)</f>
        <v>0</v>
      </c>
      <c r="P97" s="29">
        <f>IF(AND(N97&gt;=P7,N97&lt;=P6),1-0.5/(1+2*(LN(P6)-LN(N97))),)</f>
        <v>0</v>
      </c>
      <c r="Q97" s="29">
        <f>IF(N97&gt;P6,0.5/(1+2*(LN(N97)-LN(P6))),)</f>
        <v>0.33348688098138896</v>
      </c>
      <c r="R97" s="28">
        <f t="shared" si="19"/>
        <v>0.33348688098138896</v>
      </c>
      <c r="T97" s="3">
        <v>86</v>
      </c>
      <c r="U97" s="29">
        <f>IF(T97&lt;V7,1-T97*((1-V8)/V7),)</f>
        <v>0</v>
      </c>
      <c r="V97" s="29">
        <f>IF(AND(T97&gt;=V7,T97&lt;=V6),1-0.5/(1+2*(LN(V6)-LN(T97))),)</f>
        <v>0</v>
      </c>
      <c r="W97" s="29">
        <f>IF(T97&gt;V6,0.5/(1+2*(LN(T97)-LN(V6))),)</f>
        <v>0.16096321266307206</v>
      </c>
      <c r="X97" s="28">
        <f t="shared" si="20"/>
        <v>0.16096321266307206</v>
      </c>
      <c r="Z97" s="3">
        <v>86</v>
      </c>
      <c r="AA97" s="29">
        <f>IF(Z97&lt;AB7,1-Z97*((1-AB8)/AB7),)</f>
        <v>0</v>
      </c>
      <c r="AB97" s="29">
        <f>IF(AND(Z97&gt;=AB7,Z97&lt;=AB6),1-0.5/(1+2*(LN(AB6)-LN(Z97))),)</f>
        <v>0</v>
      </c>
      <c r="AC97" s="29">
        <f>IF(Z97&gt;AB6,0.5/(1+2*(LN(Z97)-LN(AB6))),)</f>
        <v>0.16096321266307206</v>
      </c>
      <c r="AD97" s="28">
        <f t="shared" si="21"/>
        <v>0.16096321266307206</v>
      </c>
      <c r="AF97" s="3">
        <v>86</v>
      </c>
      <c r="AG97" s="29">
        <f>IF(AF97&lt;AH7,1-AF97*((1-AH8)/AH7),)</f>
        <v>0</v>
      </c>
      <c r="AH97" s="29">
        <f>IF(AND(AF97&gt;=AH7,AF97&lt;=AH6),1-0.5/(1+2*(LN(AH6)-LN(AF97))),)</f>
        <v>0.6158709167374954</v>
      </c>
      <c r="AI97" s="29">
        <f>IF(AF97&gt;AH6,0.5/(1+2*(LN(AF97)-LN(AH6))),)</f>
        <v>0</v>
      </c>
      <c r="AJ97" s="28">
        <f t="shared" si="22"/>
        <v>0.6158709167374954</v>
      </c>
      <c r="AL97" s="3">
        <v>86</v>
      </c>
      <c r="AM97" s="29">
        <f>IF(AL97&lt;AN7,1-AL97*((1-AN8)/AN7),)</f>
        <v>0</v>
      </c>
      <c r="AN97" s="29">
        <f>IF(AND(AL97&gt;=AN7,AL97&lt;=AN6),1-0.5/(1+2*(LN(AN6)-LN(AL97))),)</f>
        <v>0</v>
      </c>
      <c r="AO97" s="29">
        <f>IF(AL97&gt;AN6,0.5/(1+2*(LN(AL97)-LN(AN6))),)</f>
        <v>0.4368180580969955</v>
      </c>
      <c r="AP97" s="28">
        <f t="shared" si="23"/>
        <v>0.4368180580969955</v>
      </c>
      <c r="AR97" s="3">
        <v>86</v>
      </c>
      <c r="AS97" s="29">
        <f>IF(AR97&lt;AT7,1-AR97*((1-AT8)/AT7),)</f>
        <v>0</v>
      </c>
      <c r="AT97" s="29">
        <f>IF(AND(AR97&gt;=AT7,AR97&lt;=AT6),1-0.5/(1+2*(LN(AT6)-LN(AR97))),)</f>
        <v>0</v>
      </c>
      <c r="AU97" s="29">
        <f>IF(AR97&gt;AT6,0.5/(1+2*(LN(AR97)-LN(AT6))),)</f>
        <v>0.33348688098138896</v>
      </c>
      <c r="AV97" s="28">
        <f t="shared" si="24"/>
        <v>0.33348688098138896</v>
      </c>
      <c r="AX97" s="3">
        <v>86</v>
      </c>
      <c r="AY97" s="29">
        <f>IF(AX97&lt;AZ7,1-AX97*((1-AZ8)/AZ7),)</f>
        <v>0</v>
      </c>
      <c r="AZ97" s="29">
        <f>IF(AND(AX97&gt;=AZ7,AX97&lt;=AZ6),1-0.5/(1+2*(LN(AZ6)-LN(AX97))),)</f>
        <v>0</v>
      </c>
      <c r="BA97" s="29">
        <f>IF(AX97&gt;AZ6,0.5/(1+2*(LN(AX97)-LN(AZ6))),)</f>
        <v>0.16096321266307206</v>
      </c>
      <c r="BB97" s="28">
        <f t="shared" si="25"/>
        <v>0.16096321266307206</v>
      </c>
      <c r="BD97" s="3">
        <v>86</v>
      </c>
      <c r="BE97" s="29">
        <f>IF(BD97&lt;BF7,1-BD97*((1-BF8)/BF7),)</f>
        <v>0</v>
      </c>
      <c r="BF97" s="29">
        <f>IF(AND(BD97&gt;=BF7,BD97&lt;=BF6),1-0.5/(1+2*(LN(BF6)-LN(BD97))),)</f>
        <v>0</v>
      </c>
      <c r="BG97" s="29">
        <f>IF(BD97&gt;BF6,0.5/(1+2*(LN(BD97)-LN(BF6))),)</f>
        <v>0.16096321266307206</v>
      </c>
      <c r="BH97" s="28">
        <f t="shared" si="26"/>
        <v>0.16096321266307206</v>
      </c>
      <c r="BJ97" s="3">
        <v>86</v>
      </c>
      <c r="BK97" s="29">
        <f>IF(BJ97&lt;BL7,1-BJ97*((1-BL8)/BL7),)</f>
        <v>0</v>
      </c>
      <c r="BL97" s="29">
        <f>IF(AND(BJ97&gt;=BL7,BJ97&lt;=BL6),1-0.5/(1+2*(LN(BL6)-LN(BJ97))),)</f>
        <v>0.5416732447895298</v>
      </c>
      <c r="BM97" s="29">
        <f>IF(BJ97&gt;BL6,0.5/(1+2*(LN(BJ97)-LN(BL6))),)</f>
        <v>0</v>
      </c>
      <c r="BN97" s="28">
        <f t="shared" si="27"/>
        <v>0.5416732447895298</v>
      </c>
      <c r="BP97" s="3">
        <v>86</v>
      </c>
      <c r="BQ97" s="29">
        <f>IF(BP97&lt;BR7,1-BP97*((1-BR8)/BR7),)</f>
        <v>0</v>
      </c>
      <c r="BR97" s="29">
        <f>IF(AND(BP97&gt;=BR7,BP97&lt;=BR6),1-0.5/(1+2*(LN(BR6)-LN(BP97))),)</f>
        <v>0</v>
      </c>
      <c r="BS97" s="29">
        <f>IF(BP97&gt;BR6,0.5/(1+2*(LN(BP97)-LN(BR6))),)</f>
        <v>0.33348688098138896</v>
      </c>
      <c r="BT97" s="28">
        <f t="shared" si="28"/>
        <v>0.33348688098138896</v>
      </c>
      <c r="BV97" s="3">
        <v>86</v>
      </c>
      <c r="BW97" s="29">
        <f>IF(BV97&lt;BX7,1-BV97*((1-BX8)/BX7),)</f>
        <v>0</v>
      </c>
      <c r="BX97" s="29">
        <f>IF(AND(BV97&gt;=BX7,BV97&lt;=BX6),1-0.5/(1+2*(LN(BX6)-LN(BV97))),)</f>
        <v>0</v>
      </c>
      <c r="BY97" s="29">
        <f>IF(BV97&gt;BX6,0.5/(1+2*(LN(BV97)-LN(BX6))),)</f>
        <v>0.07474044026703523</v>
      </c>
      <c r="BZ97" s="28">
        <f t="shared" si="29"/>
        <v>0.07474044026703523</v>
      </c>
      <c r="CB97" s="3">
        <v>86</v>
      </c>
      <c r="CC97" s="29">
        <f>IF(CB97&lt;CD7,1-CB97*((1-CD8)/CD7),)</f>
        <v>0</v>
      </c>
      <c r="CD97" s="29">
        <f>IF(AND(CB97&gt;=CD7,CB97&lt;=CD6),1-0.5/(1+2*(LN(CD6)-LN(CB97))),)</f>
        <v>0</v>
      </c>
      <c r="CE97" s="29">
        <f>IF(CB97&gt;CD6,0.5/(1+2*(LN(CB97)-LN(CD6))),)</f>
        <v>0.07904918809326335</v>
      </c>
      <c r="CF97" s="28">
        <f t="shared" si="30"/>
        <v>0.07904918809326335</v>
      </c>
      <c r="CH97" s="3">
        <v>86</v>
      </c>
      <c r="CI97" s="29">
        <f>IF(CH97&lt;CJ7,1-CH97*((1-CJ8)/CJ7),)</f>
        <v>0</v>
      </c>
      <c r="CJ97" s="29">
        <f>IF(AND(CH97&gt;=CJ7,CH97&lt;=CJ6),1-0.5/(1+2*(LN(CJ6)-LN(CH97))),)</f>
        <v>0</v>
      </c>
      <c r="CK97" s="29">
        <f>IF(CH97&gt;CJ6,0.5/(1+2*(LN(CH97)-LN(CJ6))),)</f>
        <v>0.06483848073277193</v>
      </c>
      <c r="CL97" s="28">
        <f t="shared" si="31"/>
        <v>0.06483848073277193</v>
      </c>
      <c r="CN97" s="3">
        <v>86</v>
      </c>
      <c r="CO97" s="29">
        <f>IF(CN97&lt;CP7,1-CN97*((1-CP8)/CP7),)</f>
        <v>0</v>
      </c>
      <c r="CP97" s="29">
        <f>IF(AND(CN97&gt;=CP7,CN97&lt;=CP6),1-0.5/(1+2*(LN(CP6)-LN(CN97))),)</f>
        <v>0</v>
      </c>
      <c r="CQ97" s="29">
        <f>IF(CN97&gt;CP6,0.5/(1+2*(LN(CN97)-LN(CP6))),)</f>
        <v>0.05046073378607325</v>
      </c>
      <c r="CR97" s="28">
        <f t="shared" si="32"/>
        <v>0.05046073378607325</v>
      </c>
    </row>
    <row r="98" spans="2:96" ht="12.75">
      <c r="B98" s="3">
        <v>87</v>
      </c>
      <c r="C98" s="29">
        <f>IF(B98&lt;D7,1-B98*((1-D8)/D7),)</f>
        <v>0</v>
      </c>
      <c r="D98" s="29">
        <f>IF(AND(B98&gt;=D7,B98&lt;=D6),1-0.5/(1+2*(LN(D6)-LN(B98))),)</f>
        <v>0.608924081726293</v>
      </c>
      <c r="E98" s="29">
        <f>IF(B98&gt;D6,0.5/(1+2*(LN(B98)-LN(D6))),)</f>
        <v>0</v>
      </c>
      <c r="F98" s="28">
        <f t="shared" si="17"/>
        <v>0.608924081726293</v>
      </c>
      <c r="H98" s="3">
        <v>87</v>
      </c>
      <c r="I98" s="29">
        <f>IF(H98&lt;J7,1-H98*((1-J8)/J7),)</f>
        <v>0</v>
      </c>
      <c r="J98" s="29">
        <f>IF(AND(H98&gt;=J7,H98&lt;=J6),1-0.5/(1+2*(LN(J6)-LN(H98))),)</f>
        <v>0</v>
      </c>
      <c r="K98" s="29">
        <f>IF(H98&gt;J6,0.5/(1+2*(LN(H98)-LN(J6))),)</f>
        <v>0.42816908372498175</v>
      </c>
      <c r="L98" s="28">
        <f t="shared" si="18"/>
        <v>0.42816908372498175</v>
      </c>
      <c r="N98" s="3">
        <v>87</v>
      </c>
      <c r="O98" s="29">
        <f>IF(N98&lt;P7,1-N98*((1-P8)/P7),)</f>
        <v>0</v>
      </c>
      <c r="P98" s="29">
        <f>IF(AND(N98&gt;=P7,N98&lt;=P6),1-0.5/(1+2*(LN(P6)-LN(N98))),)</f>
        <v>0</v>
      </c>
      <c r="Q98" s="29">
        <f>IF(N98&gt;P6,0.5/(1+2*(LN(N98)-LN(P6))),)</f>
        <v>0.3284221094313557</v>
      </c>
      <c r="R98" s="28">
        <f t="shared" si="19"/>
        <v>0.3284221094313557</v>
      </c>
      <c r="T98" s="3">
        <v>87</v>
      </c>
      <c r="U98" s="29">
        <f>IF(T98&lt;V7,1-T98*((1-V8)/V7),)</f>
        <v>0</v>
      </c>
      <c r="V98" s="29">
        <f>IF(AND(T98&gt;=V7,T98&lt;=V6),1-0.5/(1+2*(LN(V6)-LN(T98))),)</f>
        <v>0</v>
      </c>
      <c r="W98" s="29">
        <f>IF(T98&gt;V6,0.5/(1+2*(LN(T98)-LN(V6))),)</f>
        <v>0.15977394037733236</v>
      </c>
      <c r="X98" s="28">
        <f t="shared" si="20"/>
        <v>0.15977394037733236</v>
      </c>
      <c r="Z98" s="3">
        <v>87</v>
      </c>
      <c r="AA98" s="29">
        <f>IF(Z98&lt;AB7,1-Z98*((1-AB8)/AB7),)</f>
        <v>0</v>
      </c>
      <c r="AB98" s="29">
        <f>IF(AND(Z98&gt;=AB7,Z98&lt;=AB6),1-0.5/(1+2*(LN(AB6)-LN(Z98))),)</f>
        <v>0</v>
      </c>
      <c r="AC98" s="29">
        <f>IF(Z98&gt;AB6,0.5/(1+2*(LN(Z98)-LN(AB6))),)</f>
        <v>0.15977394037733236</v>
      </c>
      <c r="AD98" s="28">
        <f t="shared" si="21"/>
        <v>0.15977394037733236</v>
      </c>
      <c r="AF98" s="3">
        <v>87</v>
      </c>
      <c r="AG98" s="29">
        <f>IF(AF98&lt;AH7,1-AF98*((1-AH8)/AH7),)</f>
        <v>0</v>
      </c>
      <c r="AH98" s="29">
        <f>IF(AND(AF98&gt;=AH7,AF98&lt;=AH6),1-0.5/(1+2*(LN(AH6)-LN(AF98))),)</f>
        <v>0.608924081726293</v>
      </c>
      <c r="AI98" s="29">
        <f>IF(AF98&gt;AH6,0.5/(1+2*(LN(AF98)-LN(AH6))),)</f>
        <v>0</v>
      </c>
      <c r="AJ98" s="28">
        <f t="shared" si="22"/>
        <v>0.608924081726293</v>
      </c>
      <c r="AL98" s="3">
        <v>87</v>
      </c>
      <c r="AM98" s="29">
        <f>IF(AL98&lt;AN7,1-AL98*((1-AN8)/AN7),)</f>
        <v>0</v>
      </c>
      <c r="AN98" s="29">
        <f>IF(AND(AL98&gt;=AN7,AL98&lt;=AN6),1-0.5/(1+2*(LN(AN6)-LN(AL98))),)</f>
        <v>0</v>
      </c>
      <c r="AO98" s="29">
        <f>IF(AL98&gt;AN6,0.5/(1+2*(LN(AL98)-LN(AN6))),)</f>
        <v>0.42816908372498175</v>
      </c>
      <c r="AP98" s="28">
        <f t="shared" si="23"/>
        <v>0.42816908372498175</v>
      </c>
      <c r="AR98" s="3">
        <v>87</v>
      </c>
      <c r="AS98" s="29">
        <f>IF(AR98&lt;AT7,1-AR98*((1-AT8)/AT7),)</f>
        <v>0</v>
      </c>
      <c r="AT98" s="29">
        <f>IF(AND(AR98&gt;=AT7,AR98&lt;=AT6),1-0.5/(1+2*(LN(AT6)-LN(AR98))),)</f>
        <v>0</v>
      </c>
      <c r="AU98" s="29">
        <f>IF(AR98&gt;AT6,0.5/(1+2*(LN(AR98)-LN(AT6))),)</f>
        <v>0.3284221094313557</v>
      </c>
      <c r="AV98" s="28">
        <f t="shared" si="24"/>
        <v>0.3284221094313557</v>
      </c>
      <c r="AX98" s="3">
        <v>87</v>
      </c>
      <c r="AY98" s="29">
        <f>IF(AX98&lt;AZ7,1-AX98*((1-AZ8)/AZ7),)</f>
        <v>0</v>
      </c>
      <c r="AZ98" s="29">
        <f>IF(AND(AX98&gt;=AZ7,AX98&lt;=AZ6),1-0.5/(1+2*(LN(AZ6)-LN(AX98))),)</f>
        <v>0</v>
      </c>
      <c r="BA98" s="29">
        <f>IF(AX98&gt;AZ6,0.5/(1+2*(LN(AX98)-LN(AZ6))),)</f>
        <v>0.15977394037733236</v>
      </c>
      <c r="BB98" s="28">
        <f t="shared" si="25"/>
        <v>0.15977394037733236</v>
      </c>
      <c r="BD98" s="3">
        <v>87</v>
      </c>
      <c r="BE98" s="29">
        <f>IF(BD98&lt;BF7,1-BD98*((1-BF8)/BF7),)</f>
        <v>0</v>
      </c>
      <c r="BF98" s="29">
        <f>IF(AND(BD98&gt;=BF7,BD98&lt;=BF6),1-0.5/(1+2*(LN(BF6)-LN(BD98))),)</f>
        <v>0</v>
      </c>
      <c r="BG98" s="29">
        <f>IF(BD98&gt;BF6,0.5/(1+2*(LN(BD98)-LN(BF6))),)</f>
        <v>0.15977394037733236</v>
      </c>
      <c r="BH98" s="28">
        <f t="shared" si="26"/>
        <v>0.15977394037733236</v>
      </c>
      <c r="BJ98" s="3">
        <v>87</v>
      </c>
      <c r="BK98" s="29">
        <f>IF(BJ98&lt;BL7,1-BJ98*((1-BL8)/BL7),)</f>
        <v>0</v>
      </c>
      <c r="BL98" s="29">
        <f>IF(AND(BJ98&gt;=BL7,BJ98&lt;=BL6),1-0.5/(1+2*(LN(BL6)-LN(BJ98))),)</f>
        <v>0.531748879141931</v>
      </c>
      <c r="BM98" s="29">
        <f>IF(BJ98&gt;BL6,0.5/(1+2*(LN(BJ98)-LN(BL6))),)</f>
        <v>0</v>
      </c>
      <c r="BN98" s="28">
        <f t="shared" si="27"/>
        <v>0.531748879141931</v>
      </c>
      <c r="BP98" s="3">
        <v>87</v>
      </c>
      <c r="BQ98" s="29">
        <f>IF(BP98&lt;BR7,1-BP98*((1-BR8)/BR7),)</f>
        <v>0</v>
      </c>
      <c r="BR98" s="29">
        <f>IF(AND(BP98&gt;=BR7,BP98&lt;=BR6),1-0.5/(1+2*(LN(BR6)-LN(BP98))),)</f>
        <v>0</v>
      </c>
      <c r="BS98" s="29">
        <f>IF(BP98&gt;BR6,0.5/(1+2*(LN(BP98)-LN(BR6))),)</f>
        <v>0.3284221094313557</v>
      </c>
      <c r="BT98" s="28">
        <f t="shared" si="28"/>
        <v>0.3284221094313557</v>
      </c>
      <c r="BV98" s="3">
        <v>87</v>
      </c>
      <c r="BW98" s="29">
        <f>IF(BV98&lt;BX7,1-BV98*((1-BX8)/BX7),)</f>
        <v>0</v>
      </c>
      <c r="BX98" s="29">
        <f>IF(AND(BV98&gt;=BX7,BV98&lt;=BX6),1-0.5/(1+2*(LN(BX6)-LN(BV98))),)</f>
        <v>0</v>
      </c>
      <c r="BY98" s="29">
        <f>IF(BV98&gt;BX6,0.5/(1+2*(LN(BV98)-LN(BX6))),)</f>
        <v>0.07448300882774997</v>
      </c>
      <c r="BZ98" s="28">
        <f t="shared" si="29"/>
        <v>0.07448300882774997</v>
      </c>
      <c r="CB98" s="3">
        <v>87</v>
      </c>
      <c r="CC98" s="29">
        <f>IF(CB98&lt;CD7,1-CB98*((1-CD8)/CD7),)</f>
        <v>0</v>
      </c>
      <c r="CD98" s="29">
        <f>IF(AND(CB98&gt;=CD7,CB98&lt;=CD6),1-0.5/(1+2*(LN(CD6)-LN(CB98))),)</f>
        <v>0</v>
      </c>
      <c r="CE98" s="29">
        <f>IF(CB98&gt;CD6,0.5/(1+2*(LN(CB98)-LN(CD6))),)</f>
        <v>0.07876127667970664</v>
      </c>
      <c r="CF98" s="28">
        <f t="shared" si="30"/>
        <v>0.07876127667970664</v>
      </c>
      <c r="CH98" s="3">
        <v>87</v>
      </c>
      <c r="CI98" s="29">
        <f>IF(CH98&lt;CJ7,1-CH98*((1-CJ8)/CJ7),)</f>
        <v>0</v>
      </c>
      <c r="CJ98" s="29">
        <f>IF(AND(CH98&gt;=CJ7,CH98&lt;=CJ6),1-0.5/(1+2*(LN(CJ6)-LN(CH98))),)</f>
        <v>0</v>
      </c>
      <c r="CK98" s="29">
        <f>IF(CH98&gt;CJ6,0.5/(1+2*(LN(CH98)-LN(CJ6))),)</f>
        <v>0.06464465378147045</v>
      </c>
      <c r="CL98" s="28">
        <f t="shared" si="31"/>
        <v>0.06464465378147045</v>
      </c>
      <c r="CN98" s="3">
        <v>87</v>
      </c>
      <c r="CO98" s="29">
        <f>IF(CN98&lt;CP7,1-CN98*((1-CP8)/CP7),)</f>
        <v>0</v>
      </c>
      <c r="CP98" s="29">
        <f>IF(AND(CN98&gt;=CP7,CN98&lt;=CP6),1-0.5/(1+2*(LN(CP6)-LN(CN98))),)</f>
        <v>0</v>
      </c>
      <c r="CQ98" s="29">
        <f>IF(CN98&gt;CP6,0.5/(1+2*(LN(CN98)-LN(CP6))),)</f>
        <v>0.05034325928441315</v>
      </c>
      <c r="CR98" s="28">
        <f t="shared" si="32"/>
        <v>0.05034325928441315</v>
      </c>
    </row>
    <row r="99" spans="2:96" ht="12.75">
      <c r="B99" s="5">
        <v>88</v>
      </c>
      <c r="C99" s="29">
        <f>IF(B99&lt;D7,1-B99*((1-D8)/D7),)</f>
        <v>0</v>
      </c>
      <c r="D99" s="29">
        <f>IF(AND(B99&gt;=D7,B99&lt;=D6),1-0.5/(1+2*(LN(D6)-LN(B99))),)</f>
        <v>0.6018051741996899</v>
      </c>
      <c r="E99" s="29">
        <f>IF(B99&gt;D6,0.5/(1+2*(LN(B99)-LN(D6))),)</f>
        <v>0</v>
      </c>
      <c r="F99" s="28">
        <f t="shared" si="17"/>
        <v>0.6018051741996899</v>
      </c>
      <c r="H99" s="5">
        <v>88</v>
      </c>
      <c r="I99" s="29">
        <f>IF(H99&lt;J7,1-H99*((1-J8)/J7),)</f>
        <v>0</v>
      </c>
      <c r="J99" s="29">
        <f>IF(AND(H99&gt;=J7,H99&lt;=J6),1-0.5/(1+2*(LN(J6)-LN(H99))),)</f>
        <v>0</v>
      </c>
      <c r="K99" s="29">
        <f>IF(H99&gt;J6,0.5/(1+2*(LN(H99)-LN(J6))),)</f>
        <v>0.41994914328892086</v>
      </c>
      <c r="L99" s="28">
        <f t="shared" si="18"/>
        <v>0.41994914328892086</v>
      </c>
      <c r="N99" s="5">
        <v>88</v>
      </c>
      <c r="O99" s="29">
        <f>IF(N99&lt;P7,1-N99*((1-P8)/P7),)</f>
        <v>0</v>
      </c>
      <c r="P99" s="29">
        <f>IF(AND(N99&gt;=P7,N99&lt;=P6),1-0.5/(1+2*(LN(P6)-LN(N99))),)</f>
        <v>0</v>
      </c>
      <c r="Q99" s="29">
        <f>IF(N99&gt;P6,0.5/(1+2*(LN(N99)-LN(P6))),)</f>
        <v>0.32356419887652416</v>
      </c>
      <c r="R99" s="28">
        <f t="shared" si="19"/>
        <v>0.32356419887652416</v>
      </c>
      <c r="T99" s="5">
        <v>88</v>
      </c>
      <c r="U99" s="29">
        <f>IF(T99&lt;V7,1-T99*((1-V8)/V7),)</f>
        <v>0</v>
      </c>
      <c r="V99" s="29">
        <f>IF(AND(T99&gt;=V7,T99&lt;=V6),1-0.5/(1+2*(LN(V6)-LN(T99))),)</f>
        <v>0</v>
      </c>
      <c r="W99" s="29">
        <f>IF(T99&gt;V6,0.5/(1+2*(LN(T99)-LN(V6))),)</f>
        <v>0.15861540850693068</v>
      </c>
      <c r="X99" s="28">
        <f t="shared" si="20"/>
        <v>0.15861540850693068</v>
      </c>
      <c r="Z99" s="5">
        <v>88</v>
      </c>
      <c r="AA99" s="29">
        <f>IF(Z99&lt;AB7,1-Z99*((1-AB8)/AB7),)</f>
        <v>0</v>
      </c>
      <c r="AB99" s="29">
        <f>IF(AND(Z99&gt;=AB7,Z99&lt;=AB6),1-0.5/(1+2*(LN(AB6)-LN(Z99))),)</f>
        <v>0</v>
      </c>
      <c r="AC99" s="29">
        <f>IF(Z99&gt;AB6,0.5/(1+2*(LN(Z99)-LN(AB6))),)</f>
        <v>0.15861540850693068</v>
      </c>
      <c r="AD99" s="28">
        <f t="shared" si="21"/>
        <v>0.15861540850693068</v>
      </c>
      <c r="AF99" s="5">
        <v>88</v>
      </c>
      <c r="AG99" s="29">
        <f>IF(AF99&lt;AH7,1-AF99*((1-AH8)/AH7),)</f>
        <v>0</v>
      </c>
      <c r="AH99" s="29">
        <f>IF(AND(AF99&gt;=AH7,AF99&lt;=AH6),1-0.5/(1+2*(LN(AH6)-LN(AF99))),)</f>
        <v>0.6018051741996899</v>
      </c>
      <c r="AI99" s="29">
        <f>IF(AF99&gt;AH6,0.5/(1+2*(LN(AF99)-LN(AH6))),)</f>
        <v>0</v>
      </c>
      <c r="AJ99" s="28">
        <f t="shared" si="22"/>
        <v>0.6018051741996899</v>
      </c>
      <c r="AL99" s="5">
        <v>88</v>
      </c>
      <c r="AM99" s="29">
        <f>IF(AL99&lt;AN7,1-AL99*((1-AN8)/AN7),)</f>
        <v>0</v>
      </c>
      <c r="AN99" s="29">
        <f>IF(AND(AL99&gt;=AN7,AL99&lt;=AN6),1-0.5/(1+2*(LN(AN6)-LN(AL99))),)</f>
        <v>0</v>
      </c>
      <c r="AO99" s="29">
        <f>IF(AL99&gt;AN6,0.5/(1+2*(LN(AL99)-LN(AN6))),)</f>
        <v>0.41994914328892086</v>
      </c>
      <c r="AP99" s="28">
        <f t="shared" si="23"/>
        <v>0.41994914328892086</v>
      </c>
      <c r="AR99" s="5">
        <v>88</v>
      </c>
      <c r="AS99" s="29">
        <f>IF(AR99&lt;AT7,1-AR99*((1-AT8)/AT7),)</f>
        <v>0</v>
      </c>
      <c r="AT99" s="29">
        <f>IF(AND(AR99&gt;=AT7,AR99&lt;=AT6),1-0.5/(1+2*(LN(AT6)-LN(AR99))),)</f>
        <v>0</v>
      </c>
      <c r="AU99" s="29">
        <f>IF(AR99&gt;AT6,0.5/(1+2*(LN(AR99)-LN(AT6))),)</f>
        <v>0.32356419887652416</v>
      </c>
      <c r="AV99" s="28">
        <f t="shared" si="24"/>
        <v>0.32356419887652416</v>
      </c>
      <c r="AX99" s="5">
        <v>88</v>
      </c>
      <c r="AY99" s="29">
        <f>IF(AX99&lt;AZ7,1-AX99*((1-AZ8)/AZ7),)</f>
        <v>0</v>
      </c>
      <c r="AZ99" s="29">
        <f>IF(AND(AX99&gt;=AZ7,AX99&lt;=AZ6),1-0.5/(1+2*(LN(AZ6)-LN(AX99))),)</f>
        <v>0</v>
      </c>
      <c r="BA99" s="29">
        <f>IF(AX99&gt;AZ6,0.5/(1+2*(LN(AX99)-LN(AZ6))),)</f>
        <v>0.15861540850693068</v>
      </c>
      <c r="BB99" s="28">
        <f t="shared" si="25"/>
        <v>0.15861540850693068</v>
      </c>
      <c r="BD99" s="5">
        <v>88</v>
      </c>
      <c r="BE99" s="29">
        <f>IF(BD99&lt;BF7,1-BD99*((1-BF8)/BF7),)</f>
        <v>0</v>
      </c>
      <c r="BF99" s="29">
        <f>IF(AND(BD99&gt;=BF7,BD99&lt;=BF6),1-0.5/(1+2*(LN(BF6)-LN(BD99))),)</f>
        <v>0</v>
      </c>
      <c r="BG99" s="29">
        <f>IF(BD99&gt;BF6,0.5/(1+2*(LN(BD99)-LN(BF6))),)</f>
        <v>0.15861540850693068</v>
      </c>
      <c r="BH99" s="28">
        <f t="shared" si="26"/>
        <v>0.15861540850693068</v>
      </c>
      <c r="BJ99" s="5">
        <v>88</v>
      </c>
      <c r="BK99" s="29">
        <f>IF(BJ99&lt;BL7,1-BJ99*((1-BL8)/BL7),)</f>
        <v>0</v>
      </c>
      <c r="BL99" s="29">
        <f>IF(AND(BJ99&gt;=BL7,BJ99&lt;=BL6),1-0.5/(1+2*(LN(BL6)-LN(BJ99))),)</f>
        <v>0.5215062424778116</v>
      </c>
      <c r="BM99" s="29">
        <f>IF(BJ99&gt;BL6,0.5/(1+2*(LN(BJ99)-LN(BL6))),)</f>
        <v>0</v>
      </c>
      <c r="BN99" s="28">
        <f t="shared" si="27"/>
        <v>0.5215062424778116</v>
      </c>
      <c r="BP99" s="5">
        <v>88</v>
      </c>
      <c r="BQ99" s="29">
        <f>IF(BP99&lt;BR7,1-BP99*((1-BR8)/BR7),)</f>
        <v>0</v>
      </c>
      <c r="BR99" s="29">
        <f>IF(AND(BP99&gt;=BR7,BP99&lt;=BR6),1-0.5/(1+2*(LN(BR6)-LN(BP99))),)</f>
        <v>0</v>
      </c>
      <c r="BS99" s="29">
        <f>IF(BP99&gt;BR6,0.5/(1+2*(LN(BP99)-LN(BR6))),)</f>
        <v>0.32356419887652416</v>
      </c>
      <c r="BT99" s="28">
        <f t="shared" si="28"/>
        <v>0.32356419887652416</v>
      </c>
      <c r="BV99" s="5">
        <v>88</v>
      </c>
      <c r="BW99" s="29">
        <f>IF(BV99&lt;BX7,1-BV99*((1-BX8)/BX7),)</f>
        <v>0</v>
      </c>
      <c r="BX99" s="29">
        <f>IF(AND(BV99&gt;=BX7,BV99&lt;=BX6),1-0.5/(1+2*(LN(BX6)-LN(BV99))),)</f>
        <v>0</v>
      </c>
      <c r="BY99" s="29">
        <f>IF(BV99&gt;BX6,0.5/(1+2*(LN(BV99)-LN(BX6))),)</f>
        <v>0.07423025668860353</v>
      </c>
      <c r="BZ99" s="28">
        <f t="shared" si="29"/>
        <v>0.07423025668860353</v>
      </c>
      <c r="CB99" s="5">
        <v>88</v>
      </c>
      <c r="CC99" s="29">
        <f>IF(CB99&lt;CD7,1-CB99*((1-CD8)/CD7),)</f>
        <v>0</v>
      </c>
      <c r="CD99" s="29">
        <f>IF(AND(CB99&gt;=CD7,CB99&lt;=CD6),1-0.5/(1+2*(LN(CD6)-LN(CB99))),)</f>
        <v>0</v>
      </c>
      <c r="CE99" s="29">
        <f>IF(CB99&gt;CD6,0.5/(1+2*(LN(CB99)-LN(CD6))),)</f>
        <v>0.0784787097926729</v>
      </c>
      <c r="CF99" s="28">
        <f t="shared" si="30"/>
        <v>0.0784787097926729</v>
      </c>
      <c r="CH99" s="5">
        <v>88</v>
      </c>
      <c r="CI99" s="29">
        <f>IF(CH99&lt;CJ7,1-CH99*((1-CJ8)/CJ7),)</f>
        <v>0</v>
      </c>
      <c r="CJ99" s="29">
        <f>IF(AND(CH99&gt;=CJ7,CH99&lt;=CJ6),1-0.5/(1+2*(LN(CJ6)-LN(CH99))),)</f>
        <v>0</v>
      </c>
      <c r="CK99" s="29">
        <f>IF(CH99&gt;CJ6,0.5/(1+2*(LN(CH99)-LN(CJ6))),)</f>
        <v>0.06445417774230457</v>
      </c>
      <c r="CL99" s="28">
        <f t="shared" si="31"/>
        <v>0.06445417774230457</v>
      </c>
      <c r="CN99" s="5">
        <v>88</v>
      </c>
      <c r="CO99" s="29">
        <f>IF(CN99&lt;CP7,1-CN99*((1-CP8)/CP7),)</f>
        <v>0</v>
      </c>
      <c r="CP99" s="29">
        <f>IF(AND(CN99&gt;=CP7,CN99&lt;=CP6),1-0.5/(1+2*(LN(CP6)-LN(CN99))),)</f>
        <v>0</v>
      </c>
      <c r="CQ99" s="29">
        <f>IF(CN99&gt;CP6,0.5/(1+2*(LN(CN99)-LN(CP6))),)</f>
        <v>0.05022766377248039</v>
      </c>
      <c r="CR99" s="28">
        <f t="shared" si="32"/>
        <v>0.05022766377248039</v>
      </c>
    </row>
    <row r="100" spans="2:96" ht="12.75">
      <c r="B100" s="5">
        <v>89</v>
      </c>
      <c r="C100" s="29">
        <f>IF(B100&lt;D7,1-B100*((1-D8)/D7),)</f>
        <v>0</v>
      </c>
      <c r="D100" s="29">
        <f>IF(AND(B100&gt;=D7,B100&lt;=D6),1-0.5/(1+2*(LN(D6)-LN(B100))),)</f>
        <v>0.5945072380324825</v>
      </c>
      <c r="E100" s="29">
        <f>IF(B100&gt;D6,0.5/(1+2*(LN(B100)-LN(D6))),)</f>
        <v>0</v>
      </c>
      <c r="F100" s="28">
        <f t="shared" si="17"/>
        <v>0.5945072380324825</v>
      </c>
      <c r="H100" s="5">
        <v>89</v>
      </c>
      <c r="I100" s="29">
        <f>IF(H100&lt;J7,1-H100*((1-J8)/J7),)</f>
        <v>0</v>
      </c>
      <c r="J100" s="29">
        <f>IF(AND(H100&gt;=J7,H100&lt;=J6),1-0.5/(1+2*(LN(J6)-LN(H100))),)</f>
        <v>0</v>
      </c>
      <c r="K100" s="29">
        <f>IF(H100&gt;J6,0.5/(1+2*(LN(H100)-LN(J6))),)</f>
        <v>0.4121265874112458</v>
      </c>
      <c r="L100" s="28">
        <f t="shared" si="18"/>
        <v>0.4121265874112458</v>
      </c>
      <c r="N100" s="5">
        <v>89</v>
      </c>
      <c r="O100" s="29">
        <f>IF(N100&lt;P7,1-N100*((1-P8)/P7),)</f>
        <v>0</v>
      </c>
      <c r="P100" s="29">
        <f>IF(AND(N100&gt;=P7,N100&lt;=P6),1-0.5/(1+2*(LN(P6)-LN(N100))),)</f>
        <v>0</v>
      </c>
      <c r="Q100" s="29">
        <f>IF(N100&gt;P6,0.5/(1+2*(LN(N100)-LN(P6))),)</f>
        <v>0.31890043117404726</v>
      </c>
      <c r="R100" s="28">
        <f t="shared" si="19"/>
        <v>0.31890043117404726</v>
      </c>
      <c r="T100" s="5">
        <v>89</v>
      </c>
      <c r="U100" s="29">
        <f>IF(T100&lt;V7,1-T100*((1-V8)/V7),)</f>
        <v>0</v>
      </c>
      <c r="V100" s="29">
        <f>IF(AND(T100&gt;=V7,T100&lt;=V6),1-0.5/(1+2*(LN(V6)-LN(T100))),)</f>
        <v>0</v>
      </c>
      <c r="W100" s="29">
        <f>IF(T100&gt;V6,0.5/(1+2*(LN(T100)-LN(V6))),)</f>
        <v>0.15748636758881118</v>
      </c>
      <c r="X100" s="28">
        <f t="shared" si="20"/>
        <v>0.15748636758881118</v>
      </c>
      <c r="Z100" s="5">
        <v>89</v>
      </c>
      <c r="AA100" s="29">
        <f>IF(Z100&lt;AB7,1-Z100*((1-AB8)/AB7),)</f>
        <v>0</v>
      </c>
      <c r="AB100" s="29">
        <f>IF(AND(Z100&gt;=AB7,Z100&lt;=AB6),1-0.5/(1+2*(LN(AB6)-LN(Z100))),)</f>
        <v>0</v>
      </c>
      <c r="AC100" s="29">
        <f>IF(Z100&gt;AB6,0.5/(1+2*(LN(Z100)-LN(AB6))),)</f>
        <v>0.15748636758881118</v>
      </c>
      <c r="AD100" s="28">
        <f t="shared" si="21"/>
        <v>0.15748636758881118</v>
      </c>
      <c r="AF100" s="5">
        <v>89</v>
      </c>
      <c r="AG100" s="29">
        <f>IF(AF100&lt;AH7,1-AF100*((1-AH8)/AH7),)</f>
        <v>0</v>
      </c>
      <c r="AH100" s="29">
        <f>IF(AND(AF100&gt;=AH7,AF100&lt;=AH6),1-0.5/(1+2*(LN(AH6)-LN(AF100))),)</f>
        <v>0.5945072380324825</v>
      </c>
      <c r="AI100" s="29">
        <f>IF(AF100&gt;AH6,0.5/(1+2*(LN(AF100)-LN(AH6))),)</f>
        <v>0</v>
      </c>
      <c r="AJ100" s="28">
        <f t="shared" si="22"/>
        <v>0.5945072380324825</v>
      </c>
      <c r="AL100" s="5">
        <v>89</v>
      </c>
      <c r="AM100" s="29">
        <f>IF(AL100&lt;AN7,1-AL100*((1-AN8)/AN7),)</f>
        <v>0</v>
      </c>
      <c r="AN100" s="29">
        <f>IF(AND(AL100&gt;=AN7,AL100&lt;=AN6),1-0.5/(1+2*(LN(AN6)-LN(AL100))),)</f>
        <v>0</v>
      </c>
      <c r="AO100" s="29">
        <f>IF(AL100&gt;AN6,0.5/(1+2*(LN(AL100)-LN(AN6))),)</f>
        <v>0.4121265874112458</v>
      </c>
      <c r="AP100" s="28">
        <f t="shared" si="23"/>
        <v>0.4121265874112458</v>
      </c>
      <c r="AR100" s="5">
        <v>89</v>
      </c>
      <c r="AS100" s="29">
        <f>IF(AR100&lt;AT7,1-AR100*((1-AT8)/AT7),)</f>
        <v>0</v>
      </c>
      <c r="AT100" s="29">
        <f>IF(AND(AR100&gt;=AT7,AR100&lt;=AT6),1-0.5/(1+2*(LN(AT6)-LN(AR100))),)</f>
        <v>0</v>
      </c>
      <c r="AU100" s="29">
        <f>IF(AR100&gt;AT6,0.5/(1+2*(LN(AR100)-LN(AT6))),)</f>
        <v>0.31890043117404726</v>
      </c>
      <c r="AV100" s="28">
        <f t="shared" si="24"/>
        <v>0.31890043117404726</v>
      </c>
      <c r="AX100" s="5">
        <v>89</v>
      </c>
      <c r="AY100" s="29">
        <f>IF(AX100&lt;AZ7,1-AX100*((1-AZ8)/AZ7),)</f>
        <v>0</v>
      </c>
      <c r="AZ100" s="29">
        <f>IF(AND(AX100&gt;=AZ7,AX100&lt;=AZ6),1-0.5/(1+2*(LN(AZ6)-LN(AX100))),)</f>
        <v>0</v>
      </c>
      <c r="BA100" s="29">
        <f>IF(AX100&gt;AZ6,0.5/(1+2*(LN(AX100)-LN(AZ6))),)</f>
        <v>0.15748636758881118</v>
      </c>
      <c r="BB100" s="28">
        <f t="shared" si="25"/>
        <v>0.15748636758881118</v>
      </c>
      <c r="BD100" s="5">
        <v>89</v>
      </c>
      <c r="BE100" s="29">
        <f>IF(BD100&lt;BF7,1-BD100*((1-BF8)/BF7),)</f>
        <v>0</v>
      </c>
      <c r="BF100" s="29">
        <f>IF(AND(BD100&gt;=BF7,BD100&lt;=BF6),1-0.5/(1+2*(LN(BF6)-LN(BD100))),)</f>
        <v>0</v>
      </c>
      <c r="BG100" s="29">
        <f>IF(BD100&gt;BF6,0.5/(1+2*(LN(BD100)-LN(BF6))),)</f>
        <v>0.15748636758881118</v>
      </c>
      <c r="BH100" s="28">
        <f t="shared" si="26"/>
        <v>0.15748636758881118</v>
      </c>
      <c r="BJ100" s="5">
        <v>89</v>
      </c>
      <c r="BK100" s="29">
        <f>IF(BJ100&lt;BL7,1-BJ100*((1-BL8)/BL7),)</f>
        <v>0</v>
      </c>
      <c r="BL100" s="29">
        <f>IF(AND(BJ100&gt;=BL7,BJ100&lt;=BL6),1-0.5/(1+2*(LN(BL6)-LN(BJ100))),)</f>
        <v>0.5109290729631726</v>
      </c>
      <c r="BM100" s="29">
        <f>IF(BJ100&gt;BL6,0.5/(1+2*(LN(BJ100)-LN(BL6))),)</f>
        <v>0</v>
      </c>
      <c r="BN100" s="28">
        <f t="shared" si="27"/>
        <v>0.5109290729631726</v>
      </c>
      <c r="BP100" s="5">
        <v>89</v>
      </c>
      <c r="BQ100" s="29">
        <f>IF(BP100&lt;BR7,1-BP100*((1-BR8)/BR7),)</f>
        <v>0</v>
      </c>
      <c r="BR100" s="29">
        <f>IF(AND(BP100&gt;=BR7,BP100&lt;=BR6),1-0.5/(1+2*(LN(BR6)-LN(BP100))),)</f>
        <v>0</v>
      </c>
      <c r="BS100" s="29">
        <f>IF(BP100&gt;BR6,0.5/(1+2*(LN(BP100)-LN(BR6))),)</f>
        <v>0.31890043117404726</v>
      </c>
      <c r="BT100" s="28">
        <f t="shared" si="28"/>
        <v>0.31890043117404726</v>
      </c>
      <c r="BV100" s="5">
        <v>89</v>
      </c>
      <c r="BW100" s="29">
        <f>IF(BV100&lt;BX7,1-BV100*((1-BX8)/BX7),)</f>
        <v>0</v>
      </c>
      <c r="BX100" s="29">
        <f>IF(AND(BV100&gt;=BX7,BV100&lt;=BX6),1-0.5/(1+2*(LN(BX6)-LN(BV100))),)</f>
        <v>0</v>
      </c>
      <c r="BY100" s="29">
        <f>IF(BV100&gt;BX6,0.5/(1+2*(LN(BV100)-LN(BX6))),)</f>
        <v>0.07398204135068663</v>
      </c>
      <c r="BZ100" s="28">
        <f t="shared" si="29"/>
        <v>0.07398204135068663</v>
      </c>
      <c r="CB100" s="5">
        <v>89</v>
      </c>
      <c r="CC100" s="29">
        <f>IF(CB100&lt;CD7,1-CB100*((1-CD8)/CD7),)</f>
        <v>0</v>
      </c>
      <c r="CD100" s="29">
        <f>IF(AND(CB100&gt;=CD7,CB100&lt;=CD6),1-0.5/(1+2*(LN(CD6)-LN(CB100))),)</f>
        <v>0</v>
      </c>
      <c r="CE100" s="29">
        <f>IF(CB100&gt;CD6,0.5/(1+2*(LN(CB100)-LN(CD6))),)</f>
        <v>0.07820132203419529</v>
      </c>
      <c r="CF100" s="28">
        <f t="shared" si="30"/>
        <v>0.07820132203419529</v>
      </c>
      <c r="CH100" s="5">
        <v>89</v>
      </c>
      <c r="CI100" s="29">
        <f>IF(CH100&lt;CJ7,1-CH100*((1-CJ8)/CJ7),)</f>
        <v>0</v>
      </c>
      <c r="CJ100" s="29">
        <f>IF(AND(CH100&gt;=CJ7,CH100&lt;=CJ6),1-0.5/(1+2*(LN(CJ6)-LN(CH100))),)</f>
        <v>0</v>
      </c>
      <c r="CK100" s="29">
        <f>IF(CH100&gt;CJ6,0.5/(1+2*(LN(CH100)-LN(CJ6))),)</f>
        <v>0.06426695434019473</v>
      </c>
      <c r="CL100" s="28">
        <f t="shared" si="31"/>
        <v>0.06426695434019473</v>
      </c>
      <c r="CN100" s="5">
        <v>89</v>
      </c>
      <c r="CO100" s="29">
        <f>IF(CN100&lt;CP7,1-CN100*((1-CP8)/CP7),)</f>
        <v>0</v>
      </c>
      <c r="CP100" s="29">
        <f>IF(AND(CN100&gt;=CP7,CN100&lt;=CP6),1-0.5/(1+2*(LN(CP6)-LN(CN100))),)</f>
        <v>0</v>
      </c>
      <c r="CQ100" s="29">
        <f>IF(CN100&gt;CP6,0.5/(1+2*(LN(CN100)-LN(CP6))),)</f>
        <v>0.05011389515516512</v>
      </c>
      <c r="CR100" s="28">
        <f t="shared" si="32"/>
        <v>0.05011389515516512</v>
      </c>
    </row>
    <row r="101" spans="2:96" ht="12.75">
      <c r="B101" s="3">
        <v>90</v>
      </c>
      <c r="C101" s="29">
        <f>IF(B101&lt;D7,1-B101*((1-D8)/D7),)</f>
        <v>0</v>
      </c>
      <c r="D101" s="29">
        <f>IF(AND(B101&gt;=D7,B101&lt;=D6),1-0.5/(1+2*(LN(D6)-LN(B101))),)</f>
        <v>0.5870229499055903</v>
      </c>
      <c r="E101" s="29">
        <f>IF(B101&gt;D6,0.5/(1+2*(LN(B101)-LN(D6))),)</f>
        <v>0</v>
      </c>
      <c r="F101" s="28">
        <f t="shared" si="17"/>
        <v>0.5870229499055903</v>
      </c>
      <c r="H101" s="3">
        <v>90</v>
      </c>
      <c r="I101" s="29">
        <f>IF(H101&lt;J7,1-H101*((1-J8)/J7),)</f>
        <v>0</v>
      </c>
      <c r="J101" s="29">
        <f>IF(AND(H101&gt;=J7,H101&lt;=J6),1-0.5/(1+2*(LN(J6)-LN(H101))),)</f>
        <v>0</v>
      </c>
      <c r="K101" s="29">
        <f>IF(H101&gt;J6,0.5/(1+2*(LN(H101)-LN(J6))),)</f>
        <v>0.40467281484085965</v>
      </c>
      <c r="L101" s="28">
        <f t="shared" si="18"/>
        <v>0.40467281484085965</v>
      </c>
      <c r="N101" s="3">
        <v>90</v>
      </c>
      <c r="O101" s="29">
        <f>IF(N101&lt;P7,1-N101*((1-P8)/P7),)</f>
        <v>0</v>
      </c>
      <c r="P101" s="29">
        <f>IF(AND(N101&gt;=P7,N101&lt;=P6),1-0.5/(1+2*(LN(P6)-LN(N101))),)</f>
        <v>0</v>
      </c>
      <c r="Q101" s="29">
        <f>IF(N101&gt;P6,0.5/(1+2*(LN(N101)-LN(P6))),)</f>
        <v>0.31441911565682856</v>
      </c>
      <c r="R101" s="28">
        <f t="shared" si="19"/>
        <v>0.31441911565682856</v>
      </c>
      <c r="T101" s="3">
        <v>90</v>
      </c>
      <c r="U101" s="29">
        <f>IF(T101&lt;V7,1-T101*((1-V8)/V7),)</f>
        <v>0</v>
      </c>
      <c r="V101" s="29">
        <f>IF(AND(T101&gt;=V7,T101&lt;=V6),1-0.5/(1+2*(LN(V6)-LN(T101))),)</f>
        <v>0</v>
      </c>
      <c r="W101" s="29">
        <f>IF(T101&gt;V6,0.5/(1+2*(LN(T101)-LN(V6))),)</f>
        <v>0.15638563632479552</v>
      </c>
      <c r="X101" s="28">
        <f t="shared" si="20"/>
        <v>0.15638563632479552</v>
      </c>
      <c r="Z101" s="3">
        <v>90</v>
      </c>
      <c r="AA101" s="29">
        <f>IF(Z101&lt;AB7,1-Z101*((1-AB8)/AB7),)</f>
        <v>0</v>
      </c>
      <c r="AB101" s="29">
        <f>IF(AND(Z101&gt;=AB7,Z101&lt;=AB6),1-0.5/(1+2*(LN(AB6)-LN(Z101))),)</f>
        <v>0</v>
      </c>
      <c r="AC101" s="29">
        <f>IF(Z101&gt;AB6,0.5/(1+2*(LN(Z101)-LN(AB6))),)</f>
        <v>0.15638563632479552</v>
      </c>
      <c r="AD101" s="28">
        <f t="shared" si="21"/>
        <v>0.15638563632479552</v>
      </c>
      <c r="AF101" s="3">
        <v>90</v>
      </c>
      <c r="AG101" s="29">
        <f>IF(AF101&lt;AH7,1-AF101*((1-AH8)/AH7),)</f>
        <v>0</v>
      </c>
      <c r="AH101" s="29">
        <f>IF(AND(AF101&gt;=AH7,AF101&lt;=AH6),1-0.5/(1+2*(LN(AH6)-LN(AF101))),)</f>
        <v>0.5870229499055903</v>
      </c>
      <c r="AI101" s="29">
        <f>IF(AF101&gt;AH6,0.5/(1+2*(LN(AF101)-LN(AH6))),)</f>
        <v>0</v>
      </c>
      <c r="AJ101" s="28">
        <f t="shared" si="22"/>
        <v>0.5870229499055903</v>
      </c>
      <c r="AL101" s="3">
        <v>90</v>
      </c>
      <c r="AM101" s="29">
        <f>IF(AL101&lt;AN7,1-AL101*((1-AN8)/AN7),)</f>
        <v>0</v>
      </c>
      <c r="AN101" s="29">
        <f>IF(AND(AL101&gt;=AN7,AL101&lt;=AN6),1-0.5/(1+2*(LN(AN6)-LN(AL101))),)</f>
        <v>0</v>
      </c>
      <c r="AO101" s="29">
        <f>IF(AL101&gt;AN6,0.5/(1+2*(LN(AL101)-LN(AN6))),)</f>
        <v>0.40467281484085965</v>
      </c>
      <c r="AP101" s="28">
        <f t="shared" si="23"/>
        <v>0.40467281484085965</v>
      </c>
      <c r="AR101" s="3">
        <v>90</v>
      </c>
      <c r="AS101" s="29">
        <f>IF(AR101&lt;AT7,1-AR101*((1-AT8)/AT7),)</f>
        <v>0</v>
      </c>
      <c r="AT101" s="29">
        <f>IF(AND(AR101&gt;=AT7,AR101&lt;=AT6),1-0.5/(1+2*(LN(AT6)-LN(AR101))),)</f>
        <v>0</v>
      </c>
      <c r="AU101" s="29">
        <f>IF(AR101&gt;AT6,0.5/(1+2*(LN(AR101)-LN(AT6))),)</f>
        <v>0.31441911565682856</v>
      </c>
      <c r="AV101" s="28">
        <f t="shared" si="24"/>
        <v>0.31441911565682856</v>
      </c>
      <c r="AX101" s="3">
        <v>90</v>
      </c>
      <c r="AY101" s="29">
        <f>IF(AX101&lt;AZ7,1-AX101*((1-AZ8)/AZ7),)</f>
        <v>0</v>
      </c>
      <c r="AZ101" s="29">
        <f>IF(AND(AX101&gt;=AZ7,AX101&lt;=AZ6),1-0.5/(1+2*(LN(AZ6)-LN(AX101))),)</f>
        <v>0</v>
      </c>
      <c r="BA101" s="29">
        <f>IF(AX101&gt;AZ6,0.5/(1+2*(LN(AX101)-LN(AZ6))),)</f>
        <v>0.15638563632479552</v>
      </c>
      <c r="BB101" s="28">
        <f t="shared" si="25"/>
        <v>0.15638563632479552</v>
      </c>
      <c r="BD101" s="3">
        <v>90</v>
      </c>
      <c r="BE101" s="29">
        <f>IF(BD101&lt;BF7,1-BD101*((1-BF8)/BF7),)</f>
        <v>0</v>
      </c>
      <c r="BF101" s="29">
        <f>IF(AND(BD101&gt;=BF7,BD101&lt;=BF6),1-0.5/(1+2*(LN(BF6)-LN(BD101))),)</f>
        <v>0</v>
      </c>
      <c r="BG101" s="29">
        <f>IF(BD101&gt;BF6,0.5/(1+2*(LN(BD101)-LN(BF6))),)</f>
        <v>0.15638563632479552</v>
      </c>
      <c r="BH101" s="28">
        <f t="shared" si="26"/>
        <v>0.15638563632479552</v>
      </c>
      <c r="BJ101" s="3">
        <v>90</v>
      </c>
      <c r="BK101" s="29">
        <f>IF(BJ101&lt;BL7,1-BJ101*((1-BL8)/BL7),)</f>
        <v>0</v>
      </c>
      <c r="BL101" s="29">
        <f>IF(AND(BJ101&gt;=BL7,BJ101&lt;=BL6),1-0.5/(1+2*(LN(BL6)-LN(BJ101))),)</f>
        <v>0.5</v>
      </c>
      <c r="BM101" s="29">
        <f>IF(BJ101&gt;BL6,0.5/(1+2*(LN(BJ101)-LN(BL6))),)</f>
        <v>0</v>
      </c>
      <c r="BN101" s="28">
        <f t="shared" si="27"/>
        <v>0.5</v>
      </c>
      <c r="BP101" s="3">
        <v>90</v>
      </c>
      <c r="BQ101" s="29">
        <f>IF(BP101&lt;BR7,1-BP101*((1-BR8)/BR7),)</f>
        <v>0</v>
      </c>
      <c r="BR101" s="29">
        <f>IF(AND(BP101&gt;=BR7,BP101&lt;=BR6),1-0.5/(1+2*(LN(BR6)-LN(BP101))),)</f>
        <v>0</v>
      </c>
      <c r="BS101" s="29">
        <f>IF(BP101&gt;BR6,0.5/(1+2*(LN(BP101)-LN(BR6))),)</f>
        <v>0.31441911565682856</v>
      </c>
      <c r="BT101" s="28">
        <f t="shared" si="28"/>
        <v>0.31441911565682856</v>
      </c>
      <c r="BV101" s="3">
        <v>90</v>
      </c>
      <c r="BW101" s="29">
        <f>IF(BV101&lt;BX7,1-BV101*((1-BX8)/BX7),)</f>
        <v>0</v>
      </c>
      <c r="BX101" s="29">
        <f>IF(AND(BV101&gt;=BX7,BV101&lt;=BX6),1-0.5/(1+2*(LN(BX6)-LN(BV101))),)</f>
        <v>0</v>
      </c>
      <c r="BY101" s="29">
        <f>IF(BV101&gt;BX6,0.5/(1+2*(LN(BV101)-LN(BX6))),)</f>
        <v>0.07373822632215798</v>
      </c>
      <c r="BZ101" s="28">
        <f t="shared" si="29"/>
        <v>0.07373822632215798</v>
      </c>
      <c r="CB101" s="3">
        <v>90</v>
      </c>
      <c r="CC101" s="29">
        <f>IF(CB101&lt;CD7,1-CB101*((1-CD8)/CD7),)</f>
        <v>0</v>
      </c>
      <c r="CD101" s="29">
        <f>IF(AND(CB101&gt;=CD7,CB101&lt;=CD6),1-0.5/(1+2*(LN(CD6)-LN(CB101))),)</f>
        <v>0</v>
      </c>
      <c r="CE101" s="29">
        <f>IF(CB101&gt;CD6,0.5/(1+2*(LN(CB101)-LN(CD6))),)</f>
        <v>0.07792895507498789</v>
      </c>
      <c r="CF101" s="28">
        <f t="shared" si="30"/>
        <v>0.07792895507498789</v>
      </c>
      <c r="CH101" s="3">
        <v>90</v>
      </c>
      <c r="CI101" s="29">
        <f>IF(CH101&lt;CJ7,1-CH101*((1-CJ8)/CJ7),)</f>
        <v>0</v>
      </c>
      <c r="CJ101" s="29">
        <f>IF(AND(CH101&gt;=CJ7,CH101&lt;=CJ6),1-0.5/(1+2*(LN(CJ6)-LN(CH101))),)</f>
        <v>0</v>
      </c>
      <c r="CK101" s="29">
        <f>IF(CH101&gt;CJ6,0.5/(1+2*(LN(CH101)-LN(CJ6))),)</f>
        <v>0.06408288931371227</v>
      </c>
      <c r="CL101" s="28">
        <f t="shared" si="31"/>
        <v>0.06408288931371227</v>
      </c>
      <c r="CN101" s="3">
        <v>90</v>
      </c>
      <c r="CO101" s="29">
        <f>IF(CN101&lt;CP7,1-CN101*((1-CP8)/CP7),)</f>
        <v>0</v>
      </c>
      <c r="CP101" s="29">
        <f>IF(AND(CN101&gt;=CP7,CN101&lt;=CP6),1-0.5/(1+2*(LN(CP6)-LN(CN101))),)</f>
        <v>0</v>
      </c>
      <c r="CQ101" s="29">
        <f>IF(CN101&gt;CP6,0.5/(1+2*(LN(CN101)-LN(CP6))),)</f>
        <v>0.05000190336915088</v>
      </c>
      <c r="CR101" s="28">
        <f t="shared" si="32"/>
        <v>0.05000190336915088</v>
      </c>
    </row>
    <row r="102" spans="2:96" ht="12.75">
      <c r="B102" s="3">
        <v>91</v>
      </c>
      <c r="C102" s="29">
        <f>IF(B102&lt;D7,1-B102*((1-D8)/D7),)</f>
        <v>0</v>
      </c>
      <c r="D102" s="29">
        <f>IF(AND(B102&gt;=D7,B102&lt;=D6),1-0.5/(1+2*(LN(D6)-LN(B102))),)</f>
        <v>0.5793445942744544</v>
      </c>
      <c r="E102" s="29">
        <f>IF(B102&gt;D6,0.5/(1+2*(LN(B102)-LN(D6))),)</f>
        <v>0</v>
      </c>
      <c r="F102" s="28">
        <f t="shared" si="17"/>
        <v>0.5793445942744544</v>
      </c>
      <c r="H102" s="3">
        <v>91</v>
      </c>
      <c r="I102" s="29">
        <f>IF(H102&lt;J7,1-H102*((1-J8)/J7),)</f>
        <v>0</v>
      </c>
      <c r="J102" s="29">
        <f>IF(AND(H102&gt;=J7,H102&lt;=J6),1-0.5/(1+2*(LN(J6)-LN(H102))),)</f>
        <v>0</v>
      </c>
      <c r="K102" s="29">
        <f>IF(H102&gt;J6,0.5/(1+2*(LN(H102)-LN(J6))),)</f>
        <v>0.3975619138155197</v>
      </c>
      <c r="L102" s="28">
        <f t="shared" si="18"/>
        <v>0.3975619138155197</v>
      </c>
      <c r="N102" s="3">
        <v>91</v>
      </c>
      <c r="O102" s="29">
        <f>IF(N102&lt;P7,1-N102*((1-P8)/P7),)</f>
        <v>0</v>
      </c>
      <c r="P102" s="29">
        <f>IF(AND(N102&gt;=P7,N102&lt;=P6),1-0.5/(1+2*(LN(P6)-LN(N102))),)</f>
        <v>0</v>
      </c>
      <c r="Q102" s="29">
        <f>IF(N102&gt;P6,0.5/(1+2*(LN(N102)-LN(P6))),)</f>
        <v>0.3101094872443727</v>
      </c>
      <c r="R102" s="28">
        <f t="shared" si="19"/>
        <v>0.3101094872443727</v>
      </c>
      <c r="T102" s="3">
        <v>91</v>
      </c>
      <c r="U102" s="29">
        <f>IF(T102&lt;V7,1-T102*((1-V8)/V7),)</f>
        <v>0</v>
      </c>
      <c r="V102" s="29">
        <f>IF(AND(T102&gt;=V7,T102&lt;=V6),1-0.5/(1+2*(LN(V6)-LN(T102))),)</f>
        <v>0</v>
      </c>
      <c r="W102" s="29">
        <f>IF(T102&gt;V6,0.5/(1+2*(LN(T102)-LN(V6))),)</f>
        <v>0.1553120969548611</v>
      </c>
      <c r="X102" s="28">
        <f t="shared" si="20"/>
        <v>0.1553120969548611</v>
      </c>
      <c r="Z102" s="3">
        <v>91</v>
      </c>
      <c r="AA102" s="29">
        <f>IF(Z102&lt;AB7,1-Z102*((1-AB8)/AB7),)</f>
        <v>0</v>
      </c>
      <c r="AB102" s="29">
        <f>IF(AND(Z102&gt;=AB7,Z102&lt;=AB6),1-0.5/(1+2*(LN(AB6)-LN(Z102))),)</f>
        <v>0</v>
      </c>
      <c r="AC102" s="29">
        <f>IF(Z102&gt;AB6,0.5/(1+2*(LN(Z102)-LN(AB6))),)</f>
        <v>0.1553120969548611</v>
      </c>
      <c r="AD102" s="28">
        <f t="shared" si="21"/>
        <v>0.1553120969548611</v>
      </c>
      <c r="AF102" s="3">
        <v>91</v>
      </c>
      <c r="AG102" s="29">
        <f>IF(AF102&lt;AH7,1-AF102*((1-AH8)/AH7),)</f>
        <v>0</v>
      </c>
      <c r="AH102" s="29">
        <f>IF(AND(AF102&gt;=AH7,AF102&lt;=AH6),1-0.5/(1+2*(LN(AH6)-LN(AF102))),)</f>
        <v>0.5793445942744544</v>
      </c>
      <c r="AI102" s="29">
        <f>IF(AF102&gt;AH6,0.5/(1+2*(LN(AF102)-LN(AH6))),)</f>
        <v>0</v>
      </c>
      <c r="AJ102" s="28">
        <f t="shared" si="22"/>
        <v>0.5793445942744544</v>
      </c>
      <c r="AL102" s="3">
        <v>91</v>
      </c>
      <c r="AM102" s="29">
        <f>IF(AL102&lt;AN7,1-AL102*((1-AN8)/AN7),)</f>
        <v>0</v>
      </c>
      <c r="AN102" s="29">
        <f>IF(AND(AL102&gt;=AN7,AL102&lt;=AN6),1-0.5/(1+2*(LN(AN6)-LN(AL102))),)</f>
        <v>0</v>
      </c>
      <c r="AO102" s="29">
        <f>IF(AL102&gt;AN6,0.5/(1+2*(LN(AL102)-LN(AN6))),)</f>
        <v>0.3975619138155197</v>
      </c>
      <c r="AP102" s="28">
        <f t="shared" si="23"/>
        <v>0.3975619138155197</v>
      </c>
      <c r="AR102" s="3">
        <v>91</v>
      </c>
      <c r="AS102" s="29">
        <f>IF(AR102&lt;AT7,1-AR102*((1-AT8)/AT7),)</f>
        <v>0</v>
      </c>
      <c r="AT102" s="29">
        <f>IF(AND(AR102&gt;=AT7,AR102&lt;=AT6),1-0.5/(1+2*(LN(AT6)-LN(AR102))),)</f>
        <v>0</v>
      </c>
      <c r="AU102" s="29">
        <f>IF(AR102&gt;AT6,0.5/(1+2*(LN(AR102)-LN(AT6))),)</f>
        <v>0.3101094872443727</v>
      </c>
      <c r="AV102" s="28">
        <f t="shared" si="24"/>
        <v>0.3101094872443727</v>
      </c>
      <c r="AX102" s="3">
        <v>91</v>
      </c>
      <c r="AY102" s="29">
        <f>IF(AX102&lt;AZ7,1-AX102*((1-AZ8)/AZ7),)</f>
        <v>0</v>
      </c>
      <c r="AZ102" s="29">
        <f>IF(AND(AX102&gt;=AZ7,AX102&lt;=AZ6),1-0.5/(1+2*(LN(AZ6)-LN(AX102))),)</f>
        <v>0</v>
      </c>
      <c r="BA102" s="29">
        <f>IF(AX102&gt;AZ6,0.5/(1+2*(LN(AX102)-LN(AZ6))),)</f>
        <v>0.1553120969548611</v>
      </c>
      <c r="BB102" s="28">
        <f t="shared" si="25"/>
        <v>0.1553120969548611</v>
      </c>
      <c r="BD102" s="3">
        <v>91</v>
      </c>
      <c r="BE102" s="29">
        <f>IF(BD102&lt;BF7,1-BD102*((1-BF8)/BF7),)</f>
        <v>0</v>
      </c>
      <c r="BF102" s="29">
        <f>IF(AND(BD102&gt;=BF7,BD102&lt;=BF6),1-0.5/(1+2*(LN(BF6)-LN(BD102))),)</f>
        <v>0</v>
      </c>
      <c r="BG102" s="29">
        <f>IF(BD102&gt;BF6,0.5/(1+2*(LN(BD102)-LN(BF6))),)</f>
        <v>0.1553120969548611</v>
      </c>
      <c r="BH102" s="28">
        <f t="shared" si="26"/>
        <v>0.1553120969548611</v>
      </c>
      <c r="BJ102" s="3">
        <v>91</v>
      </c>
      <c r="BK102" s="29">
        <f>IF(BJ102&lt;BL7,1-BJ102*((1-BL8)/BL7),)</f>
        <v>0</v>
      </c>
      <c r="BL102" s="29">
        <f>IF(AND(BJ102&gt;=BL7,BJ102&lt;=BL6),1-0.5/(1+2*(LN(BL6)-LN(BJ102))),)</f>
        <v>0</v>
      </c>
      <c r="BM102" s="29">
        <f>IF(BJ102&gt;BL6,0.5/(1+2*(LN(BJ102)-LN(BL6))),)</f>
        <v>0.4891890815687979</v>
      </c>
      <c r="BN102" s="28">
        <f t="shared" si="27"/>
        <v>0.4891890815687979</v>
      </c>
      <c r="BP102" s="3">
        <v>91</v>
      </c>
      <c r="BQ102" s="29">
        <f>IF(BP102&lt;BR7,1-BP102*((1-BR8)/BR7),)</f>
        <v>0</v>
      </c>
      <c r="BR102" s="29">
        <f>IF(AND(BP102&gt;=BR7,BP102&lt;=BR6),1-0.5/(1+2*(LN(BR6)-LN(BP102))),)</f>
        <v>0</v>
      </c>
      <c r="BS102" s="29">
        <f>IF(BP102&gt;BR6,0.5/(1+2*(LN(BP102)-LN(BR6))),)</f>
        <v>0.3101094872443727</v>
      </c>
      <c r="BT102" s="28">
        <f t="shared" si="28"/>
        <v>0.3101094872443727</v>
      </c>
      <c r="BV102" s="3">
        <v>91</v>
      </c>
      <c r="BW102" s="29">
        <f>IF(BV102&lt;BX7,1-BV102*((1-BX8)/BX7),)</f>
        <v>0</v>
      </c>
      <c r="BX102" s="29">
        <f>IF(AND(BV102&gt;=BX7,BV102&lt;=BX6),1-0.5/(1+2*(LN(BX6)-LN(BV102))),)</f>
        <v>0</v>
      </c>
      <c r="BY102" s="29">
        <f>IF(BV102&gt;BX6,0.5/(1+2*(LN(BV102)-LN(BX6))),)</f>
        <v>0.07349868079714379</v>
      </c>
      <c r="BZ102" s="28">
        <f t="shared" si="29"/>
        <v>0.07349868079714379</v>
      </c>
      <c r="CB102" s="3">
        <v>91</v>
      </c>
      <c r="CC102" s="29">
        <f>IF(CB102&lt;CD7,1-CB102*((1-CD8)/CD7),)</f>
        <v>0</v>
      </c>
      <c r="CD102" s="29">
        <f>IF(AND(CB102&gt;=CD7,CB102&lt;=CD6),1-0.5/(1+2*(LN(CD6)-LN(CB102))),)</f>
        <v>0</v>
      </c>
      <c r="CE102" s="29">
        <f>IF(CB102&gt;CD6,0.5/(1+2*(LN(CB102)-LN(CD6))),)</f>
        <v>0.0776614572719387</v>
      </c>
      <c r="CF102" s="28">
        <f t="shared" si="30"/>
        <v>0.0776614572719387</v>
      </c>
      <c r="CH102" s="3">
        <v>91</v>
      </c>
      <c r="CI102" s="29">
        <f>IF(CH102&lt;CJ7,1-CH102*((1-CJ8)/CJ7),)</f>
        <v>0</v>
      </c>
      <c r="CJ102" s="29">
        <f>IF(AND(CH102&gt;=CJ7,CH102&lt;=CJ6),1-0.5/(1+2*(LN(CJ6)-LN(CH102))),)</f>
        <v>0</v>
      </c>
      <c r="CK102" s="29">
        <f>IF(CH102&gt;CJ6,0.5/(1+2*(LN(CH102)-LN(CJ6))),)</f>
        <v>0.06390189220646174</v>
      </c>
      <c r="CL102" s="28">
        <f t="shared" si="31"/>
        <v>0.06390189220646174</v>
      </c>
      <c r="CN102" s="3">
        <v>91</v>
      </c>
      <c r="CO102" s="29">
        <f>IF(CN102&lt;CP7,1-CN102*((1-CP8)/CP7),)</f>
        <v>0</v>
      </c>
      <c r="CP102" s="29">
        <f>IF(AND(CN102&gt;=CP7,CN102&lt;=CP6),1-0.5/(1+2*(LN(CP6)-LN(CN102))),)</f>
        <v>0</v>
      </c>
      <c r="CQ102" s="29">
        <f>IF(CN102&gt;CP6,0.5/(1+2*(LN(CN102)-LN(CP6))),)</f>
        <v>0.049891640281445465</v>
      </c>
      <c r="CR102" s="28">
        <f t="shared" si="32"/>
        <v>0.049891640281445465</v>
      </c>
    </row>
    <row r="103" spans="2:96" ht="12.75">
      <c r="B103" s="5">
        <v>92</v>
      </c>
      <c r="C103" s="29">
        <f>IF(B103&lt;D7,1-B103*((1-D8)/D7),)</f>
        <v>0</v>
      </c>
      <c r="D103" s="29">
        <f>IF(AND(B103&gt;=D7,B103&lt;=D6),1-0.5/(1+2*(LN(D6)-LN(B103))),)</f>
        <v>0.5714640362855204</v>
      </c>
      <c r="E103" s="29">
        <f>IF(B103&gt;D6,0.5/(1+2*(LN(B103)-LN(D6))),)</f>
        <v>0</v>
      </c>
      <c r="F103" s="28">
        <f t="shared" si="17"/>
        <v>0.5714640362855204</v>
      </c>
      <c r="H103" s="5">
        <v>92</v>
      </c>
      <c r="I103" s="29">
        <f>IF(H103&lt;J7,1-H103*((1-J8)/J7),)</f>
        <v>0</v>
      </c>
      <c r="J103" s="29">
        <f>IF(AND(H103&gt;=J7,H103&lt;=J6),1-0.5/(1+2*(LN(J6)-LN(H103))),)</f>
        <v>0</v>
      </c>
      <c r="K103" s="29">
        <f>IF(H103&gt;J6,0.5/(1+2*(LN(H103)-LN(J6))),)</f>
        <v>0.3907703529094872</v>
      </c>
      <c r="L103" s="28">
        <f t="shared" si="18"/>
        <v>0.3907703529094872</v>
      </c>
      <c r="N103" s="5">
        <v>92</v>
      </c>
      <c r="O103" s="29">
        <f>IF(N103&lt;P7,1-N103*((1-P8)/P7),)</f>
        <v>0</v>
      </c>
      <c r="P103" s="29">
        <f>IF(AND(N103&gt;=P7,N103&lt;=P6),1-0.5/(1+2*(LN(P6)-LN(N103))),)</f>
        <v>0</v>
      </c>
      <c r="Q103" s="29">
        <f>IF(N103&gt;P6,0.5/(1+2*(LN(N103)-LN(P6))),)</f>
        <v>0.3059616164502138</v>
      </c>
      <c r="R103" s="28">
        <f t="shared" si="19"/>
        <v>0.3059616164502138</v>
      </c>
      <c r="T103" s="5">
        <v>92</v>
      </c>
      <c r="U103" s="29">
        <f>IF(T103&lt;V7,1-T103*((1-V8)/V7),)</f>
        <v>0</v>
      </c>
      <c r="V103" s="29">
        <f>IF(AND(T103&gt;=V7,T103&lt;=V6),1-0.5/(1+2*(LN(V6)-LN(T103))),)</f>
        <v>0</v>
      </c>
      <c r="W103" s="29">
        <f>IF(T103&gt;V6,0.5/(1+2*(LN(T103)-LN(V6))),)</f>
        <v>0.15426469100390078</v>
      </c>
      <c r="X103" s="28">
        <f t="shared" si="20"/>
        <v>0.15426469100390078</v>
      </c>
      <c r="Z103" s="5">
        <v>92</v>
      </c>
      <c r="AA103" s="29">
        <f>IF(Z103&lt;AB7,1-Z103*((1-AB8)/AB7),)</f>
        <v>0</v>
      </c>
      <c r="AB103" s="29">
        <f>IF(AND(Z103&gt;=AB7,Z103&lt;=AB6),1-0.5/(1+2*(LN(AB6)-LN(Z103))),)</f>
        <v>0</v>
      </c>
      <c r="AC103" s="29">
        <f>IF(Z103&gt;AB6,0.5/(1+2*(LN(Z103)-LN(AB6))),)</f>
        <v>0.15426469100390078</v>
      </c>
      <c r="AD103" s="28">
        <f t="shared" si="21"/>
        <v>0.15426469100390078</v>
      </c>
      <c r="AF103" s="5">
        <v>92</v>
      </c>
      <c r="AG103" s="29">
        <f>IF(AF103&lt;AH7,1-AF103*((1-AH8)/AH7),)</f>
        <v>0</v>
      </c>
      <c r="AH103" s="29">
        <f>IF(AND(AF103&gt;=AH7,AF103&lt;=AH6),1-0.5/(1+2*(LN(AH6)-LN(AF103))),)</f>
        <v>0.5714640362855204</v>
      </c>
      <c r="AI103" s="29">
        <f>IF(AF103&gt;AH6,0.5/(1+2*(LN(AF103)-LN(AH6))),)</f>
        <v>0</v>
      </c>
      <c r="AJ103" s="28">
        <f t="shared" si="22"/>
        <v>0.5714640362855204</v>
      </c>
      <c r="AL103" s="5">
        <v>92</v>
      </c>
      <c r="AM103" s="29">
        <f>IF(AL103&lt;AN7,1-AL103*((1-AN8)/AN7),)</f>
        <v>0</v>
      </c>
      <c r="AN103" s="29">
        <f>IF(AND(AL103&gt;=AN7,AL103&lt;=AN6),1-0.5/(1+2*(LN(AN6)-LN(AL103))),)</f>
        <v>0</v>
      </c>
      <c r="AO103" s="29">
        <f>IF(AL103&gt;AN6,0.5/(1+2*(LN(AL103)-LN(AN6))),)</f>
        <v>0.3907703529094872</v>
      </c>
      <c r="AP103" s="28">
        <f t="shared" si="23"/>
        <v>0.3907703529094872</v>
      </c>
      <c r="AR103" s="5">
        <v>92</v>
      </c>
      <c r="AS103" s="29">
        <f>IF(AR103&lt;AT7,1-AR103*((1-AT8)/AT7),)</f>
        <v>0</v>
      </c>
      <c r="AT103" s="29">
        <f>IF(AND(AR103&gt;=AT7,AR103&lt;=AT6),1-0.5/(1+2*(LN(AT6)-LN(AR103))),)</f>
        <v>0</v>
      </c>
      <c r="AU103" s="29">
        <f>IF(AR103&gt;AT6,0.5/(1+2*(LN(AR103)-LN(AT6))),)</f>
        <v>0.3059616164502138</v>
      </c>
      <c r="AV103" s="28">
        <f t="shared" si="24"/>
        <v>0.3059616164502138</v>
      </c>
      <c r="AX103" s="5">
        <v>92</v>
      </c>
      <c r="AY103" s="29">
        <f>IF(AX103&lt;AZ7,1-AX103*((1-AZ8)/AZ7),)</f>
        <v>0</v>
      </c>
      <c r="AZ103" s="29">
        <f>IF(AND(AX103&gt;=AZ7,AX103&lt;=AZ6),1-0.5/(1+2*(LN(AZ6)-LN(AX103))),)</f>
        <v>0</v>
      </c>
      <c r="BA103" s="29">
        <f>IF(AX103&gt;AZ6,0.5/(1+2*(LN(AX103)-LN(AZ6))),)</f>
        <v>0.15426469100390078</v>
      </c>
      <c r="BB103" s="28">
        <f t="shared" si="25"/>
        <v>0.15426469100390078</v>
      </c>
      <c r="BD103" s="5">
        <v>92</v>
      </c>
      <c r="BE103" s="29">
        <f>IF(BD103&lt;BF7,1-BD103*((1-BF8)/BF7),)</f>
        <v>0</v>
      </c>
      <c r="BF103" s="29">
        <f>IF(AND(BD103&gt;=BF7,BD103&lt;=BF6),1-0.5/(1+2*(LN(BF6)-LN(BD103))),)</f>
        <v>0</v>
      </c>
      <c r="BG103" s="29">
        <f>IF(BD103&gt;BF6,0.5/(1+2*(LN(BD103)-LN(BF6))),)</f>
        <v>0.15426469100390078</v>
      </c>
      <c r="BH103" s="28">
        <f t="shared" si="26"/>
        <v>0.15426469100390078</v>
      </c>
      <c r="BJ103" s="5">
        <v>92</v>
      </c>
      <c r="BK103" s="29">
        <f>IF(BJ103&lt;BL7,1-BJ103*((1-BL8)/BL7),)</f>
        <v>0</v>
      </c>
      <c r="BL103" s="29">
        <f>IF(AND(BJ103&gt;=BL7,BJ103&lt;=BL6),1-0.5/(1+2*(LN(BL6)-LN(BJ103))),)</f>
        <v>0</v>
      </c>
      <c r="BM103" s="29">
        <f>IF(BJ103&gt;BL6,0.5/(1+2*(LN(BJ103)-LN(BL6))),)</f>
        <v>0.4789465566176442</v>
      </c>
      <c r="BN103" s="28">
        <f t="shared" si="27"/>
        <v>0.4789465566176442</v>
      </c>
      <c r="BP103" s="5">
        <v>92</v>
      </c>
      <c r="BQ103" s="29">
        <f>IF(BP103&lt;BR7,1-BP103*((1-BR8)/BR7),)</f>
        <v>0</v>
      </c>
      <c r="BR103" s="29">
        <f>IF(AND(BP103&gt;=BR7,BP103&lt;=BR6),1-0.5/(1+2*(LN(BR6)-LN(BP103))),)</f>
        <v>0</v>
      </c>
      <c r="BS103" s="29">
        <f>IF(BP103&gt;BR6,0.5/(1+2*(LN(BP103)-LN(BR6))),)</f>
        <v>0.3059616164502138</v>
      </c>
      <c r="BT103" s="28">
        <f t="shared" si="28"/>
        <v>0.3059616164502138</v>
      </c>
      <c r="BV103" s="5">
        <v>92</v>
      </c>
      <c r="BW103" s="29">
        <f>IF(BV103&lt;BX7,1-BV103*((1-BX8)/BX7),)</f>
        <v>0</v>
      </c>
      <c r="BX103" s="29">
        <f>IF(AND(BV103&gt;=BX7,BV103&lt;=BX6),1-0.5/(1+2*(LN(BX6)-LN(BV103))),)</f>
        <v>0</v>
      </c>
      <c r="BY103" s="29">
        <f>IF(BV103&gt;BX6,0.5/(1+2*(LN(BV103)-LN(BX6))),)</f>
        <v>0.0732632793553211</v>
      </c>
      <c r="BZ103" s="28">
        <f t="shared" si="29"/>
        <v>0.0732632793553211</v>
      </c>
      <c r="CB103" s="5">
        <v>92</v>
      </c>
      <c r="CC103" s="29">
        <f>IF(CB103&lt;CD7,1-CB103*((1-CD8)/CD7),)</f>
        <v>0</v>
      </c>
      <c r="CD103" s="29">
        <f>IF(AND(CB103&gt;=CD7,CB103&lt;=CD6),1-0.5/(1+2*(LN(CD6)-LN(CB103))),)</f>
        <v>0</v>
      </c>
      <c r="CE103" s="29">
        <f>IF(CB103&gt;CD6,0.5/(1+2*(LN(CB103)-LN(CD6))),)</f>
        <v>0.07739868331052065</v>
      </c>
      <c r="CF103" s="28">
        <f t="shared" si="30"/>
        <v>0.07739868331052065</v>
      </c>
      <c r="CH103" s="5">
        <v>92</v>
      </c>
      <c r="CI103" s="29">
        <f>IF(CH103&lt;CJ7,1-CH103*((1-CJ8)/CJ7),)</f>
        <v>0</v>
      </c>
      <c r="CJ103" s="29">
        <f>IF(AND(CH103&gt;=CJ7,CH103&lt;=CJ6),1-0.5/(1+2*(LN(CJ6)-LN(CH103))),)</f>
        <v>0</v>
      </c>
      <c r="CK103" s="29">
        <f>IF(CH103&gt;CJ6,0.5/(1+2*(LN(CH103)-LN(CJ6))),)</f>
        <v>0.06372387617156337</v>
      </c>
      <c r="CL103" s="28">
        <f t="shared" si="31"/>
        <v>0.06372387617156337</v>
      </c>
      <c r="CN103" s="5">
        <v>92</v>
      </c>
      <c r="CO103" s="29">
        <f>IF(CN103&lt;CP7,1-CN103*((1-CP8)/CP7),)</f>
        <v>0</v>
      </c>
      <c r="CP103" s="29">
        <f>IF(AND(CN103&gt;=CP7,CN103&lt;=CP6),1-0.5/(1+2*(LN(CP6)-LN(CN103))),)</f>
        <v>0</v>
      </c>
      <c r="CQ103" s="29">
        <f>IF(CN103&gt;CP6,0.5/(1+2*(LN(CN103)-LN(CP6))),)</f>
        <v>0.04978305959405957</v>
      </c>
      <c r="CR103" s="28">
        <f t="shared" si="32"/>
        <v>0.04978305959405957</v>
      </c>
    </row>
    <row r="104" spans="2:96" ht="12.75">
      <c r="B104" s="5">
        <v>93</v>
      </c>
      <c r="C104" s="29">
        <f>IF(B104&lt;D7,1-B104*((1-D8)/D7),)</f>
        <v>0</v>
      </c>
      <c r="D104" s="29">
        <f>IF(AND(B104&gt;=D7,B104&lt;=D6),1-0.5/(1+2*(LN(D6)-LN(B104))),)</f>
        <v>0.5633726924404157</v>
      </c>
      <c r="E104" s="29">
        <f>IF(B104&gt;D6,0.5/(1+2*(LN(B104)-LN(D6))),)</f>
        <v>0</v>
      </c>
      <c r="F104" s="28">
        <f t="shared" si="17"/>
        <v>0.5633726924404157</v>
      </c>
      <c r="H104" s="5">
        <v>93</v>
      </c>
      <c r="I104" s="29">
        <f>IF(H104&lt;J7,1-H104*((1-J8)/J7),)</f>
        <v>0</v>
      </c>
      <c r="J104" s="29">
        <f>IF(AND(H104&gt;=J7,H104&lt;=J6),1-0.5/(1+2*(LN(J6)-LN(H104))),)</f>
        <v>0</v>
      </c>
      <c r="K104" s="29">
        <f>IF(H104&gt;J6,0.5/(1+2*(LN(H104)-LN(J6))),)</f>
        <v>0.38427671357876925</v>
      </c>
      <c r="L104" s="28">
        <f t="shared" si="18"/>
        <v>0.38427671357876925</v>
      </c>
      <c r="N104" s="5">
        <v>93</v>
      </c>
      <c r="O104" s="29">
        <f>IF(N104&lt;P7,1-N104*((1-P8)/P7),)</f>
        <v>0</v>
      </c>
      <c r="P104" s="29">
        <f>IF(AND(N104&gt;=P7,N104&lt;=P6),1-0.5/(1+2*(LN(P6)-LN(N104))),)</f>
        <v>0</v>
      </c>
      <c r="Q104" s="29">
        <f>IF(N104&gt;P6,0.5/(1+2*(LN(N104)-LN(P6))),)</f>
        <v>0.30196632969589315</v>
      </c>
      <c r="R104" s="28">
        <f t="shared" si="19"/>
        <v>0.30196632969589315</v>
      </c>
      <c r="T104" s="5">
        <v>93</v>
      </c>
      <c r="U104" s="29">
        <f>IF(T104&lt;V7,1-T104*((1-V8)/V7),)</f>
        <v>0</v>
      </c>
      <c r="V104" s="29">
        <f>IF(AND(T104&gt;=V7,T104&lt;=V6),1-0.5/(1+2*(LN(V6)-LN(T104))),)</f>
        <v>0</v>
      </c>
      <c r="W104" s="29">
        <f>IF(T104&gt;V6,0.5/(1+2*(LN(T104)-LN(V6))),)</f>
        <v>0.15324241536717156</v>
      </c>
      <c r="X104" s="28">
        <f t="shared" si="20"/>
        <v>0.15324241536717156</v>
      </c>
      <c r="Z104" s="5">
        <v>93</v>
      </c>
      <c r="AA104" s="29">
        <f>IF(Z104&lt;AB7,1-Z104*((1-AB8)/AB7),)</f>
        <v>0</v>
      </c>
      <c r="AB104" s="29">
        <f>IF(AND(Z104&gt;=AB7,Z104&lt;=AB6),1-0.5/(1+2*(LN(AB6)-LN(Z104))),)</f>
        <v>0</v>
      </c>
      <c r="AC104" s="29">
        <f>IF(Z104&gt;AB6,0.5/(1+2*(LN(Z104)-LN(AB6))),)</f>
        <v>0.15324241536717156</v>
      </c>
      <c r="AD104" s="28">
        <f t="shared" si="21"/>
        <v>0.15324241536717156</v>
      </c>
      <c r="AF104" s="5">
        <v>93</v>
      </c>
      <c r="AG104" s="29">
        <f>IF(AF104&lt;AH7,1-AF104*((1-AH8)/AH7),)</f>
        <v>0</v>
      </c>
      <c r="AH104" s="29">
        <f>IF(AND(AF104&gt;=AH7,AF104&lt;=AH6),1-0.5/(1+2*(LN(AH6)-LN(AF104))),)</f>
        <v>0.5633726924404157</v>
      </c>
      <c r="AI104" s="29">
        <f>IF(AF104&gt;AH6,0.5/(1+2*(LN(AF104)-LN(AH6))),)</f>
        <v>0</v>
      </c>
      <c r="AJ104" s="28">
        <f t="shared" si="22"/>
        <v>0.5633726924404157</v>
      </c>
      <c r="AL104" s="5">
        <v>93</v>
      </c>
      <c r="AM104" s="29">
        <f>IF(AL104&lt;AN7,1-AL104*((1-AN8)/AN7),)</f>
        <v>0</v>
      </c>
      <c r="AN104" s="29">
        <f>IF(AND(AL104&gt;=AN7,AL104&lt;=AN6),1-0.5/(1+2*(LN(AN6)-LN(AL104))),)</f>
        <v>0</v>
      </c>
      <c r="AO104" s="29">
        <f>IF(AL104&gt;AN6,0.5/(1+2*(LN(AL104)-LN(AN6))),)</f>
        <v>0.38427671357876925</v>
      </c>
      <c r="AP104" s="28">
        <f t="shared" si="23"/>
        <v>0.38427671357876925</v>
      </c>
      <c r="AR104" s="5">
        <v>93</v>
      </c>
      <c r="AS104" s="29">
        <f>IF(AR104&lt;AT7,1-AR104*((1-AT8)/AT7),)</f>
        <v>0</v>
      </c>
      <c r="AT104" s="29">
        <f>IF(AND(AR104&gt;=AT7,AR104&lt;=AT6),1-0.5/(1+2*(LN(AT6)-LN(AR104))),)</f>
        <v>0</v>
      </c>
      <c r="AU104" s="29">
        <f>IF(AR104&gt;AT6,0.5/(1+2*(LN(AR104)-LN(AT6))),)</f>
        <v>0.30196632969589315</v>
      </c>
      <c r="AV104" s="28">
        <f t="shared" si="24"/>
        <v>0.30196632969589315</v>
      </c>
      <c r="AX104" s="5">
        <v>93</v>
      </c>
      <c r="AY104" s="29">
        <f>IF(AX104&lt;AZ7,1-AX104*((1-AZ8)/AZ7),)</f>
        <v>0</v>
      </c>
      <c r="AZ104" s="29">
        <f>IF(AND(AX104&gt;=AZ7,AX104&lt;=AZ6),1-0.5/(1+2*(LN(AZ6)-LN(AX104))),)</f>
        <v>0</v>
      </c>
      <c r="BA104" s="29">
        <f>IF(AX104&gt;AZ6,0.5/(1+2*(LN(AX104)-LN(AZ6))),)</f>
        <v>0.15324241536717156</v>
      </c>
      <c r="BB104" s="28">
        <f t="shared" si="25"/>
        <v>0.15324241536717156</v>
      </c>
      <c r="BD104" s="5">
        <v>93</v>
      </c>
      <c r="BE104" s="29">
        <f>IF(BD104&lt;BF7,1-BD104*((1-BF8)/BF7),)</f>
        <v>0</v>
      </c>
      <c r="BF104" s="29">
        <f>IF(AND(BD104&gt;=BF7,BD104&lt;=BF6),1-0.5/(1+2*(LN(BF6)-LN(BD104))),)</f>
        <v>0</v>
      </c>
      <c r="BG104" s="29">
        <f>IF(BD104&gt;BF6,0.5/(1+2*(LN(BD104)-LN(BF6))),)</f>
        <v>0.15324241536717156</v>
      </c>
      <c r="BH104" s="28">
        <f t="shared" si="26"/>
        <v>0.15324241536717156</v>
      </c>
      <c r="BJ104" s="5">
        <v>93</v>
      </c>
      <c r="BK104" s="29">
        <f>IF(BJ104&lt;BL7,1-BJ104*((1-BL8)/BL7),)</f>
        <v>0</v>
      </c>
      <c r="BL104" s="29">
        <f>IF(AND(BJ104&gt;=BL7,BJ104&lt;=BL6),1-0.5/(1+2*(LN(BL6)-LN(BJ104))),)</f>
        <v>0</v>
      </c>
      <c r="BM104" s="29">
        <f>IF(BJ104&gt;BL6,0.5/(1+2*(LN(BJ104)-LN(BL6))),)</f>
        <v>0.46922818209134126</v>
      </c>
      <c r="BN104" s="28">
        <f t="shared" si="27"/>
        <v>0.46922818209134126</v>
      </c>
      <c r="BP104" s="5">
        <v>93</v>
      </c>
      <c r="BQ104" s="29">
        <f>IF(BP104&lt;BR7,1-BP104*((1-BR8)/BR7),)</f>
        <v>0</v>
      </c>
      <c r="BR104" s="29">
        <f>IF(AND(BP104&gt;=BR7,BP104&lt;=BR6),1-0.5/(1+2*(LN(BR6)-LN(BP104))),)</f>
        <v>0</v>
      </c>
      <c r="BS104" s="29">
        <f>IF(BP104&gt;BR6,0.5/(1+2*(LN(BP104)-LN(BR6))),)</f>
        <v>0.30196632969589315</v>
      </c>
      <c r="BT104" s="28">
        <f t="shared" si="28"/>
        <v>0.30196632969589315</v>
      </c>
      <c r="BV104" s="5">
        <v>93</v>
      </c>
      <c r="BW104" s="29">
        <f>IF(BV104&lt;BX7,1-BV104*((1-BX8)/BX7),)</f>
        <v>0</v>
      </c>
      <c r="BX104" s="29">
        <f>IF(AND(BV104&gt;=BX7,BV104&lt;=BX6),1-0.5/(1+2*(LN(BX6)-LN(BV104))),)</f>
        <v>0</v>
      </c>
      <c r="BY104" s="29">
        <f>IF(BV104&gt;BX6,0.5/(1+2*(LN(BV104)-LN(BX6))),)</f>
        <v>0.07303190168063252</v>
      </c>
      <c r="BZ104" s="28">
        <f t="shared" si="29"/>
        <v>0.07303190168063252</v>
      </c>
      <c r="CB104" s="5">
        <v>93</v>
      </c>
      <c r="CC104" s="29">
        <f>IF(CB104&lt;CD7,1-CB104*((1-CD8)/CD7),)</f>
        <v>0</v>
      </c>
      <c r="CD104" s="29">
        <f>IF(AND(CB104&gt;=CD7,CB104&lt;=CD6),1-0.5/(1+2*(LN(CD6)-LN(CB104))),)</f>
        <v>0</v>
      </c>
      <c r="CE104" s="29">
        <f>IF(CB104&gt;CD6,0.5/(1+2*(LN(CB104)-LN(CD6))),)</f>
        <v>0.0771404938702306</v>
      </c>
      <c r="CF104" s="28">
        <f t="shared" si="30"/>
        <v>0.0771404938702306</v>
      </c>
      <c r="CH104" s="5">
        <v>93</v>
      </c>
      <c r="CI104" s="29">
        <f>IF(CH104&lt;CJ7,1-CH104*((1-CJ8)/CJ7),)</f>
        <v>0</v>
      </c>
      <c r="CJ104" s="29">
        <f>IF(AND(CH104&gt;=CJ7,CH104&lt;=CJ6),1-0.5/(1+2*(LN(CJ6)-LN(CH104))),)</f>
        <v>0</v>
      </c>
      <c r="CK104" s="29">
        <f>IF(CH104&gt;CJ6,0.5/(1+2*(LN(CH104)-LN(CJ6))),)</f>
        <v>0.0635487577882751</v>
      </c>
      <c r="CL104" s="28">
        <f t="shared" si="31"/>
        <v>0.0635487577882751</v>
      </c>
      <c r="CN104" s="5">
        <v>93</v>
      </c>
      <c r="CO104" s="29">
        <f>IF(CN104&lt;CP7,1-CN104*((1-CP8)/CP7),)</f>
        <v>0</v>
      </c>
      <c r="CP104" s="29">
        <f>IF(AND(CN104&gt;=CP7,CN104&lt;=CP6),1-0.5/(1+2*(LN(CP6)-LN(CN104))),)</f>
        <v>0</v>
      </c>
      <c r="CQ104" s="29">
        <f>IF(CN104&gt;CP6,0.5/(1+2*(LN(CN104)-LN(CP6))),)</f>
        <v>0.04967611675439693</v>
      </c>
      <c r="CR104" s="28">
        <f t="shared" si="32"/>
        <v>0.04967611675439693</v>
      </c>
    </row>
    <row r="105" spans="2:96" ht="12.75">
      <c r="B105" s="3">
        <v>94</v>
      </c>
      <c r="C105" s="29">
        <f>IF(B105&lt;D7,1-B105*((1-D8)/D7),)</f>
        <v>0</v>
      </c>
      <c r="D105" s="29">
        <f>IF(AND(B105&gt;=D7,B105&lt;=D6),1-0.5/(1+2*(LN(D6)-LN(B105))),)</f>
        <v>0.5550614987848204</v>
      </c>
      <c r="E105" s="29">
        <f>IF(B105&gt;D6,0.5/(1+2*(LN(B105)-LN(D6))),)</f>
        <v>0</v>
      </c>
      <c r="F105" s="28">
        <f t="shared" si="17"/>
        <v>0.5550614987848204</v>
      </c>
      <c r="H105" s="3">
        <v>94</v>
      </c>
      <c r="I105" s="29">
        <f>IF(H105&lt;J7,1-H105*((1-J8)/J7),)</f>
        <v>0</v>
      </c>
      <c r="J105" s="29">
        <f>IF(AND(H105&gt;=J7,H105&lt;=J6),1-0.5/(1+2*(LN(J6)-LN(H105))),)</f>
        <v>0</v>
      </c>
      <c r="K105" s="29">
        <f>IF(H105&gt;J6,0.5/(1+2*(LN(H105)-LN(J6))),)</f>
        <v>0.378061457986164</v>
      </c>
      <c r="L105" s="28">
        <f t="shared" si="18"/>
        <v>0.378061457986164</v>
      </c>
      <c r="N105" s="3">
        <v>94</v>
      </c>
      <c r="O105" s="29">
        <f>IF(N105&lt;P7,1-N105*((1-P8)/P7),)</f>
        <v>0</v>
      </c>
      <c r="P105" s="29">
        <f>IF(AND(N105&gt;=P7,N105&lt;=P6),1-0.5/(1+2*(LN(P6)-LN(N105))),)</f>
        <v>0</v>
      </c>
      <c r="Q105" s="29">
        <f>IF(N105&gt;P6,0.5/(1+2*(LN(N105)-LN(P6))),)</f>
        <v>0.2981151385797947</v>
      </c>
      <c r="R105" s="28">
        <f t="shared" si="19"/>
        <v>0.2981151385797947</v>
      </c>
      <c r="T105" s="3">
        <v>94</v>
      </c>
      <c r="U105" s="29">
        <f>IF(T105&lt;V7,1-T105*((1-V8)/V7),)</f>
        <v>0</v>
      </c>
      <c r="V105" s="29">
        <f>IF(AND(T105&gt;=V7,T105&lt;=V6),1-0.5/(1+2*(LN(V6)-LN(T105))),)</f>
        <v>0</v>
      </c>
      <c r="W105" s="29">
        <f>IF(T105&gt;V6,0.5/(1+2*(LN(T105)-LN(V6))),)</f>
        <v>0.15224431870329894</v>
      </c>
      <c r="X105" s="28">
        <f t="shared" si="20"/>
        <v>0.15224431870329894</v>
      </c>
      <c r="Z105" s="3">
        <v>94</v>
      </c>
      <c r="AA105" s="29">
        <f>IF(Z105&lt;AB7,1-Z105*((1-AB8)/AB7),)</f>
        <v>0</v>
      </c>
      <c r="AB105" s="29">
        <f>IF(AND(Z105&gt;=AB7,Z105&lt;=AB6),1-0.5/(1+2*(LN(AB6)-LN(Z105))),)</f>
        <v>0</v>
      </c>
      <c r="AC105" s="29">
        <f>IF(Z105&gt;AB6,0.5/(1+2*(LN(Z105)-LN(AB6))),)</f>
        <v>0.15224431870329894</v>
      </c>
      <c r="AD105" s="28">
        <f t="shared" si="21"/>
        <v>0.15224431870329894</v>
      </c>
      <c r="AF105" s="3">
        <v>94</v>
      </c>
      <c r="AG105" s="29">
        <f>IF(AF105&lt;AH7,1-AF105*((1-AH8)/AH7),)</f>
        <v>0</v>
      </c>
      <c r="AH105" s="29">
        <f>IF(AND(AF105&gt;=AH7,AF105&lt;=AH6),1-0.5/(1+2*(LN(AH6)-LN(AF105))),)</f>
        <v>0.5550614987848204</v>
      </c>
      <c r="AI105" s="29">
        <f>IF(AF105&gt;AH6,0.5/(1+2*(LN(AF105)-LN(AH6))),)</f>
        <v>0</v>
      </c>
      <c r="AJ105" s="28">
        <f t="shared" si="22"/>
        <v>0.5550614987848204</v>
      </c>
      <c r="AL105" s="3">
        <v>94</v>
      </c>
      <c r="AM105" s="29">
        <f>IF(AL105&lt;AN7,1-AL105*((1-AN8)/AN7),)</f>
        <v>0</v>
      </c>
      <c r="AN105" s="29">
        <f>IF(AND(AL105&gt;=AN7,AL105&lt;=AN6),1-0.5/(1+2*(LN(AN6)-LN(AL105))),)</f>
        <v>0</v>
      </c>
      <c r="AO105" s="29">
        <f>IF(AL105&gt;AN6,0.5/(1+2*(LN(AL105)-LN(AN6))),)</f>
        <v>0.378061457986164</v>
      </c>
      <c r="AP105" s="28">
        <f t="shared" si="23"/>
        <v>0.378061457986164</v>
      </c>
      <c r="AR105" s="3">
        <v>94</v>
      </c>
      <c r="AS105" s="29">
        <f>IF(AR105&lt;AT7,1-AR105*((1-AT8)/AT7),)</f>
        <v>0</v>
      </c>
      <c r="AT105" s="29">
        <f>IF(AND(AR105&gt;=AT7,AR105&lt;=AT6),1-0.5/(1+2*(LN(AT6)-LN(AR105))),)</f>
        <v>0</v>
      </c>
      <c r="AU105" s="29">
        <f>IF(AR105&gt;AT6,0.5/(1+2*(LN(AR105)-LN(AT6))),)</f>
        <v>0.2981151385797947</v>
      </c>
      <c r="AV105" s="28">
        <f t="shared" si="24"/>
        <v>0.2981151385797947</v>
      </c>
      <c r="AX105" s="3">
        <v>94</v>
      </c>
      <c r="AY105" s="29">
        <f>IF(AX105&lt;AZ7,1-AX105*((1-AZ8)/AZ7),)</f>
        <v>0</v>
      </c>
      <c r="AZ105" s="29">
        <f>IF(AND(AX105&gt;=AZ7,AX105&lt;=AZ6),1-0.5/(1+2*(LN(AZ6)-LN(AX105))),)</f>
        <v>0</v>
      </c>
      <c r="BA105" s="29">
        <f>IF(AX105&gt;AZ6,0.5/(1+2*(LN(AX105)-LN(AZ6))),)</f>
        <v>0.15224431870329894</v>
      </c>
      <c r="BB105" s="28">
        <f t="shared" si="25"/>
        <v>0.15224431870329894</v>
      </c>
      <c r="BD105" s="3">
        <v>94</v>
      </c>
      <c r="BE105" s="29">
        <f>IF(BD105&lt;BF7,1-BD105*((1-BF8)/BF7),)</f>
        <v>0</v>
      </c>
      <c r="BF105" s="29">
        <f>IF(AND(BD105&gt;=BF7,BD105&lt;=BF6),1-0.5/(1+2*(LN(BF6)-LN(BD105))),)</f>
        <v>0</v>
      </c>
      <c r="BG105" s="29">
        <f>IF(BD105&gt;BF6,0.5/(1+2*(LN(BD105)-LN(BF6))),)</f>
        <v>0.15224431870329894</v>
      </c>
      <c r="BH105" s="28">
        <f t="shared" si="26"/>
        <v>0.15224431870329894</v>
      </c>
      <c r="BJ105" s="3">
        <v>94</v>
      </c>
      <c r="BK105" s="29">
        <f>IF(BJ105&lt;BL7,1-BJ105*((1-BL8)/BL7),)</f>
        <v>0</v>
      </c>
      <c r="BL105" s="29">
        <f>IF(AND(BJ105&gt;=BL7,BJ105&lt;=BL6),1-0.5/(1+2*(LN(BL6)-LN(BJ105))),)</f>
        <v>0</v>
      </c>
      <c r="BM105" s="29">
        <f>IF(BJ105&gt;BL6,0.5/(1+2*(LN(BJ105)-LN(BL6))),)</f>
        <v>0.45999420132730295</v>
      </c>
      <c r="BN105" s="28">
        <f t="shared" si="27"/>
        <v>0.45999420132730295</v>
      </c>
      <c r="BP105" s="3">
        <v>94</v>
      </c>
      <c r="BQ105" s="29">
        <f>IF(BP105&lt;BR7,1-BP105*((1-BR8)/BR7),)</f>
        <v>0</v>
      </c>
      <c r="BR105" s="29">
        <f>IF(AND(BP105&gt;=BR7,BP105&lt;=BR6),1-0.5/(1+2*(LN(BR6)-LN(BP105))),)</f>
        <v>0</v>
      </c>
      <c r="BS105" s="29">
        <f>IF(BP105&gt;BR6,0.5/(1+2*(LN(BP105)-LN(BR6))),)</f>
        <v>0.2981151385797947</v>
      </c>
      <c r="BT105" s="28">
        <f t="shared" si="28"/>
        <v>0.2981151385797947</v>
      </c>
      <c r="BV105" s="3">
        <v>94</v>
      </c>
      <c r="BW105" s="29">
        <f>IF(BV105&lt;BX7,1-BV105*((1-BX8)/BX7),)</f>
        <v>0</v>
      </c>
      <c r="BX105" s="29">
        <f>IF(AND(BV105&gt;=BX7,BV105&lt;=BX6),1-0.5/(1+2*(LN(BX6)-LN(BV105))),)</f>
        <v>0</v>
      </c>
      <c r="BY105" s="29">
        <f>IF(BV105&gt;BX6,0.5/(1+2*(LN(BV105)-LN(BX6))),)</f>
        <v>0.07280443229771164</v>
      </c>
      <c r="BZ105" s="28">
        <f t="shared" si="29"/>
        <v>0.07280443229771164</v>
      </c>
      <c r="CB105" s="3">
        <v>94</v>
      </c>
      <c r="CC105" s="29">
        <f>IF(CB105&lt;CD7,1-CB105*((1-CD8)/CD7),)</f>
        <v>0</v>
      </c>
      <c r="CD105" s="29">
        <f>IF(AND(CB105&gt;=CD7,CB105&lt;=CD6),1-0.5/(1+2*(LN(CD6)-LN(CB105))),)</f>
        <v>0</v>
      </c>
      <c r="CE105" s="29">
        <f>IF(CB105&gt;CD6,0.5/(1+2*(LN(CB105)-LN(CD6))),)</f>
        <v>0.07688675531132842</v>
      </c>
      <c r="CF105" s="28">
        <f t="shared" si="30"/>
        <v>0.07688675531132842</v>
      </c>
      <c r="CH105" s="3">
        <v>94</v>
      </c>
      <c r="CI105" s="29">
        <f>IF(CH105&lt;CJ7,1-CH105*((1-CJ8)/CJ7),)</f>
        <v>0</v>
      </c>
      <c r="CJ105" s="29">
        <f>IF(AND(CH105&gt;=CJ7,CH105&lt;=CJ6),1-0.5/(1+2*(LN(CJ6)-LN(CH105))),)</f>
        <v>0</v>
      </c>
      <c r="CK105" s="29">
        <f>IF(CH105&gt;CJ6,0.5/(1+2*(LN(CH105)-LN(CJ6))),)</f>
        <v>0.06337645688987373</v>
      </c>
      <c r="CL105" s="28">
        <f t="shared" si="31"/>
        <v>0.06337645688987373</v>
      </c>
      <c r="CN105" s="3">
        <v>94</v>
      </c>
      <c r="CO105" s="29">
        <f>IF(CN105&lt;CP7,1-CN105*((1-CP8)/CP7),)</f>
        <v>0</v>
      </c>
      <c r="CP105" s="29">
        <f>IF(AND(CN105&gt;=CP7,CN105&lt;=CP6),1-0.5/(1+2*(LN(CP6)-LN(CN105))),)</f>
        <v>0</v>
      </c>
      <c r="CQ105" s="29">
        <f>IF(CN105&gt;CP6,0.5/(1+2*(LN(CN105)-LN(CP6))),)</f>
        <v>0.049570768870955066</v>
      </c>
      <c r="CR105" s="28">
        <f t="shared" si="32"/>
        <v>0.049570768870955066</v>
      </c>
    </row>
    <row r="106" spans="2:96" ht="12.75">
      <c r="B106" s="3">
        <v>95</v>
      </c>
      <c r="C106" s="29">
        <f>IF(B106&lt;D7,1-B106*((1-D8)/D7),)</f>
        <v>0</v>
      </c>
      <c r="D106" s="29">
        <f>IF(AND(B106&gt;=D7,B106&lt;=D6),1-0.5/(1+2*(LN(D6)-LN(B106))),)</f>
        <v>0.5465208763735594</v>
      </c>
      <c r="E106" s="29">
        <f>IF(B106&gt;D6,0.5/(1+2*(LN(B106)-LN(D6))),)</f>
        <v>0</v>
      </c>
      <c r="F106" s="28">
        <f t="shared" si="17"/>
        <v>0.5465208763735594</v>
      </c>
      <c r="H106" s="3">
        <v>95</v>
      </c>
      <c r="I106" s="29">
        <f>IF(H106&lt;J7,1-H106*((1-J8)/J7),)</f>
        <v>0</v>
      </c>
      <c r="J106" s="29">
        <f>IF(AND(H106&gt;=J7,H106&lt;=J6),1-0.5/(1+2*(LN(J6)-LN(H106))),)</f>
        <v>0</v>
      </c>
      <c r="K106" s="29">
        <f>IF(H106&gt;J6,0.5/(1+2*(LN(H106)-LN(J6))),)</f>
        <v>0.3721067267929771</v>
      </c>
      <c r="L106" s="28">
        <f t="shared" si="18"/>
        <v>0.3721067267929771</v>
      </c>
      <c r="N106" s="3">
        <v>95</v>
      </c>
      <c r="O106" s="29">
        <f>IF(N106&lt;P7,1-N106*((1-P8)/P7),)</f>
        <v>0</v>
      </c>
      <c r="P106" s="29">
        <f>IF(AND(N106&gt;=P7,N106&lt;=P6),1-0.5/(1+2*(LN(P6)-LN(N106))),)</f>
        <v>0</v>
      </c>
      <c r="Q106" s="29">
        <f>IF(N106&gt;P6,0.5/(1+2*(LN(N106)-LN(P6))),)</f>
        <v>0.29440017694805004</v>
      </c>
      <c r="R106" s="28">
        <f t="shared" si="19"/>
        <v>0.29440017694805004</v>
      </c>
      <c r="T106" s="3">
        <v>95</v>
      </c>
      <c r="U106" s="29">
        <f>IF(T106&lt;V7,1-T106*((1-V8)/V7),)</f>
        <v>0</v>
      </c>
      <c r="V106" s="29">
        <f>IF(AND(T106&gt;=V7,T106&lt;=V6),1-0.5/(1+2*(LN(V6)-LN(T106))),)</f>
        <v>0</v>
      </c>
      <c r="W106" s="29">
        <f>IF(T106&gt;V6,0.5/(1+2*(LN(T106)-LN(V6))),)</f>
        <v>0.15126949810693813</v>
      </c>
      <c r="X106" s="28">
        <f t="shared" si="20"/>
        <v>0.15126949810693813</v>
      </c>
      <c r="Z106" s="3">
        <v>95</v>
      </c>
      <c r="AA106" s="29">
        <f>IF(Z106&lt;AB7,1-Z106*((1-AB8)/AB7),)</f>
        <v>0</v>
      </c>
      <c r="AB106" s="29">
        <f>IF(AND(Z106&gt;=AB7,Z106&lt;=AB6),1-0.5/(1+2*(LN(AB6)-LN(Z106))),)</f>
        <v>0</v>
      </c>
      <c r="AC106" s="29">
        <f>IF(Z106&gt;AB6,0.5/(1+2*(LN(Z106)-LN(AB6))),)</f>
        <v>0.15126949810693813</v>
      </c>
      <c r="AD106" s="28">
        <f t="shared" si="21"/>
        <v>0.15126949810693813</v>
      </c>
      <c r="AF106" s="3">
        <v>95</v>
      </c>
      <c r="AG106" s="29">
        <f>IF(AF106&lt;AH7,1-AF106*((1-AH8)/AH7),)</f>
        <v>0</v>
      </c>
      <c r="AH106" s="29">
        <f>IF(AND(AF106&gt;=AH7,AF106&lt;=AH6),1-0.5/(1+2*(LN(AH6)-LN(AF106))),)</f>
        <v>0.5465208763735594</v>
      </c>
      <c r="AI106" s="29">
        <f>IF(AF106&gt;AH6,0.5/(1+2*(LN(AF106)-LN(AH6))),)</f>
        <v>0</v>
      </c>
      <c r="AJ106" s="28">
        <f t="shared" si="22"/>
        <v>0.5465208763735594</v>
      </c>
      <c r="AL106" s="3">
        <v>95</v>
      </c>
      <c r="AM106" s="29">
        <f>IF(AL106&lt;AN7,1-AL106*((1-AN8)/AN7),)</f>
        <v>0</v>
      </c>
      <c r="AN106" s="29">
        <f>IF(AND(AL106&gt;=AN7,AL106&lt;=AN6),1-0.5/(1+2*(LN(AN6)-LN(AL106))),)</f>
        <v>0</v>
      </c>
      <c r="AO106" s="29">
        <f>IF(AL106&gt;AN6,0.5/(1+2*(LN(AL106)-LN(AN6))),)</f>
        <v>0.3721067267929771</v>
      </c>
      <c r="AP106" s="28">
        <f t="shared" si="23"/>
        <v>0.3721067267929771</v>
      </c>
      <c r="AR106" s="3">
        <v>95</v>
      </c>
      <c r="AS106" s="29">
        <f>IF(AR106&lt;AT7,1-AR106*((1-AT8)/AT7),)</f>
        <v>0</v>
      </c>
      <c r="AT106" s="29">
        <f>IF(AND(AR106&gt;=AT7,AR106&lt;=AT6),1-0.5/(1+2*(LN(AT6)-LN(AR106))),)</f>
        <v>0</v>
      </c>
      <c r="AU106" s="29">
        <f>IF(AR106&gt;AT6,0.5/(1+2*(LN(AR106)-LN(AT6))),)</f>
        <v>0.29440017694805004</v>
      </c>
      <c r="AV106" s="28">
        <f t="shared" si="24"/>
        <v>0.29440017694805004</v>
      </c>
      <c r="AX106" s="3">
        <v>95</v>
      </c>
      <c r="AY106" s="29">
        <f>IF(AX106&lt;AZ7,1-AX106*((1-AZ8)/AZ7),)</f>
        <v>0</v>
      </c>
      <c r="AZ106" s="29">
        <f>IF(AND(AX106&gt;=AZ7,AX106&lt;=AZ6),1-0.5/(1+2*(LN(AZ6)-LN(AX106))),)</f>
        <v>0</v>
      </c>
      <c r="BA106" s="29">
        <f>IF(AX106&gt;AZ6,0.5/(1+2*(LN(AX106)-LN(AZ6))),)</f>
        <v>0.15126949810693813</v>
      </c>
      <c r="BB106" s="28">
        <f t="shared" si="25"/>
        <v>0.15126949810693813</v>
      </c>
      <c r="BD106" s="3">
        <v>95</v>
      </c>
      <c r="BE106" s="29">
        <f>IF(BD106&lt;BF7,1-BD106*((1-BF8)/BF7),)</f>
        <v>0</v>
      </c>
      <c r="BF106" s="29">
        <f>IF(AND(BD106&gt;=BF7,BD106&lt;=BF6),1-0.5/(1+2*(LN(BF6)-LN(BD106))),)</f>
        <v>0</v>
      </c>
      <c r="BG106" s="29">
        <f>IF(BD106&gt;BF6,0.5/(1+2*(LN(BD106)-LN(BF6))),)</f>
        <v>0.15126949810693813</v>
      </c>
      <c r="BH106" s="28">
        <f t="shared" si="26"/>
        <v>0.15126949810693813</v>
      </c>
      <c r="BJ106" s="3">
        <v>95</v>
      </c>
      <c r="BK106" s="29">
        <f>IF(BJ106&lt;BL7,1-BJ106*((1-BL8)/BL7),)</f>
        <v>0</v>
      </c>
      <c r="BL106" s="29">
        <f>IF(AND(BJ106&gt;=BL7,BJ106&lt;=BL6),1-0.5/(1+2*(LN(BL6)-LN(BJ106))),)</f>
        <v>0</v>
      </c>
      <c r="BM106" s="29">
        <f>IF(BJ106&gt;BL6,0.5/(1+2*(LN(BJ106)-LN(BL6))),)</f>
        <v>0.45120878911919826</v>
      </c>
      <c r="BN106" s="28">
        <f t="shared" si="27"/>
        <v>0.45120878911919826</v>
      </c>
      <c r="BP106" s="3">
        <v>95</v>
      </c>
      <c r="BQ106" s="29">
        <f>IF(BP106&lt;BR7,1-BP106*((1-BR8)/BR7),)</f>
        <v>0</v>
      </c>
      <c r="BR106" s="29">
        <f>IF(AND(BP106&gt;=BR7,BP106&lt;=BR6),1-0.5/(1+2*(LN(BR6)-LN(BP106))),)</f>
        <v>0</v>
      </c>
      <c r="BS106" s="29">
        <f>IF(BP106&gt;BR6,0.5/(1+2*(LN(BP106)-LN(BR6))),)</f>
        <v>0.29440017694805004</v>
      </c>
      <c r="BT106" s="28">
        <f t="shared" si="28"/>
        <v>0.29440017694805004</v>
      </c>
      <c r="BV106" s="3">
        <v>95</v>
      </c>
      <c r="BW106" s="29">
        <f>IF(BV106&lt;BX7,1-BV106*((1-BX8)/BX7),)</f>
        <v>0</v>
      </c>
      <c r="BX106" s="29">
        <f>IF(AND(BV106&gt;=BX7,BV106&lt;=BX6),1-0.5/(1+2*(LN(BX6)-LN(BV106))),)</f>
        <v>0</v>
      </c>
      <c r="BY106" s="29">
        <f>IF(BV106&gt;BX6,0.5/(1+2*(LN(BV106)-LN(BX6))),)</f>
        <v>0.07258076032471923</v>
      </c>
      <c r="BZ106" s="28">
        <f t="shared" si="29"/>
        <v>0.07258076032471923</v>
      </c>
      <c r="CB106" s="3">
        <v>95</v>
      </c>
      <c r="CC106" s="29">
        <f>IF(CB106&lt;CD7,1-CB106*((1-CD8)/CD7),)</f>
        <v>0</v>
      </c>
      <c r="CD106" s="29">
        <f>IF(AND(CB106&gt;=CD7,CB106&lt;=CD6),1-0.5/(1+2*(LN(CD6)-LN(CB106))),)</f>
        <v>0</v>
      </c>
      <c r="CE106" s="29">
        <f>IF(CB106&gt;CD6,0.5/(1+2*(LN(CB106)-LN(CD6))),)</f>
        <v>0.0766373393812964</v>
      </c>
      <c r="CF106" s="28">
        <f t="shared" si="30"/>
        <v>0.0766373393812964</v>
      </c>
      <c r="CH106" s="3">
        <v>95</v>
      </c>
      <c r="CI106" s="29">
        <f>IF(CH106&lt;CJ7,1-CH106*((1-CJ8)/CJ7),)</f>
        <v>0</v>
      </c>
      <c r="CJ106" s="29">
        <f>IF(AND(CH106&gt;=CJ7,CH106&lt;=CJ6),1-0.5/(1+2*(LN(CJ6)-LN(CH106))),)</f>
        <v>0</v>
      </c>
      <c r="CK106" s="29">
        <f>IF(CH106&gt;CJ6,0.5/(1+2*(LN(CH106)-LN(CJ6))),)</f>
        <v>0.06320689640198791</v>
      </c>
      <c r="CL106" s="28">
        <f t="shared" si="31"/>
        <v>0.06320689640198791</v>
      </c>
      <c r="CN106" s="3">
        <v>95</v>
      </c>
      <c r="CO106" s="29">
        <f>IF(CN106&lt;CP7,1-CN106*((1-CP8)/CP7),)</f>
        <v>0</v>
      </c>
      <c r="CP106" s="29">
        <f>IF(AND(CN106&gt;=CP7,CN106&lt;=CP6),1-0.5/(1+2*(LN(CP6)-LN(CN106))),)</f>
        <v>0</v>
      </c>
      <c r="CQ106" s="29">
        <f>IF(CN106&gt;CP6,0.5/(1+2*(LN(CN106)-LN(CP6))),)</f>
        <v>0.049466974633967806</v>
      </c>
      <c r="CR106" s="28">
        <f t="shared" si="32"/>
        <v>0.049466974633967806</v>
      </c>
    </row>
    <row r="107" spans="2:96" ht="12.75">
      <c r="B107" s="5">
        <v>96</v>
      </c>
      <c r="C107" s="29">
        <f>IF(B107&lt;D7,1-B107*((1-D8)/D7),)</f>
        <v>0</v>
      </c>
      <c r="D107" s="29">
        <f>IF(AND(B107&gt;=D7,B107&lt;=D6),1-0.5/(1+2*(LN(D6)-LN(B107))),)</f>
        <v>0.5377406937346062</v>
      </c>
      <c r="E107" s="29">
        <f>IF(B107&gt;D6,0.5/(1+2*(LN(B107)-LN(D6))),)</f>
        <v>0</v>
      </c>
      <c r="F107" s="28">
        <f t="shared" si="17"/>
        <v>0.5377406937346062</v>
      </c>
      <c r="H107" s="5">
        <v>96</v>
      </c>
      <c r="I107" s="29">
        <f>IF(H107&lt;J7,1-H107*((1-J8)/J7),)</f>
        <v>0</v>
      </c>
      <c r="J107" s="29">
        <f>IF(AND(H107&gt;=J7,H107&lt;=J6),1-0.5/(1+2*(LN(J6)-LN(H107))),)</f>
        <v>0</v>
      </c>
      <c r="K107" s="29">
        <f>IF(H107&gt;J6,0.5/(1+2*(LN(H107)-LN(J6))),)</f>
        <v>0.36639616249951507</v>
      </c>
      <c r="L107" s="28">
        <f t="shared" si="18"/>
        <v>0.36639616249951507</v>
      </c>
      <c r="N107" s="5">
        <v>96</v>
      </c>
      <c r="O107" s="29">
        <f>IF(N107&lt;P7,1-N107*((1-P8)/P7),)</f>
        <v>0</v>
      </c>
      <c r="P107" s="29">
        <f>IF(AND(N107&gt;=P7,N107&lt;=P6),1-0.5/(1+2*(LN(P6)-LN(N107))),)</f>
        <v>0</v>
      </c>
      <c r="Q107" s="29">
        <f>IF(N107&gt;P6,0.5/(1+2*(LN(N107)-LN(P6))),)</f>
        <v>0.2908141447812834</v>
      </c>
      <c r="R107" s="28">
        <f t="shared" si="19"/>
        <v>0.2908141447812834</v>
      </c>
      <c r="T107" s="5">
        <v>96</v>
      </c>
      <c r="U107" s="29">
        <f>IF(T107&lt;V7,1-T107*((1-V8)/V7),)</f>
        <v>0</v>
      </c>
      <c r="V107" s="29">
        <f>IF(AND(T107&gt;=V7,T107&lt;=V6),1-0.5/(1+2*(LN(V6)-LN(T107))),)</f>
        <v>0</v>
      </c>
      <c r="W107" s="29">
        <f>IF(T107&gt;V6,0.5/(1+2*(LN(T107)-LN(V6))),)</f>
        <v>0.15031709603605312</v>
      </c>
      <c r="X107" s="28">
        <f t="shared" si="20"/>
        <v>0.15031709603605312</v>
      </c>
      <c r="Z107" s="5">
        <v>96</v>
      </c>
      <c r="AA107" s="29">
        <f>IF(Z107&lt;AB7,1-Z107*((1-AB8)/AB7),)</f>
        <v>0</v>
      </c>
      <c r="AB107" s="29">
        <f>IF(AND(Z107&gt;=AB7,Z107&lt;=AB6),1-0.5/(1+2*(LN(AB6)-LN(Z107))),)</f>
        <v>0</v>
      </c>
      <c r="AC107" s="29">
        <f>IF(Z107&gt;AB6,0.5/(1+2*(LN(Z107)-LN(AB6))),)</f>
        <v>0.15031709603605312</v>
      </c>
      <c r="AD107" s="28">
        <f t="shared" si="21"/>
        <v>0.15031709603605312</v>
      </c>
      <c r="AF107" s="5">
        <v>96</v>
      </c>
      <c r="AG107" s="29">
        <f>IF(AF107&lt;AH7,1-AF107*((1-AH8)/AH7),)</f>
        <v>0</v>
      </c>
      <c r="AH107" s="29">
        <f>IF(AND(AF107&gt;=AH7,AF107&lt;=AH6),1-0.5/(1+2*(LN(AH6)-LN(AF107))),)</f>
        <v>0.5377406937346062</v>
      </c>
      <c r="AI107" s="29">
        <f>IF(AF107&gt;AH6,0.5/(1+2*(LN(AF107)-LN(AH6))),)</f>
        <v>0</v>
      </c>
      <c r="AJ107" s="28">
        <f t="shared" si="22"/>
        <v>0.5377406937346062</v>
      </c>
      <c r="AL107" s="5">
        <v>96</v>
      </c>
      <c r="AM107" s="29">
        <f>IF(AL107&lt;AN7,1-AL107*((1-AN8)/AN7),)</f>
        <v>0</v>
      </c>
      <c r="AN107" s="29">
        <f>IF(AND(AL107&gt;=AN7,AL107&lt;=AN6),1-0.5/(1+2*(LN(AN6)-LN(AL107))),)</f>
        <v>0</v>
      </c>
      <c r="AO107" s="29">
        <f>IF(AL107&gt;AN6,0.5/(1+2*(LN(AL107)-LN(AN6))),)</f>
        <v>0.36639616249951507</v>
      </c>
      <c r="AP107" s="28">
        <f t="shared" si="23"/>
        <v>0.36639616249951507</v>
      </c>
      <c r="AR107" s="5">
        <v>96</v>
      </c>
      <c r="AS107" s="29">
        <f>IF(AR107&lt;AT7,1-AR107*((1-AT8)/AT7),)</f>
        <v>0</v>
      </c>
      <c r="AT107" s="29">
        <f>IF(AND(AR107&gt;=AT7,AR107&lt;=AT6),1-0.5/(1+2*(LN(AT6)-LN(AR107))),)</f>
        <v>0</v>
      </c>
      <c r="AU107" s="29">
        <f>IF(AR107&gt;AT6,0.5/(1+2*(LN(AR107)-LN(AT6))),)</f>
        <v>0.2908141447812834</v>
      </c>
      <c r="AV107" s="28">
        <f t="shared" si="24"/>
        <v>0.2908141447812834</v>
      </c>
      <c r="AX107" s="5">
        <v>96</v>
      </c>
      <c r="AY107" s="29">
        <f>IF(AX107&lt;AZ7,1-AX107*((1-AZ8)/AZ7),)</f>
        <v>0</v>
      </c>
      <c r="AZ107" s="29">
        <f>IF(AND(AX107&gt;=AZ7,AX107&lt;=AZ6),1-0.5/(1+2*(LN(AZ6)-LN(AX107))),)</f>
        <v>0</v>
      </c>
      <c r="BA107" s="29">
        <f>IF(AX107&gt;AZ6,0.5/(1+2*(LN(AX107)-LN(AZ6))),)</f>
        <v>0.15031709603605312</v>
      </c>
      <c r="BB107" s="28">
        <f t="shared" si="25"/>
        <v>0.15031709603605312</v>
      </c>
      <c r="BD107" s="5">
        <v>96</v>
      </c>
      <c r="BE107" s="29">
        <f>IF(BD107&lt;BF7,1-BD107*((1-BF8)/BF7),)</f>
        <v>0</v>
      </c>
      <c r="BF107" s="29">
        <f>IF(AND(BD107&gt;=BF7,BD107&lt;=BF6),1-0.5/(1+2*(LN(BF6)-LN(BD107))),)</f>
        <v>0</v>
      </c>
      <c r="BG107" s="29">
        <f>IF(BD107&gt;BF6,0.5/(1+2*(LN(BD107)-LN(BF6))),)</f>
        <v>0.15031709603605312</v>
      </c>
      <c r="BH107" s="28">
        <f t="shared" si="26"/>
        <v>0.15031709603605312</v>
      </c>
      <c r="BJ107" s="5">
        <v>96</v>
      </c>
      <c r="BK107" s="29">
        <f>IF(BJ107&lt;BL7,1-BJ107*((1-BL8)/BL7),)</f>
        <v>0</v>
      </c>
      <c r="BL107" s="29">
        <f>IF(AND(BJ107&gt;=BL7,BJ107&lt;=BL6),1-0.5/(1+2*(LN(BL6)-LN(BJ107))),)</f>
        <v>0</v>
      </c>
      <c r="BM107" s="29">
        <f>IF(BJ107&gt;BL6,0.5/(1+2*(LN(BJ107)-LN(BL6))),)</f>
        <v>0.44283957717577627</v>
      </c>
      <c r="BN107" s="28">
        <f t="shared" si="27"/>
        <v>0.44283957717577627</v>
      </c>
      <c r="BP107" s="5">
        <v>96</v>
      </c>
      <c r="BQ107" s="29">
        <f>IF(BP107&lt;BR7,1-BP107*((1-BR8)/BR7),)</f>
        <v>0</v>
      </c>
      <c r="BR107" s="29">
        <f>IF(AND(BP107&gt;=BR7,BP107&lt;=BR6),1-0.5/(1+2*(LN(BR6)-LN(BP107))),)</f>
        <v>0</v>
      </c>
      <c r="BS107" s="29">
        <f>IF(BP107&gt;BR6,0.5/(1+2*(LN(BP107)-LN(BR6))),)</f>
        <v>0.2908141447812834</v>
      </c>
      <c r="BT107" s="28">
        <f t="shared" si="28"/>
        <v>0.2908141447812834</v>
      </c>
      <c r="BV107" s="5">
        <v>96</v>
      </c>
      <c r="BW107" s="29">
        <f>IF(BV107&lt;BX7,1-BV107*((1-BX8)/BX7),)</f>
        <v>0</v>
      </c>
      <c r="BX107" s="29">
        <f>IF(AND(BV107&gt;=BX7,BV107&lt;=BX6),1-0.5/(1+2*(LN(BX6)-LN(BV107))),)</f>
        <v>0</v>
      </c>
      <c r="BY107" s="29">
        <f>IF(BV107&gt;BX6,0.5/(1+2*(LN(BV107)-LN(BX6))),)</f>
        <v>0.0723607792413989</v>
      </c>
      <c r="BZ107" s="28">
        <f t="shared" si="29"/>
        <v>0.0723607792413989</v>
      </c>
      <c r="CB107" s="5">
        <v>96</v>
      </c>
      <c r="CC107" s="29">
        <f>IF(CB107&lt;CD7,1-CB107*((1-CD8)/CD7),)</f>
        <v>0</v>
      </c>
      <c r="CD107" s="29">
        <f>IF(AND(CB107&gt;=CD7,CB107&lt;=CD6),1-0.5/(1+2*(LN(CD6)-LN(CB107))),)</f>
        <v>0</v>
      </c>
      <c r="CE107" s="29">
        <f>IF(CB107&gt;CD6,0.5/(1+2*(LN(CB107)-LN(CD6))),)</f>
        <v>0.07639212293957255</v>
      </c>
      <c r="CF107" s="28">
        <f t="shared" si="30"/>
        <v>0.07639212293957255</v>
      </c>
      <c r="CH107" s="5">
        <v>96</v>
      </c>
      <c r="CI107" s="29">
        <f>IF(CH107&lt;CJ7,1-CH107*((1-CJ8)/CJ7),)</f>
        <v>0</v>
      </c>
      <c r="CJ107" s="29">
        <f>IF(AND(CH107&gt;=CJ7,CH107&lt;=CJ6),1-0.5/(1+2*(LN(CJ6)-LN(CH107))),)</f>
        <v>0</v>
      </c>
      <c r="CK107" s="29">
        <f>IF(CH107&gt;CJ6,0.5/(1+2*(LN(CH107)-LN(CJ6))),)</f>
        <v>0.0630400021906414</v>
      </c>
      <c r="CL107" s="28">
        <f t="shared" si="31"/>
        <v>0.0630400021906414</v>
      </c>
      <c r="CN107" s="5">
        <v>96</v>
      </c>
      <c r="CO107" s="29">
        <f>IF(CN107&lt;CP7,1-CN107*((1-CP8)/CP7),)</f>
        <v>0</v>
      </c>
      <c r="CP107" s="29">
        <f>IF(AND(CN107&gt;=CP7,CN107&lt;=CP6),1-0.5/(1+2*(LN(CP6)-LN(CN107))),)</f>
        <v>0</v>
      </c>
      <c r="CQ107" s="29">
        <f>IF(CN107&gt;CP6,0.5/(1+2*(LN(CN107)-LN(CP6))),)</f>
        <v>0.04936469424065029</v>
      </c>
      <c r="CR107" s="28">
        <f t="shared" si="32"/>
        <v>0.04936469424065029</v>
      </c>
    </row>
    <row r="108" spans="2:96" ht="12.75">
      <c r="B108" s="5">
        <v>97</v>
      </c>
      <c r="C108" s="29">
        <f>IF(B108&lt;D7,1-B108*((1-D8)/D7),)</f>
        <v>0</v>
      </c>
      <c r="D108" s="29">
        <f>IF(AND(B108&gt;=D7,B108&lt;=D6),1-0.5/(1+2*(LN(D6)-LN(B108))),)</f>
        <v>0.528710226022033</v>
      </c>
      <c r="E108" s="29">
        <f>IF(B108&gt;D6,0.5/(1+2*(LN(B108)-LN(D6))),)</f>
        <v>0</v>
      </c>
      <c r="F108" s="28">
        <f>MAX(C108:E108)</f>
        <v>0.528710226022033</v>
      </c>
      <c r="H108" s="5">
        <v>97</v>
      </c>
      <c r="I108" s="29">
        <f>IF(H108&lt;J7,1-H108*((1-J8)/J7),)</f>
        <v>0</v>
      </c>
      <c r="J108" s="29">
        <f>IF(AND(H108&gt;=J7,H108&lt;=J6),1-0.5/(1+2*(LN(J6)-LN(H108))),)</f>
        <v>0</v>
      </c>
      <c r="K108" s="29">
        <f>IF(H108&gt;J6,0.5/(1+2*(LN(H108)-LN(J6))),)</f>
        <v>0.3609147546454946</v>
      </c>
      <c r="L108" s="28">
        <f t="shared" si="18"/>
        <v>0.3609147546454946</v>
      </c>
      <c r="N108" s="5">
        <v>97</v>
      </c>
      <c r="O108" s="29">
        <f>IF(N108&lt;P7,1-N108*((1-P8)/P7),)</f>
        <v>0</v>
      </c>
      <c r="P108" s="29">
        <f>IF(AND(N108&gt;=P7,N108&lt;=P6),1-0.5/(1+2*(LN(P6)-LN(N108))),)</f>
        <v>0</v>
      </c>
      <c r="Q108" s="29">
        <f>IF(N108&gt;P6,0.5/(1+2*(LN(N108)-LN(P6))),)</f>
        <v>0.2873502580509303</v>
      </c>
      <c r="R108" s="28">
        <f t="shared" si="19"/>
        <v>0.2873502580509303</v>
      </c>
      <c r="T108" s="5">
        <v>97</v>
      </c>
      <c r="U108" s="29">
        <f>IF(T108&lt;V7,1-T108*((1-V8)/V7),)</f>
        <v>0</v>
      </c>
      <c r="V108" s="29">
        <f>IF(AND(T108&gt;=V7,T108&lt;=V6),1-0.5/(1+2*(LN(V6)-LN(T108))),)</f>
        <v>0</v>
      </c>
      <c r="W108" s="29">
        <f>IF(T108&gt;V6,0.5/(1+2*(LN(T108)-LN(V6))),)</f>
        <v>0.1493862974713067</v>
      </c>
      <c r="X108" s="28">
        <f t="shared" si="20"/>
        <v>0.1493862974713067</v>
      </c>
      <c r="Z108" s="5">
        <v>97</v>
      </c>
      <c r="AA108" s="29">
        <f>IF(Z108&lt;AB7,1-Z108*((1-AB8)/AB7),)</f>
        <v>0</v>
      </c>
      <c r="AB108" s="29">
        <f>IF(AND(Z108&gt;=AB7,Z108&lt;=AB6),1-0.5/(1+2*(LN(AB6)-LN(Z108))),)</f>
        <v>0</v>
      </c>
      <c r="AC108" s="29">
        <f>IF(Z108&gt;AB6,0.5/(1+2*(LN(Z108)-LN(AB6))),)</f>
        <v>0.1493862974713067</v>
      </c>
      <c r="AD108" s="28">
        <f t="shared" si="21"/>
        <v>0.1493862974713067</v>
      </c>
      <c r="AF108" s="5">
        <v>97</v>
      </c>
      <c r="AG108" s="29">
        <f>IF(AF108&lt;AH7,1-AF108*((1-AH8)/AH7),)</f>
        <v>0</v>
      </c>
      <c r="AH108" s="29">
        <f>IF(AND(AF108&gt;=AH7,AF108&lt;=AH6),1-0.5/(1+2*(LN(AH6)-LN(AF108))),)</f>
        <v>0.528710226022033</v>
      </c>
      <c r="AI108" s="29">
        <f>IF(AF108&gt;AH6,0.5/(1+2*(LN(AF108)-LN(AH6))),)</f>
        <v>0</v>
      </c>
      <c r="AJ108" s="28">
        <f t="shared" si="22"/>
        <v>0.528710226022033</v>
      </c>
      <c r="AL108" s="5">
        <v>97</v>
      </c>
      <c r="AM108" s="29">
        <f>IF(AL108&lt;AN7,1-AL108*((1-AN8)/AN7),)</f>
        <v>0</v>
      </c>
      <c r="AN108" s="29">
        <f>IF(AND(AL108&gt;=AN7,AL108&lt;=AN6),1-0.5/(1+2*(LN(AN6)-LN(AL108))),)</f>
        <v>0</v>
      </c>
      <c r="AO108" s="29">
        <f>IF(AL108&gt;AN6,0.5/(1+2*(LN(AL108)-LN(AN6))),)</f>
        <v>0.3609147546454946</v>
      </c>
      <c r="AP108" s="28">
        <f t="shared" si="23"/>
        <v>0.3609147546454946</v>
      </c>
      <c r="AR108" s="5">
        <v>97</v>
      </c>
      <c r="AS108" s="29">
        <f>IF(AR108&lt;AT7,1-AR108*((1-AT8)/AT7),)</f>
        <v>0</v>
      </c>
      <c r="AT108" s="29">
        <f>IF(AND(AR108&gt;=AT7,AR108&lt;=AT6),1-0.5/(1+2*(LN(AT6)-LN(AR108))),)</f>
        <v>0</v>
      </c>
      <c r="AU108" s="29">
        <f>IF(AR108&gt;AT6,0.5/(1+2*(LN(AR108)-LN(AT6))),)</f>
        <v>0.2873502580509303</v>
      </c>
      <c r="AV108" s="28">
        <f t="shared" si="24"/>
        <v>0.2873502580509303</v>
      </c>
      <c r="AX108" s="5">
        <v>97</v>
      </c>
      <c r="AY108" s="29">
        <f>IF(AX108&lt;AZ7,1-AX108*((1-AZ8)/AZ7),)</f>
        <v>0</v>
      </c>
      <c r="AZ108" s="29">
        <f>IF(AND(AX108&gt;=AZ7,AX108&lt;=AZ6),1-0.5/(1+2*(LN(AZ6)-LN(AX108))),)</f>
        <v>0</v>
      </c>
      <c r="BA108" s="29">
        <f>IF(AX108&gt;AZ6,0.5/(1+2*(LN(AX108)-LN(AZ6))),)</f>
        <v>0.1493862974713067</v>
      </c>
      <c r="BB108" s="28">
        <f t="shared" si="25"/>
        <v>0.1493862974713067</v>
      </c>
      <c r="BD108" s="5">
        <v>97</v>
      </c>
      <c r="BE108" s="29">
        <f>IF(BD108&lt;BF7,1-BD108*((1-BF8)/BF7),)</f>
        <v>0</v>
      </c>
      <c r="BF108" s="29">
        <f>IF(AND(BD108&gt;=BF7,BD108&lt;=BF6),1-0.5/(1+2*(LN(BF6)-LN(BD108))),)</f>
        <v>0</v>
      </c>
      <c r="BG108" s="29">
        <f>IF(BD108&gt;BF6,0.5/(1+2*(LN(BD108)-LN(BF6))),)</f>
        <v>0.1493862974713067</v>
      </c>
      <c r="BH108" s="28">
        <f t="shared" si="26"/>
        <v>0.1493862974713067</v>
      </c>
      <c r="BJ108" s="5">
        <v>97</v>
      </c>
      <c r="BK108" s="29">
        <f>IF(BJ108&lt;BL7,1-BJ108*((1-BL8)/BL7),)</f>
        <v>0</v>
      </c>
      <c r="BL108" s="29">
        <f>IF(AND(BJ108&gt;=BL7,BJ108&lt;=BL6),1-0.5/(1+2*(LN(BL6)-LN(BJ108))),)</f>
        <v>0</v>
      </c>
      <c r="BM108" s="29">
        <f>IF(BJ108&gt;BL6,0.5/(1+2*(LN(BJ108)-LN(BL6))),)</f>
        <v>0.43485724670627895</v>
      </c>
      <c r="BN108" s="28">
        <f t="shared" si="27"/>
        <v>0.43485724670627895</v>
      </c>
      <c r="BP108" s="5">
        <v>97</v>
      </c>
      <c r="BQ108" s="29">
        <f>IF(BP108&lt;BR7,1-BP108*((1-BR8)/BR7),)</f>
        <v>0</v>
      </c>
      <c r="BR108" s="29">
        <f>IF(AND(BP108&gt;=BR7,BP108&lt;=BR6),1-0.5/(1+2*(LN(BR6)-LN(BP108))),)</f>
        <v>0</v>
      </c>
      <c r="BS108" s="29">
        <f>IF(BP108&gt;BR6,0.5/(1+2*(LN(BP108)-LN(BR6))),)</f>
        <v>0.2873502580509303</v>
      </c>
      <c r="BT108" s="28">
        <f t="shared" si="28"/>
        <v>0.2873502580509303</v>
      </c>
      <c r="BV108" s="5">
        <v>97</v>
      </c>
      <c r="BW108" s="29">
        <f>IF(BV108&lt;BX7,1-BV108*((1-BX8)/BX7),)</f>
        <v>0</v>
      </c>
      <c r="BX108" s="29">
        <f>IF(AND(BV108&gt;=BX7,BV108&lt;=BX6),1-0.5/(1+2*(LN(BX6)-LN(BV108))),)</f>
        <v>0</v>
      </c>
      <c r="BY108" s="29">
        <f>IF(BV108&gt;BX6,0.5/(1+2*(LN(BV108)-LN(BX6))),)</f>
        <v>0.07214438667125855</v>
      </c>
      <c r="BZ108" s="28">
        <f t="shared" si="29"/>
        <v>0.07214438667125855</v>
      </c>
      <c r="CB108" s="5">
        <v>97</v>
      </c>
      <c r="CC108" s="29">
        <f>IF(CB108&lt;CD7,1-CB108*((1-CD8)/CD7),)</f>
        <v>0</v>
      </c>
      <c r="CD108" s="29">
        <f>IF(AND(CB108&gt;=CD7,CB108&lt;=CD6),1-0.5/(1+2*(LN(CD6)-LN(CB108))),)</f>
        <v>0</v>
      </c>
      <c r="CE108" s="29">
        <f>IF(CB108&gt;CD6,0.5/(1+2*(LN(CB108)-LN(CD6))),)</f>
        <v>0.07615098769923181</v>
      </c>
      <c r="CF108" s="28">
        <f t="shared" si="30"/>
        <v>0.07615098769923181</v>
      </c>
      <c r="CH108" s="5">
        <v>97</v>
      </c>
      <c r="CI108" s="29">
        <f>IF(CH108&lt;CJ7,1-CH108*((1-CJ8)/CJ7),)</f>
        <v>0</v>
      </c>
      <c r="CJ108" s="29">
        <f>IF(AND(CH108&gt;=CJ7,CH108&lt;=CJ6),1-0.5/(1+2*(LN(CJ6)-LN(CH108))),)</f>
        <v>0</v>
      </c>
      <c r="CK108" s="29">
        <f>IF(CH108&gt;CJ6,0.5/(1+2*(LN(CH108)-LN(CJ6))),)</f>
        <v>0.06287570291932501</v>
      </c>
      <c r="CL108" s="28">
        <f t="shared" si="31"/>
        <v>0.06287570291932501</v>
      </c>
      <c r="CN108" s="5">
        <v>97</v>
      </c>
      <c r="CO108" s="29">
        <f>IF(CN108&lt;CP7,1-CN108*((1-CP8)/CP7),)</f>
        <v>0</v>
      </c>
      <c r="CP108" s="29">
        <f>IF(AND(CN108&gt;=CP7,CN108&lt;=CP6),1-0.5/(1+2*(LN(CP6)-LN(CN108))),)</f>
        <v>0</v>
      </c>
      <c r="CQ108" s="29">
        <f>IF(CN108&gt;CP6,0.5/(1+2*(LN(CN108)-LN(CP6))),)</f>
        <v>0.04926388932473336</v>
      </c>
      <c r="CR108" s="28">
        <f t="shared" si="32"/>
        <v>0.04926388932473336</v>
      </c>
    </row>
    <row r="109" spans="2:96" ht="12.75">
      <c r="B109" s="3">
        <v>98</v>
      </c>
      <c r="C109" s="29">
        <f>IF(B109&lt;D7,1-B109*((1-D8)/D7),)</f>
        <v>0</v>
      </c>
      <c r="D109" s="29">
        <f>IF(AND(B109&gt;=D7,B109&lt;=D6),1-0.5/(1+2*(LN(D6)-LN(B109))),)</f>
        <v>0.5194181105108977</v>
      </c>
      <c r="E109" s="29">
        <f>IF(B109&gt;D6,0.5/(1+2*(LN(B109)-LN(D6))),)</f>
        <v>0</v>
      </c>
      <c r="F109" s="28">
        <f>MAX(C109:E109)</f>
        <v>0.5194181105108977</v>
      </c>
      <c r="H109" s="3">
        <v>98</v>
      </c>
      <c r="I109" s="29">
        <f>IF(H109&lt;J7,1-H109*((1-J8)/J7),)</f>
        <v>0</v>
      </c>
      <c r="J109" s="29">
        <f>IF(AND(H109&gt;=J7,H109&lt;=J6),1-0.5/(1+2*(LN(J6)-LN(H109))),)</f>
        <v>0</v>
      </c>
      <c r="K109" s="29">
        <f>IF(H109&gt;J6,0.5/(1+2*(LN(H109)-LN(J6))),)</f>
        <v>0.35564870377794805</v>
      </c>
      <c r="L109" s="28">
        <f t="shared" si="18"/>
        <v>0.35564870377794805</v>
      </c>
      <c r="N109" s="3">
        <v>98</v>
      </c>
      <c r="O109" s="29">
        <f>IF(N109&lt;P7,1-N109*((1-P8)/P7),)</f>
        <v>0</v>
      </c>
      <c r="P109" s="29">
        <f>IF(AND(N109&gt;=P7,N109&lt;=P6),1-0.5/(1+2*(LN(P6)-LN(N109))),)</f>
        <v>0</v>
      </c>
      <c r="Q109" s="29">
        <f>IF(N109&gt;P6,0.5/(1+2*(LN(N109)-LN(P6))),)</f>
        <v>0.2840022038168775</v>
      </c>
      <c r="R109" s="28">
        <f t="shared" si="19"/>
        <v>0.2840022038168775</v>
      </c>
      <c r="T109" s="3">
        <v>98</v>
      </c>
      <c r="U109" s="29">
        <f>IF(T109&lt;V7,1-T109*((1-V8)/V7),)</f>
        <v>0</v>
      </c>
      <c r="V109" s="29">
        <f>IF(AND(T109&gt;=V7,T109&lt;=V6),1-0.5/(1+2*(LN(V6)-LN(T109))),)</f>
        <v>0</v>
      </c>
      <c r="W109" s="29">
        <f>IF(T109&gt;V6,0.5/(1+2*(LN(T109)-LN(V6))),)</f>
        <v>0.1484763272873056</v>
      </c>
      <c r="X109" s="28">
        <f t="shared" si="20"/>
        <v>0.1484763272873056</v>
      </c>
      <c r="Z109" s="3">
        <v>98</v>
      </c>
      <c r="AA109" s="29">
        <f>IF(Z109&lt;AB7,1-Z109*((1-AB8)/AB7),)</f>
        <v>0</v>
      </c>
      <c r="AB109" s="29">
        <f>IF(AND(Z109&gt;=AB7,Z109&lt;=AB6),1-0.5/(1+2*(LN(AB6)-LN(Z109))),)</f>
        <v>0</v>
      </c>
      <c r="AC109" s="29">
        <f>IF(Z109&gt;AB6,0.5/(1+2*(LN(Z109)-LN(AB6))),)</f>
        <v>0.1484763272873056</v>
      </c>
      <c r="AD109" s="28">
        <f t="shared" si="21"/>
        <v>0.1484763272873056</v>
      </c>
      <c r="AF109" s="3">
        <v>98</v>
      </c>
      <c r="AG109" s="29">
        <f>IF(AF109&lt;AH7,1-AF109*((1-AH8)/AH7),)</f>
        <v>0</v>
      </c>
      <c r="AH109" s="29">
        <f>IF(AND(AF109&gt;=AH7,AF109&lt;=AH6),1-0.5/(1+2*(LN(AH6)-LN(AF109))),)</f>
        <v>0.5194181105108977</v>
      </c>
      <c r="AI109" s="29">
        <f>IF(AF109&gt;AH6,0.5/(1+2*(LN(AF109)-LN(AH6))),)</f>
        <v>0</v>
      </c>
      <c r="AJ109" s="28">
        <f t="shared" si="22"/>
        <v>0.5194181105108977</v>
      </c>
      <c r="AL109" s="3">
        <v>98</v>
      </c>
      <c r="AM109" s="29">
        <f>IF(AL109&lt;AN7,1-AL109*((1-AN8)/AN7),)</f>
        <v>0</v>
      </c>
      <c r="AN109" s="29">
        <f>IF(AND(AL109&gt;=AN7,AL109&lt;=AN6),1-0.5/(1+2*(LN(AN6)-LN(AL109))),)</f>
        <v>0</v>
      </c>
      <c r="AO109" s="29">
        <f>IF(AL109&gt;AN6,0.5/(1+2*(LN(AL109)-LN(AN6))),)</f>
        <v>0.35564870377794805</v>
      </c>
      <c r="AP109" s="28">
        <f t="shared" si="23"/>
        <v>0.35564870377794805</v>
      </c>
      <c r="AR109" s="3">
        <v>98</v>
      </c>
      <c r="AS109" s="29">
        <f>IF(AR109&lt;AT7,1-AR109*((1-AT8)/AT7),)</f>
        <v>0</v>
      </c>
      <c r="AT109" s="29">
        <f>IF(AND(AR109&gt;=AT7,AR109&lt;=AT6),1-0.5/(1+2*(LN(AT6)-LN(AR109))),)</f>
        <v>0</v>
      </c>
      <c r="AU109" s="29">
        <f>IF(AR109&gt;AT6,0.5/(1+2*(LN(AR109)-LN(AT6))),)</f>
        <v>0.2840022038168775</v>
      </c>
      <c r="AV109" s="28">
        <f t="shared" si="24"/>
        <v>0.2840022038168775</v>
      </c>
      <c r="AX109" s="3">
        <v>98</v>
      </c>
      <c r="AY109" s="29">
        <f>IF(AX109&lt;AZ7,1-AX109*((1-AZ8)/AZ7),)</f>
        <v>0</v>
      </c>
      <c r="AZ109" s="29">
        <f>IF(AND(AX109&gt;=AZ7,AX109&lt;=AZ6),1-0.5/(1+2*(LN(AZ6)-LN(AX109))),)</f>
        <v>0</v>
      </c>
      <c r="BA109" s="29">
        <f>IF(AX109&gt;AZ6,0.5/(1+2*(LN(AX109)-LN(AZ6))),)</f>
        <v>0.1484763272873056</v>
      </c>
      <c r="BB109" s="28">
        <f t="shared" si="25"/>
        <v>0.1484763272873056</v>
      </c>
      <c r="BD109" s="3">
        <v>98</v>
      </c>
      <c r="BE109" s="29">
        <f>IF(BD109&lt;BF7,1-BD109*((1-BF8)/BF7),)</f>
        <v>0</v>
      </c>
      <c r="BF109" s="29">
        <f>IF(AND(BD109&gt;=BF7,BD109&lt;=BF6),1-0.5/(1+2*(LN(BF6)-LN(BD109))),)</f>
        <v>0</v>
      </c>
      <c r="BG109" s="29">
        <f>IF(BD109&gt;BF6,0.5/(1+2*(LN(BD109)-LN(BF6))),)</f>
        <v>0.1484763272873056</v>
      </c>
      <c r="BH109" s="28">
        <f t="shared" si="26"/>
        <v>0.1484763272873056</v>
      </c>
      <c r="BJ109" s="3">
        <v>98</v>
      </c>
      <c r="BK109" s="29">
        <f>IF(BJ109&lt;BL7,1-BJ109*((1-BL8)/BL7),)</f>
        <v>0</v>
      </c>
      <c r="BL109" s="29">
        <f>IF(AND(BJ109&gt;=BL7,BJ109&lt;=BL6),1-0.5/(1+2*(LN(BL6)-LN(BJ109))),)</f>
        <v>0</v>
      </c>
      <c r="BM109" s="29">
        <f>IF(BJ109&gt;BL6,0.5/(1+2*(LN(BJ109)-LN(BL6))),)</f>
        <v>0.4272351773089709</v>
      </c>
      <c r="BN109" s="28">
        <f t="shared" si="27"/>
        <v>0.4272351773089709</v>
      </c>
      <c r="BP109" s="3">
        <v>98</v>
      </c>
      <c r="BQ109" s="29">
        <f>IF(BP109&lt;BR7,1-BP109*((1-BR8)/BR7),)</f>
        <v>0</v>
      </c>
      <c r="BR109" s="29">
        <f>IF(AND(BP109&gt;=BR7,BP109&lt;=BR6),1-0.5/(1+2*(LN(BR6)-LN(BP109))),)</f>
        <v>0</v>
      </c>
      <c r="BS109" s="29">
        <f>IF(BP109&gt;BR6,0.5/(1+2*(LN(BP109)-LN(BR6))),)</f>
        <v>0.2840022038168775</v>
      </c>
      <c r="BT109" s="28">
        <f t="shared" si="28"/>
        <v>0.2840022038168775</v>
      </c>
      <c r="BV109" s="3">
        <v>98</v>
      </c>
      <c r="BW109" s="29">
        <f>IF(BV109&lt;BX7,1-BV109*((1-BX8)/BX7),)</f>
        <v>0</v>
      </c>
      <c r="BX109" s="29">
        <f>IF(AND(BV109&gt;=BX7,BV109&lt;=BX6),1-0.5/(1+2*(LN(BX6)-LN(BV109))),)</f>
        <v>0</v>
      </c>
      <c r="BY109" s="29">
        <f>IF(BV109&gt;BX6,0.5/(1+2*(LN(BV109)-LN(BX6))),)</f>
        <v>0.071931484176875</v>
      </c>
      <c r="BZ109" s="28">
        <f t="shared" si="29"/>
        <v>0.071931484176875</v>
      </c>
      <c r="CB109" s="3">
        <v>98</v>
      </c>
      <c r="CC109" s="29">
        <f>IF(CB109&lt;CD7,1-CB109*((1-CD8)/CD7),)</f>
        <v>0</v>
      </c>
      <c r="CD109" s="29">
        <f>IF(AND(CB109&gt;=CD7,CB109&lt;=CD6),1-0.5/(1+2*(LN(CD6)-LN(CB109))),)</f>
        <v>0</v>
      </c>
      <c r="CE109" s="29">
        <f>IF(CB109&gt;CD6,0.5/(1+2*(LN(CB109)-LN(CD6))),)</f>
        <v>0.07591381998439893</v>
      </c>
      <c r="CF109" s="28">
        <f t="shared" si="30"/>
        <v>0.07591381998439893</v>
      </c>
      <c r="CH109" s="3">
        <v>98</v>
      </c>
      <c r="CI109" s="29">
        <f>IF(CH109&lt;CJ7,1-CH109*((1-CJ8)/CJ7),)</f>
        <v>0</v>
      </c>
      <c r="CJ109" s="29">
        <f>IF(AND(CH109&gt;=CJ7,CH109&lt;=CJ6),1-0.5/(1+2*(LN(CJ6)-LN(CH109))),)</f>
        <v>0</v>
      </c>
      <c r="CK109" s="29">
        <f>IF(CH109&gt;CJ6,0.5/(1+2*(LN(CH109)-LN(CJ6))),)</f>
        <v>0.06271392991447046</v>
      </c>
      <c r="CL109" s="28">
        <f t="shared" si="31"/>
        <v>0.06271392991447046</v>
      </c>
      <c r="CN109" s="3">
        <v>98</v>
      </c>
      <c r="CO109" s="29">
        <f>IF(CN109&lt;CP7,1-CN109*((1-CP8)/CP7),)</f>
        <v>0</v>
      </c>
      <c r="CP109" s="29">
        <f>IF(AND(CN109&gt;=CP7,CN109&lt;=CP6),1-0.5/(1+2*(LN(CP6)-LN(CN109))),)</f>
        <v>0</v>
      </c>
      <c r="CQ109" s="29">
        <f>IF(CN109&gt;CP6,0.5/(1+2*(LN(CN109)-LN(CP6))),)</f>
        <v>0.04916452288999903</v>
      </c>
      <c r="CR109" s="28">
        <f t="shared" si="32"/>
        <v>0.04916452288999903</v>
      </c>
    </row>
    <row r="110" spans="2:96" ht="12.75">
      <c r="B110" s="3">
        <v>99</v>
      </c>
      <c r="C110" s="29">
        <f>IF(B110&lt;D7,1-B110*((1-D8)/D7),)</f>
        <v>0</v>
      </c>
      <c r="D110" s="29">
        <f>IF(AND(B110&gt;=D7,B110&lt;=D6),1-0.5/(1+2*(LN(D6)-LN(B110))),)</f>
        <v>0.5098522980449411</v>
      </c>
      <c r="E110" s="29">
        <f>IF(B110&gt;D6,0.5/(1+2*(LN(B110)-LN(D6))),)</f>
        <v>0</v>
      </c>
      <c r="F110" s="28">
        <f>MAX(C110:E110)</f>
        <v>0.5098522980449411</v>
      </c>
      <c r="H110" s="3">
        <v>99</v>
      </c>
      <c r="I110" s="29">
        <f>IF(H110&lt;J7,1-H110*((1-J8)/J7),)</f>
        <v>0</v>
      </c>
      <c r="J110" s="29">
        <f>IF(AND(H110&gt;=J7,H110&lt;=J6),1-0.5/(1+2*(LN(J6)-LN(H110))),)</f>
        <v>0</v>
      </c>
      <c r="K110" s="29">
        <f>IF(H110&gt;J6,0.5/(1+2*(LN(H110)-LN(J6))),)</f>
        <v>0.3505853015842849</v>
      </c>
      <c r="L110" s="28">
        <f t="shared" si="18"/>
        <v>0.3505853015842849</v>
      </c>
      <c r="N110" s="3">
        <v>99</v>
      </c>
      <c r="O110" s="29">
        <f>IF(N110&lt;P7,1-N110*((1-P8)/P7),)</f>
        <v>0</v>
      </c>
      <c r="P110" s="29">
        <f>IF(AND(N110&gt;=P7,N110&lt;=P6),1-0.5/(1+2*(LN(P6)-LN(N110))),)</f>
        <v>0</v>
      </c>
      <c r="Q110" s="29">
        <f>IF(N110&gt;P6,0.5/(1+2*(LN(N110)-LN(P6))),)</f>
        <v>0.28076409993797813</v>
      </c>
      <c r="R110" s="28">
        <f t="shared" si="19"/>
        <v>0.28076409993797813</v>
      </c>
      <c r="T110" s="3">
        <v>99</v>
      </c>
      <c r="U110" s="29">
        <f>IF(T110&lt;V7,1-T110*((1-V8)/V7),)</f>
        <v>0</v>
      </c>
      <c r="V110" s="29">
        <f>IF(AND(T110&gt;=V7,T110&lt;=V6),1-0.5/(1+2*(LN(V6)-LN(T110))),)</f>
        <v>0</v>
      </c>
      <c r="W110" s="29">
        <f>IF(T110&gt;V6,0.5/(1+2*(LN(T110)-LN(V6))),)</f>
        <v>0.14758644781744232</v>
      </c>
      <c r="X110" s="28">
        <f t="shared" si="20"/>
        <v>0.14758644781744232</v>
      </c>
      <c r="Z110" s="3">
        <v>99</v>
      </c>
      <c r="AA110" s="29">
        <f>IF(Z110&lt;AB7,1-Z110*((1-AB8)/AB7),)</f>
        <v>0</v>
      </c>
      <c r="AB110" s="29">
        <f>IF(AND(Z110&gt;=AB7,Z110&lt;=AB6),1-0.5/(1+2*(LN(AB6)-LN(Z110))),)</f>
        <v>0</v>
      </c>
      <c r="AC110" s="29">
        <f>IF(Z110&gt;AB6,0.5/(1+2*(LN(Z110)-LN(AB6))),)</f>
        <v>0.14758644781744232</v>
      </c>
      <c r="AD110" s="28">
        <f t="shared" si="21"/>
        <v>0.14758644781744232</v>
      </c>
      <c r="AF110" s="3">
        <v>99</v>
      </c>
      <c r="AG110" s="29">
        <f>IF(AF110&lt;AH7,1-AF110*((1-AH8)/AH7),)</f>
        <v>0</v>
      </c>
      <c r="AH110" s="29">
        <f>IF(AND(AF110&gt;=AH7,AF110&lt;=AH6),1-0.5/(1+2*(LN(AH6)-LN(AF110))),)</f>
        <v>0.5098522980449411</v>
      </c>
      <c r="AI110" s="29">
        <f>IF(AF110&gt;AH6,0.5/(1+2*(LN(AF110)-LN(AH6))),)</f>
        <v>0</v>
      </c>
      <c r="AJ110" s="28">
        <f t="shared" si="22"/>
        <v>0.5098522980449411</v>
      </c>
      <c r="AL110" s="3">
        <v>99</v>
      </c>
      <c r="AM110" s="29">
        <f>IF(AL110&lt;AN7,1-AL110*((1-AN8)/AN7),)</f>
        <v>0</v>
      </c>
      <c r="AN110" s="29">
        <f>IF(AND(AL110&gt;=AN7,AL110&lt;=AN6),1-0.5/(1+2*(LN(AN6)-LN(AL110))),)</f>
        <v>0</v>
      </c>
      <c r="AO110" s="29">
        <f>IF(AL110&gt;AN6,0.5/(1+2*(LN(AL110)-LN(AN6))),)</f>
        <v>0.3505853015842849</v>
      </c>
      <c r="AP110" s="28">
        <f t="shared" si="23"/>
        <v>0.3505853015842849</v>
      </c>
      <c r="AR110" s="3">
        <v>99</v>
      </c>
      <c r="AS110" s="29">
        <f>IF(AR110&lt;AT7,1-AR110*((1-AT8)/AT7),)</f>
        <v>0</v>
      </c>
      <c r="AT110" s="29">
        <f>IF(AND(AR110&gt;=AT7,AR110&lt;=AT6),1-0.5/(1+2*(LN(AT6)-LN(AR110))),)</f>
        <v>0</v>
      </c>
      <c r="AU110" s="29">
        <f>IF(AR110&gt;AT6,0.5/(1+2*(LN(AR110)-LN(AT6))),)</f>
        <v>0.28076409993797813</v>
      </c>
      <c r="AV110" s="28">
        <f t="shared" si="24"/>
        <v>0.28076409993797813</v>
      </c>
      <c r="AX110" s="3">
        <v>99</v>
      </c>
      <c r="AY110" s="29">
        <f>IF(AX110&lt;AZ7,1-AX110*((1-AZ8)/AZ7),)</f>
        <v>0</v>
      </c>
      <c r="AZ110" s="29">
        <f>IF(AND(AX110&gt;=AZ7,AX110&lt;=AZ6),1-0.5/(1+2*(LN(AZ6)-LN(AX110))),)</f>
        <v>0</v>
      </c>
      <c r="BA110" s="29">
        <f>IF(AX110&gt;AZ6,0.5/(1+2*(LN(AX110)-LN(AZ6))),)</f>
        <v>0.14758644781744232</v>
      </c>
      <c r="BB110" s="28">
        <f t="shared" si="25"/>
        <v>0.14758644781744232</v>
      </c>
      <c r="BD110" s="3">
        <v>99</v>
      </c>
      <c r="BE110" s="29">
        <f>IF(BD110&lt;BF7,1-BD110*((1-BF8)/BF7),)</f>
        <v>0</v>
      </c>
      <c r="BF110" s="29">
        <f>IF(AND(BD110&gt;=BF7,BD110&lt;=BF6),1-0.5/(1+2*(LN(BF6)-LN(BD110))),)</f>
        <v>0</v>
      </c>
      <c r="BG110" s="29">
        <f>IF(BD110&gt;BF6,0.5/(1+2*(LN(BD110)-LN(BF6))),)</f>
        <v>0.14758644781744232</v>
      </c>
      <c r="BH110" s="28">
        <f t="shared" si="26"/>
        <v>0.14758644781744232</v>
      </c>
      <c r="BJ110" s="3">
        <v>99</v>
      </c>
      <c r="BK110" s="29">
        <f>IF(BJ110&lt;BL7,1-BJ110*((1-BL8)/BL7),)</f>
        <v>0</v>
      </c>
      <c r="BL110" s="29">
        <f>IF(AND(BJ110&gt;=BL7,BJ110&lt;=BL6),1-0.5/(1+2*(LN(BL6)-LN(BJ110))),)</f>
        <v>0</v>
      </c>
      <c r="BM110" s="29">
        <f>IF(BJ110&gt;BL6,0.5/(1+2*(LN(BJ110)-LN(BL6))),)</f>
        <v>0.41994914328892147</v>
      </c>
      <c r="BN110" s="28">
        <f t="shared" si="27"/>
        <v>0.41994914328892147</v>
      </c>
      <c r="BP110" s="3">
        <v>99</v>
      </c>
      <c r="BQ110" s="29">
        <f>IF(BP110&lt;BR7,1-BP110*((1-BR8)/BR7),)</f>
        <v>0</v>
      </c>
      <c r="BR110" s="29">
        <f>IF(AND(BP110&gt;=BR7,BP110&lt;=BR6),1-0.5/(1+2*(LN(BR6)-LN(BP110))),)</f>
        <v>0</v>
      </c>
      <c r="BS110" s="29">
        <f>IF(BP110&gt;BR6,0.5/(1+2*(LN(BP110)-LN(BR6))),)</f>
        <v>0.28076409993797813</v>
      </c>
      <c r="BT110" s="28">
        <f t="shared" si="28"/>
        <v>0.28076409993797813</v>
      </c>
      <c r="BV110" s="3">
        <v>99</v>
      </c>
      <c r="BW110" s="29">
        <f>IF(BV110&lt;BX7,1-BV110*((1-BX8)/BX7),)</f>
        <v>0</v>
      </c>
      <c r="BX110" s="29">
        <f>IF(AND(BV110&gt;=BX7,BV110&lt;=BX6),1-0.5/(1+2*(LN(BX6)-LN(BV110))),)</f>
        <v>0</v>
      </c>
      <c r="BY110" s="29">
        <f>IF(BV110&gt;BX6,0.5/(1+2*(LN(BV110)-LN(BX6))),)</f>
        <v>0.07172197706739859</v>
      </c>
      <c r="BZ110" s="28">
        <f t="shared" si="29"/>
        <v>0.07172197706739859</v>
      </c>
      <c r="CB110" s="3">
        <v>99</v>
      </c>
      <c r="CC110" s="29">
        <f>IF(CB110&lt;CD7,1-CB110*((1-CD8)/CD7),)</f>
        <v>0</v>
      </c>
      <c r="CD110" s="29">
        <f>IF(AND(CB110&gt;=CD7,CB110&lt;=CD6),1-0.5/(1+2*(LN(CD6)-LN(CB110))),)</f>
        <v>0</v>
      </c>
      <c r="CE110" s="29">
        <f>IF(CB110&gt;CD6,0.5/(1+2*(LN(CB110)-LN(CD6))),)</f>
        <v>0.07568051050227616</v>
      </c>
      <c r="CF110" s="28">
        <f t="shared" si="30"/>
        <v>0.07568051050227616</v>
      </c>
      <c r="CH110" s="3">
        <v>99</v>
      </c>
      <c r="CI110" s="29">
        <f>IF(CH110&lt;CJ7,1-CH110*((1-CJ8)/CJ7),)</f>
        <v>0</v>
      </c>
      <c r="CJ110" s="29">
        <f>IF(AND(CH110&gt;=CJ7,CH110&lt;=CJ6),1-0.5/(1+2*(LN(CJ6)-LN(CH110))),)</f>
        <v>0</v>
      </c>
      <c r="CK110" s="29">
        <f>IF(CH110&gt;CJ6,0.5/(1+2*(LN(CH110)-LN(CJ6))),)</f>
        <v>0.06255461703874893</v>
      </c>
      <c r="CL110" s="28">
        <f t="shared" si="31"/>
        <v>0.06255461703874893</v>
      </c>
      <c r="CN110" s="3">
        <v>99</v>
      </c>
      <c r="CO110" s="29">
        <f>IF(CN110&lt;CP7,1-CN110*((1-CP8)/CP7),)</f>
        <v>0</v>
      </c>
      <c r="CP110" s="29">
        <f>IF(AND(CN110&gt;=CP7,CN110&lt;=CP6),1-0.5/(1+2*(LN(CP6)-LN(CN110))),)</f>
        <v>0</v>
      </c>
      <c r="CQ110" s="29">
        <f>IF(CN110&gt;CP6,0.5/(1+2*(LN(CN110)-LN(CP6))),)</f>
        <v>0.0490665592475506</v>
      </c>
      <c r="CR110" s="28">
        <f t="shared" si="32"/>
        <v>0.0490665592475506</v>
      </c>
    </row>
    <row r="111" spans="2:96" ht="12.75">
      <c r="B111" s="5">
        <v>100</v>
      </c>
      <c r="C111" s="29">
        <f>IF(B111&lt;D7,1-B111*((1-D8)/D7),)</f>
        <v>0</v>
      </c>
      <c r="D111" s="29">
        <f>IF(AND(B111&gt;=D7,B111&lt;=D6),1-0.5/(1+2*(LN(D6)-LN(B111))),)</f>
        <v>0.5</v>
      </c>
      <c r="E111" s="29">
        <f>IF(B111&gt;D6,0.5/(1+2*(LN(B111)-LN(D6))),)</f>
        <v>0</v>
      </c>
      <c r="F111" s="28">
        <f>MAX(C111:E111)</f>
        <v>0.5</v>
      </c>
      <c r="H111" s="5">
        <v>100</v>
      </c>
      <c r="I111" s="29">
        <f>IF(H111&lt;J7,1-H111*((1-J8)/J7),)</f>
        <v>0</v>
      </c>
      <c r="J111" s="29">
        <f>IF(AND(H111&gt;=J7,H111&lt;=J6),1-0.5/(1+2*(LN(J6)-LN(H111))),)</f>
        <v>0</v>
      </c>
      <c r="K111" s="29">
        <f>IF(H111&gt;J6,0.5/(1+2*(LN(H111)-LN(J6))),)</f>
        <v>0.34571282499257655</v>
      </c>
      <c r="L111" s="28">
        <f t="shared" si="18"/>
        <v>0.34571282499257655</v>
      </c>
      <c r="N111" s="5">
        <v>100</v>
      </c>
      <c r="O111" s="29">
        <f>IF(N111&lt;P7,1-N111*((1-P8)/P7),)</f>
        <v>0</v>
      </c>
      <c r="P111" s="29">
        <f>IF(AND(N111&gt;=P7,N111&lt;=P6),1-0.5/(1+2*(LN(P6)-LN(N111))),)</f>
        <v>0</v>
      </c>
      <c r="Q111" s="29">
        <f>IF(N111&gt;P6,0.5/(1+2*(LN(N111)-LN(P6))),)</f>
        <v>0.27763045885167514</v>
      </c>
      <c r="R111" s="28">
        <f t="shared" si="19"/>
        <v>0.27763045885167514</v>
      </c>
      <c r="T111" s="5">
        <v>100</v>
      </c>
      <c r="U111" s="29">
        <f>IF(T111&lt;V7,1-T111*((1-V8)/V7),)</f>
        <v>0</v>
      </c>
      <c r="V111" s="29">
        <f>IF(AND(T111&gt;=V7,T111&lt;=V6),1-0.5/(1+2*(LN(V6)-LN(T111))),)</f>
        <v>0</v>
      </c>
      <c r="W111" s="29">
        <f>IF(T111&gt;V6,0.5/(1+2*(LN(T111)-LN(V6))),)</f>
        <v>0.14671595659585418</v>
      </c>
      <c r="X111" s="28">
        <f t="shared" si="20"/>
        <v>0.14671595659585418</v>
      </c>
      <c r="Z111" s="5">
        <v>100</v>
      </c>
      <c r="AA111" s="29">
        <f>IF(Z111&lt;AB7,1-Z111*((1-AB8)/AB7),)</f>
        <v>0</v>
      </c>
      <c r="AB111" s="29">
        <f>IF(AND(Z111&gt;=AB7,Z111&lt;=AB6),1-0.5/(1+2*(LN(AB6)-LN(Z111))),)</f>
        <v>0</v>
      </c>
      <c r="AC111" s="29">
        <f>IF(Z111&gt;AB6,0.5/(1+2*(LN(Z111)-LN(AB6))),)</f>
        <v>0.14671595659585418</v>
      </c>
      <c r="AD111" s="28">
        <f t="shared" si="21"/>
        <v>0.14671595659585418</v>
      </c>
      <c r="AF111" s="5">
        <v>100</v>
      </c>
      <c r="AG111" s="29">
        <f>IF(AF111&lt;AH7,1-AF111*((1-AH8)/AH7),)</f>
        <v>0</v>
      </c>
      <c r="AH111" s="29">
        <f>IF(AND(AF111&gt;=AH7,AF111&lt;=AH6),1-0.5/(1+2*(LN(AH6)-LN(AF111))),)</f>
        <v>0.5</v>
      </c>
      <c r="AI111" s="29">
        <f>IF(AF111&gt;AH6,0.5/(1+2*(LN(AF111)-LN(AH6))),)</f>
        <v>0</v>
      </c>
      <c r="AJ111" s="28">
        <f t="shared" si="22"/>
        <v>0.5</v>
      </c>
      <c r="AL111" s="5">
        <v>100</v>
      </c>
      <c r="AM111" s="29">
        <f>IF(AL111&lt;AN7,1-AL111*((1-AN8)/AN7),)</f>
        <v>0</v>
      </c>
      <c r="AN111" s="29">
        <f>IF(AND(AL111&gt;=AN7,AL111&lt;=AN6),1-0.5/(1+2*(LN(AN6)-LN(AL111))),)</f>
        <v>0</v>
      </c>
      <c r="AO111" s="29">
        <f>IF(AL111&gt;AN6,0.5/(1+2*(LN(AL111)-LN(AN6))),)</f>
        <v>0.34571282499257655</v>
      </c>
      <c r="AP111" s="28">
        <f t="shared" si="23"/>
        <v>0.34571282499257655</v>
      </c>
      <c r="AR111" s="5">
        <v>100</v>
      </c>
      <c r="AS111" s="29">
        <f>IF(AR111&lt;AT7,1-AR111*((1-AT8)/AT7),)</f>
        <v>0</v>
      </c>
      <c r="AT111" s="29">
        <f>IF(AND(AR111&gt;=AT7,AR111&lt;=AT6),1-0.5/(1+2*(LN(AT6)-LN(AR111))),)</f>
        <v>0</v>
      </c>
      <c r="AU111" s="29">
        <f>IF(AR111&gt;AT6,0.5/(1+2*(LN(AR111)-LN(AT6))),)</f>
        <v>0.27763045885167514</v>
      </c>
      <c r="AV111" s="28">
        <f t="shared" si="24"/>
        <v>0.27763045885167514</v>
      </c>
      <c r="AX111" s="5">
        <v>100</v>
      </c>
      <c r="AY111" s="29">
        <f>IF(AX111&lt;AZ7,1-AX111*((1-AZ8)/AZ7),)</f>
        <v>0</v>
      </c>
      <c r="AZ111" s="29">
        <f>IF(AND(AX111&gt;=AZ7,AX111&lt;=AZ6),1-0.5/(1+2*(LN(AZ6)-LN(AX111))),)</f>
        <v>0</v>
      </c>
      <c r="BA111" s="29">
        <f>IF(AX111&gt;AZ6,0.5/(1+2*(LN(AX111)-LN(AZ6))),)</f>
        <v>0.14671595659585418</v>
      </c>
      <c r="BB111" s="28">
        <f t="shared" si="25"/>
        <v>0.14671595659585418</v>
      </c>
      <c r="BD111" s="5">
        <v>100</v>
      </c>
      <c r="BE111" s="29">
        <f>IF(BD111&lt;BF7,1-BD111*((1-BF8)/BF7),)</f>
        <v>0</v>
      </c>
      <c r="BF111" s="29">
        <f>IF(AND(BD111&gt;=BF7,BD111&lt;=BF6),1-0.5/(1+2*(LN(BF6)-LN(BD111))),)</f>
        <v>0</v>
      </c>
      <c r="BG111" s="29">
        <f>IF(BD111&gt;BF6,0.5/(1+2*(LN(BD111)-LN(BF6))),)</f>
        <v>0.14671595659585418</v>
      </c>
      <c r="BH111" s="28">
        <f t="shared" si="26"/>
        <v>0.14671595659585418</v>
      </c>
      <c r="BJ111" s="5">
        <v>100</v>
      </c>
      <c r="BK111" s="29">
        <f>IF(BJ111&lt;BL7,1-BJ111*((1-BL8)/BL7),)</f>
        <v>0</v>
      </c>
      <c r="BL111" s="29">
        <f>IF(AND(BJ111&gt;=BL7,BJ111&lt;=BL6),1-0.5/(1+2*(LN(BL6)-LN(BJ111))),)</f>
        <v>0</v>
      </c>
      <c r="BM111" s="29">
        <f>IF(BJ111&gt;BL6,0.5/(1+2*(LN(BJ111)-LN(BL6))),)</f>
        <v>0.41297705009440966</v>
      </c>
      <c r="BN111" s="28">
        <f t="shared" si="27"/>
        <v>0.41297705009440966</v>
      </c>
      <c r="BP111" s="5">
        <v>100</v>
      </c>
      <c r="BQ111" s="29">
        <f>IF(BP111&lt;BR7,1-BP111*((1-BR8)/BR7),)</f>
        <v>0</v>
      </c>
      <c r="BR111" s="29">
        <f>IF(AND(BP111&gt;=BR7,BP111&lt;=BR6),1-0.5/(1+2*(LN(BR6)-LN(BP111))),)</f>
        <v>0</v>
      </c>
      <c r="BS111" s="29">
        <f>IF(BP111&gt;BR6,0.5/(1+2*(LN(BP111)-LN(BR6))),)</f>
        <v>0.27763045885167514</v>
      </c>
      <c r="BT111" s="28">
        <f t="shared" si="28"/>
        <v>0.27763045885167514</v>
      </c>
      <c r="BV111" s="5">
        <v>100</v>
      </c>
      <c r="BW111" s="29">
        <f>IF(BV111&lt;BX7,1-BV111*((1-BX8)/BX7),)</f>
        <v>0</v>
      </c>
      <c r="BX111" s="29">
        <f>IF(AND(BV111&gt;=BX7,BV111&lt;=BX6),1-0.5/(1+2*(LN(BX6)-LN(BV111))),)</f>
        <v>0</v>
      </c>
      <c r="BY111" s="29">
        <f>IF(BV111&gt;BX6,0.5/(1+2*(LN(BV111)-LN(BX6))),)</f>
        <v>0.07151577421740983</v>
      </c>
      <c r="BZ111" s="28">
        <f t="shared" si="29"/>
        <v>0.07151577421740983</v>
      </c>
      <c r="CB111" s="5">
        <v>100</v>
      </c>
      <c r="CC111" s="29">
        <f>IF(CB111&lt;CD7,1-CB111*((1-CD8)/CD7),)</f>
        <v>0</v>
      </c>
      <c r="CD111" s="29">
        <f>IF(AND(CB111&gt;=CD7,CB111&lt;=CD6),1-0.5/(1+2*(LN(CD6)-LN(CB111))),)</f>
        <v>0</v>
      </c>
      <c r="CE111" s="29">
        <f>IF(CB111&gt;CD6,0.5/(1+2*(LN(CB111)-LN(CD6))),)</f>
        <v>0.07545095412875899</v>
      </c>
      <c r="CF111" s="28">
        <f t="shared" si="30"/>
        <v>0.07545095412875899</v>
      </c>
      <c r="CH111" s="5">
        <v>100</v>
      </c>
      <c r="CI111" s="29">
        <f>IF(CH111&lt;CJ7,1-CH111*((1-CJ8)/CJ7),)</f>
        <v>0</v>
      </c>
      <c r="CJ111" s="29">
        <f>IF(AND(CH111&gt;=CJ7,CH111&lt;=CJ6),1-0.5/(1+2*(LN(CJ6)-LN(CH111))),)</f>
        <v>0</v>
      </c>
      <c r="CK111" s="29">
        <f>IF(CH111&gt;CJ6,0.5/(1+2*(LN(CH111)-LN(CJ6))),)</f>
        <v>0.06239770057166202</v>
      </c>
      <c r="CL111" s="28">
        <f t="shared" si="31"/>
        <v>0.06239770057166202</v>
      </c>
      <c r="CN111" s="5">
        <v>100</v>
      </c>
      <c r="CO111" s="29">
        <f>IF(CN111&lt;CP7,1-CN111*((1-CP8)/CP7),)</f>
        <v>0</v>
      </c>
      <c r="CP111" s="29">
        <f>IF(AND(CN111&gt;=CP7,CN111&lt;=CP6),1-0.5/(1+2*(LN(CP6)-LN(CN111))),)</f>
        <v>0</v>
      </c>
      <c r="CQ111" s="29">
        <f>IF(CN111&gt;CP6,0.5/(1+2*(LN(CN111)-LN(CP6))),)</f>
        <v>0.048969963956571445</v>
      </c>
      <c r="CR111" s="28">
        <f t="shared" si="32"/>
        <v>0.048969963956571445</v>
      </c>
    </row>
    <row r="112" spans="2:5" ht="12.75">
      <c r="B112" s="5"/>
      <c r="C112" s="30"/>
      <c r="D112" s="30"/>
      <c r="E112" s="30"/>
    </row>
    <row r="113" spans="3:5" ht="12.75">
      <c r="C113" s="30"/>
      <c r="D113" s="30"/>
      <c r="E113" s="30"/>
    </row>
    <row r="114" spans="3:5" ht="12.75">
      <c r="C114" s="30"/>
      <c r="D114" s="30"/>
      <c r="E114" s="30"/>
    </row>
    <row r="115" spans="2:5" ht="12.75">
      <c r="B115" s="5"/>
      <c r="C115" s="30"/>
      <c r="D115" s="30"/>
      <c r="E115" s="30"/>
    </row>
    <row r="116" spans="2:5" ht="12.75">
      <c r="B116" s="5"/>
      <c r="C116" s="30"/>
      <c r="D116" s="30"/>
      <c r="E116" s="30"/>
    </row>
    <row r="117" spans="3:5" ht="12.75">
      <c r="C117" s="30"/>
      <c r="D117" s="30"/>
      <c r="E117" s="30"/>
    </row>
    <row r="118" spans="3:5" ht="12.75">
      <c r="C118" s="30"/>
      <c r="D118" s="30"/>
      <c r="E118" s="30"/>
    </row>
    <row r="119" spans="2:5" ht="12.75">
      <c r="B119" s="5"/>
      <c r="C119" s="30"/>
      <c r="D119" s="30"/>
      <c r="E119" s="30"/>
    </row>
    <row r="120" spans="2:5" ht="12.75">
      <c r="B120" s="5"/>
      <c r="C120" s="30"/>
      <c r="D120" s="30"/>
      <c r="E120" s="30"/>
    </row>
    <row r="121" spans="3:5" ht="12.75">
      <c r="C121" s="30"/>
      <c r="D121" s="30"/>
      <c r="E121" s="30"/>
    </row>
    <row r="122" spans="3:5" ht="12.75">
      <c r="C122" s="30"/>
      <c r="D122" s="30"/>
      <c r="E122" s="30"/>
    </row>
    <row r="123" spans="2:5" ht="12.75">
      <c r="B123" s="5"/>
      <c r="C123" s="30"/>
      <c r="D123" s="30"/>
      <c r="E123" s="30"/>
    </row>
    <row r="124" spans="2:5" ht="12.75">
      <c r="B124" s="5"/>
      <c r="C124" s="30"/>
      <c r="D124" s="30"/>
      <c r="E124" s="30"/>
    </row>
    <row r="125" spans="3:5" ht="12.75">
      <c r="C125" s="30"/>
      <c r="D125" s="30"/>
      <c r="E125" s="30"/>
    </row>
    <row r="126" spans="3:5" ht="12.75">
      <c r="C126" s="30"/>
      <c r="D126" s="30"/>
      <c r="E126" s="30"/>
    </row>
    <row r="127" spans="2:5" ht="12.75">
      <c r="B127" s="5"/>
      <c r="C127" s="30"/>
      <c r="D127" s="30"/>
      <c r="E127" s="30"/>
    </row>
    <row r="128" spans="2:5" ht="12.75">
      <c r="B128" s="5"/>
      <c r="C128" s="30"/>
      <c r="D128" s="30"/>
      <c r="E128" s="30"/>
    </row>
    <row r="129" spans="3:5" ht="12.75">
      <c r="C129" s="30"/>
      <c r="D129" s="30"/>
      <c r="E129" s="30"/>
    </row>
    <row r="130" spans="3:5" ht="12.75">
      <c r="C130" s="30"/>
      <c r="D130" s="30"/>
      <c r="E130" s="30"/>
    </row>
    <row r="131" spans="2:5" ht="12.75">
      <c r="B131" s="5"/>
      <c r="C131" s="30"/>
      <c r="D131" s="30"/>
      <c r="E131" s="30"/>
    </row>
    <row r="132" spans="2:5" ht="12.75">
      <c r="B132" s="5"/>
      <c r="C132" s="30"/>
      <c r="D132" s="30"/>
      <c r="E132" s="30"/>
    </row>
    <row r="133" spans="3:5" ht="12.75">
      <c r="C133" s="30"/>
      <c r="D133" s="30"/>
      <c r="E133" s="30"/>
    </row>
    <row r="134" spans="3:5" ht="12.75">
      <c r="C134" s="30"/>
      <c r="D134" s="30"/>
      <c r="E134" s="30"/>
    </row>
    <row r="135" spans="2:5" ht="12.75">
      <c r="B135" s="5"/>
      <c r="C135" s="30"/>
      <c r="D135" s="30"/>
      <c r="E135" s="30"/>
    </row>
    <row r="136" spans="2:5" ht="12.75">
      <c r="B136" s="5"/>
      <c r="C136" s="30"/>
      <c r="D136" s="30"/>
      <c r="E136" s="30"/>
    </row>
    <row r="137" spans="3:5" ht="12.75">
      <c r="C137" s="30"/>
      <c r="D137" s="30"/>
      <c r="E137" s="30"/>
    </row>
    <row r="138" spans="3:5" ht="12.75">
      <c r="C138" s="30"/>
      <c r="D138" s="30"/>
      <c r="E138" s="30"/>
    </row>
    <row r="139" spans="2:5" ht="12.75">
      <c r="B139" s="5"/>
      <c r="C139" s="30"/>
      <c r="D139" s="30"/>
      <c r="E139" s="30"/>
    </row>
    <row r="140" spans="2:5" ht="12.75">
      <c r="B140" s="5"/>
      <c r="C140" s="30"/>
      <c r="D140" s="30"/>
      <c r="E140" s="30"/>
    </row>
    <row r="141" spans="3:5" ht="12.75">
      <c r="C141" s="30"/>
      <c r="D141" s="30"/>
      <c r="E141" s="30"/>
    </row>
    <row r="142" spans="3:5" ht="12.75">
      <c r="C142" s="30"/>
      <c r="D142" s="30"/>
      <c r="E142" s="30"/>
    </row>
    <row r="143" spans="2:5" ht="12.75">
      <c r="B143" s="5"/>
      <c r="C143" s="30"/>
      <c r="D143" s="30"/>
      <c r="E143" s="30"/>
    </row>
    <row r="144" spans="2:5" ht="12.75">
      <c r="B144" s="5"/>
      <c r="C144" s="30"/>
      <c r="D144" s="30"/>
      <c r="E144" s="30"/>
    </row>
    <row r="145" spans="3:5" ht="12.75">
      <c r="C145" s="30"/>
      <c r="D145" s="30"/>
      <c r="E145" s="30"/>
    </row>
    <row r="146" spans="3:5" ht="12.75">
      <c r="C146" s="30"/>
      <c r="D146" s="30"/>
      <c r="E146" s="30"/>
    </row>
    <row r="147" spans="2:5" ht="12.75">
      <c r="B147" s="5"/>
      <c r="C147" s="30"/>
      <c r="D147" s="30"/>
      <c r="E147" s="30"/>
    </row>
    <row r="148" spans="2:5" ht="12.75">
      <c r="B148" s="5"/>
      <c r="C148" s="30"/>
      <c r="D148" s="30"/>
      <c r="E148" s="30"/>
    </row>
    <row r="149" spans="3:5" ht="12.75">
      <c r="C149" s="30"/>
      <c r="D149" s="30"/>
      <c r="E149" s="30"/>
    </row>
    <row r="150" spans="3:5" ht="12.75">
      <c r="C150" s="30"/>
      <c r="D150" s="30"/>
      <c r="E150" s="30"/>
    </row>
    <row r="151" spans="2:5" ht="12.75">
      <c r="B151" s="5"/>
      <c r="C151" s="30"/>
      <c r="D151" s="30"/>
      <c r="E151" s="30"/>
    </row>
    <row r="152" spans="2:5" ht="12.75">
      <c r="B152" s="5"/>
      <c r="C152" s="30"/>
      <c r="D152" s="30"/>
      <c r="E152" s="30"/>
    </row>
    <row r="153" spans="3:5" ht="12.75">
      <c r="C153" s="30"/>
      <c r="D153" s="30"/>
      <c r="E153" s="30"/>
    </row>
    <row r="154" spans="3:5" ht="12.75">
      <c r="C154" s="30"/>
      <c r="D154" s="30"/>
      <c r="E154" s="30"/>
    </row>
    <row r="155" spans="2:5" ht="12.75">
      <c r="B155" s="5"/>
      <c r="C155" s="30"/>
      <c r="D155" s="30"/>
      <c r="E155" s="30"/>
    </row>
    <row r="156" spans="2:5" ht="12.75">
      <c r="B156" s="5"/>
      <c r="C156" s="30"/>
      <c r="D156" s="30"/>
      <c r="E156" s="30"/>
    </row>
    <row r="157" spans="3:5" ht="12.75">
      <c r="C157" s="30"/>
      <c r="D157" s="30"/>
      <c r="E157" s="30"/>
    </row>
    <row r="158" spans="3:5" ht="12.75">
      <c r="C158" s="30"/>
      <c r="D158" s="30"/>
      <c r="E158" s="30"/>
    </row>
    <row r="159" spans="2:5" ht="12.75">
      <c r="B159" s="5"/>
      <c r="C159" s="30"/>
      <c r="D159" s="30"/>
      <c r="E159" s="30"/>
    </row>
    <row r="160" spans="2:5" ht="12.75">
      <c r="B160" s="5"/>
      <c r="C160" s="30"/>
      <c r="D160" s="30"/>
      <c r="E160" s="30"/>
    </row>
    <row r="161" spans="3:5" ht="12.75">
      <c r="C161" s="30"/>
      <c r="D161" s="30"/>
      <c r="E161" s="30"/>
    </row>
    <row r="162" spans="3:5" ht="12.75">
      <c r="C162" s="30"/>
      <c r="D162" s="30"/>
      <c r="E162" s="30"/>
    </row>
    <row r="163" spans="2:5" ht="12.75">
      <c r="B163" s="5"/>
      <c r="C163" s="30"/>
      <c r="D163" s="30"/>
      <c r="E163" s="30"/>
    </row>
    <row r="164" spans="2:5" ht="12.75">
      <c r="B164" s="5"/>
      <c r="C164" s="30"/>
      <c r="D164" s="30"/>
      <c r="E164" s="30"/>
    </row>
    <row r="165" spans="3:5" ht="12.75">
      <c r="C165" s="30"/>
      <c r="D165" s="30"/>
      <c r="E165" s="30"/>
    </row>
    <row r="166" spans="3:5" ht="12.75">
      <c r="C166" s="30"/>
      <c r="D166" s="30"/>
      <c r="E166" s="30"/>
    </row>
    <row r="167" spans="2:5" ht="12.75">
      <c r="B167" s="5"/>
      <c r="C167" s="30"/>
      <c r="D167" s="30"/>
      <c r="E167" s="30"/>
    </row>
    <row r="168" spans="2:5" ht="12.75">
      <c r="B168" s="5"/>
      <c r="C168" s="30"/>
      <c r="D168" s="30"/>
      <c r="E168" s="30"/>
    </row>
    <row r="169" spans="3:5" ht="12.75">
      <c r="C169" s="30"/>
      <c r="D169" s="30"/>
      <c r="E169" s="30"/>
    </row>
    <row r="170" spans="3:5" ht="12.75">
      <c r="C170" s="30"/>
      <c r="D170" s="30"/>
      <c r="E170" s="30"/>
    </row>
    <row r="171" spans="2:5" ht="12.75">
      <c r="B171" s="5"/>
      <c r="C171" s="30"/>
      <c r="D171" s="30"/>
      <c r="E171" s="30"/>
    </row>
    <row r="172" spans="2:5" ht="12.75">
      <c r="B172" s="5"/>
      <c r="C172" s="30"/>
      <c r="D172" s="30"/>
      <c r="E172" s="30"/>
    </row>
    <row r="173" spans="3:5" ht="12.75">
      <c r="C173" s="30"/>
      <c r="D173" s="30"/>
      <c r="E173" s="30"/>
    </row>
    <row r="174" spans="3:5" ht="12.75">
      <c r="C174" s="30"/>
      <c r="D174" s="30"/>
      <c r="E174" s="30"/>
    </row>
    <row r="175" spans="2:5" ht="12.75">
      <c r="B175" s="5"/>
      <c r="C175" s="30"/>
      <c r="D175" s="30"/>
      <c r="E175" s="30"/>
    </row>
    <row r="176" spans="2:5" ht="12.75">
      <c r="B176" s="5"/>
      <c r="C176" s="30"/>
      <c r="D176" s="30"/>
      <c r="E176" s="30"/>
    </row>
    <row r="177" spans="3:5" ht="12.75">
      <c r="C177" s="30"/>
      <c r="D177" s="30"/>
      <c r="E177" s="30"/>
    </row>
    <row r="178" spans="3:5" ht="12.75">
      <c r="C178" s="30"/>
      <c r="D178" s="30"/>
      <c r="E178" s="30"/>
    </row>
    <row r="179" spans="2:5" ht="12.75">
      <c r="B179" s="5"/>
      <c r="C179" s="30"/>
      <c r="D179" s="30"/>
      <c r="E179" s="30"/>
    </row>
    <row r="180" spans="2:5" ht="12.75">
      <c r="B180" s="5"/>
      <c r="C180" s="30"/>
      <c r="D180" s="30"/>
      <c r="E180" s="30"/>
    </row>
    <row r="181" spans="3:5" ht="12.75">
      <c r="C181" s="30"/>
      <c r="D181" s="30"/>
      <c r="E181" s="30"/>
    </row>
    <row r="182" spans="3:5" ht="12.75">
      <c r="C182" s="30"/>
      <c r="D182" s="30"/>
      <c r="E182" s="30"/>
    </row>
    <row r="183" spans="2:5" ht="12.75">
      <c r="B183" s="5"/>
      <c r="C183" s="30"/>
      <c r="D183" s="30"/>
      <c r="E183" s="30"/>
    </row>
    <row r="184" spans="2:5" ht="12.75">
      <c r="B184" s="5"/>
      <c r="C184" s="30"/>
      <c r="D184" s="30"/>
      <c r="E184" s="30"/>
    </row>
    <row r="185" spans="3:5" ht="12.75">
      <c r="C185" s="30"/>
      <c r="D185" s="30"/>
      <c r="E185" s="30"/>
    </row>
    <row r="186" spans="3:5" ht="12.75">
      <c r="C186" s="30"/>
      <c r="D186" s="30"/>
      <c r="E186" s="30"/>
    </row>
    <row r="187" spans="2:5" ht="12.75">
      <c r="B187" s="5"/>
      <c r="C187" s="30"/>
      <c r="D187" s="30"/>
      <c r="E187" s="30"/>
    </row>
    <row r="188" spans="2:5" ht="12.75">
      <c r="B188" s="5"/>
      <c r="C188" s="30"/>
      <c r="D188" s="30"/>
      <c r="E188" s="30"/>
    </row>
    <row r="189" spans="3:5" ht="12.75">
      <c r="C189" s="30"/>
      <c r="D189" s="30"/>
      <c r="E189" s="30"/>
    </row>
    <row r="190" spans="3:5" ht="12.75">
      <c r="C190" s="30"/>
      <c r="D190" s="30"/>
      <c r="E190" s="30"/>
    </row>
    <row r="191" spans="2:5" ht="12.75">
      <c r="B191" s="5"/>
      <c r="C191" s="30"/>
      <c r="D191" s="30"/>
      <c r="E191" s="30"/>
    </row>
    <row r="192" spans="2:5" ht="12.75">
      <c r="B192" s="5"/>
      <c r="C192" s="30"/>
      <c r="D192" s="30"/>
      <c r="E192" s="30"/>
    </row>
    <row r="193" spans="3:5" ht="12.75">
      <c r="C193" s="30"/>
      <c r="D193" s="30"/>
      <c r="E193" s="30"/>
    </row>
    <row r="194" spans="3:5" ht="12.75">
      <c r="C194" s="30"/>
      <c r="D194" s="30"/>
      <c r="E194" s="30"/>
    </row>
    <row r="195" spans="2:5" ht="12.75">
      <c r="B195" s="5"/>
      <c r="C195" s="30"/>
      <c r="D195" s="30"/>
      <c r="E195" s="30"/>
    </row>
    <row r="196" spans="2:5" ht="12.75">
      <c r="B196" s="5"/>
      <c r="C196" s="30"/>
      <c r="D196" s="30"/>
      <c r="E196" s="30"/>
    </row>
    <row r="197" spans="3:5" ht="12.75">
      <c r="C197" s="30"/>
      <c r="D197" s="30"/>
      <c r="E197" s="30"/>
    </row>
    <row r="198" spans="3:5" ht="12.75">
      <c r="C198" s="30"/>
      <c r="D198" s="30"/>
      <c r="E198" s="30"/>
    </row>
    <row r="199" spans="2:5" ht="12.75">
      <c r="B199" s="5"/>
      <c r="C199" s="30"/>
      <c r="D199" s="30"/>
      <c r="E199" s="30"/>
    </row>
    <row r="200" spans="2:5" ht="12.75">
      <c r="B200" s="5"/>
      <c r="C200" s="30"/>
      <c r="D200" s="30"/>
      <c r="E200" s="30"/>
    </row>
    <row r="201" spans="3:5" ht="12.75">
      <c r="C201" s="30"/>
      <c r="D201" s="30"/>
      <c r="E201" s="30"/>
    </row>
    <row r="202" spans="3:5" ht="12.75">
      <c r="C202" s="30"/>
      <c r="D202" s="30"/>
      <c r="E202" s="30"/>
    </row>
    <row r="203" spans="2:5" ht="12.75">
      <c r="B203" s="5"/>
      <c r="C203" s="30"/>
      <c r="D203" s="30"/>
      <c r="E203" s="30"/>
    </row>
    <row r="204" spans="2:5" ht="12.75">
      <c r="B204" s="5"/>
      <c r="C204" s="30"/>
      <c r="D204" s="30"/>
      <c r="E204" s="30"/>
    </row>
    <row r="205" spans="3:5" ht="12.75">
      <c r="C205" s="30"/>
      <c r="D205" s="30"/>
      <c r="E205" s="30"/>
    </row>
    <row r="206" spans="3:5" ht="12.75">
      <c r="C206" s="30"/>
      <c r="D206" s="30"/>
      <c r="E206" s="30"/>
    </row>
    <row r="207" spans="2:5" ht="12.75">
      <c r="B207" s="5"/>
      <c r="C207" s="30"/>
      <c r="D207" s="30"/>
      <c r="E207" s="30"/>
    </row>
    <row r="208" spans="2:5" ht="12.75">
      <c r="B208" s="5"/>
      <c r="C208" s="30"/>
      <c r="D208" s="30"/>
      <c r="E208" s="30"/>
    </row>
    <row r="209" spans="3:5" ht="12.75">
      <c r="C209" s="30"/>
      <c r="D209" s="30"/>
      <c r="E209" s="30"/>
    </row>
    <row r="210" spans="3:5" ht="12.75">
      <c r="C210" s="30"/>
      <c r="D210" s="30"/>
      <c r="E210" s="30"/>
    </row>
    <row r="211" spans="2:5" ht="12.75">
      <c r="B211" s="5"/>
      <c r="C211" s="30"/>
      <c r="D211" s="30"/>
      <c r="E211" s="30"/>
    </row>
    <row r="212" spans="2:5" ht="12.75">
      <c r="B212" s="5"/>
      <c r="C212" s="30"/>
      <c r="D212" s="30"/>
      <c r="E212" s="30"/>
    </row>
    <row r="213" spans="3:5" ht="12.75">
      <c r="C213" s="30"/>
      <c r="D213" s="30"/>
      <c r="E213" s="30"/>
    </row>
    <row r="214" spans="3:5" ht="12.75">
      <c r="C214" s="30"/>
      <c r="D214" s="30"/>
      <c r="E214" s="30"/>
    </row>
    <row r="215" spans="2:5" ht="12.75">
      <c r="B215" s="5"/>
      <c r="C215" s="30"/>
      <c r="D215" s="30"/>
      <c r="E215" s="30"/>
    </row>
    <row r="216" spans="2:5" ht="12.75">
      <c r="B216" s="5"/>
      <c r="C216" s="30"/>
      <c r="D216" s="30"/>
      <c r="E216" s="30"/>
    </row>
    <row r="217" spans="3:5" ht="12.75">
      <c r="C217" s="30"/>
      <c r="D217" s="30"/>
      <c r="E217" s="30"/>
    </row>
    <row r="218" spans="3:5" ht="12.75">
      <c r="C218" s="30"/>
      <c r="D218" s="30"/>
      <c r="E218" s="30"/>
    </row>
    <row r="219" spans="2:5" ht="12.75">
      <c r="B219" s="5"/>
      <c r="C219" s="30"/>
      <c r="D219" s="30"/>
      <c r="E219" s="30"/>
    </row>
    <row r="220" spans="2:5" ht="12.75">
      <c r="B220" s="5"/>
      <c r="C220" s="30"/>
      <c r="D220" s="30"/>
      <c r="E220" s="30"/>
    </row>
    <row r="221" spans="3:5" ht="12.75">
      <c r="C221" s="30"/>
      <c r="D221" s="30"/>
      <c r="E221" s="30"/>
    </row>
    <row r="222" spans="3:5" ht="12.75">
      <c r="C222" s="30"/>
      <c r="D222" s="30"/>
      <c r="E222" s="30"/>
    </row>
    <row r="223" spans="2:5" ht="12.75">
      <c r="B223" s="5"/>
      <c r="C223" s="30"/>
      <c r="D223" s="30"/>
      <c r="E223" s="30"/>
    </row>
    <row r="224" spans="2:5" ht="12.75">
      <c r="B224" s="5"/>
      <c r="C224" s="30"/>
      <c r="D224" s="30"/>
      <c r="E224" s="30"/>
    </row>
    <row r="225" spans="3:5" ht="12.75">
      <c r="C225" s="30"/>
      <c r="D225" s="30"/>
      <c r="E225" s="30"/>
    </row>
    <row r="226" spans="3:5" ht="12.75">
      <c r="C226" s="30"/>
      <c r="D226" s="30"/>
      <c r="E226" s="30"/>
    </row>
    <row r="227" spans="2:5" ht="12.75">
      <c r="B227" s="5"/>
      <c r="C227" s="30"/>
      <c r="D227" s="30"/>
      <c r="E227" s="30"/>
    </row>
    <row r="228" spans="2:5" ht="12.75">
      <c r="B228" s="5"/>
      <c r="C228" s="30"/>
      <c r="D228" s="30"/>
      <c r="E228" s="30"/>
    </row>
    <row r="229" spans="3:5" ht="12.75">
      <c r="C229" s="30"/>
      <c r="D229" s="30"/>
      <c r="E229" s="30"/>
    </row>
    <row r="230" spans="3:5" ht="12.75">
      <c r="C230" s="30"/>
      <c r="D230" s="30"/>
      <c r="E230" s="30"/>
    </row>
    <row r="231" spans="2:5" ht="12.75">
      <c r="B231" s="5"/>
      <c r="C231" s="30"/>
      <c r="D231" s="30"/>
      <c r="E231" s="30"/>
    </row>
    <row r="232" spans="2:5" ht="12.75">
      <c r="B232" s="5"/>
      <c r="C232" s="30"/>
      <c r="D232" s="30"/>
      <c r="E232" s="30"/>
    </row>
    <row r="233" spans="3:5" ht="12.75">
      <c r="C233" s="30"/>
      <c r="D233" s="30"/>
      <c r="E233" s="30"/>
    </row>
    <row r="234" spans="3:5" ht="12.75">
      <c r="C234" s="30"/>
      <c r="D234" s="30"/>
      <c r="E234" s="30"/>
    </row>
    <row r="235" spans="2:5" ht="12.75">
      <c r="B235" s="5"/>
      <c r="C235" s="30"/>
      <c r="D235" s="30"/>
      <c r="E235" s="30"/>
    </row>
    <row r="236" spans="2:5" ht="12.75">
      <c r="B236" s="5"/>
      <c r="C236" s="30"/>
      <c r="D236" s="30"/>
      <c r="E236" s="30"/>
    </row>
    <row r="237" spans="3:5" ht="12.75">
      <c r="C237" s="30"/>
      <c r="D237" s="30"/>
      <c r="E237" s="30"/>
    </row>
    <row r="238" spans="3:5" ht="12.75">
      <c r="C238" s="30"/>
      <c r="D238" s="30"/>
      <c r="E238" s="30"/>
    </row>
    <row r="239" spans="2:5" ht="12.75">
      <c r="B239" s="5"/>
      <c r="C239" s="30"/>
      <c r="D239" s="30"/>
      <c r="E239" s="30"/>
    </row>
    <row r="240" spans="2:5" ht="12.75">
      <c r="B240" s="5"/>
      <c r="C240" s="30"/>
      <c r="D240" s="30"/>
      <c r="E240" s="30"/>
    </row>
    <row r="241" spans="3:5" ht="12.75">
      <c r="C241" s="30"/>
      <c r="D241" s="30"/>
      <c r="E241" s="30"/>
    </row>
    <row r="242" spans="3:5" ht="12.75">
      <c r="C242" s="30"/>
      <c r="D242" s="30"/>
      <c r="E242" s="30"/>
    </row>
    <row r="243" spans="2:5" ht="12.75">
      <c r="B243" s="5"/>
      <c r="C243" s="30"/>
      <c r="D243" s="30"/>
      <c r="E243" s="30"/>
    </row>
    <row r="244" spans="2:5" ht="12.75">
      <c r="B244" s="5"/>
      <c r="C244" s="30"/>
      <c r="D244" s="30"/>
      <c r="E244" s="30"/>
    </row>
    <row r="245" spans="3:5" ht="12.75">
      <c r="C245" s="30"/>
      <c r="D245" s="30"/>
      <c r="E245" s="30"/>
    </row>
    <row r="246" spans="3:5" ht="12.75">
      <c r="C246" s="30"/>
      <c r="D246" s="30"/>
      <c r="E246" s="30"/>
    </row>
    <row r="247" spans="2:5" ht="12.75">
      <c r="B247" s="5"/>
      <c r="C247" s="30"/>
      <c r="D247" s="30"/>
      <c r="E247" s="30"/>
    </row>
    <row r="248" spans="2:5" ht="12.75">
      <c r="B248" s="5"/>
      <c r="C248" s="30"/>
      <c r="D248" s="30"/>
      <c r="E248" s="30"/>
    </row>
    <row r="249" spans="3:5" ht="12.75">
      <c r="C249" s="30"/>
      <c r="D249" s="30"/>
      <c r="E249" s="30"/>
    </row>
    <row r="250" spans="3:5" ht="12.75">
      <c r="C250" s="30"/>
      <c r="D250" s="30"/>
      <c r="E250" s="30"/>
    </row>
    <row r="251" spans="2:5" ht="12.75">
      <c r="B251" s="5"/>
      <c r="C251" s="30"/>
      <c r="D251" s="30"/>
      <c r="E251" s="30"/>
    </row>
    <row r="252" spans="2:5" ht="12.75">
      <c r="B252" s="5"/>
      <c r="C252" s="30"/>
      <c r="D252" s="30"/>
      <c r="E252" s="30"/>
    </row>
    <row r="253" spans="3:5" ht="12.75">
      <c r="C253" s="30"/>
      <c r="D253" s="30"/>
      <c r="E253" s="30"/>
    </row>
    <row r="254" spans="3:5" ht="12.75">
      <c r="C254" s="30"/>
      <c r="D254" s="30"/>
      <c r="E254" s="30"/>
    </row>
    <row r="255" spans="2:5" ht="12.75">
      <c r="B255" s="5"/>
      <c r="C255" s="30"/>
      <c r="D255" s="30"/>
      <c r="E255" s="30"/>
    </row>
    <row r="256" spans="2:5" ht="12.75">
      <c r="B256" s="5"/>
      <c r="C256" s="30"/>
      <c r="D256" s="30"/>
      <c r="E256" s="30"/>
    </row>
    <row r="257" spans="3:5" ht="12.75">
      <c r="C257" s="30"/>
      <c r="D257" s="30"/>
      <c r="E257" s="30"/>
    </row>
    <row r="258" spans="3:5" ht="12.75">
      <c r="C258" s="30"/>
      <c r="D258" s="30"/>
      <c r="E258" s="30"/>
    </row>
    <row r="259" spans="2:5" ht="12.75">
      <c r="B259" s="5"/>
      <c r="C259" s="30"/>
      <c r="D259" s="30"/>
      <c r="E259" s="30"/>
    </row>
    <row r="260" spans="2:5" ht="12.75">
      <c r="B260" s="5"/>
      <c r="C260" s="30"/>
      <c r="D260" s="30"/>
      <c r="E260" s="30"/>
    </row>
    <row r="261" spans="3:5" ht="12.75">
      <c r="C261" s="30"/>
      <c r="D261" s="30"/>
      <c r="E261" s="30"/>
    </row>
    <row r="262" spans="3:5" ht="12.75">
      <c r="C262" s="30"/>
      <c r="D262" s="30"/>
      <c r="E262" s="30"/>
    </row>
    <row r="263" spans="2:5" ht="12.75">
      <c r="B263" s="5"/>
      <c r="C263" s="30"/>
      <c r="D263" s="30"/>
      <c r="E263" s="30"/>
    </row>
    <row r="264" spans="2:5" ht="12.75">
      <c r="B264" s="5"/>
      <c r="C264" s="30"/>
      <c r="D264" s="30"/>
      <c r="E264" s="30"/>
    </row>
    <row r="265" spans="3:5" ht="12.75">
      <c r="C265" s="30"/>
      <c r="D265" s="30"/>
      <c r="E265" s="30"/>
    </row>
    <row r="266" spans="3:5" ht="12.75">
      <c r="C266" s="30"/>
      <c r="D266" s="30"/>
      <c r="E266" s="30"/>
    </row>
    <row r="267" spans="2:5" ht="12.75">
      <c r="B267" s="5"/>
      <c r="C267" s="30"/>
      <c r="D267" s="30"/>
      <c r="E267" s="30"/>
    </row>
    <row r="268" spans="2:5" ht="12.75">
      <c r="B268" s="5"/>
      <c r="C268" s="30"/>
      <c r="D268" s="30"/>
      <c r="E268" s="30"/>
    </row>
    <row r="269" spans="3:5" ht="12.75">
      <c r="C269" s="30"/>
      <c r="D269" s="30"/>
      <c r="E269" s="30"/>
    </row>
    <row r="270" spans="3:5" ht="12.75">
      <c r="C270" s="30"/>
      <c r="D270" s="30"/>
      <c r="E270" s="30"/>
    </row>
    <row r="271" spans="2:5" ht="12.75">
      <c r="B271" s="5"/>
      <c r="C271" s="30"/>
      <c r="D271" s="30"/>
      <c r="E271" s="30"/>
    </row>
    <row r="272" spans="2:5" ht="12.75">
      <c r="B272" s="5"/>
      <c r="C272" s="30"/>
      <c r="D272" s="30"/>
      <c r="E272" s="30"/>
    </row>
    <row r="273" spans="3:5" ht="12.75">
      <c r="C273" s="30"/>
      <c r="D273" s="30"/>
      <c r="E273" s="30"/>
    </row>
    <row r="274" spans="3:5" ht="12.75">
      <c r="C274" s="30"/>
      <c r="D274" s="30"/>
      <c r="E274" s="30"/>
    </row>
    <row r="275" spans="2:5" ht="12.75">
      <c r="B275" s="5"/>
      <c r="C275" s="30"/>
      <c r="D275" s="30"/>
      <c r="E275" s="30"/>
    </row>
    <row r="276" spans="2:5" ht="12.75">
      <c r="B276" s="5"/>
      <c r="C276" s="30"/>
      <c r="D276" s="30"/>
      <c r="E276" s="30"/>
    </row>
    <row r="277" spans="3:5" ht="12.75">
      <c r="C277" s="30"/>
      <c r="D277" s="30"/>
      <c r="E277" s="30"/>
    </row>
    <row r="278" spans="3:5" ht="12.75">
      <c r="C278" s="30"/>
      <c r="D278" s="30"/>
      <c r="E278" s="30"/>
    </row>
    <row r="279" spans="2:5" ht="12.75">
      <c r="B279" s="5"/>
      <c r="C279" s="30"/>
      <c r="D279" s="30"/>
      <c r="E279" s="30"/>
    </row>
    <row r="280" spans="2:5" ht="12.75">
      <c r="B280" s="5"/>
      <c r="C280" s="30"/>
      <c r="D280" s="30"/>
      <c r="E280" s="30"/>
    </row>
    <row r="281" spans="3:5" ht="12.75">
      <c r="C281" s="30"/>
      <c r="D281" s="30"/>
      <c r="E281" s="30"/>
    </row>
    <row r="282" spans="3:5" ht="12.75">
      <c r="C282" s="30"/>
      <c r="D282" s="30"/>
      <c r="E282" s="30"/>
    </row>
    <row r="283" spans="2:5" ht="12.75">
      <c r="B283" s="5"/>
      <c r="C283" s="30"/>
      <c r="D283" s="30"/>
      <c r="E283" s="30"/>
    </row>
    <row r="284" spans="2:5" ht="12.75">
      <c r="B284" s="5"/>
      <c r="C284" s="30"/>
      <c r="D284" s="30"/>
      <c r="E284" s="30"/>
    </row>
    <row r="285" spans="3:5" ht="12.75">
      <c r="C285" s="30"/>
      <c r="D285" s="30"/>
      <c r="E285" s="30"/>
    </row>
    <row r="286" spans="3:5" ht="12.75">
      <c r="C286" s="30"/>
      <c r="D286" s="30"/>
      <c r="E286" s="30"/>
    </row>
    <row r="287" spans="2:5" ht="12.75">
      <c r="B287" s="5"/>
      <c r="C287" s="30"/>
      <c r="D287" s="30"/>
      <c r="E287" s="30"/>
    </row>
    <row r="288" spans="2:5" ht="12.75">
      <c r="B288" s="5"/>
      <c r="C288" s="30"/>
      <c r="D288" s="30"/>
      <c r="E288" s="30"/>
    </row>
    <row r="289" spans="3:5" ht="12.75">
      <c r="C289" s="30"/>
      <c r="D289" s="30"/>
      <c r="E289" s="30"/>
    </row>
    <row r="290" spans="3:5" ht="12.75">
      <c r="C290" s="30"/>
      <c r="D290" s="30"/>
      <c r="E290" s="30"/>
    </row>
    <row r="291" spans="2:5" ht="12.75">
      <c r="B291" s="5"/>
      <c r="C291" s="30"/>
      <c r="D291" s="30"/>
      <c r="E291" s="30"/>
    </row>
    <row r="292" spans="2:5" ht="12.75">
      <c r="B292" s="5"/>
      <c r="C292" s="30"/>
      <c r="D292" s="30"/>
      <c r="E292" s="30"/>
    </row>
    <row r="293" spans="3:5" ht="12.75">
      <c r="C293" s="30"/>
      <c r="D293" s="30"/>
      <c r="E293" s="30"/>
    </row>
    <row r="294" spans="3:5" ht="12.75">
      <c r="C294" s="30"/>
      <c r="D294" s="30"/>
      <c r="E294" s="30"/>
    </row>
    <row r="295" spans="2:5" ht="12.75">
      <c r="B295" s="5"/>
      <c r="C295" s="30"/>
      <c r="D295" s="30"/>
      <c r="E295" s="30"/>
    </row>
    <row r="296" spans="2:5" ht="12.75">
      <c r="B296" s="5"/>
      <c r="C296" s="30"/>
      <c r="D296" s="30"/>
      <c r="E296" s="30"/>
    </row>
    <row r="297" spans="3:5" ht="12.75">
      <c r="C297" s="30"/>
      <c r="D297" s="30"/>
      <c r="E297" s="30"/>
    </row>
    <row r="298" spans="3:5" ht="12.75">
      <c r="C298" s="30"/>
      <c r="D298" s="30"/>
      <c r="E298" s="30"/>
    </row>
    <row r="299" spans="2:5" ht="12.75">
      <c r="B299" s="5"/>
      <c r="C299" s="30"/>
      <c r="D299" s="30"/>
      <c r="E299" s="30"/>
    </row>
    <row r="300" spans="2:5" ht="12.75">
      <c r="B300" s="5"/>
      <c r="C300" s="30"/>
      <c r="D300" s="30"/>
      <c r="E300" s="30"/>
    </row>
    <row r="301" spans="3:5" ht="12.75">
      <c r="C301" s="30"/>
      <c r="D301" s="30"/>
      <c r="E301" s="30"/>
    </row>
    <row r="302" spans="3:5" ht="12.75">
      <c r="C302" s="30"/>
      <c r="D302" s="30"/>
      <c r="E302" s="30"/>
    </row>
    <row r="303" spans="2:5" ht="12.75">
      <c r="B303" s="5"/>
      <c r="C303" s="30"/>
      <c r="D303" s="30"/>
      <c r="E303" s="30"/>
    </row>
    <row r="304" spans="2:5" ht="12.75">
      <c r="B304" s="5"/>
      <c r="C304" s="30"/>
      <c r="D304" s="30"/>
      <c r="E304" s="30"/>
    </row>
    <row r="305" spans="3:5" ht="12.75">
      <c r="C305" s="30"/>
      <c r="D305" s="30"/>
      <c r="E305" s="30"/>
    </row>
    <row r="306" spans="3:5" ht="12.75">
      <c r="C306" s="30"/>
      <c r="D306" s="30"/>
      <c r="E306" s="30"/>
    </row>
    <row r="307" spans="2:5" ht="12.75">
      <c r="B307" s="5"/>
      <c r="C307" s="30"/>
      <c r="D307" s="30"/>
      <c r="E307" s="30"/>
    </row>
    <row r="308" spans="2:5" ht="12.75">
      <c r="B308" s="5"/>
      <c r="C308" s="30"/>
      <c r="D308" s="30"/>
      <c r="E308" s="30"/>
    </row>
    <row r="309" spans="3:5" ht="12.75">
      <c r="C309" s="30"/>
      <c r="D309" s="30"/>
      <c r="E309" s="30"/>
    </row>
    <row r="310" spans="3:5" ht="12.75">
      <c r="C310" s="30"/>
      <c r="D310" s="30"/>
      <c r="E310" s="30"/>
    </row>
    <row r="311" spans="2:5" ht="12.75">
      <c r="B311" s="5"/>
      <c r="C311" s="30"/>
      <c r="D311" s="30"/>
      <c r="E311" s="30"/>
    </row>
    <row r="312" spans="2:5" ht="12.75">
      <c r="B312" s="5"/>
      <c r="C312" s="30"/>
      <c r="D312" s="30"/>
      <c r="E312" s="30"/>
    </row>
    <row r="313" spans="3:5" ht="12.75">
      <c r="C313" s="30"/>
      <c r="D313" s="30"/>
      <c r="E313" s="30"/>
    </row>
    <row r="314" spans="3:5" ht="12.75">
      <c r="C314" s="30"/>
      <c r="D314" s="30"/>
      <c r="E314" s="30"/>
    </row>
    <row r="315" spans="2:5" ht="12.75">
      <c r="B315" s="5"/>
      <c r="C315" s="30"/>
      <c r="D315" s="30"/>
      <c r="E315" s="30"/>
    </row>
    <row r="316" spans="2:5" ht="12.75">
      <c r="B316" s="5"/>
      <c r="C316" s="30"/>
      <c r="D316" s="30"/>
      <c r="E316" s="30"/>
    </row>
    <row r="317" spans="3:5" ht="12.75">
      <c r="C317" s="30"/>
      <c r="D317" s="30"/>
      <c r="E317" s="30"/>
    </row>
    <row r="318" spans="3:5" ht="12.75">
      <c r="C318" s="30"/>
      <c r="D318" s="30"/>
      <c r="E318" s="30"/>
    </row>
    <row r="319" spans="2:5" ht="12.75">
      <c r="B319" s="5"/>
      <c r="C319" s="30"/>
      <c r="D319" s="30"/>
      <c r="E319" s="30"/>
    </row>
    <row r="320" spans="2:5" ht="12.75">
      <c r="B320" s="5"/>
      <c r="C320" s="30"/>
      <c r="D320" s="30"/>
      <c r="E320" s="30"/>
    </row>
    <row r="321" spans="3:5" ht="12.75">
      <c r="C321" s="30"/>
      <c r="D321" s="30"/>
      <c r="E321" s="30"/>
    </row>
    <row r="322" spans="3:5" ht="12.75">
      <c r="C322" s="30"/>
      <c r="D322" s="30"/>
      <c r="E322" s="30"/>
    </row>
    <row r="323" spans="2:5" ht="12.75">
      <c r="B323" s="5"/>
      <c r="C323" s="30"/>
      <c r="D323" s="30"/>
      <c r="E323" s="30"/>
    </row>
    <row r="324" spans="2:5" ht="12.75">
      <c r="B324" s="5"/>
      <c r="C324" s="30"/>
      <c r="D324" s="30"/>
      <c r="E324" s="30"/>
    </row>
    <row r="325" spans="3:5" ht="12.75">
      <c r="C325" s="30"/>
      <c r="D325" s="30"/>
      <c r="E325" s="30"/>
    </row>
    <row r="326" spans="3:5" ht="12.75">
      <c r="C326" s="30"/>
      <c r="D326" s="30"/>
      <c r="E326" s="30"/>
    </row>
    <row r="327" spans="2:5" ht="12.75">
      <c r="B327" s="5"/>
      <c r="C327" s="30"/>
      <c r="D327" s="30"/>
      <c r="E327" s="30"/>
    </row>
    <row r="328" spans="2:5" ht="12.75">
      <c r="B328" s="5"/>
      <c r="C328" s="30"/>
      <c r="D328" s="30"/>
      <c r="E328" s="30"/>
    </row>
    <row r="329" spans="3:5" ht="12.75">
      <c r="C329" s="30"/>
      <c r="D329" s="30"/>
      <c r="E329" s="30"/>
    </row>
    <row r="330" spans="3:5" ht="12.75">
      <c r="C330" s="30"/>
      <c r="D330" s="30"/>
      <c r="E330" s="30"/>
    </row>
    <row r="331" spans="2:5" ht="12.75">
      <c r="B331" s="5"/>
      <c r="C331" s="30"/>
      <c r="D331" s="30"/>
      <c r="E331" s="30"/>
    </row>
    <row r="332" spans="2:5" ht="12.75">
      <c r="B332" s="5"/>
      <c r="C332" s="30"/>
      <c r="D332" s="30"/>
      <c r="E332" s="30"/>
    </row>
    <row r="333" spans="3:5" ht="12.75">
      <c r="C333" s="30"/>
      <c r="D333" s="30"/>
      <c r="E333" s="30"/>
    </row>
    <row r="334" spans="3:5" ht="12.75">
      <c r="C334" s="30"/>
      <c r="D334" s="30"/>
      <c r="E334" s="30"/>
    </row>
    <row r="335" spans="2:5" ht="12.75">
      <c r="B335" s="5"/>
      <c r="C335" s="30"/>
      <c r="D335" s="30"/>
      <c r="E335" s="30"/>
    </row>
    <row r="336" spans="2:5" ht="12.75">
      <c r="B336" s="5"/>
      <c r="C336" s="30"/>
      <c r="D336" s="30"/>
      <c r="E336" s="30"/>
    </row>
    <row r="337" spans="3:5" ht="12.75">
      <c r="C337" s="30"/>
      <c r="D337" s="30"/>
      <c r="E337" s="30"/>
    </row>
    <row r="338" spans="3:5" ht="12.75">
      <c r="C338" s="30"/>
      <c r="D338" s="30"/>
      <c r="E338" s="30"/>
    </row>
    <row r="339" spans="2:5" ht="12.75">
      <c r="B339" s="5"/>
      <c r="C339" s="30"/>
      <c r="D339" s="30"/>
      <c r="E339" s="30"/>
    </row>
    <row r="340" spans="2:5" ht="12.75">
      <c r="B340" s="5"/>
      <c r="C340" s="30"/>
      <c r="D340" s="30"/>
      <c r="E340" s="30"/>
    </row>
    <row r="341" spans="3:5" ht="12.75">
      <c r="C341" s="30"/>
      <c r="D341" s="30"/>
      <c r="E341" s="30"/>
    </row>
    <row r="342" spans="3:5" ht="12.75">
      <c r="C342" s="30"/>
      <c r="D342" s="30"/>
      <c r="E342" s="30"/>
    </row>
    <row r="343" spans="2:5" ht="12.75">
      <c r="B343" s="5"/>
      <c r="C343" s="30"/>
      <c r="D343" s="30"/>
      <c r="E343" s="30"/>
    </row>
    <row r="344" spans="2:5" ht="12.75">
      <c r="B344" s="5"/>
      <c r="C344" s="30"/>
      <c r="D344" s="30"/>
      <c r="E344" s="30"/>
    </row>
    <row r="345" spans="3:5" ht="12.75">
      <c r="C345" s="30"/>
      <c r="D345" s="30"/>
      <c r="E345" s="30"/>
    </row>
    <row r="346" spans="3:5" ht="12.75">
      <c r="C346" s="30"/>
      <c r="D346" s="30"/>
      <c r="E346" s="30"/>
    </row>
    <row r="347" spans="2:5" ht="12.75">
      <c r="B347" s="5"/>
      <c r="C347" s="30"/>
      <c r="D347" s="30"/>
      <c r="E347" s="30"/>
    </row>
    <row r="348" spans="2:5" ht="12.75">
      <c r="B348" s="5"/>
      <c r="C348" s="30"/>
      <c r="D348" s="30"/>
      <c r="E348" s="30"/>
    </row>
    <row r="349" spans="3:5" ht="12.75">
      <c r="C349" s="30"/>
      <c r="D349" s="30"/>
      <c r="E349" s="30"/>
    </row>
    <row r="350" spans="3:5" ht="12.75">
      <c r="C350" s="30"/>
      <c r="D350" s="30"/>
      <c r="E350" s="30"/>
    </row>
    <row r="351" spans="2:5" ht="12.75">
      <c r="B351" s="5"/>
      <c r="C351" s="30"/>
      <c r="D351" s="30"/>
      <c r="E351" s="30"/>
    </row>
    <row r="352" spans="2:5" ht="12.75">
      <c r="B352" s="5"/>
      <c r="C352" s="30"/>
      <c r="D352" s="30"/>
      <c r="E352" s="30"/>
    </row>
    <row r="353" spans="3:5" ht="12.75">
      <c r="C353" s="30"/>
      <c r="D353" s="30"/>
      <c r="E353" s="30"/>
    </row>
    <row r="354" spans="3:5" ht="12.75">
      <c r="C354" s="30"/>
      <c r="D354" s="30"/>
      <c r="E354" s="30"/>
    </row>
    <row r="355" spans="2:5" ht="12.75">
      <c r="B355" s="5"/>
      <c r="C355" s="30"/>
      <c r="D355" s="30"/>
      <c r="E355" s="30"/>
    </row>
    <row r="356" spans="2:5" ht="12.75">
      <c r="B356" s="5"/>
      <c r="C356" s="30"/>
      <c r="D356" s="30"/>
      <c r="E356" s="30"/>
    </row>
    <row r="357" spans="3:5" ht="12.75">
      <c r="C357" s="30"/>
      <c r="D357" s="30"/>
      <c r="E357" s="30"/>
    </row>
    <row r="358" spans="3:5" ht="12.75">
      <c r="C358" s="30"/>
      <c r="D358" s="30"/>
      <c r="E358" s="30"/>
    </row>
    <row r="359" spans="2:5" ht="12.75">
      <c r="B359" s="5"/>
      <c r="C359" s="30"/>
      <c r="D359" s="30"/>
      <c r="E359" s="30"/>
    </row>
    <row r="360" spans="2:5" ht="12.75">
      <c r="B360" s="5"/>
      <c r="C360" s="30"/>
      <c r="D360" s="30"/>
      <c r="E360" s="30"/>
    </row>
    <row r="361" spans="3:5" ht="12.75">
      <c r="C361" s="30"/>
      <c r="D361" s="30"/>
      <c r="E361" s="30"/>
    </row>
    <row r="362" spans="3:5" ht="12.75">
      <c r="C362" s="30"/>
      <c r="D362" s="30"/>
      <c r="E362" s="30"/>
    </row>
    <row r="363" spans="2:5" ht="12.75">
      <c r="B363" s="5"/>
      <c r="C363" s="30"/>
      <c r="D363" s="30"/>
      <c r="E363" s="30"/>
    </row>
    <row r="364" spans="2:5" ht="12.75">
      <c r="B364" s="5"/>
      <c r="C364" s="30"/>
      <c r="D364" s="30"/>
      <c r="E364" s="30"/>
    </row>
    <row r="365" spans="3:5" ht="12.75">
      <c r="C365" s="30"/>
      <c r="D365" s="30"/>
      <c r="E365" s="30"/>
    </row>
    <row r="366" spans="3:5" ht="12.75">
      <c r="C366" s="30"/>
      <c r="D366" s="30"/>
      <c r="E366" s="30"/>
    </row>
    <row r="367" spans="2:5" ht="12.75">
      <c r="B367" s="5"/>
      <c r="C367" s="30"/>
      <c r="D367" s="30"/>
      <c r="E367" s="30"/>
    </row>
    <row r="368" spans="2:5" ht="12.75">
      <c r="B368" s="5"/>
      <c r="C368" s="30"/>
      <c r="D368" s="30"/>
      <c r="E368" s="30"/>
    </row>
    <row r="369" spans="3:5" ht="12.75">
      <c r="C369" s="30"/>
      <c r="D369" s="30"/>
      <c r="E369" s="30"/>
    </row>
    <row r="370" spans="3:5" ht="12.75">
      <c r="C370" s="30"/>
      <c r="D370" s="30"/>
      <c r="E370" s="30"/>
    </row>
    <row r="371" spans="2:5" ht="12.75">
      <c r="B371" s="5"/>
      <c r="C371" s="30"/>
      <c r="D371" s="30"/>
      <c r="E371" s="30"/>
    </row>
    <row r="372" spans="2:5" ht="12.75">
      <c r="B372" s="5"/>
      <c r="C372" s="30"/>
      <c r="D372" s="30"/>
      <c r="E372" s="30"/>
    </row>
    <row r="373" spans="3:5" ht="12.75">
      <c r="C373" s="30"/>
      <c r="D373" s="30"/>
      <c r="E373" s="30"/>
    </row>
    <row r="374" spans="3:5" ht="12.75">
      <c r="C374" s="30"/>
      <c r="D374" s="30"/>
      <c r="E374" s="30"/>
    </row>
    <row r="375" spans="2:5" ht="12.75">
      <c r="B375" s="5"/>
      <c r="C375" s="30"/>
      <c r="D375" s="30"/>
      <c r="E375" s="30"/>
    </row>
    <row r="376" spans="2:5" ht="12.75">
      <c r="B376" s="5"/>
      <c r="C376" s="30"/>
      <c r="D376" s="30"/>
      <c r="E376" s="30"/>
    </row>
    <row r="377" spans="3:5" ht="12.75">
      <c r="C377" s="30"/>
      <c r="D377" s="30"/>
      <c r="E377" s="30"/>
    </row>
    <row r="378" spans="3:5" ht="12.75">
      <c r="C378" s="30"/>
      <c r="D378" s="30"/>
      <c r="E378" s="30"/>
    </row>
    <row r="379" spans="2:5" ht="12.75">
      <c r="B379" s="5"/>
      <c r="C379" s="30"/>
      <c r="D379" s="30"/>
      <c r="E379" s="30"/>
    </row>
    <row r="380" spans="2:5" ht="12.75">
      <c r="B380" s="5"/>
      <c r="C380" s="30"/>
      <c r="D380" s="30"/>
      <c r="E380" s="30"/>
    </row>
    <row r="381" spans="3:5" ht="12.75">
      <c r="C381" s="30"/>
      <c r="D381" s="30"/>
      <c r="E381" s="30"/>
    </row>
    <row r="382" spans="3:5" ht="12.75">
      <c r="C382" s="30"/>
      <c r="D382" s="30"/>
      <c r="E382" s="30"/>
    </row>
    <row r="383" spans="2:5" ht="12.75">
      <c r="B383" s="5"/>
      <c r="C383" s="30"/>
      <c r="D383" s="30"/>
      <c r="E383" s="30"/>
    </row>
    <row r="384" spans="2:5" ht="12.75">
      <c r="B384" s="5"/>
      <c r="C384" s="30"/>
      <c r="D384" s="30"/>
      <c r="E384" s="30"/>
    </row>
    <row r="385" spans="3:5" ht="12.75">
      <c r="C385" s="30"/>
      <c r="D385" s="30"/>
      <c r="E385" s="30"/>
    </row>
    <row r="386" spans="3:5" ht="12.75">
      <c r="C386" s="30"/>
      <c r="D386" s="30"/>
      <c r="E386" s="30"/>
    </row>
    <row r="387" spans="2:5" ht="12.75">
      <c r="B387" s="5"/>
      <c r="C387" s="30"/>
      <c r="D387" s="30"/>
      <c r="E387" s="30"/>
    </row>
    <row r="388" spans="2:5" ht="12.75">
      <c r="B388" s="5"/>
      <c r="C388" s="30"/>
      <c r="D388" s="30"/>
      <c r="E388" s="30"/>
    </row>
    <row r="389" spans="3:5" ht="12.75">
      <c r="C389" s="30"/>
      <c r="D389" s="30"/>
      <c r="E389" s="30"/>
    </row>
    <row r="390" spans="3:5" ht="12.75">
      <c r="C390" s="30"/>
      <c r="D390" s="30"/>
      <c r="E390" s="30"/>
    </row>
    <row r="391" spans="2:5" ht="12.75">
      <c r="B391" s="5"/>
      <c r="C391" s="30"/>
      <c r="D391" s="30"/>
      <c r="E391" s="30"/>
    </row>
    <row r="392" spans="2:5" ht="12.75">
      <c r="B392" s="5"/>
      <c r="C392" s="30"/>
      <c r="D392" s="30"/>
      <c r="E392" s="30"/>
    </row>
    <row r="393" spans="3:5" ht="12.75">
      <c r="C393" s="30"/>
      <c r="D393" s="30"/>
      <c r="E393" s="30"/>
    </row>
    <row r="394" spans="3:5" ht="12.75">
      <c r="C394" s="30"/>
      <c r="D394" s="30"/>
      <c r="E394" s="30"/>
    </row>
    <row r="395" spans="2:5" ht="12.75">
      <c r="B395" s="5"/>
      <c r="C395" s="30"/>
      <c r="D395" s="30"/>
      <c r="E395" s="30"/>
    </row>
    <row r="396" spans="2:5" ht="12.75">
      <c r="B396" s="5"/>
      <c r="C396" s="30"/>
      <c r="D396" s="30"/>
      <c r="E396" s="30"/>
    </row>
    <row r="397" spans="3:5" ht="12.75">
      <c r="C397" s="30"/>
      <c r="D397" s="30"/>
      <c r="E397" s="30"/>
    </row>
    <row r="398" spans="3:5" ht="12.75">
      <c r="C398" s="30"/>
      <c r="D398" s="30"/>
      <c r="E398" s="30"/>
    </row>
    <row r="399" spans="2:5" ht="12.75">
      <c r="B399" s="5"/>
      <c r="C399" s="30"/>
      <c r="D399" s="30"/>
      <c r="E399" s="30"/>
    </row>
    <row r="400" spans="2:5" ht="12.75">
      <c r="B400" s="5"/>
      <c r="C400" s="30"/>
      <c r="D400" s="30"/>
      <c r="E400" s="30"/>
    </row>
    <row r="401" spans="3:5" ht="12.75">
      <c r="C401" s="30"/>
      <c r="D401" s="30"/>
      <c r="E401" s="30"/>
    </row>
    <row r="402" spans="3:5" ht="12.75">
      <c r="C402" s="30"/>
      <c r="D402" s="30"/>
      <c r="E402" s="30"/>
    </row>
    <row r="403" spans="2:5" ht="12.75">
      <c r="B403" s="5"/>
      <c r="C403" s="30"/>
      <c r="D403" s="30"/>
      <c r="E403" s="30"/>
    </row>
    <row r="404" spans="2:5" ht="12.75">
      <c r="B404" s="5"/>
      <c r="C404" s="30"/>
      <c r="D404" s="30"/>
      <c r="E404" s="30"/>
    </row>
    <row r="405" spans="3:5" ht="12.75">
      <c r="C405" s="30"/>
      <c r="D405" s="30"/>
      <c r="E405" s="30"/>
    </row>
    <row r="406" spans="3:5" ht="12.75">
      <c r="C406" s="30"/>
      <c r="D406" s="30"/>
      <c r="E406" s="30"/>
    </row>
    <row r="407" spans="2:5" ht="12.75">
      <c r="B407" s="5"/>
      <c r="C407" s="30"/>
      <c r="D407" s="30"/>
      <c r="E407" s="30"/>
    </row>
    <row r="408" spans="2:5" ht="12.75">
      <c r="B408" s="5"/>
      <c r="C408" s="30"/>
      <c r="D408" s="30"/>
      <c r="E408" s="30"/>
    </row>
    <row r="409" spans="3:5" ht="12.75">
      <c r="C409" s="30"/>
      <c r="D409" s="30"/>
      <c r="E409" s="30"/>
    </row>
    <row r="410" spans="3:5" ht="12.75">
      <c r="C410" s="30"/>
      <c r="D410" s="30"/>
      <c r="E410" s="30"/>
    </row>
    <row r="411" spans="2:5" ht="12.75">
      <c r="B411" s="5"/>
      <c r="C411" s="30"/>
      <c r="D411" s="30"/>
      <c r="E411" s="30"/>
    </row>
    <row r="412" spans="2:5" ht="12.75">
      <c r="B412" s="5"/>
      <c r="C412" s="30"/>
      <c r="D412" s="30"/>
      <c r="E412" s="30"/>
    </row>
    <row r="413" spans="3:5" ht="12.75">
      <c r="C413" s="30"/>
      <c r="D413" s="30"/>
      <c r="E413" s="30"/>
    </row>
    <row r="414" spans="3:5" ht="12.75">
      <c r="C414" s="30"/>
      <c r="D414" s="30"/>
      <c r="E414" s="30"/>
    </row>
    <row r="415" spans="2:5" ht="12.75">
      <c r="B415" s="5"/>
      <c r="C415" s="30"/>
      <c r="D415" s="30"/>
      <c r="E415" s="30"/>
    </row>
    <row r="416" spans="2:5" ht="12.75">
      <c r="B416" s="5"/>
      <c r="C416" s="30"/>
      <c r="D416" s="30"/>
      <c r="E416" s="30"/>
    </row>
    <row r="417" spans="3:5" ht="12.75">
      <c r="C417" s="30"/>
      <c r="D417" s="30"/>
      <c r="E417" s="30"/>
    </row>
    <row r="418" spans="3:5" ht="12.75">
      <c r="C418" s="30"/>
      <c r="D418" s="30"/>
      <c r="E418" s="30"/>
    </row>
    <row r="419" spans="2:5" ht="12.75">
      <c r="B419" s="5"/>
      <c r="C419" s="30"/>
      <c r="D419" s="30"/>
      <c r="E419" s="30"/>
    </row>
    <row r="420" spans="2:5" ht="12.75">
      <c r="B420" s="5"/>
      <c r="C420" s="30"/>
      <c r="D420" s="30"/>
      <c r="E420" s="30"/>
    </row>
    <row r="421" spans="3:5" ht="12.75">
      <c r="C421" s="30"/>
      <c r="D421" s="30"/>
      <c r="E421" s="30"/>
    </row>
    <row r="422" spans="3:5" ht="12.75">
      <c r="C422" s="30"/>
      <c r="D422" s="30"/>
      <c r="E422" s="30"/>
    </row>
    <row r="423" spans="2:5" ht="12.75">
      <c r="B423" s="5"/>
      <c r="C423" s="30"/>
      <c r="D423" s="30"/>
      <c r="E423" s="30"/>
    </row>
    <row r="424" spans="2:5" ht="12.75">
      <c r="B424" s="5"/>
      <c r="C424" s="30"/>
      <c r="D424" s="30"/>
      <c r="E424" s="30"/>
    </row>
    <row r="425" spans="3:5" ht="12.75">
      <c r="C425" s="30"/>
      <c r="D425" s="30"/>
      <c r="E425" s="30"/>
    </row>
    <row r="426" spans="3:5" ht="12.75">
      <c r="C426" s="30"/>
      <c r="D426" s="30"/>
      <c r="E426" s="30"/>
    </row>
    <row r="427" spans="2:5" ht="12.75">
      <c r="B427" s="5"/>
      <c r="C427" s="30"/>
      <c r="D427" s="30"/>
      <c r="E427" s="30"/>
    </row>
    <row r="428" spans="2:5" ht="12.75">
      <c r="B428" s="5"/>
      <c r="C428" s="30"/>
      <c r="D428" s="30"/>
      <c r="E428" s="30"/>
    </row>
    <row r="429" spans="3:5" ht="12.75">
      <c r="C429" s="30"/>
      <c r="D429" s="30"/>
      <c r="E429" s="30"/>
    </row>
    <row r="430" spans="3:5" ht="12.75">
      <c r="C430" s="30"/>
      <c r="D430" s="30"/>
      <c r="E430" s="30"/>
    </row>
    <row r="431" spans="2:5" ht="12.75">
      <c r="B431" s="5"/>
      <c r="C431" s="30"/>
      <c r="D431" s="30"/>
      <c r="E431" s="30"/>
    </row>
    <row r="432" spans="2:5" ht="12.75">
      <c r="B432" s="5"/>
      <c r="C432" s="30"/>
      <c r="D432" s="30"/>
      <c r="E432" s="30"/>
    </row>
    <row r="433" spans="3:5" ht="12.75">
      <c r="C433" s="30"/>
      <c r="D433" s="30"/>
      <c r="E433" s="30"/>
    </row>
    <row r="434" spans="3:5" ht="12.75">
      <c r="C434" s="30"/>
      <c r="D434" s="30"/>
      <c r="E434" s="30"/>
    </row>
    <row r="435" spans="2:5" ht="12.75">
      <c r="B435" s="5"/>
      <c r="C435" s="30"/>
      <c r="D435" s="30"/>
      <c r="E435" s="30"/>
    </row>
    <row r="436" spans="2:5" ht="12.75">
      <c r="B436" s="5"/>
      <c r="C436" s="30"/>
      <c r="D436" s="30"/>
      <c r="E436" s="30"/>
    </row>
    <row r="437" spans="3:5" ht="12.75">
      <c r="C437" s="30"/>
      <c r="D437" s="30"/>
      <c r="E437" s="30"/>
    </row>
    <row r="438" spans="3:5" ht="12.75">
      <c r="C438" s="30"/>
      <c r="D438" s="30"/>
      <c r="E438" s="30"/>
    </row>
    <row r="439" spans="2:5" ht="12.75">
      <c r="B439" s="5"/>
      <c r="C439" s="30"/>
      <c r="D439" s="30"/>
      <c r="E439" s="30"/>
    </row>
    <row r="440" spans="2:5" ht="12.75">
      <c r="B440" s="5"/>
      <c r="C440" s="30"/>
      <c r="D440" s="30"/>
      <c r="E440" s="30"/>
    </row>
    <row r="441" spans="3:5" ht="12.75">
      <c r="C441" s="30"/>
      <c r="D441" s="30"/>
      <c r="E441" s="30"/>
    </row>
    <row r="442" spans="3:5" ht="12.75">
      <c r="C442" s="30"/>
      <c r="D442" s="30"/>
      <c r="E442" s="30"/>
    </row>
    <row r="443" spans="2:5" ht="12.75">
      <c r="B443" s="5"/>
      <c r="C443" s="30"/>
      <c r="D443" s="30"/>
      <c r="E443" s="30"/>
    </row>
    <row r="444" spans="2:5" ht="12.75">
      <c r="B444" s="5"/>
      <c r="C444" s="30"/>
      <c r="D444" s="30"/>
      <c r="E444" s="30"/>
    </row>
    <row r="445" spans="3:5" ht="12.75">
      <c r="C445" s="30"/>
      <c r="D445" s="30"/>
      <c r="E445" s="30"/>
    </row>
    <row r="446" spans="3:5" ht="12.75">
      <c r="C446" s="30"/>
      <c r="D446" s="30"/>
      <c r="E446" s="30"/>
    </row>
    <row r="447" spans="2:5" ht="12.75">
      <c r="B447" s="5"/>
      <c r="C447" s="30"/>
      <c r="D447" s="30"/>
      <c r="E447" s="30"/>
    </row>
    <row r="448" spans="2:5" ht="12.75">
      <c r="B448" s="5"/>
      <c r="C448" s="30"/>
      <c r="D448" s="30"/>
      <c r="E448" s="30"/>
    </row>
    <row r="449" spans="3:5" ht="12.75">
      <c r="C449" s="30"/>
      <c r="D449" s="30"/>
      <c r="E449" s="30"/>
    </row>
    <row r="450" spans="3:5" ht="12.75">
      <c r="C450" s="30"/>
      <c r="D450" s="30"/>
      <c r="E450" s="30"/>
    </row>
    <row r="451" spans="2:5" ht="12.75">
      <c r="B451" s="5"/>
      <c r="C451" s="30"/>
      <c r="D451" s="30"/>
      <c r="E451" s="30"/>
    </row>
    <row r="452" spans="2:5" ht="12.75">
      <c r="B452" s="5"/>
      <c r="C452" s="30"/>
      <c r="D452" s="30"/>
      <c r="E452" s="30"/>
    </row>
    <row r="453" spans="3:5" ht="12.75">
      <c r="C453" s="30"/>
      <c r="D453" s="30"/>
      <c r="E453" s="30"/>
    </row>
    <row r="454" spans="3:5" ht="12.75">
      <c r="C454" s="30"/>
      <c r="D454" s="30"/>
      <c r="E454" s="30"/>
    </row>
    <row r="455" spans="2:5" ht="12.75">
      <c r="B455" s="5"/>
      <c r="C455" s="30"/>
      <c r="D455" s="30"/>
      <c r="E455" s="30"/>
    </row>
    <row r="456" spans="2:5" ht="12.75">
      <c r="B456" s="5"/>
      <c r="C456" s="30"/>
      <c r="D456" s="30"/>
      <c r="E456" s="30"/>
    </row>
    <row r="457" spans="3:5" ht="12.75">
      <c r="C457" s="30"/>
      <c r="D457" s="30"/>
      <c r="E457" s="30"/>
    </row>
    <row r="458" spans="3:5" ht="12.75">
      <c r="C458" s="30"/>
      <c r="D458" s="30"/>
      <c r="E458" s="30"/>
    </row>
    <row r="459" spans="2:5" ht="12.75">
      <c r="B459" s="5"/>
      <c r="C459" s="30"/>
      <c r="D459" s="30"/>
      <c r="E459" s="30"/>
    </row>
    <row r="460" spans="2:5" ht="12.75">
      <c r="B460" s="5"/>
      <c r="C460" s="30"/>
      <c r="D460" s="30"/>
      <c r="E460" s="30"/>
    </row>
    <row r="461" spans="3:5" ht="12.75">
      <c r="C461" s="30"/>
      <c r="D461" s="30"/>
      <c r="E461" s="30"/>
    </row>
    <row r="462" spans="3:5" ht="12.75">
      <c r="C462" s="30"/>
      <c r="D462" s="30"/>
      <c r="E462" s="30"/>
    </row>
    <row r="463" spans="2:5" ht="12.75">
      <c r="B463" s="5"/>
      <c r="C463" s="30"/>
      <c r="D463" s="30"/>
      <c r="E463" s="30"/>
    </row>
    <row r="464" spans="2:5" ht="12.75">
      <c r="B464" s="5"/>
      <c r="C464" s="30"/>
      <c r="D464" s="30"/>
      <c r="E464" s="30"/>
    </row>
    <row r="465" spans="3:5" ht="12.75">
      <c r="C465" s="30"/>
      <c r="D465" s="30"/>
      <c r="E465" s="30"/>
    </row>
    <row r="466" spans="3:5" ht="12.75">
      <c r="C466" s="30"/>
      <c r="D466" s="30"/>
      <c r="E466" s="30"/>
    </row>
    <row r="467" spans="2:5" ht="12.75">
      <c r="B467" s="5"/>
      <c r="C467" s="30"/>
      <c r="D467" s="30"/>
      <c r="E467" s="30"/>
    </row>
    <row r="468" spans="2:5" ht="12.75">
      <c r="B468" s="5"/>
      <c r="C468" s="30"/>
      <c r="D468" s="30"/>
      <c r="E468" s="30"/>
    </row>
    <row r="469" spans="3:5" ht="12.75">
      <c r="C469" s="30"/>
      <c r="D469" s="30"/>
      <c r="E469" s="30"/>
    </row>
    <row r="470" spans="3:5" ht="12.75">
      <c r="C470" s="30"/>
      <c r="D470" s="30"/>
      <c r="E470" s="30"/>
    </row>
    <row r="471" spans="2:5" ht="12.75">
      <c r="B471" s="5"/>
      <c r="C471" s="30"/>
      <c r="D471" s="30"/>
      <c r="E471" s="30"/>
    </row>
    <row r="472" spans="2:5" ht="12.75">
      <c r="B472" s="5"/>
      <c r="C472" s="30"/>
      <c r="D472" s="30"/>
      <c r="E472" s="30"/>
    </row>
    <row r="473" spans="3:5" ht="12.75">
      <c r="C473" s="30"/>
      <c r="D473" s="30"/>
      <c r="E473" s="30"/>
    </row>
    <row r="474" spans="3:5" ht="12.75">
      <c r="C474" s="30"/>
      <c r="D474" s="30"/>
      <c r="E474" s="30"/>
    </row>
    <row r="475" spans="2:5" ht="12.75">
      <c r="B475" s="5"/>
      <c r="C475" s="30"/>
      <c r="D475" s="30"/>
      <c r="E475" s="30"/>
    </row>
    <row r="476" spans="2:5" ht="12.75">
      <c r="B476" s="5"/>
      <c r="C476" s="30"/>
      <c r="D476" s="30"/>
      <c r="E476" s="30"/>
    </row>
    <row r="477" spans="3:5" ht="12.75">
      <c r="C477" s="30"/>
      <c r="D477" s="30"/>
      <c r="E477" s="30"/>
    </row>
    <row r="478" spans="3:5" ht="12.75">
      <c r="C478" s="30"/>
      <c r="D478" s="30"/>
      <c r="E478" s="30"/>
    </row>
    <row r="479" spans="2:5" ht="12.75">
      <c r="B479" s="5"/>
      <c r="C479" s="30"/>
      <c r="D479" s="30"/>
      <c r="E479" s="30"/>
    </row>
    <row r="480" spans="2:5" ht="12.75">
      <c r="B480" s="5"/>
      <c r="C480" s="30"/>
      <c r="D480" s="30"/>
      <c r="E480" s="30"/>
    </row>
    <row r="481" spans="3:5" ht="12.75">
      <c r="C481" s="30"/>
      <c r="D481" s="30"/>
      <c r="E481" s="30"/>
    </row>
    <row r="482" spans="3:5" ht="12.75">
      <c r="C482" s="30"/>
      <c r="D482" s="30"/>
      <c r="E482" s="30"/>
    </row>
    <row r="483" spans="2:5" ht="12.75">
      <c r="B483" s="5"/>
      <c r="C483" s="30"/>
      <c r="D483" s="30"/>
      <c r="E483" s="30"/>
    </row>
    <row r="484" spans="2:5" ht="12.75">
      <c r="B484" s="5"/>
      <c r="C484" s="30"/>
      <c r="D484" s="30"/>
      <c r="E484" s="30"/>
    </row>
    <row r="485" spans="3:5" ht="12.75">
      <c r="C485" s="30"/>
      <c r="D485" s="30"/>
      <c r="E485" s="30"/>
    </row>
    <row r="486" spans="3:5" ht="12.75">
      <c r="C486" s="30"/>
      <c r="D486" s="30"/>
      <c r="E486" s="30"/>
    </row>
    <row r="487" spans="2:5" ht="12.75">
      <c r="B487" s="5"/>
      <c r="C487" s="30"/>
      <c r="D487" s="30"/>
      <c r="E487" s="30"/>
    </row>
    <row r="488" spans="2:5" ht="12.75">
      <c r="B488" s="5"/>
      <c r="C488" s="30"/>
      <c r="D488" s="30"/>
      <c r="E488" s="30"/>
    </row>
    <row r="489" spans="3:5" ht="12.75">
      <c r="C489" s="30"/>
      <c r="D489" s="30"/>
      <c r="E489" s="30"/>
    </row>
    <row r="490" spans="3:5" ht="12.75">
      <c r="C490" s="30"/>
      <c r="D490" s="30"/>
      <c r="E490" s="30"/>
    </row>
    <row r="491" spans="2:5" ht="12.75">
      <c r="B491" s="5"/>
      <c r="C491" s="30"/>
      <c r="D491" s="30"/>
      <c r="E491" s="30"/>
    </row>
    <row r="492" spans="2:5" ht="12.75">
      <c r="B492" s="5"/>
      <c r="C492" s="30"/>
      <c r="D492" s="30"/>
      <c r="E492" s="30"/>
    </row>
    <row r="493" spans="3:5" ht="12.75">
      <c r="C493" s="30"/>
      <c r="D493" s="30"/>
      <c r="E493" s="30"/>
    </row>
    <row r="494" spans="3:5" ht="12.75">
      <c r="C494" s="30"/>
      <c r="D494" s="30"/>
      <c r="E494" s="30"/>
    </row>
    <row r="495" spans="2:5" ht="12.75">
      <c r="B495" s="5"/>
      <c r="C495" s="30"/>
      <c r="D495" s="30"/>
      <c r="E495" s="30"/>
    </row>
    <row r="496" spans="2:5" ht="12.75">
      <c r="B496" s="5"/>
      <c r="C496" s="30"/>
      <c r="D496" s="30"/>
      <c r="E496" s="30"/>
    </row>
    <row r="497" spans="3:5" ht="12.75">
      <c r="C497" s="30"/>
      <c r="D497" s="30"/>
      <c r="E497" s="30"/>
    </row>
    <row r="498" spans="3:5" ht="12.75">
      <c r="C498" s="30"/>
      <c r="D498" s="30"/>
      <c r="E498" s="30"/>
    </row>
    <row r="499" spans="2:5" ht="12.75">
      <c r="B499" s="5"/>
      <c r="C499" s="30"/>
      <c r="D499" s="30"/>
      <c r="E499" s="30"/>
    </row>
    <row r="500" spans="2:5" ht="12.75">
      <c r="B500" s="5"/>
      <c r="C500" s="30"/>
      <c r="D500" s="30"/>
      <c r="E500" s="30"/>
    </row>
    <row r="501" spans="3:5" ht="12.75">
      <c r="C501" s="30"/>
      <c r="D501" s="30"/>
      <c r="E501" s="30"/>
    </row>
    <row r="502" spans="3:5" ht="12.75">
      <c r="C502" s="30"/>
      <c r="D502" s="30"/>
      <c r="E502" s="30"/>
    </row>
    <row r="503" spans="2:5" ht="12.75">
      <c r="B503" s="5"/>
      <c r="C503" s="30"/>
      <c r="D503" s="30"/>
      <c r="E503" s="30"/>
    </row>
    <row r="504" spans="2:5" ht="12.75">
      <c r="B504" s="5"/>
      <c r="C504" s="30"/>
      <c r="D504" s="30"/>
      <c r="E504" s="30"/>
    </row>
    <row r="505" spans="3:5" ht="12.75">
      <c r="C505" s="30"/>
      <c r="D505" s="30"/>
      <c r="E505" s="30"/>
    </row>
    <row r="506" spans="3:5" ht="12.75">
      <c r="C506" s="30"/>
      <c r="D506" s="30"/>
      <c r="E506" s="30"/>
    </row>
    <row r="507" spans="2:5" ht="12.75">
      <c r="B507" s="5"/>
      <c r="C507" s="30"/>
      <c r="D507" s="30"/>
      <c r="E507" s="30"/>
    </row>
    <row r="508" spans="2:5" ht="12.75">
      <c r="B508" s="5"/>
      <c r="C508" s="30"/>
      <c r="D508" s="30"/>
      <c r="E508" s="30"/>
    </row>
    <row r="509" spans="3:5" ht="12.75">
      <c r="C509" s="30"/>
      <c r="D509" s="30"/>
      <c r="E509" s="30"/>
    </row>
    <row r="510" spans="3:5" ht="12.75">
      <c r="C510" s="30"/>
      <c r="D510" s="30"/>
      <c r="E510" s="30"/>
    </row>
    <row r="511" spans="2:5" ht="12.75">
      <c r="B511" s="5"/>
      <c r="C511" s="30"/>
      <c r="D511" s="30"/>
      <c r="E511" s="30"/>
    </row>
    <row r="512" ht="12.75">
      <c r="B512" s="5"/>
    </row>
    <row r="515" ht="12.75">
      <c r="B515" s="5"/>
    </row>
    <row r="516" ht="12.75">
      <c r="B516" s="5"/>
    </row>
    <row r="519" ht="12.75">
      <c r="B519" s="5"/>
    </row>
    <row r="520" ht="12.75">
      <c r="B520" s="5"/>
    </row>
    <row r="523" ht="12.75">
      <c r="B523" s="5"/>
    </row>
    <row r="524" ht="12.75">
      <c r="B524" s="5"/>
    </row>
    <row r="527" ht="12.75">
      <c r="B527" s="5"/>
    </row>
    <row r="528" ht="12.75">
      <c r="B528" s="5"/>
    </row>
    <row r="531" ht="12.75">
      <c r="B531" s="5"/>
    </row>
    <row r="532" ht="12.75">
      <c r="B532" s="5"/>
    </row>
    <row r="535" ht="12.75">
      <c r="B535" s="5"/>
    </row>
    <row r="536" ht="12.75">
      <c r="B536" s="5"/>
    </row>
    <row r="539" ht="12.75">
      <c r="B539" s="5"/>
    </row>
    <row r="540" ht="12.75">
      <c r="B540" s="5"/>
    </row>
    <row r="543" ht="12.75">
      <c r="B543" s="5"/>
    </row>
    <row r="544" ht="12.75">
      <c r="B544" s="5"/>
    </row>
    <row r="547" ht="12.75">
      <c r="B547" s="5"/>
    </row>
    <row r="548" ht="12.75">
      <c r="B548" s="5"/>
    </row>
    <row r="551" ht="12.75">
      <c r="B551" s="5"/>
    </row>
    <row r="552" ht="12.75">
      <c r="B552" s="5"/>
    </row>
    <row r="555" ht="12.75">
      <c r="B555" s="5"/>
    </row>
    <row r="556" ht="12.75">
      <c r="B556" s="5"/>
    </row>
    <row r="559" ht="12.75">
      <c r="B559" s="5"/>
    </row>
    <row r="560" ht="12.75">
      <c r="B560" s="5"/>
    </row>
    <row r="563" ht="12.75">
      <c r="B563" s="5"/>
    </row>
    <row r="564" ht="12.75">
      <c r="B564" s="5"/>
    </row>
    <row r="567" ht="12.75">
      <c r="B567" s="5"/>
    </row>
    <row r="568" ht="12.75">
      <c r="B568" s="5"/>
    </row>
    <row r="571" ht="12.75">
      <c r="B571" s="5"/>
    </row>
    <row r="572" ht="12.75">
      <c r="B572" s="5"/>
    </row>
    <row r="575" ht="12.75">
      <c r="B575" s="5"/>
    </row>
    <row r="576" ht="12.75">
      <c r="B576" s="5"/>
    </row>
    <row r="579" ht="12.75">
      <c r="B579" s="5"/>
    </row>
    <row r="580" ht="12.75">
      <c r="B580" s="5"/>
    </row>
    <row r="583" ht="12.75">
      <c r="B583" s="5"/>
    </row>
    <row r="584" ht="12.75">
      <c r="B584" s="5"/>
    </row>
    <row r="587" ht="12.75">
      <c r="B587" s="5"/>
    </row>
    <row r="588" ht="12.75">
      <c r="B588" s="5"/>
    </row>
    <row r="591" ht="12.75">
      <c r="B591" s="5"/>
    </row>
    <row r="592" ht="12.75">
      <c r="B592" s="5"/>
    </row>
    <row r="595" ht="12.75">
      <c r="B595" s="5"/>
    </row>
    <row r="596" ht="12.75">
      <c r="B596" s="5"/>
    </row>
    <row r="599" ht="12.75">
      <c r="B599" s="5"/>
    </row>
    <row r="600" ht="12.75">
      <c r="B600" s="5"/>
    </row>
    <row r="603" ht="12.75">
      <c r="B603" s="5"/>
    </row>
    <row r="604" ht="12.75">
      <c r="B604" s="5"/>
    </row>
    <row r="607" ht="12.75">
      <c r="B607" s="5"/>
    </row>
    <row r="608" ht="12.75">
      <c r="B608" s="5"/>
    </row>
    <row r="611" ht="12.75">
      <c r="B611" s="5"/>
    </row>
    <row r="612" ht="12.75">
      <c r="B612" s="5"/>
    </row>
    <row r="615" ht="12.75">
      <c r="B615" s="5"/>
    </row>
    <row r="616" ht="12.75">
      <c r="B616" s="5"/>
    </row>
    <row r="619" ht="12.75">
      <c r="B619" s="5"/>
    </row>
    <row r="620" ht="12.75">
      <c r="B620" s="5"/>
    </row>
    <row r="623" ht="12.75">
      <c r="B623" s="5"/>
    </row>
    <row r="624" ht="12.75">
      <c r="B624" s="5"/>
    </row>
    <row r="627" ht="12.75">
      <c r="B627" s="5"/>
    </row>
    <row r="628" ht="12.75">
      <c r="B628" s="5"/>
    </row>
    <row r="631" ht="12.75">
      <c r="B631" s="5"/>
    </row>
    <row r="632" ht="12.75">
      <c r="B632" s="5"/>
    </row>
    <row r="635" ht="12.75">
      <c r="B635" s="5"/>
    </row>
    <row r="636" ht="12.75">
      <c r="B636" s="5"/>
    </row>
    <row r="639" ht="12.75">
      <c r="B639" s="5"/>
    </row>
    <row r="640" ht="12.75">
      <c r="B640" s="5"/>
    </row>
    <row r="643" ht="12.75">
      <c r="B643" s="5"/>
    </row>
    <row r="644" ht="12.75">
      <c r="B644" s="5"/>
    </row>
    <row r="647" ht="12.75">
      <c r="B647" s="5"/>
    </row>
    <row r="648" ht="12.75">
      <c r="B648" s="5"/>
    </row>
    <row r="651" ht="12.75">
      <c r="B651" s="5"/>
    </row>
    <row r="652" ht="12.75">
      <c r="B652" s="5"/>
    </row>
    <row r="655" ht="12.75">
      <c r="B655" s="5"/>
    </row>
    <row r="656" ht="12.75">
      <c r="B656" s="5"/>
    </row>
    <row r="659" ht="12.75">
      <c r="B659" s="5"/>
    </row>
    <row r="660" ht="12.75">
      <c r="B660" s="5"/>
    </row>
    <row r="663" ht="12.75">
      <c r="B663" s="5"/>
    </row>
    <row r="664" ht="12.75">
      <c r="B664" s="5"/>
    </row>
    <row r="667" ht="12.75">
      <c r="B667" s="5"/>
    </row>
    <row r="668" ht="12.75">
      <c r="B668" s="5"/>
    </row>
    <row r="671" ht="12.75">
      <c r="B671" s="5"/>
    </row>
    <row r="672" ht="12.75">
      <c r="B672" s="5"/>
    </row>
    <row r="675" ht="12.75">
      <c r="B675" s="5"/>
    </row>
    <row r="676" ht="12.75">
      <c r="B676" s="5"/>
    </row>
    <row r="679" ht="12.75">
      <c r="B679" s="5"/>
    </row>
    <row r="680" ht="12.75">
      <c r="B680" s="5"/>
    </row>
    <row r="683" ht="12.75">
      <c r="B683" s="5"/>
    </row>
    <row r="684" ht="12.75">
      <c r="B684" s="5"/>
    </row>
    <row r="687" ht="12.75">
      <c r="B687" s="5"/>
    </row>
    <row r="688" ht="12.75">
      <c r="B688" s="5"/>
    </row>
    <row r="691" ht="12.75">
      <c r="B691" s="5"/>
    </row>
    <row r="692" ht="12.75">
      <c r="B692" s="5"/>
    </row>
    <row r="695" ht="12.75">
      <c r="B695" s="5"/>
    </row>
    <row r="696" ht="12.75">
      <c r="B696" s="5"/>
    </row>
    <row r="699" ht="12.75">
      <c r="B699" s="5"/>
    </row>
    <row r="700" ht="12.75">
      <c r="B700" s="5"/>
    </row>
    <row r="703" ht="12.75">
      <c r="B703" s="5"/>
    </row>
    <row r="704" ht="12.75">
      <c r="B704" s="5"/>
    </row>
    <row r="707" ht="12.75">
      <c r="B707" s="5"/>
    </row>
    <row r="708" ht="12.75">
      <c r="B708" s="5"/>
    </row>
    <row r="711" ht="12.75">
      <c r="B711" s="5"/>
    </row>
    <row r="712" ht="12.75">
      <c r="B712" s="5"/>
    </row>
    <row r="715" ht="12.75">
      <c r="B715" s="5"/>
    </row>
    <row r="716" ht="12.75">
      <c r="B716" s="5"/>
    </row>
    <row r="719" ht="12.75">
      <c r="B719" s="5"/>
    </row>
    <row r="720" ht="12.75">
      <c r="B720" s="5"/>
    </row>
    <row r="723" ht="12.75">
      <c r="B723" s="5"/>
    </row>
    <row r="724" ht="12.75">
      <c r="B724" s="5"/>
    </row>
    <row r="727" ht="12.75">
      <c r="B727" s="5"/>
    </row>
    <row r="728" ht="12.75">
      <c r="B728" s="5"/>
    </row>
    <row r="731" ht="12.75">
      <c r="B731" s="5"/>
    </row>
    <row r="732" ht="12.75">
      <c r="B732" s="5"/>
    </row>
    <row r="735" ht="12.75">
      <c r="B735" s="5"/>
    </row>
    <row r="736" ht="12.75">
      <c r="B736" s="5"/>
    </row>
    <row r="739" ht="12.75">
      <c r="B739" s="5"/>
    </row>
    <row r="740" ht="12.75">
      <c r="B740" s="5"/>
    </row>
    <row r="743" ht="12.75">
      <c r="B743" s="5"/>
    </row>
    <row r="744" ht="12.75">
      <c r="B744" s="5"/>
    </row>
    <row r="747" ht="12.75">
      <c r="B747" s="5"/>
    </row>
    <row r="748" ht="12.75">
      <c r="B748" s="5"/>
    </row>
    <row r="751" ht="12.75">
      <c r="B751" s="5"/>
    </row>
    <row r="752" ht="12.75">
      <c r="B752" s="5"/>
    </row>
    <row r="755" ht="12.75">
      <c r="B755" s="5"/>
    </row>
    <row r="756" ht="12.75">
      <c r="B756" s="5"/>
    </row>
    <row r="759" ht="12.75">
      <c r="B759" s="5"/>
    </row>
    <row r="760" ht="12.75">
      <c r="B760" s="5"/>
    </row>
    <row r="763" ht="12.75">
      <c r="B763" s="5"/>
    </row>
    <row r="764" ht="12.75">
      <c r="B764" s="5"/>
    </row>
    <row r="767" ht="12.75">
      <c r="B767" s="5"/>
    </row>
    <row r="768" ht="12.75">
      <c r="B768" s="5"/>
    </row>
    <row r="771" ht="12.75">
      <c r="B771" s="5"/>
    </row>
    <row r="772" ht="12.75">
      <c r="B772" s="5"/>
    </row>
    <row r="775" ht="12.75">
      <c r="B775" s="5"/>
    </row>
    <row r="776" ht="12.75">
      <c r="B776" s="5"/>
    </row>
    <row r="779" ht="12.75">
      <c r="B779" s="5"/>
    </row>
    <row r="780" ht="12.75">
      <c r="B780" s="5"/>
    </row>
    <row r="783" ht="12.75">
      <c r="B783" s="5"/>
    </row>
    <row r="784" ht="12.75">
      <c r="B784" s="5"/>
    </row>
    <row r="787" ht="12.75">
      <c r="B787" s="5"/>
    </row>
    <row r="788" ht="12.75">
      <c r="B788" s="5"/>
    </row>
    <row r="791" ht="12.75">
      <c r="B791" s="5"/>
    </row>
    <row r="792" ht="12.75">
      <c r="B792" s="5"/>
    </row>
    <row r="795" ht="12.75">
      <c r="B795" s="5"/>
    </row>
    <row r="796" ht="12.75">
      <c r="B796" s="5"/>
    </row>
    <row r="799" ht="12.75">
      <c r="B799" s="5"/>
    </row>
    <row r="800" ht="12.75">
      <c r="B800" s="5"/>
    </row>
    <row r="803" ht="12.75">
      <c r="B803" s="5"/>
    </row>
    <row r="804" ht="12.75">
      <c r="B804" s="5"/>
    </row>
    <row r="807" ht="12.75">
      <c r="B807" s="5"/>
    </row>
    <row r="808" ht="12.75">
      <c r="B808" s="5"/>
    </row>
    <row r="811" ht="12.75">
      <c r="B811" s="5"/>
    </row>
    <row r="812" ht="12.75">
      <c r="B812" s="5"/>
    </row>
    <row r="815" ht="12.75">
      <c r="B815" s="5"/>
    </row>
    <row r="816" ht="12.75">
      <c r="B816" s="5"/>
    </row>
    <row r="819" ht="12.75">
      <c r="B819" s="5"/>
    </row>
    <row r="820" ht="12.75">
      <c r="B820" s="5"/>
    </row>
    <row r="823" ht="12.75">
      <c r="B823" s="5"/>
    </row>
    <row r="824" ht="12.75">
      <c r="B824" s="5"/>
    </row>
    <row r="827" ht="12.75">
      <c r="B827" s="5"/>
    </row>
    <row r="828" ht="12.75">
      <c r="B828" s="5"/>
    </row>
    <row r="831" ht="12.75">
      <c r="B831" s="5"/>
    </row>
    <row r="832" ht="12.75">
      <c r="B832" s="5"/>
    </row>
    <row r="835" ht="12.75">
      <c r="B835" s="5"/>
    </row>
    <row r="836" ht="12.75">
      <c r="B836" s="5"/>
    </row>
    <row r="839" ht="12.75">
      <c r="B839" s="5"/>
    </row>
    <row r="840" ht="12.75">
      <c r="B840" s="5"/>
    </row>
    <row r="843" ht="12.75">
      <c r="B843" s="5"/>
    </row>
    <row r="844" ht="12.75">
      <c r="B844" s="5"/>
    </row>
    <row r="847" ht="12.75">
      <c r="B847" s="5"/>
    </row>
    <row r="848" ht="12.75">
      <c r="B848" s="5"/>
    </row>
    <row r="851" ht="12.75">
      <c r="B851" s="5"/>
    </row>
    <row r="852" ht="12.75">
      <c r="B852" s="5"/>
    </row>
    <row r="855" ht="12.75">
      <c r="B855" s="5"/>
    </row>
    <row r="856" ht="12.75">
      <c r="B856" s="5"/>
    </row>
    <row r="859" ht="12.75">
      <c r="B859" s="5"/>
    </row>
    <row r="860" ht="12.75">
      <c r="B860" s="5"/>
    </row>
    <row r="863" ht="12.75">
      <c r="B863" s="5"/>
    </row>
    <row r="864" ht="12.75">
      <c r="B864" s="5"/>
    </row>
    <row r="867" ht="12.75">
      <c r="B867" s="5"/>
    </row>
    <row r="868" ht="12.75">
      <c r="B868" s="5"/>
    </row>
    <row r="871" ht="12.75">
      <c r="B871" s="5"/>
    </row>
    <row r="872" ht="12.75">
      <c r="B872" s="5"/>
    </row>
    <row r="875" ht="12.75">
      <c r="B875" s="5"/>
    </row>
    <row r="876" ht="12.75">
      <c r="B876" s="5"/>
    </row>
    <row r="879" ht="12.75">
      <c r="B879" s="5"/>
    </row>
    <row r="880" ht="12.75">
      <c r="B880" s="5"/>
    </row>
    <row r="883" ht="12.75">
      <c r="B883" s="5"/>
    </row>
    <row r="884" ht="12.75">
      <c r="B884" s="5"/>
    </row>
    <row r="887" ht="12.75">
      <c r="B887" s="5"/>
    </row>
    <row r="888" ht="12.75">
      <c r="B888" s="5"/>
    </row>
    <row r="891" ht="12.75">
      <c r="B891" s="5"/>
    </row>
    <row r="892" ht="12.75">
      <c r="B892" s="5"/>
    </row>
    <row r="895" ht="12.75">
      <c r="B895" s="5"/>
    </row>
    <row r="896" ht="12.75">
      <c r="B896" s="5"/>
    </row>
    <row r="899" ht="12.75">
      <c r="B899" s="5"/>
    </row>
    <row r="900" ht="12.75">
      <c r="B900" s="5"/>
    </row>
    <row r="903" ht="12.75">
      <c r="B903" s="5"/>
    </row>
    <row r="904" ht="12.75">
      <c r="B904" s="5"/>
    </row>
    <row r="907" ht="12.75">
      <c r="B907" s="5"/>
    </row>
    <row r="908" ht="12.75">
      <c r="B908" s="5"/>
    </row>
    <row r="911" ht="12.75">
      <c r="B911" s="5"/>
    </row>
    <row r="912" ht="12.75">
      <c r="B912" s="5"/>
    </row>
    <row r="915" ht="12.75">
      <c r="B915" s="5"/>
    </row>
    <row r="916" ht="12.75">
      <c r="B916" s="5"/>
    </row>
    <row r="919" ht="12.75">
      <c r="B919" s="5"/>
    </row>
    <row r="920" ht="12.75">
      <c r="B920" s="5"/>
    </row>
    <row r="923" ht="12.75">
      <c r="B923" s="5"/>
    </row>
    <row r="924" ht="12.75">
      <c r="B924" s="5"/>
    </row>
    <row r="927" ht="12.75">
      <c r="B927" s="5"/>
    </row>
    <row r="928" ht="12.75">
      <c r="B928" s="5"/>
    </row>
    <row r="931" ht="12.75">
      <c r="B931" s="5"/>
    </row>
    <row r="932" ht="12.75">
      <c r="B932" s="5"/>
    </row>
    <row r="935" ht="12.75">
      <c r="B935" s="5"/>
    </row>
    <row r="936" ht="12.75">
      <c r="B936" s="5"/>
    </row>
    <row r="939" ht="12.75">
      <c r="B939" s="5"/>
    </row>
    <row r="940" ht="12.75">
      <c r="B940" s="5"/>
    </row>
    <row r="943" ht="12.75">
      <c r="B943" s="5"/>
    </row>
    <row r="944" ht="12.75">
      <c r="B944" s="5"/>
    </row>
    <row r="947" ht="12.75">
      <c r="B947" s="5"/>
    </row>
    <row r="948" ht="12.75">
      <c r="B948" s="5"/>
    </row>
    <row r="951" ht="12.75">
      <c r="B951" s="5"/>
    </row>
    <row r="952" ht="12.75">
      <c r="B952" s="5"/>
    </row>
    <row r="955" ht="12.75">
      <c r="B955" s="5"/>
    </row>
    <row r="956" ht="12.75">
      <c r="B956" s="5"/>
    </row>
    <row r="959" ht="12.75">
      <c r="B959" s="5"/>
    </row>
    <row r="960" ht="12.75">
      <c r="B960" s="5"/>
    </row>
    <row r="963" ht="12.75">
      <c r="B963" s="5"/>
    </row>
    <row r="964" ht="12.75">
      <c r="B964" s="5"/>
    </row>
    <row r="967" ht="12.75">
      <c r="B967" s="5"/>
    </row>
    <row r="968" ht="12.75">
      <c r="B968" s="5"/>
    </row>
    <row r="971" ht="12.75">
      <c r="B971" s="5"/>
    </row>
    <row r="972" ht="12.75">
      <c r="B972" s="5"/>
    </row>
    <row r="975" ht="12.75">
      <c r="B975" s="5"/>
    </row>
    <row r="976" ht="12.75">
      <c r="B976" s="5"/>
    </row>
    <row r="979" ht="12.75">
      <c r="B979" s="5"/>
    </row>
    <row r="980" ht="12.75">
      <c r="B980" s="5"/>
    </row>
    <row r="983" ht="12.75">
      <c r="B983" s="5"/>
    </row>
    <row r="984" ht="12.75">
      <c r="B984" s="5"/>
    </row>
    <row r="987" ht="12.75">
      <c r="B987" s="5"/>
    </row>
    <row r="988" ht="12.75">
      <c r="B988" s="5"/>
    </row>
    <row r="991" ht="12.75">
      <c r="B991" s="5"/>
    </row>
    <row r="992" ht="12.75">
      <c r="B992" s="5"/>
    </row>
    <row r="995" ht="12.75">
      <c r="B995" s="5"/>
    </row>
    <row r="996" ht="12.75">
      <c r="B996" s="5"/>
    </row>
    <row r="999" ht="12.75">
      <c r="B999" s="5"/>
    </row>
    <row r="1000" ht="12.75">
      <c r="B1000" s="5"/>
    </row>
    <row r="1003" ht="12.75">
      <c r="B1003" s="5"/>
    </row>
    <row r="1004" ht="12.75">
      <c r="B1004" s="5"/>
    </row>
    <row r="1007" ht="12.75">
      <c r="B1007" s="5"/>
    </row>
    <row r="1008" ht="12.75">
      <c r="B1008" s="5"/>
    </row>
    <row r="1011" ht="12.75">
      <c r="B1011" s="5"/>
    </row>
    <row r="1012" ht="12.75">
      <c r="B1012" s="5"/>
    </row>
    <row r="1015" ht="12.75">
      <c r="B1015" s="5"/>
    </row>
    <row r="1016" ht="12.75">
      <c r="B1016" s="5"/>
    </row>
    <row r="1019" ht="12.75">
      <c r="B1019" s="5"/>
    </row>
    <row r="1020" ht="12.75">
      <c r="B1020" s="5"/>
    </row>
    <row r="1023" ht="12.75">
      <c r="B1023" s="5"/>
    </row>
    <row r="1024" ht="12.75">
      <c r="B1024" s="5"/>
    </row>
    <row r="1027" ht="12.75">
      <c r="B1027" s="5"/>
    </row>
    <row r="1028" ht="12.75">
      <c r="B1028" s="5"/>
    </row>
    <row r="1031" ht="12.75">
      <c r="B1031" s="5"/>
    </row>
    <row r="1032" ht="12.75">
      <c r="B1032" s="5"/>
    </row>
    <row r="1035" ht="12.75">
      <c r="B1035" s="5"/>
    </row>
    <row r="1036" ht="12.75">
      <c r="B1036" s="5"/>
    </row>
    <row r="1039" ht="12.75">
      <c r="B1039" s="5"/>
    </row>
    <row r="1040" ht="12.75">
      <c r="B1040" s="5"/>
    </row>
    <row r="1043" ht="12.75">
      <c r="B1043" s="5"/>
    </row>
    <row r="1044" ht="12.75">
      <c r="B1044" s="5"/>
    </row>
    <row r="1047" ht="12.75">
      <c r="B1047" s="5"/>
    </row>
    <row r="1048" ht="12.75">
      <c r="B1048" s="5"/>
    </row>
    <row r="1051" ht="12.75">
      <c r="B1051" s="5"/>
    </row>
    <row r="1052" ht="12.75">
      <c r="B1052" s="5"/>
    </row>
    <row r="1055" ht="12.75">
      <c r="B1055" s="5"/>
    </row>
    <row r="1056" ht="12.75">
      <c r="B1056" s="5"/>
    </row>
    <row r="1059" ht="12.75">
      <c r="B1059" s="5"/>
    </row>
    <row r="1060" ht="12.75">
      <c r="B1060" s="5"/>
    </row>
    <row r="1063" ht="12.75">
      <c r="B1063" s="5"/>
    </row>
    <row r="1064" ht="12.75">
      <c r="B1064" s="5"/>
    </row>
    <row r="1067" ht="12.75">
      <c r="B1067" s="5"/>
    </row>
    <row r="1068" ht="12.75">
      <c r="B1068" s="5"/>
    </row>
    <row r="1071" ht="12.75">
      <c r="B1071" s="5"/>
    </row>
    <row r="1072" ht="12.75">
      <c r="B1072" s="5"/>
    </row>
    <row r="1075" ht="12.75">
      <c r="B1075" s="5"/>
    </row>
    <row r="1076" ht="12.75">
      <c r="B1076" s="5"/>
    </row>
    <row r="1079" ht="12.75">
      <c r="B1079" s="5"/>
    </row>
    <row r="1080" ht="12.75">
      <c r="B1080" s="5"/>
    </row>
    <row r="1083" ht="12.75">
      <c r="B1083" s="5"/>
    </row>
    <row r="1084" ht="12.75">
      <c r="B1084" s="5"/>
    </row>
    <row r="1087" ht="12.75">
      <c r="B1087" s="5"/>
    </row>
    <row r="1088" ht="12.75">
      <c r="B1088" s="5"/>
    </row>
    <row r="1091" ht="12.75">
      <c r="B1091" s="5"/>
    </row>
    <row r="1092" ht="12.75">
      <c r="B1092" s="5"/>
    </row>
    <row r="1095" ht="12.75">
      <c r="B1095" s="5"/>
    </row>
    <row r="1096" ht="12.75">
      <c r="B1096" s="5"/>
    </row>
    <row r="1099" ht="12.75">
      <c r="B1099" s="5"/>
    </row>
    <row r="1100" ht="12.75">
      <c r="B1100" s="5"/>
    </row>
    <row r="1103" ht="12.75">
      <c r="B1103" s="5"/>
    </row>
    <row r="1104" ht="12.75">
      <c r="B1104" s="5"/>
    </row>
    <row r="1107" ht="12.75">
      <c r="B1107" s="5"/>
    </row>
    <row r="1108" ht="12.75">
      <c r="B1108" s="5"/>
    </row>
    <row r="1111" ht="12.75">
      <c r="B1111" s="5"/>
    </row>
    <row r="1112" ht="12.75">
      <c r="B1112" s="5"/>
    </row>
    <row r="1115" ht="12.75">
      <c r="B1115" s="5"/>
    </row>
    <row r="1116" ht="12.75">
      <c r="B1116" s="5"/>
    </row>
    <row r="1119" ht="12.75">
      <c r="B1119" s="5"/>
    </row>
    <row r="1120" ht="12.75">
      <c r="B1120" s="5"/>
    </row>
    <row r="1123" ht="12.75">
      <c r="B1123" s="5"/>
    </row>
    <row r="1124" ht="12.75">
      <c r="B1124" s="5"/>
    </row>
    <row r="1127" ht="12.75">
      <c r="B1127" s="5"/>
    </row>
    <row r="1128" ht="12.75">
      <c r="B1128" s="5"/>
    </row>
    <row r="1131" ht="12.75">
      <c r="B1131" s="5"/>
    </row>
    <row r="1132" ht="12.75">
      <c r="B1132" s="5"/>
    </row>
    <row r="1135" ht="12.75">
      <c r="B1135" s="5"/>
    </row>
    <row r="1136" ht="12.75">
      <c r="B1136" s="5"/>
    </row>
    <row r="1139" ht="12.75">
      <c r="B1139" s="5"/>
    </row>
    <row r="1140" ht="12.75">
      <c r="B1140" s="5"/>
    </row>
    <row r="1143" ht="12.75">
      <c r="B1143" s="5"/>
    </row>
    <row r="1144" ht="12.75">
      <c r="B1144" s="5"/>
    </row>
    <row r="1147" ht="12.75">
      <c r="B1147" s="5"/>
    </row>
    <row r="1148" ht="12.75">
      <c r="B1148" s="5"/>
    </row>
    <row r="1151" ht="12.75">
      <c r="B1151" s="5"/>
    </row>
    <row r="1152" ht="12.75">
      <c r="B1152" s="5"/>
    </row>
    <row r="1155" ht="12.75">
      <c r="B1155" s="5"/>
    </row>
    <row r="1156" ht="12.75">
      <c r="B1156" s="5"/>
    </row>
    <row r="1159" ht="12.75">
      <c r="B1159" s="5"/>
    </row>
    <row r="1160" ht="12.75">
      <c r="B1160" s="5"/>
    </row>
    <row r="1163" ht="12.75">
      <c r="B1163" s="5"/>
    </row>
    <row r="1164" ht="12.75">
      <c r="B1164" s="5"/>
    </row>
    <row r="1167" ht="12.75">
      <c r="B1167" s="5"/>
    </row>
    <row r="1168" ht="12.75">
      <c r="B1168" s="5"/>
    </row>
    <row r="1171" ht="12.75">
      <c r="B1171" s="5"/>
    </row>
    <row r="1172" ht="12.75">
      <c r="B1172" s="5"/>
    </row>
    <row r="1175" ht="12.75">
      <c r="B1175" s="5"/>
    </row>
    <row r="1176" ht="12.75">
      <c r="B1176" s="5"/>
    </row>
    <row r="1179" ht="12.75">
      <c r="B1179" s="5"/>
    </row>
    <row r="1180" ht="12.75">
      <c r="B1180" s="5"/>
    </row>
    <row r="1183" ht="12.75">
      <c r="B1183" s="5"/>
    </row>
    <row r="1184" ht="12.75">
      <c r="B1184" s="5"/>
    </row>
    <row r="1187" ht="12.75">
      <c r="B1187" s="5"/>
    </row>
    <row r="1188" ht="12.75">
      <c r="B1188" s="5"/>
    </row>
    <row r="1191" ht="12.75">
      <c r="B1191" s="5"/>
    </row>
    <row r="1192" ht="12.75">
      <c r="B1192" s="5"/>
    </row>
    <row r="1195" ht="12.75">
      <c r="B1195" s="5"/>
    </row>
    <row r="1196" ht="12.75">
      <c r="B1196" s="5"/>
    </row>
    <row r="1199" ht="12.75">
      <c r="B1199" s="5"/>
    </row>
    <row r="1200" ht="12.75">
      <c r="B1200" s="5"/>
    </row>
    <row r="1203" ht="12.75">
      <c r="B1203" s="5"/>
    </row>
    <row r="1204" ht="12.75">
      <c r="B1204" s="5"/>
    </row>
    <row r="1207" ht="12.75">
      <c r="B1207" s="5"/>
    </row>
    <row r="1208" ht="12.75">
      <c r="B1208" s="5"/>
    </row>
    <row r="1211" ht="12.75">
      <c r="B1211" s="5"/>
    </row>
    <row r="1212" ht="12.75">
      <c r="B1212" s="5"/>
    </row>
    <row r="1215" ht="12.75">
      <c r="B1215" s="5"/>
    </row>
    <row r="1216" ht="12.75">
      <c r="B1216" s="5"/>
    </row>
    <row r="1219" ht="12.75">
      <c r="B1219" s="5"/>
    </row>
    <row r="1220" ht="12.75">
      <c r="B1220" s="5"/>
    </row>
    <row r="1223" ht="12.75">
      <c r="B1223" s="5"/>
    </row>
    <row r="1224" ht="12.75">
      <c r="B1224" s="5"/>
    </row>
    <row r="1227" ht="12.75">
      <c r="B1227" s="5"/>
    </row>
    <row r="1228" ht="12.75">
      <c r="B1228" s="5"/>
    </row>
    <row r="1231" ht="12.75">
      <c r="B1231" s="5"/>
    </row>
    <row r="1232" ht="12.75">
      <c r="B1232" s="5"/>
    </row>
    <row r="1235" ht="12.75">
      <c r="B1235" s="5"/>
    </row>
    <row r="1236" ht="12.75">
      <c r="B1236" s="5"/>
    </row>
    <row r="1239" ht="12.75">
      <c r="B1239" s="5"/>
    </row>
    <row r="1240" ht="12.75">
      <c r="B1240" s="5"/>
    </row>
    <row r="1243" ht="12.75">
      <c r="B1243" s="5"/>
    </row>
    <row r="1244" ht="12.75">
      <c r="B1244" s="5"/>
    </row>
    <row r="1247" ht="12.75">
      <c r="B1247" s="5"/>
    </row>
    <row r="1248" ht="12.75">
      <c r="B1248" s="5"/>
    </row>
    <row r="1251" ht="12.75">
      <c r="B1251" s="5"/>
    </row>
    <row r="1252" ht="12.75">
      <c r="B1252" s="5"/>
    </row>
    <row r="1255" ht="12.75">
      <c r="B1255" s="5"/>
    </row>
    <row r="1256" ht="12.75">
      <c r="B1256" s="5"/>
    </row>
    <row r="1259" ht="12.75">
      <c r="B1259" s="5"/>
    </row>
    <row r="1260" ht="12.75">
      <c r="B1260" s="5"/>
    </row>
    <row r="1263" ht="12.75">
      <c r="B1263" s="5"/>
    </row>
    <row r="1264" ht="12.75">
      <c r="B1264" s="5"/>
    </row>
    <row r="1267" ht="12.75">
      <c r="B1267" s="5"/>
    </row>
    <row r="1268" ht="12.75">
      <c r="B1268" s="5"/>
    </row>
    <row r="1271" ht="12.75">
      <c r="B1271" s="5"/>
    </row>
    <row r="1272" ht="12.75">
      <c r="B1272" s="5"/>
    </row>
    <row r="1275" ht="12.75">
      <c r="B1275" s="5"/>
    </row>
    <row r="1276" ht="12.75">
      <c r="B1276" s="5"/>
    </row>
    <row r="1279" ht="12.75">
      <c r="B1279" s="5"/>
    </row>
    <row r="1280" ht="12.75">
      <c r="B1280" s="5"/>
    </row>
    <row r="1283" ht="12.75">
      <c r="B1283" s="5"/>
    </row>
    <row r="1284" ht="12.75">
      <c r="B1284" s="5"/>
    </row>
    <row r="1287" ht="12.75">
      <c r="B1287" s="5"/>
    </row>
    <row r="1288" ht="12.75">
      <c r="B1288" s="5"/>
    </row>
    <row r="1291" ht="12.75">
      <c r="B1291" s="5"/>
    </row>
    <row r="1292" ht="12.75">
      <c r="B1292" s="5"/>
    </row>
    <row r="1295" ht="12.75">
      <c r="B1295" s="5"/>
    </row>
    <row r="1296" ht="12.75">
      <c r="B1296" s="5"/>
    </row>
    <row r="1299" ht="12.75">
      <c r="B1299" s="5"/>
    </row>
    <row r="1300" ht="12.75">
      <c r="B1300" s="5"/>
    </row>
    <row r="1303" ht="12.75">
      <c r="B1303" s="5"/>
    </row>
    <row r="1304" ht="12.75">
      <c r="B1304" s="5"/>
    </row>
    <row r="1307" ht="12.75">
      <c r="B1307" s="5"/>
    </row>
    <row r="1308" ht="12.75">
      <c r="B1308" s="5"/>
    </row>
    <row r="1311" ht="12.75">
      <c r="B1311" s="5"/>
    </row>
    <row r="1312" ht="12.75">
      <c r="B1312" s="5"/>
    </row>
    <row r="1315" ht="12.75">
      <c r="B1315" s="5"/>
    </row>
    <row r="1316" ht="12.75">
      <c r="B1316" s="5"/>
    </row>
    <row r="1319" ht="12.75">
      <c r="B1319" s="5"/>
    </row>
    <row r="1320" ht="12.75">
      <c r="B1320" s="5"/>
    </row>
    <row r="1323" ht="12.75">
      <c r="B1323" s="5"/>
    </row>
    <row r="1324" ht="12.75">
      <c r="B1324" s="5"/>
    </row>
    <row r="1327" ht="12.75">
      <c r="B1327" s="5"/>
    </row>
    <row r="1328" ht="12.75">
      <c r="B1328" s="5"/>
    </row>
    <row r="1331" ht="12.75">
      <c r="B1331" s="5"/>
    </row>
    <row r="1332" ht="12.75">
      <c r="B1332" s="5"/>
    </row>
    <row r="1335" ht="12.75">
      <c r="B1335" s="5"/>
    </row>
    <row r="1336" ht="12.75">
      <c r="B1336" s="5"/>
    </row>
    <row r="1339" ht="12.75">
      <c r="B1339" s="5"/>
    </row>
    <row r="1340" ht="12.75">
      <c r="B1340" s="5"/>
    </row>
    <row r="1343" ht="12.75">
      <c r="B1343" s="5"/>
    </row>
    <row r="1344" ht="12.75">
      <c r="B1344" s="5"/>
    </row>
    <row r="1347" ht="12.75">
      <c r="B1347" s="5"/>
    </row>
    <row r="1348" ht="12.75">
      <c r="B1348" s="5"/>
    </row>
    <row r="1351" ht="12.75">
      <c r="B1351" s="5"/>
    </row>
    <row r="1352" ht="12.75">
      <c r="B1352" s="5"/>
    </row>
    <row r="1355" ht="12.75">
      <c r="B1355" s="5"/>
    </row>
    <row r="1356" ht="12.75">
      <c r="B1356" s="5"/>
    </row>
    <row r="1359" ht="12.75">
      <c r="B1359" s="5"/>
    </row>
    <row r="1360" ht="12.75">
      <c r="B1360" s="5"/>
    </row>
    <row r="1363" ht="12.75">
      <c r="B1363" s="5"/>
    </row>
    <row r="1364" ht="12.75">
      <c r="B1364" s="5"/>
    </row>
    <row r="1367" ht="12.75">
      <c r="B1367" s="5"/>
    </row>
    <row r="1368" ht="12.75">
      <c r="B1368" s="5"/>
    </row>
    <row r="1371" ht="12.75">
      <c r="B1371" s="5"/>
    </row>
    <row r="1372" ht="12.75">
      <c r="B1372" s="5"/>
    </row>
    <row r="1375" ht="12.75">
      <c r="B1375" s="5"/>
    </row>
    <row r="1376" ht="12.75">
      <c r="B1376" s="5"/>
    </row>
    <row r="1379" ht="12.75">
      <c r="B1379" s="5"/>
    </row>
    <row r="1380" ht="12.75">
      <c r="B1380" s="5"/>
    </row>
    <row r="1383" ht="12.75">
      <c r="B1383" s="5"/>
    </row>
    <row r="1384" ht="12.75">
      <c r="B1384" s="5"/>
    </row>
    <row r="1387" ht="12.75">
      <c r="B1387" s="5"/>
    </row>
    <row r="1388" ht="12.75">
      <c r="B1388" s="5"/>
    </row>
    <row r="1391" ht="12.75">
      <c r="B1391" s="5"/>
    </row>
    <row r="1392" ht="12.75">
      <c r="B1392" s="5"/>
    </row>
    <row r="1395" ht="12.75">
      <c r="B1395" s="5"/>
    </row>
    <row r="1396" ht="12.75">
      <c r="B1396" s="5"/>
    </row>
    <row r="1399" ht="12.75">
      <c r="B1399" s="5"/>
    </row>
    <row r="1400" ht="12.75">
      <c r="B1400" s="5"/>
    </row>
    <row r="1403" ht="12.75">
      <c r="B1403" s="5"/>
    </row>
    <row r="1404" ht="12.75">
      <c r="B1404" s="5"/>
    </row>
    <row r="1407" ht="12.75">
      <c r="B1407" s="5"/>
    </row>
    <row r="1408" ht="12.75">
      <c r="B1408" s="5"/>
    </row>
    <row r="1411" ht="12.75">
      <c r="B1411" s="5"/>
    </row>
    <row r="1412" ht="12.75">
      <c r="B1412" s="5"/>
    </row>
    <row r="1415" ht="12.75">
      <c r="B1415" s="5"/>
    </row>
    <row r="1416" ht="12.75">
      <c r="B1416" s="5"/>
    </row>
    <row r="1419" ht="12.75">
      <c r="B1419" s="5"/>
    </row>
    <row r="1420" ht="12.75">
      <c r="B1420" s="5"/>
    </row>
    <row r="1423" ht="12.75">
      <c r="B1423" s="5"/>
    </row>
    <row r="1424" ht="12.75">
      <c r="B1424" s="5"/>
    </row>
    <row r="1427" ht="12.75">
      <c r="B1427" s="5"/>
    </row>
    <row r="1428" ht="12.75">
      <c r="B1428" s="5"/>
    </row>
    <row r="1431" ht="12.75">
      <c r="B1431" s="5"/>
    </row>
    <row r="1432" ht="12.75">
      <c r="B1432" s="5"/>
    </row>
    <row r="1435" ht="12.75">
      <c r="B1435" s="5"/>
    </row>
    <row r="1436" ht="12.75">
      <c r="B1436" s="5"/>
    </row>
    <row r="1439" ht="12.75">
      <c r="B1439" s="5"/>
    </row>
    <row r="1440" ht="12.75">
      <c r="B1440" s="5"/>
    </row>
    <row r="1443" ht="12.75">
      <c r="B1443" s="5"/>
    </row>
    <row r="1444" ht="12.75">
      <c r="B1444" s="5"/>
    </row>
    <row r="1447" ht="12.75">
      <c r="B1447" s="5"/>
    </row>
    <row r="1448" ht="12.75">
      <c r="B1448" s="5"/>
    </row>
    <row r="1451" ht="12.75">
      <c r="B1451" s="5"/>
    </row>
    <row r="1452" ht="12.75">
      <c r="B1452" s="5"/>
    </row>
    <row r="1455" ht="12.75">
      <c r="B1455" s="5"/>
    </row>
    <row r="1456" ht="12.75">
      <c r="B1456" s="5"/>
    </row>
    <row r="1459" ht="12.75">
      <c r="B1459" s="5"/>
    </row>
    <row r="1460" ht="12.75">
      <c r="B1460" s="5"/>
    </row>
    <row r="1463" ht="12.75">
      <c r="B1463" s="5"/>
    </row>
    <row r="1464" ht="12.75">
      <c r="B1464" s="5"/>
    </row>
    <row r="1467" ht="12.75">
      <c r="B1467" s="5"/>
    </row>
    <row r="1468" ht="12.75">
      <c r="B1468" s="5"/>
    </row>
    <row r="1471" ht="12.75">
      <c r="B1471" s="5"/>
    </row>
    <row r="1472" ht="12.75">
      <c r="B1472" s="5"/>
    </row>
    <row r="1475" ht="12.75">
      <c r="B1475" s="5"/>
    </row>
    <row r="1476" ht="12.75">
      <c r="B1476" s="5"/>
    </row>
    <row r="1479" ht="12.75">
      <c r="B1479" s="5"/>
    </row>
    <row r="1480" ht="12.75">
      <c r="B1480" s="5"/>
    </row>
    <row r="1483" ht="12.75">
      <c r="B1483" s="5"/>
    </row>
    <row r="1484" ht="12.75">
      <c r="B1484" s="5"/>
    </row>
    <row r="1487" ht="12.75">
      <c r="B1487" s="5"/>
    </row>
    <row r="1488" ht="12.75">
      <c r="B1488" s="5"/>
    </row>
    <row r="1491" ht="12.75">
      <c r="B1491" s="5"/>
    </row>
    <row r="1492" ht="12.75">
      <c r="B1492" s="5"/>
    </row>
    <row r="1495" ht="12.75">
      <c r="B1495" s="5"/>
    </row>
    <row r="1496" ht="12.75">
      <c r="B1496" s="5"/>
    </row>
    <row r="1499" ht="12.75">
      <c r="B1499" s="5"/>
    </row>
    <row r="1500" ht="12.75">
      <c r="B1500" s="5"/>
    </row>
    <row r="1503" ht="12.75">
      <c r="B1503" s="5"/>
    </row>
    <row r="1504" ht="12.75">
      <c r="B1504" s="5"/>
    </row>
    <row r="1507" ht="12.75">
      <c r="B1507" s="5"/>
    </row>
    <row r="1508" ht="12.75">
      <c r="B1508" s="5"/>
    </row>
    <row r="1511" ht="12.75">
      <c r="B1511" s="5"/>
    </row>
    <row r="1512" ht="12.75">
      <c r="B1512" s="5"/>
    </row>
    <row r="1515" ht="12.75">
      <c r="B1515" s="5"/>
    </row>
    <row r="1516" ht="12.75">
      <c r="B1516" s="5"/>
    </row>
    <row r="1519" ht="12.75">
      <c r="B1519" s="5"/>
    </row>
    <row r="1520" ht="12.75">
      <c r="B1520" s="5"/>
    </row>
    <row r="1523" ht="12.75">
      <c r="B1523" s="5"/>
    </row>
    <row r="1524" ht="12.75">
      <c r="B1524" s="5"/>
    </row>
    <row r="1527" ht="12.75">
      <c r="B1527" s="5"/>
    </row>
    <row r="1528" ht="12.75">
      <c r="B1528" s="5"/>
    </row>
    <row r="1531" ht="12.75">
      <c r="B1531" s="5"/>
    </row>
    <row r="1532" ht="12.75">
      <c r="B1532" s="5"/>
    </row>
    <row r="1535" ht="12.75">
      <c r="B1535" s="5"/>
    </row>
    <row r="1536" ht="12.75">
      <c r="B1536" s="5"/>
    </row>
    <row r="1539" ht="12.75">
      <c r="B1539" s="5"/>
    </row>
    <row r="1540" ht="12.75">
      <c r="B1540" s="5"/>
    </row>
    <row r="1543" ht="12.75">
      <c r="B1543" s="5"/>
    </row>
    <row r="1544" ht="12.75">
      <c r="B1544" s="5"/>
    </row>
    <row r="1547" ht="12.75">
      <c r="B1547" s="5"/>
    </row>
    <row r="1548" ht="12.75">
      <c r="B1548" s="5"/>
    </row>
    <row r="1551" ht="12.75">
      <c r="B1551" s="5"/>
    </row>
    <row r="1552" ht="12.75">
      <c r="B1552" s="5"/>
    </row>
    <row r="1555" ht="12.75">
      <c r="B1555" s="5"/>
    </row>
    <row r="1556" ht="12.75">
      <c r="B1556" s="5"/>
    </row>
    <row r="1559" ht="12.75">
      <c r="B1559" s="5"/>
    </row>
    <row r="1560" ht="12.75">
      <c r="B1560" s="5"/>
    </row>
    <row r="1563" ht="12.75">
      <c r="B1563" s="5"/>
    </row>
    <row r="1564" ht="12.75">
      <c r="B1564" s="5"/>
    </row>
    <row r="1567" ht="12.75">
      <c r="B1567" s="5"/>
    </row>
    <row r="1568" ht="12.75">
      <c r="B1568" s="5"/>
    </row>
    <row r="1571" ht="12.75">
      <c r="B1571" s="5"/>
    </row>
    <row r="1572" ht="12.75">
      <c r="B1572" s="5"/>
    </row>
    <row r="1575" ht="12.75">
      <c r="B1575" s="5"/>
    </row>
    <row r="1576" ht="12.75">
      <c r="B1576" s="5"/>
    </row>
    <row r="1579" ht="12.75">
      <c r="B1579" s="5"/>
    </row>
    <row r="1580" ht="12.75">
      <c r="B1580" s="5"/>
    </row>
    <row r="1583" ht="12.75">
      <c r="B1583" s="5"/>
    </row>
    <row r="1584" ht="12.75">
      <c r="B1584" s="5"/>
    </row>
    <row r="1587" ht="12.75">
      <c r="B1587" s="5"/>
    </row>
    <row r="1588" ht="12.75">
      <c r="B1588" s="5"/>
    </row>
    <row r="1591" ht="12.75">
      <c r="B1591" s="5"/>
    </row>
    <row r="1592" ht="12.75">
      <c r="B1592" s="5"/>
    </row>
    <row r="1595" ht="12.75">
      <c r="B1595" s="5"/>
    </row>
    <row r="1596" ht="12.75">
      <c r="B1596" s="5"/>
    </row>
    <row r="1599" ht="12.75">
      <c r="B1599" s="5"/>
    </row>
    <row r="1600" ht="12.75">
      <c r="B1600" s="5"/>
    </row>
    <row r="1603" ht="12.75">
      <c r="B1603" s="5"/>
    </row>
    <row r="1604" ht="12.75">
      <c r="B1604" s="5"/>
    </row>
    <row r="1607" ht="12.75">
      <c r="B1607" s="5"/>
    </row>
    <row r="1608" ht="12.75">
      <c r="B1608" s="5"/>
    </row>
    <row r="1611" ht="12.75">
      <c r="B1611" s="5"/>
    </row>
    <row r="1612" ht="12.75">
      <c r="B1612" s="5"/>
    </row>
    <row r="1615" ht="12.75">
      <c r="B1615" s="5"/>
    </row>
    <row r="1616" ht="12.75">
      <c r="B1616" s="5"/>
    </row>
    <row r="1619" ht="12.75">
      <c r="B1619" s="5"/>
    </row>
    <row r="1620" ht="12.75">
      <c r="B1620" s="5"/>
    </row>
    <row r="1623" ht="12.75">
      <c r="B1623" s="5"/>
    </row>
    <row r="1624" ht="12.75">
      <c r="B1624" s="5"/>
    </row>
    <row r="1627" ht="12.75">
      <c r="B1627" s="5"/>
    </row>
    <row r="1628" ht="12.75">
      <c r="B1628" s="5"/>
    </row>
    <row r="1631" ht="12.75">
      <c r="B1631" s="5"/>
    </row>
    <row r="1632" ht="12.75">
      <c r="B1632" s="5"/>
    </row>
    <row r="1635" ht="12.75">
      <c r="B1635" s="5"/>
    </row>
    <row r="1636" ht="12.75">
      <c r="B1636" s="5"/>
    </row>
    <row r="1639" ht="12.75">
      <c r="B1639" s="5"/>
    </row>
    <row r="1640" ht="12.75">
      <c r="B1640" s="5"/>
    </row>
    <row r="1643" ht="12.75">
      <c r="B1643" s="5"/>
    </row>
    <row r="1644" ht="12.75">
      <c r="B1644" s="5"/>
    </row>
    <row r="1647" ht="12.75">
      <c r="B1647" s="5"/>
    </row>
    <row r="1648" ht="12.75">
      <c r="B1648" s="5"/>
    </row>
    <row r="1651" ht="12.75">
      <c r="B1651" s="5"/>
    </row>
    <row r="1652" ht="12.75">
      <c r="B1652" s="5"/>
    </row>
    <row r="1655" ht="12.75">
      <c r="B1655" s="5"/>
    </row>
    <row r="1656" ht="12.75">
      <c r="B1656" s="5"/>
    </row>
    <row r="1659" ht="12.75">
      <c r="B1659" s="5"/>
    </row>
    <row r="1660" ht="12.75">
      <c r="B1660" s="5"/>
    </row>
    <row r="1663" ht="12.75">
      <c r="B1663" s="5"/>
    </row>
    <row r="1664" ht="12.75">
      <c r="B1664" s="5"/>
    </row>
    <row r="1667" ht="12.75">
      <c r="B1667" s="5"/>
    </row>
    <row r="1668" ht="12.75">
      <c r="B1668" s="5"/>
    </row>
    <row r="1671" ht="12.75">
      <c r="B1671" s="5"/>
    </row>
    <row r="1672" ht="12.75">
      <c r="B1672" s="5"/>
    </row>
    <row r="1675" ht="12.75">
      <c r="B1675" s="5"/>
    </row>
    <row r="1676" ht="12.75">
      <c r="B1676" s="5"/>
    </row>
    <row r="1679" ht="12.75">
      <c r="B1679" s="5"/>
    </row>
    <row r="1680" ht="12.75">
      <c r="B1680" s="5"/>
    </row>
    <row r="1683" ht="12.75">
      <c r="B1683" s="5"/>
    </row>
    <row r="1684" ht="12.75">
      <c r="B1684" s="5"/>
    </row>
    <row r="1687" ht="12.75">
      <c r="B1687" s="5"/>
    </row>
    <row r="1688" ht="12.75">
      <c r="B1688" s="5"/>
    </row>
    <row r="1691" ht="12.75">
      <c r="B1691" s="5"/>
    </row>
    <row r="1692" ht="12.75">
      <c r="B1692" s="5"/>
    </row>
    <row r="1695" ht="12.75">
      <c r="B1695" s="5"/>
    </row>
    <row r="1696" ht="12.75">
      <c r="B1696" s="5"/>
    </row>
    <row r="1699" ht="12.75">
      <c r="B1699" s="5"/>
    </row>
    <row r="1700" ht="12.75">
      <c r="B1700" s="5"/>
    </row>
    <row r="1703" ht="12.75">
      <c r="B1703" s="5"/>
    </row>
    <row r="1704" ht="12.75">
      <c r="B1704" s="5"/>
    </row>
    <row r="1707" ht="12.75">
      <c r="B1707" s="5"/>
    </row>
    <row r="1708" ht="12.75">
      <c r="B1708" s="5"/>
    </row>
    <row r="1711" ht="12.75">
      <c r="B1711" s="5"/>
    </row>
    <row r="1712" ht="12.75">
      <c r="B1712" s="5"/>
    </row>
    <row r="1715" ht="12.75">
      <c r="B1715" s="5"/>
    </row>
    <row r="1716" ht="12.75">
      <c r="B1716" s="5"/>
    </row>
    <row r="1719" ht="12.75">
      <c r="B1719" s="5"/>
    </row>
    <row r="1720" ht="12.75">
      <c r="B1720" s="5"/>
    </row>
    <row r="1723" ht="12.75">
      <c r="B1723" s="5"/>
    </row>
    <row r="1724" ht="12.75">
      <c r="B1724" s="5"/>
    </row>
    <row r="1727" ht="12.75">
      <c r="B1727" s="5"/>
    </row>
    <row r="1728" ht="12.75">
      <c r="B1728" s="5"/>
    </row>
    <row r="1731" ht="12.75">
      <c r="B1731" s="5"/>
    </row>
    <row r="1732" ht="12.75">
      <c r="B1732" s="5"/>
    </row>
    <row r="1735" ht="12.75">
      <c r="B1735" s="5"/>
    </row>
    <row r="1736" ht="12.75">
      <c r="B1736" s="5"/>
    </row>
    <row r="1739" ht="12.75">
      <c r="B1739" s="5"/>
    </row>
    <row r="1740" ht="12.75">
      <c r="B1740" s="5"/>
    </row>
    <row r="1743" ht="12.75">
      <c r="B1743" s="5"/>
    </row>
    <row r="1744" ht="12.75">
      <c r="B1744" s="5"/>
    </row>
    <row r="1747" ht="12.75">
      <c r="B1747" s="5"/>
    </row>
    <row r="1748" ht="12.75">
      <c r="B1748" s="5"/>
    </row>
    <row r="1751" ht="12.75">
      <c r="B1751" s="5"/>
    </row>
    <row r="1752" ht="12.75">
      <c r="B1752" s="5"/>
    </row>
    <row r="1755" ht="12.75">
      <c r="B1755" s="5"/>
    </row>
    <row r="1756" ht="12.75">
      <c r="B1756" s="5"/>
    </row>
    <row r="1759" ht="12.75">
      <c r="B1759" s="5"/>
    </row>
    <row r="1760" ht="12.75">
      <c r="B1760" s="5"/>
    </row>
    <row r="1763" ht="12.75">
      <c r="B1763" s="5"/>
    </row>
    <row r="1764" ht="12.75">
      <c r="B1764" s="5"/>
    </row>
    <row r="1767" ht="12.75">
      <c r="B1767" s="5"/>
    </row>
    <row r="1768" ht="12.75">
      <c r="B1768" s="5"/>
    </row>
    <row r="1771" ht="12.75">
      <c r="B1771" s="5"/>
    </row>
    <row r="1772" ht="12.75">
      <c r="B1772" s="5"/>
    </row>
    <row r="1775" ht="12.75">
      <c r="B1775" s="5"/>
    </row>
    <row r="1776" ht="12.75">
      <c r="B1776" s="5"/>
    </row>
    <row r="1779" ht="12.75">
      <c r="B1779" s="5"/>
    </row>
    <row r="1780" ht="12.75">
      <c r="B1780" s="5"/>
    </row>
    <row r="1783" ht="12.75">
      <c r="B1783" s="5"/>
    </row>
    <row r="1784" ht="12.75">
      <c r="B1784" s="5"/>
    </row>
    <row r="1787" ht="12.75">
      <c r="B1787" s="5"/>
    </row>
    <row r="1788" ht="12.75">
      <c r="B1788" s="5"/>
    </row>
    <row r="1791" ht="12.75">
      <c r="B1791" s="5"/>
    </row>
    <row r="1792" ht="12.75">
      <c r="B1792" s="5"/>
    </row>
    <row r="1795" ht="12.75">
      <c r="B1795" s="5"/>
    </row>
    <row r="1796" ht="12.75">
      <c r="B1796" s="5"/>
    </row>
    <row r="1799" ht="12.75">
      <c r="B1799" s="5"/>
    </row>
    <row r="1800" ht="12.75">
      <c r="B1800" s="5"/>
    </row>
    <row r="1803" ht="12.75">
      <c r="B1803" s="5"/>
    </row>
    <row r="1804" ht="12.75">
      <c r="B1804" s="5"/>
    </row>
    <row r="1807" ht="12.75">
      <c r="B1807" s="5"/>
    </row>
    <row r="1808" ht="12.75">
      <c r="B1808" s="5"/>
    </row>
    <row r="1811" ht="12.75">
      <c r="B1811" s="5"/>
    </row>
    <row r="1812" ht="12.75">
      <c r="B1812" s="5"/>
    </row>
    <row r="1815" ht="12.75">
      <c r="B1815" s="5"/>
    </row>
    <row r="1816" ht="12.75">
      <c r="B1816" s="5"/>
    </row>
    <row r="1819" ht="12.75">
      <c r="B1819" s="5"/>
    </row>
    <row r="1820" ht="12.75">
      <c r="B1820" s="5"/>
    </row>
    <row r="1823" ht="12.75">
      <c r="B1823" s="5"/>
    </row>
    <row r="1824" ht="12.75">
      <c r="B1824" s="5"/>
    </row>
    <row r="1827" ht="12.75">
      <c r="B1827" s="5"/>
    </row>
    <row r="1828" ht="12.75">
      <c r="B1828" s="5"/>
    </row>
    <row r="1831" ht="12.75">
      <c r="B1831" s="5"/>
    </row>
    <row r="1832" ht="12.75">
      <c r="B1832" s="5"/>
    </row>
    <row r="1835" ht="12.75">
      <c r="B1835" s="5"/>
    </row>
    <row r="1836" ht="12.75">
      <c r="B1836" s="5"/>
    </row>
    <row r="1839" ht="12.75">
      <c r="B1839" s="5"/>
    </row>
    <row r="1840" ht="12.75">
      <c r="B1840" s="5"/>
    </row>
    <row r="1843" ht="12.75">
      <c r="B1843" s="5"/>
    </row>
    <row r="1844" ht="12.75">
      <c r="B1844" s="5"/>
    </row>
    <row r="1847" ht="12.75">
      <c r="B1847" s="5"/>
    </row>
    <row r="1848" ht="12.75">
      <c r="B1848" s="5"/>
    </row>
    <row r="1851" ht="12.75">
      <c r="B1851" s="5"/>
    </row>
    <row r="1852" ht="12.75">
      <c r="B1852" s="5"/>
    </row>
    <row r="1855" ht="12.75">
      <c r="B1855" s="5"/>
    </row>
    <row r="1856" ht="12.75">
      <c r="B1856" s="5"/>
    </row>
    <row r="1859" ht="12.75">
      <c r="B1859" s="5"/>
    </row>
    <row r="1860" ht="12.75">
      <c r="B1860" s="5"/>
    </row>
    <row r="1863" ht="12.75">
      <c r="B1863" s="5"/>
    </row>
    <row r="1864" ht="12.75">
      <c r="B1864" s="5"/>
    </row>
    <row r="1867" ht="12.75">
      <c r="B1867" s="5"/>
    </row>
    <row r="1868" ht="12.75">
      <c r="B1868" s="5"/>
    </row>
    <row r="1871" ht="12.75">
      <c r="B1871" s="5"/>
    </row>
    <row r="1872" ht="12.75">
      <c r="B1872" s="5"/>
    </row>
    <row r="1875" ht="12.75">
      <c r="B1875" s="5"/>
    </row>
    <row r="1876" ht="12.75">
      <c r="B1876" s="5"/>
    </row>
    <row r="1879" ht="12.75">
      <c r="B1879" s="5"/>
    </row>
    <row r="1880" ht="12.75">
      <c r="B1880" s="5"/>
    </row>
    <row r="1883" ht="12.75">
      <c r="B1883" s="5"/>
    </row>
    <row r="1884" ht="12.75">
      <c r="B1884" s="5"/>
    </row>
    <row r="1887" ht="12.75">
      <c r="B1887" s="5"/>
    </row>
    <row r="1888" ht="12.75">
      <c r="B1888" s="5"/>
    </row>
    <row r="1891" ht="12.75">
      <c r="B1891" s="5"/>
    </row>
    <row r="1892" ht="12.75">
      <c r="B1892" s="5"/>
    </row>
    <row r="1895" ht="12.75">
      <c r="B1895" s="5"/>
    </row>
    <row r="1896" ht="12.75">
      <c r="B1896" s="5"/>
    </row>
    <row r="1899" ht="12.75">
      <c r="B1899" s="5"/>
    </row>
    <row r="1900" ht="12.75">
      <c r="B1900" s="5"/>
    </row>
    <row r="1903" ht="12.75">
      <c r="B1903" s="5"/>
    </row>
    <row r="1904" ht="12.75">
      <c r="B1904" s="5"/>
    </row>
    <row r="1907" ht="12.75">
      <c r="B1907" s="5"/>
    </row>
    <row r="1908" ht="12.75">
      <c r="B1908" s="5"/>
    </row>
    <row r="1911" ht="12.75">
      <c r="B1911" s="5"/>
    </row>
    <row r="1912" ht="12.75">
      <c r="B1912" s="5"/>
    </row>
    <row r="1915" ht="12.75">
      <c r="B1915" s="5"/>
    </row>
    <row r="1916" ht="12.75">
      <c r="B1916" s="5"/>
    </row>
    <row r="1919" ht="12.75">
      <c r="B1919" s="5"/>
    </row>
    <row r="1920" ht="12.75">
      <c r="B1920" s="5"/>
    </row>
    <row r="1923" ht="12.75">
      <c r="B1923" s="5"/>
    </row>
    <row r="1924" ht="12.75">
      <c r="B1924" s="5"/>
    </row>
    <row r="1927" ht="12.75">
      <c r="B1927" s="5"/>
    </row>
    <row r="1928" ht="12.75">
      <c r="B1928" s="5"/>
    </row>
    <row r="1931" ht="12.75">
      <c r="B1931" s="5"/>
    </row>
    <row r="1932" ht="12.75">
      <c r="B1932" s="5"/>
    </row>
    <row r="1935" ht="12.75">
      <c r="B1935" s="5"/>
    </row>
    <row r="1936" ht="12.75">
      <c r="B1936" s="5"/>
    </row>
    <row r="1939" ht="12.75">
      <c r="B1939" s="5"/>
    </row>
    <row r="1940" ht="12.75">
      <c r="B1940" s="5"/>
    </row>
    <row r="1943" ht="12.75">
      <c r="B1943" s="5"/>
    </row>
    <row r="1944" ht="12.75">
      <c r="B1944" s="5"/>
    </row>
    <row r="1947" ht="12.75">
      <c r="B1947" s="5"/>
    </row>
    <row r="1948" ht="12.75">
      <c r="B1948" s="5"/>
    </row>
    <row r="1951" ht="12.75">
      <c r="B1951" s="5"/>
    </row>
    <row r="1952" ht="12.75">
      <c r="B1952" s="5"/>
    </row>
    <row r="1955" ht="12.75">
      <c r="B1955" s="5"/>
    </row>
    <row r="1956" ht="12.75">
      <c r="B1956" s="5"/>
    </row>
    <row r="1959" ht="12.75">
      <c r="B1959" s="5"/>
    </row>
    <row r="1960" ht="12.75">
      <c r="B1960" s="5"/>
    </row>
    <row r="1963" ht="12.75">
      <c r="B1963" s="5"/>
    </row>
    <row r="1964" ht="12.75">
      <c r="B1964" s="5"/>
    </row>
    <row r="1967" ht="12.75">
      <c r="B1967" s="5"/>
    </row>
    <row r="1968" ht="12.75">
      <c r="B1968" s="5"/>
    </row>
    <row r="1971" ht="12.75">
      <c r="B1971" s="5"/>
    </row>
    <row r="1972" ht="12.75">
      <c r="B1972" s="5"/>
    </row>
    <row r="1975" ht="12.75">
      <c r="B1975" s="5"/>
    </row>
    <row r="1976" ht="12.75">
      <c r="B1976" s="5"/>
    </row>
    <row r="1979" ht="12.75">
      <c r="B1979" s="5"/>
    </row>
    <row r="1980" ht="12.75">
      <c r="B1980" s="5"/>
    </row>
    <row r="1983" ht="12.75">
      <c r="B1983" s="5"/>
    </row>
    <row r="1984" ht="12.75">
      <c r="B1984" s="5"/>
    </row>
    <row r="1987" ht="12.75">
      <c r="B1987" s="5"/>
    </row>
    <row r="1988" ht="12.75">
      <c r="B1988" s="5"/>
    </row>
    <row r="1991" ht="12.75">
      <c r="B1991" s="5"/>
    </row>
    <row r="1992" ht="12.75">
      <c r="B1992" s="5"/>
    </row>
    <row r="1995" ht="12.75">
      <c r="B1995" s="5"/>
    </row>
    <row r="1996" ht="12.75">
      <c r="B1996" s="5"/>
    </row>
    <row r="1999" ht="12.75">
      <c r="B1999" s="5"/>
    </row>
    <row r="2000" ht="12.75">
      <c r="B2000" s="5"/>
    </row>
    <row r="2003" ht="12.75">
      <c r="B2003" s="5"/>
    </row>
    <row r="2004" ht="12.75">
      <c r="B2004" s="5"/>
    </row>
    <row r="2007" ht="12.75">
      <c r="B2007" s="5"/>
    </row>
    <row r="2008" ht="12.75">
      <c r="B2008" s="5"/>
    </row>
    <row r="2011" ht="12.75">
      <c r="B2011" s="5"/>
    </row>
    <row r="2012" ht="12.75">
      <c r="B2012" s="5"/>
    </row>
    <row r="2015" ht="12.75">
      <c r="B2015" s="5"/>
    </row>
    <row r="2016" ht="12.75">
      <c r="B2016" s="5"/>
    </row>
    <row r="2019" ht="12.75">
      <c r="B2019" s="5"/>
    </row>
    <row r="2020" ht="12.75">
      <c r="B2020" s="5"/>
    </row>
    <row r="2023" ht="12.75">
      <c r="B2023" s="5"/>
    </row>
    <row r="2024" ht="12.75">
      <c r="B2024" s="5"/>
    </row>
    <row r="2027" ht="12.75">
      <c r="B2027" s="5"/>
    </row>
    <row r="2028" ht="12.75">
      <c r="B2028" s="5"/>
    </row>
    <row r="2031" ht="12.75">
      <c r="B2031" s="5"/>
    </row>
    <row r="2032" ht="12.75">
      <c r="B2032" s="5"/>
    </row>
    <row r="2035" ht="12.75">
      <c r="B2035" s="5"/>
    </row>
    <row r="2036" ht="12.75">
      <c r="B2036" s="5"/>
    </row>
    <row r="2039" ht="12.75">
      <c r="B2039" s="5"/>
    </row>
    <row r="2040" ht="12.75">
      <c r="B2040" s="5"/>
    </row>
    <row r="2043" ht="12.75">
      <c r="B2043" s="5"/>
    </row>
    <row r="2044" ht="12.75">
      <c r="B2044" s="5"/>
    </row>
    <row r="2047" ht="12.75">
      <c r="B2047" s="5"/>
    </row>
    <row r="2048" ht="12.75">
      <c r="B2048" s="5"/>
    </row>
    <row r="2051" ht="12.75">
      <c r="B2051" s="5"/>
    </row>
    <row r="2052" ht="12.75">
      <c r="B2052" s="5"/>
    </row>
    <row r="2055" ht="12.75">
      <c r="B2055" s="5"/>
    </row>
    <row r="2056" ht="12.75">
      <c r="B2056" s="5"/>
    </row>
    <row r="2059" ht="12.75">
      <c r="B2059" s="5"/>
    </row>
    <row r="2060" ht="12.75">
      <c r="B2060" s="5"/>
    </row>
    <row r="2063" ht="12.75">
      <c r="B2063" s="5"/>
    </row>
    <row r="2064" ht="12.75">
      <c r="B2064" s="5"/>
    </row>
    <row r="2067" ht="12.75">
      <c r="B2067" s="5"/>
    </row>
    <row r="2068" ht="12.75">
      <c r="B2068" s="5"/>
    </row>
    <row r="2071" ht="12.75">
      <c r="B2071" s="5"/>
    </row>
    <row r="2072" ht="12.75">
      <c r="B2072" s="5"/>
    </row>
    <row r="2075" ht="12.75">
      <c r="B2075" s="5"/>
    </row>
    <row r="2076" ht="12.75">
      <c r="B2076" s="5"/>
    </row>
    <row r="2079" ht="12.75">
      <c r="B2079" s="5"/>
    </row>
    <row r="2080" ht="12.75">
      <c r="B2080" s="5"/>
    </row>
    <row r="2083" ht="12.75">
      <c r="B2083" s="5"/>
    </row>
    <row r="2084" ht="12.75">
      <c r="B2084" s="5"/>
    </row>
    <row r="2087" ht="12.75">
      <c r="B2087" s="5"/>
    </row>
    <row r="2088" ht="12.75">
      <c r="B2088" s="5"/>
    </row>
    <row r="2091" ht="12.75">
      <c r="B2091" s="5"/>
    </row>
    <row r="2092" ht="12.75">
      <c r="B2092" s="5"/>
    </row>
    <row r="2095" ht="12.75">
      <c r="B2095" s="5"/>
    </row>
    <row r="2096" ht="12.75">
      <c r="B2096" s="5"/>
    </row>
    <row r="2099" ht="12.75">
      <c r="B2099" s="5"/>
    </row>
    <row r="2100" ht="12.75">
      <c r="B2100" s="5"/>
    </row>
    <row r="2103" ht="12.75">
      <c r="B2103" s="5"/>
    </row>
    <row r="2104" ht="12.75">
      <c r="B2104" s="5"/>
    </row>
    <row r="2107" ht="12.75">
      <c r="B2107" s="5"/>
    </row>
    <row r="2108" ht="12.75">
      <c r="B2108" s="5"/>
    </row>
    <row r="2111" ht="12.75">
      <c r="B2111" s="5"/>
    </row>
    <row r="2112" ht="12.75">
      <c r="B2112" s="5"/>
    </row>
    <row r="2115" ht="12.75">
      <c r="B2115" s="5"/>
    </row>
    <row r="2116" ht="12.75">
      <c r="B2116" s="5"/>
    </row>
    <row r="2119" ht="12.75">
      <c r="B2119" s="5"/>
    </row>
    <row r="2120" ht="12.75">
      <c r="B2120" s="5"/>
    </row>
    <row r="2123" ht="12.75">
      <c r="B2123" s="5"/>
    </row>
    <row r="2124" ht="12.75">
      <c r="B2124" s="5"/>
    </row>
    <row r="2127" ht="12.75">
      <c r="B2127" s="5"/>
    </row>
    <row r="2128" ht="12.75">
      <c r="B2128" s="5"/>
    </row>
    <row r="2131" ht="12.75">
      <c r="B2131" s="5"/>
    </row>
    <row r="2132" ht="12.75">
      <c r="B2132" s="5"/>
    </row>
    <row r="2135" ht="12.75">
      <c r="B2135" s="5"/>
    </row>
    <row r="2136" ht="12.75">
      <c r="B2136" s="5"/>
    </row>
    <row r="2139" ht="12.75">
      <c r="B2139" s="5"/>
    </row>
    <row r="2140" ht="12.75">
      <c r="B2140" s="5"/>
    </row>
    <row r="2143" ht="12.75">
      <c r="B2143" s="5"/>
    </row>
    <row r="2144" ht="12.75">
      <c r="B2144" s="5"/>
    </row>
    <row r="2147" ht="12.75">
      <c r="B2147" s="5"/>
    </row>
    <row r="2148" ht="12.75">
      <c r="B2148" s="5"/>
    </row>
    <row r="2151" ht="12.75">
      <c r="B2151" s="5"/>
    </row>
    <row r="2152" ht="12.75">
      <c r="B2152" s="5"/>
    </row>
    <row r="2155" ht="12.75">
      <c r="B2155" s="5"/>
    </row>
    <row r="2156" ht="12.75">
      <c r="B2156" s="5"/>
    </row>
    <row r="2159" ht="12.75">
      <c r="B2159" s="5"/>
    </row>
    <row r="2160" ht="12.75">
      <c r="B2160" s="5"/>
    </row>
    <row r="2163" ht="12.75">
      <c r="B2163" s="5"/>
    </row>
    <row r="2164" ht="12.75">
      <c r="B2164" s="5"/>
    </row>
    <row r="2167" ht="12.75">
      <c r="B2167" s="5"/>
    </row>
    <row r="2168" ht="12.75">
      <c r="B2168" s="5"/>
    </row>
    <row r="2171" ht="12.75">
      <c r="B2171" s="5"/>
    </row>
    <row r="2172" ht="12.75">
      <c r="B2172" s="5"/>
    </row>
    <row r="2175" ht="12.75">
      <c r="B2175" s="5"/>
    </row>
    <row r="2176" ht="12.75">
      <c r="B2176" s="5"/>
    </row>
    <row r="2179" ht="12.75">
      <c r="B2179" s="5"/>
    </row>
    <row r="2180" ht="12.75">
      <c r="B2180" s="5"/>
    </row>
    <row r="2183" ht="12.75">
      <c r="B2183" s="5"/>
    </row>
    <row r="2184" ht="12.75">
      <c r="B2184" s="5"/>
    </row>
    <row r="2187" ht="12.75">
      <c r="B2187" s="5"/>
    </row>
    <row r="2188" ht="12.75">
      <c r="B2188" s="5"/>
    </row>
    <row r="2191" ht="12.75">
      <c r="B2191" s="5"/>
    </row>
    <row r="2192" ht="12.75">
      <c r="B2192" s="5"/>
    </row>
    <row r="2195" ht="12.75">
      <c r="B2195" s="5"/>
    </row>
    <row r="2196" ht="12.75">
      <c r="B2196" s="5"/>
    </row>
    <row r="2199" ht="12.75">
      <c r="B2199" s="5"/>
    </row>
    <row r="2200" ht="12.75">
      <c r="B2200" s="5"/>
    </row>
    <row r="2203" ht="12.75">
      <c r="B2203" s="5"/>
    </row>
    <row r="2204" ht="12.75">
      <c r="B2204" s="5"/>
    </row>
    <row r="2207" ht="12.75">
      <c r="B2207" s="5"/>
    </row>
    <row r="2208" ht="12.75">
      <c r="B2208" s="5"/>
    </row>
    <row r="2211" ht="12.75">
      <c r="B2211" s="5"/>
    </row>
    <row r="2212" ht="12.75">
      <c r="B2212" s="5"/>
    </row>
    <row r="2215" ht="12.75">
      <c r="B2215" s="5"/>
    </row>
    <row r="2216" ht="12.75">
      <c r="B2216" s="5"/>
    </row>
    <row r="2219" ht="12.75">
      <c r="B2219" s="5"/>
    </row>
    <row r="2220" ht="12.75">
      <c r="B2220" s="5"/>
    </row>
    <row r="2223" ht="12.75">
      <c r="B2223" s="5"/>
    </row>
    <row r="2224" ht="12.75">
      <c r="B2224" s="5"/>
    </row>
    <row r="2227" ht="12.75">
      <c r="B2227" s="5"/>
    </row>
    <row r="2228" ht="12.75">
      <c r="B2228" s="5"/>
    </row>
    <row r="2231" ht="12.75">
      <c r="B2231" s="5"/>
    </row>
    <row r="2232" ht="12.75">
      <c r="B2232" s="5"/>
    </row>
    <row r="2235" ht="12.75">
      <c r="B2235" s="5"/>
    </row>
    <row r="2236" ht="12.75">
      <c r="B2236" s="5"/>
    </row>
    <row r="2239" ht="12.75">
      <c r="B2239" s="5"/>
    </row>
    <row r="2240" ht="12.75">
      <c r="B2240" s="5"/>
    </row>
    <row r="2243" ht="12.75">
      <c r="B2243" s="5"/>
    </row>
    <row r="2244" ht="12.75">
      <c r="B2244" s="5"/>
    </row>
  </sheetData>
  <sheetProtection password="D23F" sheet="1" objects="1" scenarios="1"/>
  <mergeCells count="19">
    <mergeCell ref="CC4:CE4"/>
    <mergeCell ref="CI4:CK4"/>
    <mergeCell ref="CO4:CQ4"/>
    <mergeCell ref="BE4:BG4"/>
    <mergeCell ref="BK4:BM4"/>
    <mergeCell ref="BQ4:BS4"/>
    <mergeCell ref="BW4:BY4"/>
    <mergeCell ref="AG4:AI4"/>
    <mergeCell ref="AM4:AO4"/>
    <mergeCell ref="AS4:AU4"/>
    <mergeCell ref="AY4:BA4"/>
    <mergeCell ref="I4:K4"/>
    <mergeCell ref="O4:Q4"/>
    <mergeCell ref="U4:W4"/>
    <mergeCell ref="AA4:AC4"/>
    <mergeCell ref="A1:G1"/>
    <mergeCell ref="C4:E4"/>
    <mergeCell ref="A49:A55"/>
    <mergeCell ref="A2:G2"/>
  </mergeCells>
  <printOptions/>
  <pageMargins left="0.75" right="0.75" top="1" bottom="1" header="0.5" footer="0.5"/>
  <pageSetup fitToHeight="1" fitToWidth="1" horizontalDpi="600" verticalDpi="600" orientation="landscape" paperSize="3" scale="44" r:id="rId1"/>
  <headerFooter alignWithMargins="0">
    <oddHeader>&amp;L&amp;12&amp;F</oddHeader>
    <oddFooter>&amp;C&amp;12GPCARB&amp;"Symbol,Regular"&amp;Xã&amp;X &amp;"Times New Roman,Regular"2003 Georgia-Pacific Corporation - All rights reserved&amp;R&amp;12&amp;D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Georgia-Pacific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Dozier</dc:creator>
  <cp:keywords/>
  <dc:description/>
  <cp:lastModifiedBy>DOE OSTI</cp:lastModifiedBy>
  <cp:lastPrinted>2004-01-28T19:17:56Z</cp:lastPrinted>
  <dcterms:created xsi:type="dcterms:W3CDTF">2003-05-28T17:38:13Z</dcterms:created>
  <dcterms:modified xsi:type="dcterms:W3CDTF">2004-02-12T14:34:45Z</dcterms:modified>
  <cp:category/>
  <cp:version/>
  <cp:contentType/>
  <cp:contentStatus/>
</cp:coreProperties>
</file>