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830" windowWidth="15360" windowHeight="8310" activeTab="0"/>
  </bookViews>
  <sheets>
    <sheet name="Expression" sheetId="1" r:id="rId1"/>
    <sheet name="p53" sheetId="2" r:id="rId2"/>
    <sheet name="p53 Reag. Prep" sheetId="3" r:id="rId3"/>
  </sheets>
  <definedNames>
    <definedName name="_xlnm.Print_Area" localSheetId="0">'Expression'!$A$1:$I$278</definedName>
    <definedName name="_xlnm.Print_Area" localSheetId="1">'p53'!$A$1:$K$127</definedName>
    <definedName name="_xlnm.Print_Area" localSheetId="2">'p53 Reag. Prep'!$A$1:$J$43</definedName>
  </definedNames>
  <calcPr fullCalcOnLoad="1"/>
</workbook>
</file>

<file path=xl/sharedStrings.xml><?xml version="1.0" encoding="utf-8"?>
<sst xmlns="http://schemas.openxmlformats.org/spreadsheetml/2006/main" count="616" uniqueCount="305">
  <si>
    <t>2.5 volumes (400ul)</t>
  </si>
  <si>
    <t>Mix and spin then add</t>
  </si>
  <si>
    <t>sample</t>
  </si>
  <si>
    <t>*Can make mix of reagents here.  Add 7 ul to each</t>
  </si>
  <si>
    <t>used during RNA precipitation</t>
  </si>
  <si>
    <t>*Do not add additional glycogen if it was</t>
  </si>
  <si>
    <t>SuperScript II Reverse Transcriptase</t>
  </si>
  <si>
    <t>1-2ul</t>
  </si>
  <si>
    <t>Total RNA (10 - 100ng)</t>
  </si>
  <si>
    <t>In Vitro Transcription (Ambion MegaScript T7 Transcription Kit)</t>
  </si>
  <si>
    <t>Follow Protocol:</t>
  </si>
  <si>
    <t>10X ATP</t>
  </si>
  <si>
    <t>10X GTP</t>
  </si>
  <si>
    <t>10X UTP</t>
  </si>
  <si>
    <t>10X CTP</t>
  </si>
  <si>
    <t>8ul</t>
  </si>
  <si>
    <t>10X Transcription Buffer</t>
  </si>
  <si>
    <t>10X RNA Polymerase</t>
  </si>
  <si>
    <t>1st Round IVT Clean up:</t>
  </si>
  <si>
    <t>1st Round IVT:</t>
  </si>
  <si>
    <t>Quantitate the biotinylated cRNA yield</t>
  </si>
  <si>
    <t>2nd IVT Clean up</t>
  </si>
  <si>
    <t>2nd cDNA synthesis:</t>
  </si>
  <si>
    <t>1st Round IVT</t>
  </si>
  <si>
    <t>250ng random hexamer</t>
  </si>
  <si>
    <t>25 ° C</t>
  </si>
  <si>
    <t>PCIM extract 2nd cDNA, precipitate, wash, and resuspend pellet in 22ul DEPC water for 2nd IVT</t>
  </si>
  <si>
    <t>2nd IVT(Enzo Kit)</t>
  </si>
  <si>
    <t>2nd cDNA</t>
  </si>
  <si>
    <t>1st IVT</t>
  </si>
  <si>
    <t>Bring reaction volume to 150ul with DEPC water</t>
  </si>
  <si>
    <t>1st cDNA reaction:</t>
  </si>
  <si>
    <t>Sample Preparation (nanogram assay)</t>
  </si>
  <si>
    <t>Fragmenting the DNA Amplicons</t>
  </si>
  <si>
    <t>Phenol-Chloroform-IAA</t>
  </si>
  <si>
    <t>Double Strand cDNA</t>
  </si>
  <si>
    <t>Transfer both layers to the Phase Lock Gel tube</t>
  </si>
  <si>
    <t>Centrifuge for 2 minutes, maximum speed</t>
  </si>
  <si>
    <t>Centrifuge for 20 minutes, maximum speed</t>
  </si>
  <si>
    <t>Aqueous Layer</t>
  </si>
  <si>
    <t>Centrifuge for 5 minutes, maximum speed</t>
  </si>
  <si>
    <t>Elute the columns</t>
  </si>
  <si>
    <t>Wait one minute</t>
  </si>
  <si>
    <t>Yield</t>
  </si>
  <si>
    <t>(sample + water)/sample</t>
  </si>
  <si>
    <t>(concentration*DF)</t>
  </si>
  <si>
    <t>(Total Volume* stock concentration)</t>
  </si>
  <si>
    <t>Remove as much EtOH as possible with P10 tip</t>
  </si>
  <si>
    <t>Number of Cycles</t>
  </si>
  <si>
    <t>Use the tube from first strand synthesis reaction</t>
  </si>
  <si>
    <t>Thermal Cycling Protocol (PE 2400 or 9600)</t>
  </si>
  <si>
    <t>Prepare a 4% NuSieve agarose gel</t>
  </si>
  <si>
    <t>Load 1 ul of 50 bp ladder plus loading buffer</t>
  </si>
  <si>
    <t>(total volume of the working stock (20 if not diluted to 80 ul)</t>
  </si>
  <si>
    <t>Remove as much EtOH as possible with P10 Tip and then air dry in the hood for 10 minutes</t>
  </si>
  <si>
    <t>Resuspend</t>
  </si>
  <si>
    <t>Water</t>
  </si>
  <si>
    <t>Thermal Cycler Condition:</t>
  </si>
  <si>
    <t>Hold</t>
  </si>
  <si>
    <t xml:space="preserve">Wash the columns </t>
  </si>
  <si>
    <t>Buffer RPE + ethanol</t>
  </si>
  <si>
    <t>U/ul</t>
  </si>
  <si>
    <t>PCR Product</t>
  </si>
  <si>
    <t>Combine the following in a 0.2 ml MicroAmp tube</t>
  </si>
  <si>
    <t>Frag. Working Mix</t>
  </si>
  <si>
    <t>Use the Qiagen RNeasy mini columns and protocols</t>
  </si>
  <si>
    <t>IVT reaction</t>
  </si>
  <si>
    <t>2 samples</t>
  </si>
  <si>
    <t>4 samples</t>
  </si>
  <si>
    <t xml:space="preserve">Carefully remove supernatant </t>
  </si>
  <si>
    <t>Carefully remove supernatant and then quick spin</t>
  </si>
  <si>
    <t>100 ul</t>
  </si>
  <si>
    <t>250 ul</t>
  </si>
  <si>
    <t>ul  each</t>
  </si>
  <si>
    <t>10 mM Tris-Acetate pH 8.2 (10 ml)</t>
  </si>
  <si>
    <t>400 mM Tris-Acetate</t>
  </si>
  <si>
    <t>10% Triton X-100 (100 ml)</t>
  </si>
  <si>
    <t>Triton X-100</t>
  </si>
  <si>
    <t>DI or distilled water</t>
  </si>
  <si>
    <t>50 ml</t>
  </si>
  <si>
    <t>Protocol for Affymetrix's GeneChip System:</t>
  </si>
  <si>
    <t>1 hour</t>
  </si>
  <si>
    <t>Vortex</t>
  </si>
  <si>
    <t xml:space="preserve">Aliquot the TOP aqueous layer into a new  1.5 ml tube.  </t>
  </si>
  <si>
    <t>100% EtOH (cold)</t>
  </si>
  <si>
    <t>95° C</t>
  </si>
  <si>
    <t>10 min.</t>
  </si>
  <si>
    <t>60° C</t>
  </si>
  <si>
    <t>72° C</t>
  </si>
  <si>
    <t>4° C</t>
  </si>
  <si>
    <t>30 sec.</t>
  </si>
  <si>
    <t>45 sec.</t>
  </si>
  <si>
    <t>Forever</t>
  </si>
  <si>
    <t>Frag Reaction Components</t>
  </si>
  <si>
    <t>Frag. Reagent</t>
  </si>
  <si>
    <t>EDTA (20 mM)</t>
  </si>
  <si>
    <t>Alkaline Phosphatase (1 U/ul)</t>
  </si>
  <si>
    <t>Tris-Acetate (10 mM)</t>
  </si>
  <si>
    <t>1 to 24 Rxn</t>
  </si>
  <si>
    <t>25 to 48 Rxn</t>
  </si>
  <si>
    <t>Discard remainder of Fragmentation Working Mix</t>
  </si>
  <si>
    <t>Frag. Reagent (1.7 U/ul)</t>
  </si>
  <si>
    <t xml:space="preserve">70° C </t>
  </si>
  <si>
    <t>Quick spin</t>
  </si>
  <si>
    <t>5X First strand buffer</t>
  </si>
  <si>
    <t>Prepare the RNA for loading the column</t>
  </si>
  <si>
    <t>100% EtOH, (room temp)</t>
  </si>
  <si>
    <t>Sample</t>
  </si>
  <si>
    <t>Measure the following:</t>
  </si>
  <si>
    <t>A260</t>
  </si>
  <si>
    <t>A280</t>
  </si>
  <si>
    <t>Concentration</t>
  </si>
  <si>
    <t>Dilution Factor</t>
  </si>
  <si>
    <t>Stock Concentration</t>
  </si>
  <si>
    <t>Total volume</t>
  </si>
  <si>
    <t>Room Temp.</t>
  </si>
  <si>
    <t>20X SSPE</t>
  </si>
  <si>
    <t>mix</t>
  </si>
  <si>
    <t>10% Triton X-100</t>
  </si>
  <si>
    <t>mix and filter through 0.2 um</t>
  </si>
  <si>
    <t>(Prepare and transfer on ice or at  4 ° C)</t>
  </si>
  <si>
    <t>Can be stored at -98 ° C</t>
  </si>
  <si>
    <t>Combine in cDNA rxn tube</t>
  </si>
  <si>
    <t>Put on dry ice for at least 15 min.</t>
  </si>
  <si>
    <t>70% EtOH</t>
  </si>
  <si>
    <t>E. coli DNA Polymerase I</t>
  </si>
  <si>
    <t>16 ° C</t>
  </si>
  <si>
    <t>2 hours</t>
  </si>
  <si>
    <t>T4 DNA Polymerase</t>
  </si>
  <si>
    <t>0.5 M EDTA, pH 8.0</t>
  </si>
  <si>
    <t>Run at 125 volts in 1X TBE for 60 to 90 minutes</t>
  </si>
  <si>
    <t>Stain in ethidium bromide</t>
  </si>
  <si>
    <t>Load at least 5 ul of PCR product plus loading buffer</t>
  </si>
  <si>
    <t>Expected PCR Products</t>
  </si>
  <si>
    <t>Amplicon</t>
  </si>
  <si>
    <t>Length</t>
  </si>
  <si>
    <t>Exon 2</t>
  </si>
  <si>
    <t>Exon 3</t>
  </si>
  <si>
    <t>Exon 4</t>
  </si>
  <si>
    <t>Exon 5</t>
  </si>
  <si>
    <t>Exon 6</t>
  </si>
  <si>
    <t>Exon 7</t>
  </si>
  <si>
    <t>Exon 8</t>
  </si>
  <si>
    <t>Exon 9</t>
  </si>
  <si>
    <t>Exon 10</t>
  </si>
  <si>
    <t>Exon 11</t>
  </si>
  <si>
    <t>164 bp</t>
  </si>
  <si>
    <t>90 bp</t>
  </si>
  <si>
    <t>368 bp</t>
  </si>
  <si>
    <t>Gel Analysis</t>
  </si>
  <si>
    <t>Compare to 1 ug of Kb plus DNA ladder</t>
  </si>
  <si>
    <t>Combine the following in a 0.6 ml tube</t>
  </si>
  <si>
    <t>cRNA</t>
  </si>
  <si>
    <t>Heat to 65° C for 5 minutes before loading gel</t>
  </si>
  <si>
    <t>Put the RNA packed column into a new 2 ml collection tube</t>
  </si>
  <si>
    <t>Glycogen</t>
  </si>
  <si>
    <t>Wash pellet</t>
  </si>
  <si>
    <t>10X RNase Inhibitor</t>
  </si>
  <si>
    <t>5 hours</t>
  </si>
  <si>
    <t>Proceed to cleanup or freeze at -98 ° C</t>
  </si>
  <si>
    <t>1ul</t>
  </si>
  <si>
    <t>79ul</t>
  </si>
  <si>
    <t>30ul</t>
  </si>
  <si>
    <t>500ul</t>
  </si>
  <si>
    <t>700ul</t>
  </si>
  <si>
    <t>250ul</t>
  </si>
  <si>
    <t>350ul</t>
  </si>
  <si>
    <t>60ul</t>
  </si>
  <si>
    <t>150ul</t>
  </si>
  <si>
    <t>162ul</t>
  </si>
  <si>
    <t>10ul</t>
  </si>
  <si>
    <t>20ul</t>
  </si>
  <si>
    <t>1st Strand Reaction</t>
  </si>
  <si>
    <t>91ul</t>
  </si>
  <si>
    <t>3ul</t>
  </si>
  <si>
    <t>Add</t>
  </si>
  <si>
    <t>RNA Master Mix</t>
  </si>
  <si>
    <t>Prepare a 1% agarose gel</t>
  </si>
  <si>
    <t>0.6 volumes (90ul)</t>
  </si>
  <si>
    <t>Thermal Cycler Conditions</t>
  </si>
  <si>
    <t>25° C</t>
  </si>
  <si>
    <t>15 min.</t>
  </si>
  <si>
    <t>Labeling the Fragmented DNA Amplicons</t>
  </si>
  <si>
    <t>Prepare the Labeling Master Mix</t>
  </si>
  <si>
    <t>Labeling Master Mix</t>
  </si>
  <si>
    <t>TdTase Buffer (5X)</t>
  </si>
  <si>
    <t>Fluorescein-N6-ddATP</t>
  </si>
  <si>
    <t>Terminal Transferase</t>
  </si>
  <si>
    <t>1 sample + 5% (includes ref)</t>
  </si>
  <si>
    <t>Use the same reaction tube as used for the fragmentation</t>
  </si>
  <si>
    <t>Frag. DNA Amplicons</t>
  </si>
  <si>
    <t>37° C</t>
  </si>
  <si>
    <t>45 min.</t>
  </si>
  <si>
    <t>5 min.</t>
  </si>
  <si>
    <t>Hybridization Cocktail</t>
  </si>
  <si>
    <t>Prepare the Hybridization Master Mix</t>
  </si>
  <si>
    <t>Hyb. Master Mix</t>
  </si>
  <si>
    <t>Hyb. Concentrate</t>
  </si>
  <si>
    <t>BSA (20 mg/ml)</t>
  </si>
  <si>
    <t>Cont. Oligo F1 (100nM)</t>
  </si>
  <si>
    <t>Combine the following in a screw-cap tube</t>
  </si>
  <si>
    <t>Labeling Reaction</t>
  </si>
  <si>
    <t>Can be stored at -20° C in the dark for up to 4 weeks</t>
  </si>
  <si>
    <t>p53 Reagent Preparation</t>
  </si>
  <si>
    <t>10X PCR Buffer II</t>
  </si>
  <si>
    <t>ml</t>
  </si>
  <si>
    <r>
      <t>25 mM MgCl</t>
    </r>
    <r>
      <rPr>
        <vertAlign val="subscript"/>
        <sz val="12"/>
        <rFont val="Geneva"/>
        <family val="0"/>
      </rPr>
      <t>2</t>
    </r>
  </si>
  <si>
    <t>4X PCR Reagents (12.5 ml)</t>
  </si>
  <si>
    <t>Each 100 mM dNTP</t>
  </si>
  <si>
    <t>20 mM EDTA (2.5 ml)</t>
  </si>
  <si>
    <t>0.5 M EDTA</t>
  </si>
  <si>
    <t>-20 ° C</t>
  </si>
  <si>
    <t xml:space="preserve">Repeat Wash </t>
  </si>
  <si>
    <t>First Strand Synthesis</t>
  </si>
  <si>
    <t>Note:  RNA + SS II + water = 12 ul</t>
  </si>
  <si>
    <t>5 minutes</t>
  </si>
  <si>
    <t>Keep the flow through and put in the Save tube.</t>
  </si>
  <si>
    <t>10 minutes</t>
  </si>
  <si>
    <t>Second  Strand</t>
  </si>
  <si>
    <t>5X Second Strand buffer</t>
  </si>
  <si>
    <t>E. coli DNA Ligase</t>
  </si>
  <si>
    <t>0.1 M DTT</t>
  </si>
  <si>
    <t>10 mM dNTP mix</t>
  </si>
  <si>
    <t>42 ° C</t>
  </si>
  <si>
    <t>Prepare the Fragmentation Working Mix</t>
  </si>
  <si>
    <t>Phase Lock Gel Extraction</t>
  </si>
  <si>
    <t>Pellet the Phase Lock Gel tube</t>
  </si>
  <si>
    <t>Centrifuge for 20 - 30 seconds, maximum speed</t>
  </si>
  <si>
    <r>
      <t>5M NH</t>
    </r>
    <r>
      <rPr>
        <vertAlign val="subscript"/>
        <sz val="12"/>
        <rFont val="Geneva"/>
        <family val="0"/>
      </rPr>
      <t>4</t>
    </r>
    <r>
      <rPr>
        <sz val="12"/>
        <rFont val="Geneva"/>
        <family val="0"/>
      </rPr>
      <t>Ac</t>
    </r>
  </si>
  <si>
    <t>Wash Buffer (A &amp; B): 3X SSPE, 0.005% Triton X-100 (1 liter)</t>
  </si>
  <si>
    <t>Hybridization Buffer Concentrate: 12X SSPE, 0.1% Triton X-100 (1 liter)</t>
  </si>
  <si>
    <t>Storage Cond.</t>
  </si>
  <si>
    <t>variable</t>
  </si>
  <si>
    <t>T7-Poly dT primer (100 pm/ul)</t>
  </si>
  <si>
    <t>ul</t>
  </si>
  <si>
    <t>Precipitation</t>
  </si>
  <si>
    <t>DNA template + water</t>
  </si>
  <si>
    <t>22ul</t>
  </si>
  <si>
    <t>4ul</t>
  </si>
  <si>
    <t>10X DTT</t>
  </si>
  <si>
    <t>10X Biotin Labeled Ribonucleotides</t>
  </si>
  <si>
    <t>20X T7 RNA Polymerase</t>
  </si>
  <si>
    <t>2ul</t>
  </si>
  <si>
    <t>40ul</t>
  </si>
  <si>
    <t>Vortex and spin down</t>
  </si>
  <si>
    <t>Use a 1.6 ml tube to mix the following reagents:</t>
  </si>
  <si>
    <t>Buffer RLT</t>
  </si>
  <si>
    <t>Vortex to mix</t>
  </si>
  <si>
    <t>Wait 60 seconds or more for the RNA to stick</t>
  </si>
  <si>
    <t>Centrifuge at 2000rpm for 5min.</t>
  </si>
  <si>
    <r>
      <t>Collect the flow through and save it in the same tube used to mix reagents above (</t>
    </r>
    <r>
      <rPr>
        <i/>
        <sz val="12"/>
        <color indexed="17"/>
        <rFont val="Geneva"/>
        <family val="0"/>
      </rPr>
      <t>Save tube</t>
    </r>
    <r>
      <rPr>
        <sz val="12"/>
        <color indexed="17"/>
        <rFont val="Geneva"/>
        <family val="0"/>
      </rPr>
      <t>).</t>
    </r>
  </si>
  <si>
    <t>Centrifuge at 10K for 1min.</t>
  </si>
  <si>
    <t>Centrifuge at maximum speed for 1min. to remove any remaining fluid.</t>
  </si>
  <si>
    <t>Centrifuge at 5000rpm for 5min., then 10K 30sec.</t>
  </si>
  <si>
    <t>p53 Sample Preparation</t>
  </si>
  <si>
    <t>Genomic DNA Extraction</t>
  </si>
  <si>
    <t>Follow QIAGEN QIAamp Tissue Kit instructions</t>
  </si>
  <si>
    <t>10 mM Tris pH 9</t>
  </si>
  <si>
    <t>elution</t>
  </si>
  <si>
    <t>DNA Quantitation</t>
  </si>
  <si>
    <t>Determine concentration using spectrophotometer</t>
  </si>
  <si>
    <t>dilute to 50 ng/ul (at least 5 ng/ul)</t>
  </si>
  <si>
    <t>Store at 4 ° C</t>
  </si>
  <si>
    <t>Amplification</t>
  </si>
  <si>
    <t>Perform the following in a template-free area</t>
  </si>
  <si>
    <t>4X PCR Reagents</t>
  </si>
  <si>
    <t>p53 Primer Set</t>
  </si>
  <si>
    <t>AmpliTaq Gold (5 U/ul)</t>
  </si>
  <si>
    <t>MB grade water</t>
  </si>
  <si>
    <t>Total:</t>
  </si>
  <si>
    <t>PCR Master Mix</t>
  </si>
  <si>
    <t>Combine the following in a 0.6 ml tube (50 ul volume for each sample, ref, control)</t>
  </si>
  <si>
    <t>1 sample + 5% (includes ref &amp; ntc)</t>
  </si>
  <si>
    <t>Aliquot 50 ul of PCR Master Mix per MicroAmp reaction tube.</t>
  </si>
  <si>
    <t>Perform the following in a low template area</t>
  </si>
  <si>
    <t>Reaction Components</t>
  </si>
  <si>
    <t>NTC</t>
  </si>
  <si>
    <t>Ref</t>
  </si>
  <si>
    <t>p53 Ref. DNA</t>
  </si>
  <si>
    <t>5 to 50</t>
  </si>
  <si>
    <t>45 to 0</t>
  </si>
  <si>
    <t>Sample DNAs (250 ng)</t>
  </si>
  <si>
    <t>Perform the following in a high template area</t>
  </si>
  <si>
    <t>Temp.</t>
  </si>
  <si>
    <t>Time</t>
  </si>
  <si>
    <t>Dilute samples for Optical Density reading in a 0.6 ml tube</t>
  </si>
  <si>
    <t>Mix and spin then incubate</t>
  </si>
  <si>
    <t>37 ° C</t>
  </si>
  <si>
    <t>4 ° C</t>
  </si>
  <si>
    <t>Store at -80 ° C</t>
  </si>
  <si>
    <t>Put the RNA packed column into a new 1.5 ml collection tube</t>
  </si>
  <si>
    <t>RNase H</t>
  </si>
  <si>
    <t>Total Volume:</t>
  </si>
  <si>
    <t>(label and save all collection tubes and store at 4 ° C)</t>
  </si>
  <si>
    <t>Mix by pipetting up and down</t>
  </si>
  <si>
    <t>Pass the samples through the columns</t>
  </si>
  <si>
    <t>Diluted IVT reaction</t>
  </si>
  <si>
    <t>Place the sample in the column</t>
  </si>
  <si>
    <t>272 bp</t>
  </si>
  <si>
    <t>204 bp</t>
  </si>
  <si>
    <t>175 bp</t>
  </si>
  <si>
    <t>241 bp</t>
  </si>
  <si>
    <t>146 bp</t>
  </si>
  <si>
    <t>210 bp</t>
  </si>
  <si>
    <t>225 bp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</si>
</sst>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000"/>
    <numFmt numFmtId="168" formatCode="0.00000"/>
    <numFmt numFmtId="169" formatCode="0.0000"/>
    <numFmt numFmtId="170" formatCode="0.000"/>
  </numFmts>
  <fonts count="2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i/>
      <sz val="14"/>
      <color indexed="56"/>
      <name val="Geneva"/>
      <family val="0"/>
    </font>
    <font>
      <sz val="24"/>
      <name val="Geneva"/>
      <family val="0"/>
    </font>
    <font>
      <sz val="12"/>
      <name val="Geneva"/>
      <family val="0"/>
    </font>
    <font>
      <sz val="12"/>
      <color indexed="10"/>
      <name val="Geneva"/>
      <family val="0"/>
    </font>
    <font>
      <sz val="12"/>
      <color indexed="17"/>
      <name val="Geneva"/>
      <family val="0"/>
    </font>
    <font>
      <i/>
      <sz val="12"/>
      <color indexed="10"/>
      <name val="Geneva"/>
      <family val="0"/>
    </font>
    <font>
      <i/>
      <sz val="12"/>
      <name val="Geneva"/>
      <family val="0"/>
    </font>
    <font>
      <u val="single"/>
      <sz val="12"/>
      <color indexed="10"/>
      <name val="Geneva"/>
      <family val="0"/>
    </font>
    <font>
      <sz val="12"/>
      <color indexed="8"/>
      <name val="Geneva"/>
      <family val="0"/>
    </font>
    <font>
      <vertAlign val="subscript"/>
      <sz val="12"/>
      <name val="Geneva"/>
      <family val="0"/>
    </font>
    <font>
      <u val="single"/>
      <sz val="12"/>
      <color indexed="17"/>
      <name val="Geneva"/>
      <family val="0"/>
    </font>
    <font>
      <i/>
      <sz val="12"/>
      <color indexed="17"/>
      <name val="Geneva"/>
      <family val="0"/>
    </font>
    <font>
      <b/>
      <sz val="12"/>
      <color indexed="17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u val="single"/>
      <sz val="12"/>
      <name val="Geneva"/>
      <family val="0"/>
    </font>
    <font>
      <b/>
      <sz val="18"/>
      <color indexed="56"/>
      <name val="Geneva"/>
      <family val="0"/>
    </font>
    <font>
      <sz val="9"/>
      <color indexed="8"/>
      <name val="Geneva"/>
      <family val="0"/>
    </font>
    <font>
      <b/>
      <sz val="18"/>
      <name val="Geneva"/>
      <family val="0"/>
    </font>
    <font>
      <b/>
      <i/>
      <u val="single"/>
      <sz val="14"/>
      <color indexed="56"/>
      <name val="Geneva"/>
      <family val="0"/>
    </font>
    <font>
      <b/>
      <i/>
      <u val="single"/>
      <sz val="16"/>
      <color indexed="56"/>
      <name val="Genev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2" xfId="0" applyBorder="1" applyAlignment="1">
      <alignment/>
    </xf>
    <xf numFmtId="0" fontId="19" fillId="0" borderId="0" xfId="0" applyFont="1" applyAlignment="1">
      <alignment/>
    </xf>
    <xf numFmtId="166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/>
    </xf>
    <xf numFmtId="166" fontId="7" fillId="0" borderId="0" xfId="15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20" fillId="0" borderId="0" xfId="0" applyFont="1" applyAlignment="1">
      <alignment/>
    </xf>
    <xf numFmtId="0" fontId="12" fillId="0" borderId="0" xfId="0" applyFont="1" applyAlignment="1">
      <alignment horizontal="left"/>
    </xf>
    <xf numFmtId="166" fontId="12" fillId="0" borderId="0" xfId="0" applyNumberFormat="1" applyFont="1" applyAlignment="1">
      <alignment horizontal="left"/>
    </xf>
    <xf numFmtId="166" fontId="8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NumberFormat="1" applyFont="1" applyAlignment="1">
      <alignment horizontal="right"/>
    </xf>
    <xf numFmtId="0" fontId="4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Border="1" applyAlignment="1">
      <alignment/>
    </xf>
    <xf numFmtId="0" fontId="12" fillId="0" borderId="2" xfId="0" applyFont="1" applyBorder="1" applyAlignment="1">
      <alignment/>
    </xf>
    <xf numFmtId="0" fontId="21" fillId="0" borderId="2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166" fontId="11" fillId="0" borderId="0" xfId="0" applyNumberFormat="1" applyFont="1" applyAlignment="1">
      <alignment/>
    </xf>
    <xf numFmtId="0" fontId="22" fillId="0" borderId="0" xfId="0" applyFont="1" applyAlignment="1">
      <alignment/>
    </xf>
    <xf numFmtId="49" fontId="6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66" fontId="7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7"/>
  <sheetViews>
    <sheetView tabSelected="1" zoomScale="75" zoomScaleNormal="75" workbookViewId="0" topLeftCell="A1">
      <selection activeCell="C3" sqref="C3"/>
    </sheetView>
  </sheetViews>
  <sheetFormatPr defaultColWidth="9.00390625" defaultRowHeight="12"/>
  <cols>
    <col min="1" max="1" width="10.875" style="1" customWidth="1"/>
    <col min="2" max="2" width="40.375" style="4" customWidth="1"/>
    <col min="3" max="3" width="23.875" style="5" customWidth="1"/>
    <col min="4" max="4" width="13.75390625" style="5" customWidth="1"/>
    <col min="5" max="5" width="13.375" style="4" customWidth="1"/>
    <col min="6" max="8" width="11.375" style="0" customWidth="1"/>
    <col min="9" max="9" width="13.25390625" style="0" customWidth="1"/>
    <col min="10" max="16384" width="11.375" style="0" customWidth="1"/>
  </cols>
  <sheetData>
    <row r="1" ht="23.25">
      <c r="A1" s="34" t="s">
        <v>80</v>
      </c>
    </row>
    <row r="2" ht="23.25">
      <c r="A2" s="34" t="s">
        <v>32</v>
      </c>
    </row>
    <row r="4" spans="1:9" s="2" customFormat="1" ht="18" customHeight="1">
      <c r="A4" s="11"/>
      <c r="B4" s="12"/>
      <c r="C4" s="13"/>
      <c r="D4" s="13"/>
      <c r="E4" s="12"/>
      <c r="F4" s="14"/>
      <c r="G4" s="14"/>
      <c r="H4" s="14"/>
      <c r="I4" s="14"/>
    </row>
    <row r="5" spans="1:9" s="2" customFormat="1" ht="18" customHeight="1">
      <c r="A5" s="65" t="s">
        <v>31</v>
      </c>
      <c r="B5" s="4"/>
      <c r="C5" s="5"/>
      <c r="D5" s="9"/>
      <c r="E5" s="4"/>
      <c r="F5"/>
      <c r="G5"/>
      <c r="H5"/>
      <c r="I5"/>
    </row>
    <row r="6" spans="1:9" s="2" customFormat="1" ht="18" customHeight="1">
      <c r="A6" s="1" t="s">
        <v>213</v>
      </c>
      <c r="B6" s="4"/>
      <c r="C6" s="5"/>
      <c r="D6" s="9"/>
      <c r="E6" s="4"/>
      <c r="F6"/>
      <c r="G6"/>
      <c r="H6"/>
      <c r="I6"/>
    </row>
    <row r="7" spans="1:9" s="2" customFormat="1" ht="18" customHeight="1">
      <c r="A7" s="1"/>
      <c r="B7" s="38" t="s">
        <v>214</v>
      </c>
      <c r="C7" s="37"/>
      <c r="D7" s="9"/>
      <c r="E7" s="4"/>
      <c r="F7"/>
      <c r="G7"/>
      <c r="H7"/>
      <c r="I7"/>
    </row>
    <row r="8" spans="1:9" s="2" customFormat="1" ht="18" customHeight="1">
      <c r="A8" s="1"/>
      <c r="B8" s="33"/>
      <c r="C8" s="36"/>
      <c r="D8" s="9"/>
      <c r="E8" s="4"/>
      <c r="F8"/>
      <c r="G8"/>
      <c r="H8"/>
      <c r="I8"/>
    </row>
    <row r="9" spans="2:4" ht="18.75">
      <c r="B9" s="35" t="s">
        <v>8</v>
      </c>
      <c r="C9" s="30" t="s">
        <v>232</v>
      </c>
      <c r="D9" s="9"/>
    </row>
    <row r="10" spans="2:4" ht="18.75">
      <c r="B10" s="4" t="s">
        <v>56</v>
      </c>
      <c r="C10" s="8" t="s">
        <v>232</v>
      </c>
      <c r="D10" s="9"/>
    </row>
    <row r="11" spans="2:11" ht="18.75" customHeight="1">
      <c r="B11" s="4" t="s">
        <v>233</v>
      </c>
      <c r="C11" s="8" t="s">
        <v>160</v>
      </c>
      <c r="K11" s="27"/>
    </row>
    <row r="12" spans="3:4" ht="19.5" customHeight="1">
      <c r="C12" s="8" t="s">
        <v>102</v>
      </c>
      <c r="D12" s="5" t="s">
        <v>217</v>
      </c>
    </row>
    <row r="13" spans="3:4" ht="21.75" customHeight="1">
      <c r="C13" s="8" t="s">
        <v>288</v>
      </c>
      <c r="D13" s="5" t="s">
        <v>58</v>
      </c>
    </row>
    <row r="15" spans="2:4" ht="18.75">
      <c r="B15" s="7" t="s">
        <v>103</v>
      </c>
      <c r="C15" s="8"/>
      <c r="D15" s="9"/>
    </row>
    <row r="16" spans="2:5" ht="18.75">
      <c r="B16" s="4" t="s">
        <v>104</v>
      </c>
      <c r="C16" s="8" t="s">
        <v>238</v>
      </c>
      <c r="E16" s="4" t="s">
        <v>3</v>
      </c>
    </row>
    <row r="17" spans="2:5" ht="18.75">
      <c r="B17" s="4" t="s">
        <v>221</v>
      </c>
      <c r="C17" s="8" t="s">
        <v>242</v>
      </c>
      <c r="E17" s="4" t="s">
        <v>2</v>
      </c>
    </row>
    <row r="18" spans="2:9" ht="18.75">
      <c r="B18" s="4" t="s">
        <v>222</v>
      </c>
      <c r="C18" s="8" t="s">
        <v>160</v>
      </c>
      <c r="E18" s="5"/>
      <c r="F18" s="5"/>
      <c r="G18" s="5"/>
      <c r="H18" s="5"/>
      <c r="I18" s="5"/>
    </row>
    <row r="19" spans="6:9" ht="18.75">
      <c r="F19" s="5"/>
      <c r="G19" s="5"/>
      <c r="H19" s="4"/>
      <c r="I19" s="5"/>
    </row>
    <row r="20" spans="2:9" ht="18.75">
      <c r="B20" s="7" t="s">
        <v>1</v>
      </c>
      <c r="C20" s="8"/>
      <c r="F20" s="5"/>
      <c r="G20" s="5"/>
      <c r="H20" s="4"/>
      <c r="I20" s="5"/>
    </row>
    <row r="21" spans="2:9" ht="18.75">
      <c r="B21" s="4" t="s">
        <v>6</v>
      </c>
      <c r="C21" s="8" t="s">
        <v>160</v>
      </c>
      <c r="D21" s="61"/>
      <c r="F21" s="5"/>
      <c r="G21" s="5"/>
      <c r="H21" s="4"/>
      <c r="I21" s="5"/>
    </row>
    <row r="22" spans="2:9" ht="18.75">
      <c r="B22" s="16"/>
      <c r="C22" s="59"/>
      <c r="D22" s="62"/>
      <c r="E22" s="63"/>
      <c r="F22" s="63"/>
      <c r="G22" s="15"/>
      <c r="H22" s="15"/>
      <c r="I22" s="5"/>
    </row>
    <row r="23" spans="2:9" ht="18.75">
      <c r="B23" s="25" t="s">
        <v>292</v>
      </c>
      <c r="C23" s="8" t="s">
        <v>171</v>
      </c>
      <c r="E23" s="5"/>
      <c r="F23" s="5"/>
      <c r="G23" s="5"/>
      <c r="H23" s="5"/>
      <c r="I23" s="15"/>
    </row>
    <row r="24" spans="2:9" ht="18.75">
      <c r="B24" s="7"/>
      <c r="I24" s="5"/>
    </row>
    <row r="25" spans="2:4" ht="18.75">
      <c r="B25" s="25" t="s">
        <v>57</v>
      </c>
      <c r="C25" s="8" t="s">
        <v>223</v>
      </c>
      <c r="D25" s="5" t="s">
        <v>81</v>
      </c>
    </row>
    <row r="26" spans="3:4" ht="18.75">
      <c r="C26" s="8" t="s">
        <v>288</v>
      </c>
      <c r="D26" s="5" t="s">
        <v>58</v>
      </c>
    </row>
    <row r="28" ht="18.75">
      <c r="A28" s="1" t="s">
        <v>218</v>
      </c>
    </row>
    <row r="29" spans="2:3" ht="18.75">
      <c r="B29" s="21" t="s">
        <v>120</v>
      </c>
      <c r="C29" s="8"/>
    </row>
    <row r="30" spans="2:3" ht="18.75">
      <c r="B30" s="7" t="s">
        <v>49</v>
      </c>
      <c r="C30" s="8"/>
    </row>
    <row r="31" spans="2:8" ht="18.75">
      <c r="B31" s="4" t="s">
        <v>172</v>
      </c>
      <c r="C31" s="8" t="s">
        <v>171</v>
      </c>
      <c r="E31" s="5"/>
      <c r="F31" s="5"/>
      <c r="G31" s="5"/>
      <c r="H31" s="5"/>
    </row>
    <row r="32" spans="2:9" ht="18.75">
      <c r="B32" s="4" t="s">
        <v>56</v>
      </c>
      <c r="C32" s="30" t="s">
        <v>173</v>
      </c>
      <c r="E32" s="5"/>
      <c r="F32" s="5"/>
      <c r="G32" s="5"/>
      <c r="H32" s="5"/>
      <c r="I32" s="5"/>
    </row>
    <row r="33" spans="2:9" ht="18.75">
      <c r="B33" s="4" t="s">
        <v>219</v>
      </c>
      <c r="C33" s="30" t="s">
        <v>162</v>
      </c>
      <c r="E33" s="5"/>
      <c r="F33" s="5"/>
      <c r="G33" s="5"/>
      <c r="H33" s="5"/>
      <c r="I33" s="5"/>
    </row>
    <row r="34" spans="2:9" ht="18.75">
      <c r="B34" s="4" t="s">
        <v>222</v>
      </c>
      <c r="C34" s="30" t="s">
        <v>174</v>
      </c>
      <c r="E34" s="5"/>
      <c r="F34" s="5"/>
      <c r="G34" s="5"/>
      <c r="H34" s="5"/>
      <c r="I34" s="5"/>
    </row>
    <row r="35" spans="2:9" ht="18.75">
      <c r="B35" s="4" t="s">
        <v>220</v>
      </c>
      <c r="C35" s="30" t="s">
        <v>160</v>
      </c>
      <c r="E35" s="5"/>
      <c r="F35" s="5"/>
      <c r="G35" s="5"/>
      <c r="H35" s="5"/>
      <c r="I35" s="5"/>
    </row>
    <row r="36" spans="2:9" ht="18.75">
      <c r="B36" s="4" t="s">
        <v>125</v>
      </c>
      <c r="C36" s="30" t="s">
        <v>238</v>
      </c>
      <c r="E36" s="5"/>
      <c r="F36" s="5"/>
      <c r="G36" s="5"/>
      <c r="H36" s="5"/>
      <c r="I36" s="5"/>
    </row>
    <row r="37" spans="2:9" ht="18.75">
      <c r="B37" s="16" t="s">
        <v>291</v>
      </c>
      <c r="C37" s="60" t="s">
        <v>160</v>
      </c>
      <c r="D37" s="17"/>
      <c r="E37" s="17"/>
      <c r="F37" s="17"/>
      <c r="G37" s="13"/>
      <c r="H37" s="13"/>
      <c r="I37" s="5"/>
    </row>
    <row r="38" spans="2:9" ht="18.75">
      <c r="B38" s="25" t="s">
        <v>292</v>
      </c>
      <c r="C38" s="32" t="s">
        <v>168</v>
      </c>
      <c r="E38" s="5"/>
      <c r="F38" s="5"/>
      <c r="G38" s="5"/>
      <c r="H38" s="5"/>
      <c r="I38" s="13"/>
    </row>
    <row r="39" spans="3:9" ht="18.75">
      <c r="C39" s="23"/>
      <c r="E39" s="5"/>
      <c r="F39" s="5"/>
      <c r="G39" s="5"/>
      <c r="H39" s="5"/>
      <c r="I39" s="5"/>
    </row>
    <row r="40" ht="18.75">
      <c r="B40" s="7" t="s">
        <v>286</v>
      </c>
    </row>
    <row r="41" spans="2:4" ht="18.75">
      <c r="B41" s="4" t="s">
        <v>57</v>
      </c>
      <c r="C41" s="8" t="s">
        <v>126</v>
      </c>
      <c r="D41" s="5" t="s">
        <v>127</v>
      </c>
    </row>
    <row r="42" spans="3:4" ht="18.75">
      <c r="C42" s="8" t="s">
        <v>288</v>
      </c>
      <c r="D42" s="5" t="s">
        <v>58</v>
      </c>
    </row>
    <row r="43" ht="18.75">
      <c r="B43" s="7" t="s">
        <v>175</v>
      </c>
    </row>
    <row r="44" spans="2:3" ht="18.75">
      <c r="B44" s="4" t="s">
        <v>128</v>
      </c>
      <c r="C44" s="8" t="s">
        <v>242</v>
      </c>
    </row>
    <row r="45" spans="5:8" ht="18.75">
      <c r="E45" s="5"/>
      <c r="F45" s="5"/>
      <c r="G45" s="5"/>
      <c r="H45" s="5"/>
    </row>
    <row r="46" spans="2:9" ht="18.75">
      <c r="B46" s="21"/>
      <c r="I46" s="5"/>
    </row>
    <row r="47" spans="2:4" ht="18.75">
      <c r="B47" s="4" t="s">
        <v>57</v>
      </c>
      <c r="C47" s="8" t="s">
        <v>126</v>
      </c>
      <c r="D47" s="5" t="s">
        <v>215</v>
      </c>
    </row>
    <row r="48" spans="3:4" ht="18.75">
      <c r="C48" s="8" t="s">
        <v>288</v>
      </c>
      <c r="D48" s="5" t="s">
        <v>58</v>
      </c>
    </row>
    <row r="49" ht="18.75">
      <c r="B49" s="7" t="s">
        <v>175</v>
      </c>
    </row>
    <row r="50" spans="2:3" ht="18.75">
      <c r="B50" s="4" t="s">
        <v>129</v>
      </c>
      <c r="C50" s="8" t="s">
        <v>170</v>
      </c>
    </row>
    <row r="51" spans="2:8" ht="18.75">
      <c r="B51" s="7" t="s">
        <v>121</v>
      </c>
      <c r="E51" s="5"/>
      <c r="F51" s="5"/>
      <c r="G51" s="5"/>
      <c r="H51" s="5"/>
    </row>
    <row r="52" ht="18.75">
      <c r="I52" s="5"/>
    </row>
    <row r="53" ht="18.75">
      <c r="B53" s="21"/>
    </row>
    <row r="54" ht="18.75">
      <c r="A54" s="1" t="s">
        <v>225</v>
      </c>
    </row>
    <row r="55" ht="18.75">
      <c r="B55" s="7" t="s">
        <v>226</v>
      </c>
    </row>
    <row r="56" ht="18.75">
      <c r="B56" s="7" t="s">
        <v>227</v>
      </c>
    </row>
    <row r="57" ht="18.75">
      <c r="B57" s="7" t="s">
        <v>122</v>
      </c>
    </row>
    <row r="58" spans="2:8" ht="18.75">
      <c r="B58" s="18" t="s">
        <v>35</v>
      </c>
      <c r="C58" s="39"/>
      <c r="D58" s="5" t="s">
        <v>169</v>
      </c>
      <c r="E58" s="5"/>
      <c r="F58" s="5"/>
      <c r="G58" s="5"/>
      <c r="H58" s="5"/>
    </row>
    <row r="59" spans="2:9" ht="18.75">
      <c r="B59" s="18" t="s">
        <v>34</v>
      </c>
      <c r="C59" s="39"/>
      <c r="D59" s="5" t="s">
        <v>169</v>
      </c>
      <c r="E59" s="24"/>
      <c r="F59" s="5"/>
      <c r="G59" s="24"/>
      <c r="H59" s="5"/>
      <c r="I59" s="5"/>
    </row>
    <row r="60" spans="2:9" ht="18.75">
      <c r="B60" s="7" t="s">
        <v>82</v>
      </c>
      <c r="C60" s="24"/>
      <c r="E60" s="24"/>
      <c r="F60" s="5"/>
      <c r="G60" s="24"/>
      <c r="H60" s="5"/>
      <c r="I60" s="24"/>
    </row>
    <row r="61" spans="2:9" ht="18.75">
      <c r="B61" s="7" t="s">
        <v>36</v>
      </c>
      <c r="I61" s="24"/>
    </row>
    <row r="62" ht="18.75">
      <c r="B62" s="7" t="s">
        <v>37</v>
      </c>
    </row>
    <row r="63" ht="18.75">
      <c r="B63" s="7" t="s">
        <v>83</v>
      </c>
    </row>
    <row r="64" ht="18.75">
      <c r="B64" s="7"/>
    </row>
    <row r="65" ht="18.75">
      <c r="A65" s="1" t="s">
        <v>235</v>
      </c>
    </row>
    <row r="66" spans="2:8" ht="18.75">
      <c r="B66" s="4" t="s">
        <v>39</v>
      </c>
      <c r="C66" s="8"/>
      <c r="D66" s="5" t="s">
        <v>168</v>
      </c>
      <c r="E66" s="5"/>
      <c r="F66" s="5"/>
      <c r="G66" s="5"/>
      <c r="H66" s="5"/>
    </row>
    <row r="67" spans="2:9" ht="18.75">
      <c r="B67" s="4" t="s">
        <v>155</v>
      </c>
      <c r="D67" s="5" t="s">
        <v>160</v>
      </c>
      <c r="F67" s="5" t="s">
        <v>5</v>
      </c>
      <c r="G67" s="5"/>
      <c r="H67" s="5"/>
      <c r="I67" s="5"/>
    </row>
    <row r="68" spans="2:9" ht="19.5">
      <c r="B68" s="4" t="s">
        <v>228</v>
      </c>
      <c r="D68" s="5" t="s">
        <v>178</v>
      </c>
      <c r="F68" s="5" t="s">
        <v>4</v>
      </c>
      <c r="G68" s="5"/>
      <c r="H68" s="5"/>
      <c r="I68" s="5"/>
    </row>
    <row r="69" spans="2:9" ht="18.75">
      <c r="B69" s="4" t="s">
        <v>84</v>
      </c>
      <c r="D69" s="5" t="s">
        <v>0</v>
      </c>
      <c r="E69" s="15"/>
      <c r="F69" s="15"/>
      <c r="G69" s="15"/>
      <c r="H69" s="15"/>
      <c r="I69" s="5"/>
    </row>
    <row r="70" spans="2:9" ht="18.75">
      <c r="B70" s="25"/>
      <c r="E70" s="5"/>
      <c r="F70" s="5"/>
      <c r="G70" s="5"/>
      <c r="H70" s="5"/>
      <c r="I70" s="15"/>
    </row>
    <row r="71" spans="2:9" ht="18.75">
      <c r="B71" s="7" t="s">
        <v>123</v>
      </c>
      <c r="I71" s="5"/>
    </row>
    <row r="72" ht="18.75">
      <c r="B72" s="7" t="s">
        <v>38</v>
      </c>
    </row>
    <row r="73" ht="18.75">
      <c r="B73" s="7" t="s">
        <v>70</v>
      </c>
    </row>
    <row r="74" ht="18.75">
      <c r="B74" s="7" t="s">
        <v>47</v>
      </c>
    </row>
    <row r="75" ht="18.75">
      <c r="B75" s="7"/>
    </row>
    <row r="77" ht="18.75">
      <c r="A77" s="1" t="s">
        <v>156</v>
      </c>
    </row>
    <row r="78" spans="2:4" ht="18.75">
      <c r="B78" s="4" t="s">
        <v>124</v>
      </c>
      <c r="D78" s="5" t="s">
        <v>163</v>
      </c>
    </row>
    <row r="79" ht="18.75">
      <c r="B79" s="7" t="s">
        <v>40</v>
      </c>
    </row>
    <row r="80" ht="18.75">
      <c r="B80" s="7" t="s">
        <v>69</v>
      </c>
    </row>
    <row r="81" ht="18.75">
      <c r="B81" s="7"/>
    </row>
    <row r="82" ht="18.75">
      <c r="A82" s="1" t="s">
        <v>212</v>
      </c>
    </row>
    <row r="83" spans="2:4" ht="18.75">
      <c r="B83" s="4" t="s">
        <v>124</v>
      </c>
      <c r="D83" s="5" t="s">
        <v>163</v>
      </c>
    </row>
    <row r="84" ht="18.75">
      <c r="B84" s="7" t="s">
        <v>40</v>
      </c>
    </row>
    <row r="85" ht="18.75">
      <c r="B85" s="7" t="s">
        <v>70</v>
      </c>
    </row>
    <row r="86" ht="18.75">
      <c r="B86" s="7" t="s">
        <v>54</v>
      </c>
    </row>
    <row r="88" ht="18.75">
      <c r="A88" s="1" t="s">
        <v>55</v>
      </c>
    </row>
    <row r="89" spans="2:3" ht="18.75">
      <c r="B89" s="4" t="s">
        <v>56</v>
      </c>
      <c r="C89" s="8" t="s">
        <v>15</v>
      </c>
    </row>
    <row r="90" ht="18.75">
      <c r="B90" s="7" t="s">
        <v>289</v>
      </c>
    </row>
    <row r="91" ht="18.75">
      <c r="B91" s="7"/>
    </row>
    <row r="104" ht="20.25">
      <c r="A104" s="65" t="s">
        <v>19</v>
      </c>
    </row>
    <row r="105" ht="18.75">
      <c r="A105" s="1" t="s">
        <v>9</v>
      </c>
    </row>
    <row r="106" ht="18.75">
      <c r="B106" s="56" t="s">
        <v>10</v>
      </c>
    </row>
    <row r="107" spans="2:7" ht="18.75">
      <c r="B107" s="12"/>
      <c r="C107" s="14"/>
      <c r="D107" s="13"/>
      <c r="E107" s="12"/>
      <c r="F107" s="13"/>
      <c r="G107" s="14"/>
    </row>
    <row r="108" spans="2:7" ht="18.75">
      <c r="B108" s="4" t="s">
        <v>236</v>
      </c>
      <c r="C108" s="58" t="s">
        <v>15</v>
      </c>
      <c r="D108" s="13"/>
      <c r="F108" s="5"/>
      <c r="G108" s="5"/>
    </row>
    <row r="109" spans="2:7" ht="18.75">
      <c r="B109" s="4" t="s">
        <v>11</v>
      </c>
      <c r="C109" s="8" t="s">
        <v>242</v>
      </c>
      <c r="F109" s="5"/>
      <c r="G109" s="5"/>
    </row>
    <row r="110" spans="2:7" ht="18.75">
      <c r="B110" s="4" t="s">
        <v>12</v>
      </c>
      <c r="C110" s="8" t="s">
        <v>242</v>
      </c>
      <c r="F110" s="5"/>
      <c r="G110" s="5"/>
    </row>
    <row r="111" spans="2:7" ht="18.75">
      <c r="B111" s="4" t="s">
        <v>13</v>
      </c>
      <c r="C111" s="8" t="s">
        <v>242</v>
      </c>
      <c r="F111" s="5"/>
      <c r="G111" s="5"/>
    </row>
    <row r="112" spans="2:7" ht="18.75">
      <c r="B112" s="4" t="s">
        <v>14</v>
      </c>
      <c r="C112" s="8" t="s">
        <v>242</v>
      </c>
      <c r="F112" s="5"/>
      <c r="G112" s="5"/>
    </row>
    <row r="113" spans="2:7" ht="18.75">
      <c r="B113" s="57" t="s">
        <v>16</v>
      </c>
      <c r="C113" s="58" t="s">
        <v>242</v>
      </c>
      <c r="D113" s="15"/>
      <c r="E113" s="29"/>
      <c r="F113" s="15"/>
      <c r="G113" s="15"/>
    </row>
    <row r="114" spans="2:7" ht="18.75">
      <c r="B114" s="57" t="s">
        <v>17</v>
      </c>
      <c r="C114" s="59" t="s">
        <v>242</v>
      </c>
      <c r="D114" s="15"/>
      <c r="E114" s="29"/>
      <c r="F114" s="15"/>
      <c r="G114" s="15"/>
    </row>
    <row r="115" spans="2:7" ht="18.75">
      <c r="B115" s="25"/>
      <c r="C115" s="58" t="s">
        <v>171</v>
      </c>
      <c r="E115" s="5"/>
      <c r="F115" s="5"/>
      <c r="G115" s="5"/>
    </row>
    <row r="116" spans="2:7" ht="18.75">
      <c r="B116" s="7" t="s">
        <v>244</v>
      </c>
      <c r="C116" s="13"/>
      <c r="F116" s="5"/>
      <c r="G116" s="5"/>
    </row>
    <row r="117" spans="2:4" ht="18.75">
      <c r="B117" s="4" t="s">
        <v>57</v>
      </c>
      <c r="C117" s="8" t="s">
        <v>287</v>
      </c>
      <c r="D117" s="5" t="s">
        <v>158</v>
      </c>
    </row>
    <row r="118" spans="6:7" ht="18.75">
      <c r="F118" s="5"/>
      <c r="G118" s="5"/>
    </row>
    <row r="119" spans="2:7" ht="18.75">
      <c r="B119" s="7" t="s">
        <v>159</v>
      </c>
      <c r="F119" s="5"/>
      <c r="G119" s="5"/>
    </row>
    <row r="120" spans="2:7" ht="18.75">
      <c r="B120" s="7"/>
      <c r="F120" s="5"/>
      <c r="G120" s="5"/>
    </row>
    <row r="124" ht="18.75">
      <c r="A124" s="64" t="s">
        <v>18</v>
      </c>
    </row>
    <row r="126" ht="18.75">
      <c r="A126" s="1" t="s">
        <v>225</v>
      </c>
    </row>
    <row r="127" ht="18.75">
      <c r="B127" s="7" t="s">
        <v>226</v>
      </c>
    </row>
    <row r="128" ht="18.75">
      <c r="B128" s="7" t="s">
        <v>227</v>
      </c>
    </row>
    <row r="129" ht="18.75">
      <c r="B129" s="7" t="s">
        <v>30</v>
      </c>
    </row>
    <row r="130" spans="2:6" ht="18.75">
      <c r="B130" s="18" t="s">
        <v>29</v>
      </c>
      <c r="C130" s="39"/>
      <c r="D130" s="5" t="s">
        <v>168</v>
      </c>
      <c r="E130" s="5"/>
      <c r="F130" s="5"/>
    </row>
    <row r="131" spans="2:6" ht="18.75">
      <c r="B131" s="18" t="s">
        <v>34</v>
      </c>
      <c r="C131" s="39"/>
      <c r="D131" s="5" t="s">
        <v>168</v>
      </c>
      <c r="E131" s="24"/>
      <c r="F131" s="5"/>
    </row>
    <row r="132" spans="2:6" ht="18.75">
      <c r="B132" s="7" t="s">
        <v>82</v>
      </c>
      <c r="C132" s="24"/>
      <c r="E132" s="24"/>
      <c r="F132" s="5"/>
    </row>
    <row r="133" ht="18.75">
      <c r="B133" s="7" t="s">
        <v>36</v>
      </c>
    </row>
    <row r="134" ht="18.75">
      <c r="B134" s="7" t="s">
        <v>37</v>
      </c>
    </row>
    <row r="135" ht="18.75">
      <c r="B135" s="7" t="s">
        <v>83</v>
      </c>
    </row>
    <row r="136" ht="18.75">
      <c r="B136" s="7"/>
    </row>
    <row r="137" ht="18.75">
      <c r="A137" s="1" t="s">
        <v>235</v>
      </c>
    </row>
    <row r="138" spans="2:6" ht="18.75">
      <c r="B138" s="4" t="s">
        <v>39</v>
      </c>
      <c r="C138" s="8"/>
      <c r="D138" s="5" t="s">
        <v>168</v>
      </c>
      <c r="E138" s="5"/>
      <c r="F138" s="5"/>
    </row>
    <row r="139" spans="2:6" ht="18.75">
      <c r="B139" s="4" t="s">
        <v>155</v>
      </c>
      <c r="D139" s="5" t="s">
        <v>160</v>
      </c>
      <c r="F139" s="5"/>
    </row>
    <row r="140" spans="2:6" ht="19.5">
      <c r="B140" s="4" t="s">
        <v>228</v>
      </c>
      <c r="D140" s="5" t="s">
        <v>178</v>
      </c>
      <c r="F140" s="5"/>
    </row>
    <row r="141" spans="2:6" ht="18.75">
      <c r="B141" s="4" t="s">
        <v>84</v>
      </c>
      <c r="D141" s="5" t="s">
        <v>0</v>
      </c>
      <c r="E141" s="15"/>
      <c r="F141" s="15"/>
    </row>
    <row r="142" spans="2:6" ht="18.75">
      <c r="B142" s="25"/>
      <c r="E142" s="5"/>
      <c r="F142" s="5"/>
    </row>
    <row r="143" ht="18.75">
      <c r="B143" s="7" t="s">
        <v>123</v>
      </c>
    </row>
    <row r="144" ht="18.75">
      <c r="B144" s="7" t="s">
        <v>38</v>
      </c>
    </row>
    <row r="145" ht="18.75">
      <c r="B145" s="7" t="s">
        <v>70</v>
      </c>
    </row>
    <row r="146" ht="18.75">
      <c r="B146" s="7" t="s">
        <v>47</v>
      </c>
    </row>
    <row r="147" ht="18.75">
      <c r="B147" s="7"/>
    </row>
    <row r="148" ht="18.75">
      <c r="A148" s="1" t="s">
        <v>156</v>
      </c>
    </row>
    <row r="149" spans="2:4" ht="18.75">
      <c r="B149" s="4" t="s">
        <v>124</v>
      </c>
      <c r="D149" s="5" t="s">
        <v>163</v>
      </c>
    </row>
    <row r="150" ht="18.75">
      <c r="B150" s="7" t="s">
        <v>40</v>
      </c>
    </row>
    <row r="151" ht="18.75">
      <c r="B151" s="7" t="s">
        <v>69</v>
      </c>
    </row>
    <row r="152" ht="18.75">
      <c r="B152" s="7"/>
    </row>
    <row r="153" ht="18.75">
      <c r="A153" s="1" t="s">
        <v>55</v>
      </c>
    </row>
    <row r="154" spans="2:3" ht="18.75">
      <c r="B154" s="4" t="s">
        <v>56</v>
      </c>
      <c r="C154" s="8" t="s">
        <v>170</v>
      </c>
    </row>
    <row r="155" ht="18.75">
      <c r="B155" s="7" t="s">
        <v>289</v>
      </c>
    </row>
    <row r="156" spans="1:2" ht="20.25">
      <c r="A156" s="65" t="s">
        <v>22</v>
      </c>
      <c r="B156" s="7"/>
    </row>
    <row r="157" spans="1:4" ht="18.75">
      <c r="A157" s="1" t="s">
        <v>213</v>
      </c>
      <c r="D157" s="9"/>
    </row>
    <row r="158" spans="2:4" ht="18.75">
      <c r="B158" s="38" t="s">
        <v>214</v>
      </c>
      <c r="C158" s="37"/>
      <c r="D158" s="9"/>
    </row>
    <row r="159" spans="2:4" ht="18.75">
      <c r="B159" s="33"/>
      <c r="C159" s="36"/>
      <c r="D159" s="9"/>
    </row>
    <row r="160" spans="2:4" ht="18.75">
      <c r="B160" s="35" t="s">
        <v>23</v>
      </c>
      <c r="C160" s="30" t="s">
        <v>170</v>
      </c>
      <c r="D160" s="9"/>
    </row>
    <row r="161" spans="2:4" ht="18.75">
      <c r="B161" s="35" t="s">
        <v>24</v>
      </c>
      <c r="C161" s="30" t="s">
        <v>160</v>
      </c>
      <c r="D161" s="9"/>
    </row>
    <row r="162" spans="2:5" ht="18.75">
      <c r="B162" s="35"/>
      <c r="D162" s="8" t="s">
        <v>102</v>
      </c>
      <c r="E162" s="5" t="s">
        <v>217</v>
      </c>
    </row>
    <row r="163" spans="2:5" ht="18.75">
      <c r="B163" s="35"/>
      <c r="D163" s="8" t="s">
        <v>288</v>
      </c>
      <c r="E163" s="5" t="s">
        <v>58</v>
      </c>
    </row>
    <row r="164" spans="2:4" ht="18.75">
      <c r="B164" s="7" t="s">
        <v>103</v>
      </c>
      <c r="C164" s="8"/>
      <c r="D164" s="9"/>
    </row>
    <row r="165" spans="2:3" ht="18.75">
      <c r="B165" s="4" t="s">
        <v>104</v>
      </c>
      <c r="C165" s="8" t="s">
        <v>238</v>
      </c>
    </row>
    <row r="166" spans="2:3" ht="18.75">
      <c r="B166" s="4" t="s">
        <v>221</v>
      </c>
      <c r="C166" s="8" t="s">
        <v>242</v>
      </c>
    </row>
    <row r="167" spans="2:3" ht="18.75">
      <c r="B167" s="4" t="s">
        <v>222</v>
      </c>
      <c r="C167" s="8" t="s">
        <v>160</v>
      </c>
    </row>
    <row r="169" spans="2:3" ht="18.75">
      <c r="B169" s="7" t="s">
        <v>1</v>
      </c>
      <c r="C169" s="8"/>
    </row>
    <row r="170" spans="2:4" ht="18.75">
      <c r="B170" s="4" t="s">
        <v>6</v>
      </c>
      <c r="C170" s="8" t="s">
        <v>242</v>
      </c>
      <c r="D170" s="61"/>
    </row>
    <row r="171" spans="2:4" ht="18.75">
      <c r="B171" s="16"/>
      <c r="C171" s="59"/>
      <c r="D171" s="62"/>
    </row>
    <row r="172" spans="2:3" ht="18.75">
      <c r="B172" s="25" t="s">
        <v>292</v>
      </c>
      <c r="C172" s="8" t="s">
        <v>171</v>
      </c>
    </row>
    <row r="173" spans="2:3" ht="18.75">
      <c r="B173" s="25"/>
      <c r="C173" s="8"/>
    </row>
    <row r="174" spans="2:4" ht="18.75">
      <c r="B174" s="25" t="s">
        <v>57</v>
      </c>
      <c r="C174" s="8" t="s">
        <v>25</v>
      </c>
      <c r="D174" s="5" t="s">
        <v>86</v>
      </c>
    </row>
    <row r="175" spans="3:4" ht="18.75">
      <c r="C175" s="8" t="s">
        <v>223</v>
      </c>
      <c r="D175" s="5" t="s">
        <v>81</v>
      </c>
    </row>
    <row r="176" spans="3:4" ht="18.75">
      <c r="C176" s="8" t="s">
        <v>288</v>
      </c>
      <c r="D176" s="5" t="s">
        <v>58</v>
      </c>
    </row>
    <row r="178" ht="18.75">
      <c r="A178" s="1" t="s">
        <v>218</v>
      </c>
    </row>
    <row r="179" spans="2:3" ht="18.75">
      <c r="B179" s="4" t="s">
        <v>233</v>
      </c>
      <c r="C179" s="8" t="s">
        <v>160</v>
      </c>
    </row>
    <row r="180" spans="3:4" ht="18.75">
      <c r="C180" s="8" t="s">
        <v>102</v>
      </c>
      <c r="D180" s="5" t="s">
        <v>217</v>
      </c>
    </row>
    <row r="181" spans="3:4" ht="18.75">
      <c r="C181" s="8" t="s">
        <v>288</v>
      </c>
      <c r="D181" s="5" t="s">
        <v>58</v>
      </c>
    </row>
    <row r="183" spans="2:3" ht="18.75">
      <c r="B183" s="21" t="s">
        <v>120</v>
      </c>
      <c r="C183" s="8"/>
    </row>
    <row r="184" spans="2:3" ht="18.75">
      <c r="B184" s="7" t="s">
        <v>49</v>
      </c>
      <c r="C184" s="8"/>
    </row>
    <row r="185" spans="2:3" ht="18.75">
      <c r="B185" s="4" t="s">
        <v>172</v>
      </c>
      <c r="C185" s="8" t="s">
        <v>171</v>
      </c>
    </row>
    <row r="186" spans="2:3" ht="18.75">
      <c r="B186" s="4" t="s">
        <v>56</v>
      </c>
      <c r="C186" s="30" t="s">
        <v>173</v>
      </c>
    </row>
    <row r="187" spans="2:3" ht="18.75">
      <c r="B187" s="4" t="s">
        <v>219</v>
      </c>
      <c r="C187" s="30" t="s">
        <v>162</v>
      </c>
    </row>
    <row r="188" spans="2:3" ht="18.75">
      <c r="B188" s="4" t="s">
        <v>222</v>
      </c>
      <c r="C188" s="30" t="s">
        <v>174</v>
      </c>
    </row>
    <row r="189" spans="2:3" ht="18.75">
      <c r="B189" s="4" t="s">
        <v>220</v>
      </c>
      <c r="C189" s="30" t="s">
        <v>160</v>
      </c>
    </row>
    <row r="190" spans="2:3" ht="18.75">
      <c r="B190" s="4" t="s">
        <v>125</v>
      </c>
      <c r="C190" s="30" t="s">
        <v>238</v>
      </c>
    </row>
    <row r="191" spans="2:4" ht="18.75">
      <c r="B191" s="16" t="s">
        <v>291</v>
      </c>
      <c r="C191" s="60" t="s">
        <v>160</v>
      </c>
      <c r="D191" s="17"/>
    </row>
    <row r="192" spans="2:3" ht="18.75">
      <c r="B192" s="25" t="s">
        <v>292</v>
      </c>
      <c r="C192" s="32" t="s">
        <v>168</v>
      </c>
    </row>
    <row r="193" ht="18.75">
      <c r="C193" s="23"/>
    </row>
    <row r="194" ht="18.75">
      <c r="B194" s="7" t="s">
        <v>286</v>
      </c>
    </row>
    <row r="195" spans="2:4" ht="18.75">
      <c r="B195" s="4" t="s">
        <v>57</v>
      </c>
      <c r="C195" s="8" t="s">
        <v>126</v>
      </c>
      <c r="D195" s="5" t="s">
        <v>127</v>
      </c>
    </row>
    <row r="196" spans="3:4" ht="18.75">
      <c r="C196" s="8" t="s">
        <v>288</v>
      </c>
      <c r="D196" s="5" t="s">
        <v>58</v>
      </c>
    </row>
    <row r="197" ht="18.75">
      <c r="B197" s="7" t="s">
        <v>175</v>
      </c>
    </row>
    <row r="198" spans="2:3" ht="18.75">
      <c r="B198" s="4" t="s">
        <v>128</v>
      </c>
      <c r="C198" s="8" t="s">
        <v>242</v>
      </c>
    </row>
    <row r="200" ht="18.75">
      <c r="B200" s="21"/>
    </row>
    <row r="201" spans="2:4" ht="18.75">
      <c r="B201" s="4" t="s">
        <v>57</v>
      </c>
      <c r="C201" s="8" t="s">
        <v>126</v>
      </c>
      <c r="D201" s="5" t="s">
        <v>215</v>
      </c>
    </row>
    <row r="202" spans="3:4" ht="18.75">
      <c r="C202" s="8" t="s">
        <v>288</v>
      </c>
      <c r="D202" s="5" t="s">
        <v>58</v>
      </c>
    </row>
    <row r="203" ht="18.75">
      <c r="B203" s="7" t="s">
        <v>175</v>
      </c>
    </row>
    <row r="204" spans="2:3" ht="18.75">
      <c r="B204" s="4" t="s">
        <v>129</v>
      </c>
      <c r="C204" s="8" t="s">
        <v>170</v>
      </c>
    </row>
    <row r="205" ht="18.75">
      <c r="B205" s="7" t="s">
        <v>121</v>
      </c>
    </row>
    <row r="206" ht="18.75">
      <c r="B206" s="7"/>
    </row>
    <row r="207" ht="18.75">
      <c r="B207" s="27" t="s">
        <v>26</v>
      </c>
    </row>
    <row r="208" spans="1:2" ht="20.25">
      <c r="A208" s="65" t="s">
        <v>27</v>
      </c>
      <c r="B208" s="7"/>
    </row>
    <row r="209" spans="2:3" ht="18.75">
      <c r="B209" s="4" t="s">
        <v>28</v>
      </c>
      <c r="C209" s="8" t="s">
        <v>237</v>
      </c>
    </row>
    <row r="210" spans="2:3" ht="18.75">
      <c r="B210" s="4" t="s">
        <v>16</v>
      </c>
      <c r="C210" s="8" t="s">
        <v>238</v>
      </c>
    </row>
    <row r="211" spans="2:3" ht="18.75">
      <c r="B211" s="4" t="s">
        <v>240</v>
      </c>
      <c r="C211" s="8" t="s">
        <v>238</v>
      </c>
    </row>
    <row r="212" spans="2:3" ht="18.75">
      <c r="B212" s="4" t="s">
        <v>239</v>
      </c>
      <c r="C212" s="8" t="s">
        <v>238</v>
      </c>
    </row>
    <row r="213" spans="2:3" ht="18.75">
      <c r="B213" s="4" t="s">
        <v>157</v>
      </c>
      <c r="C213" s="8" t="s">
        <v>238</v>
      </c>
    </row>
    <row r="214" spans="2:4" ht="18.75">
      <c r="B214" s="57" t="s">
        <v>241</v>
      </c>
      <c r="C214" s="59" t="s">
        <v>242</v>
      </c>
      <c r="D214" s="15"/>
    </row>
    <row r="215" spans="2:3" ht="18.75">
      <c r="B215" s="25"/>
      <c r="C215" s="58" t="s">
        <v>243</v>
      </c>
    </row>
    <row r="216" spans="2:3" ht="18.75">
      <c r="B216" s="7" t="s">
        <v>244</v>
      </c>
      <c r="C216" s="13"/>
    </row>
    <row r="217" spans="2:4" ht="18.75">
      <c r="B217" s="4" t="s">
        <v>57</v>
      </c>
      <c r="C217" s="8" t="s">
        <v>287</v>
      </c>
      <c r="D217" s="5" t="s">
        <v>158</v>
      </c>
    </row>
    <row r="218" ht="18.75">
      <c r="B218" s="7" t="s">
        <v>159</v>
      </c>
    </row>
    <row r="219" ht="18.75">
      <c r="B219" s="7"/>
    </row>
    <row r="220" ht="18.75">
      <c r="A220" s="1" t="s">
        <v>21</v>
      </c>
    </row>
    <row r="221" ht="18.75">
      <c r="B221" s="22" t="s">
        <v>65</v>
      </c>
    </row>
    <row r="222" spans="2:5" ht="18.75">
      <c r="B222" s="21" t="s">
        <v>293</v>
      </c>
      <c r="E222" s="5"/>
    </row>
    <row r="223" spans="2:5" ht="18.75">
      <c r="B223" s="21"/>
      <c r="E223" s="5"/>
    </row>
    <row r="224" spans="2:5" ht="18.75">
      <c r="B224" s="19" t="s">
        <v>105</v>
      </c>
      <c r="E224" s="5"/>
    </row>
    <row r="225" ht="18.75">
      <c r="B225" s="7" t="s">
        <v>245</v>
      </c>
    </row>
    <row r="226" spans="2:4" ht="18.75">
      <c r="B226" s="4" t="s">
        <v>56</v>
      </c>
      <c r="D226" s="5" t="s">
        <v>167</v>
      </c>
    </row>
    <row r="227" spans="2:4" ht="18.75">
      <c r="B227" s="4" t="s">
        <v>66</v>
      </c>
      <c r="D227" s="5" t="s">
        <v>243</v>
      </c>
    </row>
    <row r="228" spans="2:5" ht="18.75">
      <c r="B228" s="4" t="s">
        <v>246</v>
      </c>
      <c r="D228" s="5" t="s">
        <v>166</v>
      </c>
      <c r="E228" s="5"/>
    </row>
    <row r="229" ht="18.75">
      <c r="B229" s="7" t="s">
        <v>247</v>
      </c>
    </row>
    <row r="230" spans="2:4" ht="18.75">
      <c r="B230" s="4" t="s">
        <v>106</v>
      </c>
      <c r="D230" s="5" t="s">
        <v>165</v>
      </c>
    </row>
    <row r="231" ht="18.75">
      <c r="B231" s="7" t="s">
        <v>294</v>
      </c>
    </row>
    <row r="233" ht="18.75">
      <c r="B233" s="19" t="s">
        <v>295</v>
      </c>
    </row>
    <row r="234" ht="18.75">
      <c r="B234" s="4" t="s">
        <v>296</v>
      </c>
    </row>
    <row r="235" spans="2:4" ht="18.75">
      <c r="B235" s="7" t="s">
        <v>297</v>
      </c>
      <c r="D235" s="5" t="s">
        <v>164</v>
      </c>
    </row>
    <row r="236" ht="18.75">
      <c r="B236" s="21" t="s">
        <v>248</v>
      </c>
    </row>
    <row r="237" spans="2:5" ht="18.75">
      <c r="B237" s="7" t="s">
        <v>249</v>
      </c>
      <c r="E237" s="5"/>
    </row>
    <row r="238" ht="18.75">
      <c r="B238" s="7" t="s">
        <v>250</v>
      </c>
    </row>
    <row r="239" ht="18.75">
      <c r="B239" s="7"/>
    </row>
    <row r="240" ht="18.75">
      <c r="B240" s="19" t="s">
        <v>59</v>
      </c>
    </row>
    <row r="241" ht="18.75">
      <c r="B241" s="7" t="s">
        <v>154</v>
      </c>
    </row>
    <row r="242" spans="2:4" ht="18.75">
      <c r="B242" s="4" t="s">
        <v>60</v>
      </c>
      <c r="D242" s="5" t="s">
        <v>163</v>
      </c>
    </row>
    <row r="243" ht="18.75">
      <c r="B243" s="7" t="s">
        <v>251</v>
      </c>
    </row>
    <row r="244" ht="18.75">
      <c r="B244" s="7" t="s">
        <v>154</v>
      </c>
    </row>
    <row r="245" ht="18.75">
      <c r="B245" s="21" t="s">
        <v>216</v>
      </c>
    </row>
    <row r="246" spans="2:4" ht="18.75">
      <c r="B246" s="4" t="s">
        <v>60</v>
      </c>
      <c r="D246" s="5" t="s">
        <v>163</v>
      </c>
    </row>
    <row r="247" ht="18.75">
      <c r="B247" s="7" t="s">
        <v>251</v>
      </c>
    </row>
    <row r="248" ht="18.75">
      <c r="B248" s="7" t="s">
        <v>154</v>
      </c>
    </row>
    <row r="249" ht="18.75">
      <c r="B249" s="21" t="s">
        <v>216</v>
      </c>
    </row>
    <row r="250" ht="18.75">
      <c r="B250" s="7" t="s">
        <v>252</v>
      </c>
    </row>
    <row r="251" spans="2:10" ht="18.75">
      <c r="B251" s="10"/>
      <c r="J251" s="5"/>
    </row>
    <row r="252" spans="2:10" ht="18.75">
      <c r="B252" s="19" t="s">
        <v>41</v>
      </c>
      <c r="G252" s="26"/>
      <c r="J252" s="4"/>
    </row>
    <row r="253" spans="2:10" ht="18.75">
      <c r="B253" s="7" t="s">
        <v>290</v>
      </c>
      <c r="J253" s="4"/>
    </row>
    <row r="254" spans="2:10" ht="18.75">
      <c r="B254" s="4" t="s">
        <v>56</v>
      </c>
      <c r="D254" s="5" t="s">
        <v>162</v>
      </c>
      <c r="J254" s="4"/>
    </row>
    <row r="255" spans="2:10" ht="18.75">
      <c r="B255" s="7" t="s">
        <v>42</v>
      </c>
      <c r="J255" s="4"/>
    </row>
    <row r="256" spans="2:10" ht="18.75">
      <c r="B256" s="7" t="s">
        <v>253</v>
      </c>
      <c r="J256" s="15"/>
    </row>
    <row r="257" spans="2:10" ht="18.75">
      <c r="B257" s="4" t="s">
        <v>56</v>
      </c>
      <c r="D257" s="5" t="s">
        <v>162</v>
      </c>
      <c r="J257" s="5"/>
    </row>
    <row r="258" ht="18.75">
      <c r="B258" s="7" t="s">
        <v>42</v>
      </c>
    </row>
    <row r="259" spans="2:5" ht="18.75">
      <c r="B259" s="7" t="s">
        <v>253</v>
      </c>
      <c r="E259" s="5"/>
    </row>
    <row r="260" spans="1:6" ht="18.75">
      <c r="A260" s="1" t="s">
        <v>20</v>
      </c>
      <c r="F260" s="4"/>
    </row>
    <row r="261" spans="2:9" ht="18.75">
      <c r="B261" s="7" t="s">
        <v>285</v>
      </c>
      <c r="F261" s="4"/>
      <c r="G261" s="4"/>
      <c r="H261" s="4"/>
      <c r="I261" s="4"/>
    </row>
    <row r="262" spans="2:9" ht="18.75">
      <c r="B262" s="4" t="s">
        <v>107</v>
      </c>
      <c r="D262" s="5" t="s">
        <v>160</v>
      </c>
      <c r="F262" s="4"/>
      <c r="G262" s="4"/>
      <c r="H262" s="4"/>
      <c r="I262" s="4"/>
    </row>
    <row r="263" spans="2:9" ht="18.75">
      <c r="B263" s="4" t="s">
        <v>56</v>
      </c>
      <c r="D263" s="5" t="s">
        <v>161</v>
      </c>
      <c r="F263" s="4"/>
      <c r="G263" s="4"/>
      <c r="H263" s="4"/>
      <c r="I263" s="4"/>
    </row>
    <row r="264" spans="2:9" ht="18.75">
      <c r="B264" s="7" t="s">
        <v>108</v>
      </c>
      <c r="C264" s="5" t="s">
        <v>109</v>
      </c>
      <c r="F264" s="4"/>
      <c r="G264" s="4"/>
      <c r="H264" s="4"/>
      <c r="I264" s="4"/>
    </row>
    <row r="265" spans="3:9" ht="18.75">
      <c r="C265" s="5" t="s">
        <v>110</v>
      </c>
      <c r="F265" s="4"/>
      <c r="G265" s="4"/>
      <c r="H265" s="4"/>
      <c r="I265" s="4"/>
    </row>
    <row r="266" spans="3:9" ht="18.75">
      <c r="C266" s="5" t="s">
        <v>111</v>
      </c>
      <c r="F266" s="4"/>
      <c r="G266" s="4"/>
      <c r="H266" s="4"/>
      <c r="I266" s="4"/>
    </row>
    <row r="267" spans="3:10" ht="18.75">
      <c r="C267" s="5" t="s">
        <v>112</v>
      </c>
      <c r="D267" s="9" t="s">
        <v>44</v>
      </c>
      <c r="F267" s="4"/>
      <c r="G267" s="4"/>
      <c r="H267" s="4"/>
      <c r="I267" s="4"/>
      <c r="J267" s="5"/>
    </row>
    <row r="268" spans="3:10" ht="18.75">
      <c r="C268" s="5" t="s">
        <v>113</v>
      </c>
      <c r="D268" s="9" t="s">
        <v>45</v>
      </c>
      <c r="F268" s="4"/>
      <c r="G268" s="4"/>
      <c r="H268" s="4"/>
      <c r="I268" s="4"/>
      <c r="J268" s="5"/>
    </row>
    <row r="269" spans="3:10" ht="18.75">
      <c r="C269" s="5" t="s">
        <v>114</v>
      </c>
      <c r="D269" s="9" t="s">
        <v>53</v>
      </c>
      <c r="F269" s="4"/>
      <c r="G269" s="4"/>
      <c r="H269" s="4"/>
      <c r="I269" s="4"/>
      <c r="J269" s="5"/>
    </row>
    <row r="270" spans="3:10" ht="18.75">
      <c r="C270" s="5" t="s">
        <v>43</v>
      </c>
      <c r="D270" s="9" t="s">
        <v>46</v>
      </c>
      <c r="F270" s="4"/>
      <c r="G270" s="4"/>
      <c r="H270" s="4"/>
      <c r="I270" s="4"/>
      <c r="J270" s="5"/>
    </row>
    <row r="271" spans="1:10" ht="18.75">
      <c r="A271" s="1" t="s">
        <v>149</v>
      </c>
      <c r="F271" s="4"/>
      <c r="G271" s="4"/>
      <c r="H271" s="4"/>
      <c r="I271" s="4"/>
      <c r="J271" s="5"/>
    </row>
    <row r="272" spans="2:10" ht="18.75">
      <c r="B272" s="7" t="s">
        <v>177</v>
      </c>
      <c r="F272" s="4"/>
      <c r="G272" s="4"/>
      <c r="H272" s="4"/>
      <c r="I272" s="4"/>
      <c r="J272" s="5"/>
    </row>
    <row r="273" spans="2:10" ht="18.75">
      <c r="B273" s="7" t="s">
        <v>150</v>
      </c>
      <c r="F273" s="4"/>
      <c r="G273" s="4"/>
      <c r="H273" s="4"/>
      <c r="I273" s="4"/>
      <c r="J273" s="5"/>
    </row>
    <row r="274" spans="2:10" ht="18.75">
      <c r="B274" s="7" t="s">
        <v>151</v>
      </c>
      <c r="F274" s="4"/>
      <c r="G274" s="4"/>
      <c r="H274" s="4"/>
      <c r="I274" s="4"/>
      <c r="J274" s="5"/>
    </row>
    <row r="275" spans="2:10" ht="18.75">
      <c r="B275" s="4" t="s">
        <v>176</v>
      </c>
      <c r="D275" s="5" t="s">
        <v>170</v>
      </c>
      <c r="F275" s="4"/>
      <c r="G275" s="4"/>
      <c r="H275" s="4"/>
      <c r="I275" s="4"/>
      <c r="J275" s="5"/>
    </row>
    <row r="276" spans="2:9" ht="18.75">
      <c r="B276" s="4" t="s">
        <v>152</v>
      </c>
      <c r="D276" s="5" t="s">
        <v>7</v>
      </c>
      <c r="F276" s="4"/>
      <c r="G276" s="4"/>
      <c r="H276" s="4"/>
      <c r="I276" s="4"/>
    </row>
    <row r="277" spans="6:9" ht="18.75">
      <c r="F277" s="4"/>
      <c r="G277" s="4"/>
      <c r="H277" s="4"/>
      <c r="I277" s="4"/>
    </row>
    <row r="278" spans="2:9" ht="18.75">
      <c r="B278" s="4" t="s">
        <v>153</v>
      </c>
      <c r="F278" s="4"/>
      <c r="G278" s="4"/>
      <c r="H278" s="4"/>
      <c r="I278" s="4"/>
    </row>
    <row r="279" spans="1:9" ht="15">
      <c r="A279" s="4"/>
      <c r="C279" s="4"/>
      <c r="D279" s="4"/>
      <c r="F279" s="4"/>
      <c r="G279" s="4"/>
      <c r="H279" s="4"/>
      <c r="I279" s="4"/>
    </row>
    <row r="280" spans="1:9" ht="15">
      <c r="A280" s="4"/>
      <c r="C280" s="4"/>
      <c r="D280" s="4"/>
      <c r="F280" s="4"/>
      <c r="G280" s="4"/>
      <c r="H280" s="4"/>
      <c r="I280" s="4"/>
    </row>
    <row r="281" spans="1:9" ht="15">
      <c r="A281" s="4"/>
      <c r="C281" s="4"/>
      <c r="D281" s="4"/>
      <c r="F281" s="4"/>
      <c r="G281" s="4"/>
      <c r="H281" s="4"/>
      <c r="I281" s="4"/>
    </row>
    <row r="282" spans="1:10" ht="15">
      <c r="A282" s="4"/>
      <c r="C282" s="4"/>
      <c r="D282" s="4"/>
      <c r="F282" s="4"/>
      <c r="G282" s="4"/>
      <c r="H282" s="4"/>
      <c r="I282" s="4"/>
      <c r="J282" s="5"/>
    </row>
    <row r="283" spans="1:9" ht="15">
      <c r="A283" s="4"/>
      <c r="C283" s="4"/>
      <c r="D283" s="4"/>
      <c r="F283" s="4"/>
      <c r="G283" s="4"/>
      <c r="H283" s="4"/>
      <c r="I283" s="4"/>
    </row>
    <row r="284" spans="1:9" ht="15">
      <c r="A284" s="4"/>
      <c r="C284" s="4"/>
      <c r="D284" s="4"/>
      <c r="F284" s="4"/>
      <c r="G284" s="4"/>
      <c r="H284" s="4"/>
      <c r="I284" s="4"/>
    </row>
    <row r="285" spans="1:9" ht="15">
      <c r="A285" s="4"/>
      <c r="C285" s="4"/>
      <c r="D285" s="4"/>
      <c r="F285" s="4"/>
      <c r="G285" s="4"/>
      <c r="H285" s="4"/>
      <c r="I285" s="4"/>
    </row>
    <row r="286" spans="1:9" ht="15">
      <c r="A286" s="4"/>
      <c r="C286" s="4"/>
      <c r="D286" s="4"/>
      <c r="F286" s="4"/>
      <c r="G286" s="4"/>
      <c r="H286" s="4"/>
      <c r="I286" s="4"/>
    </row>
    <row r="287" spans="1:9" ht="15">
      <c r="A287" s="4"/>
      <c r="C287" s="4"/>
      <c r="D287" s="4"/>
      <c r="F287" s="4"/>
      <c r="G287" s="4"/>
      <c r="H287" s="4"/>
      <c r="I287" s="4"/>
    </row>
    <row r="288" spans="1:10" ht="15">
      <c r="A288" s="4"/>
      <c r="C288" s="4"/>
      <c r="D288" s="4"/>
      <c r="F288" s="4"/>
      <c r="G288" s="4"/>
      <c r="H288" s="4"/>
      <c r="I288" s="4"/>
      <c r="J288" s="5"/>
    </row>
    <row r="289" spans="1:9" ht="15">
      <c r="A289" s="4"/>
      <c r="C289" s="4"/>
      <c r="D289" s="4"/>
      <c r="F289" s="4"/>
      <c r="G289" s="4"/>
      <c r="H289" s="4"/>
      <c r="I289" s="4"/>
    </row>
    <row r="290" spans="1:9" ht="15">
      <c r="A290" s="4"/>
      <c r="C290" s="4"/>
      <c r="D290" s="4"/>
      <c r="F290" s="4"/>
      <c r="G290" s="4"/>
      <c r="H290" s="4"/>
      <c r="I290" s="4"/>
    </row>
    <row r="291" spans="1:12" ht="15">
      <c r="A291" s="4"/>
      <c r="C291" s="4"/>
      <c r="D291" s="4"/>
      <c r="F291" s="4"/>
      <c r="G291" s="4"/>
      <c r="H291" s="4"/>
      <c r="I291" s="4"/>
      <c r="J291" s="4"/>
      <c r="K291" s="4"/>
      <c r="L291" s="4"/>
    </row>
    <row r="292" spans="1:12" ht="15">
      <c r="A292" s="4"/>
      <c r="C292" s="4"/>
      <c r="D292" s="4"/>
      <c r="F292" s="4"/>
      <c r="G292" s="4"/>
      <c r="H292" s="4"/>
      <c r="I292" s="4"/>
      <c r="J292" s="4"/>
      <c r="K292" s="4"/>
      <c r="L292" s="4"/>
    </row>
    <row r="293" spans="1:12" ht="15">
      <c r="A293" s="4"/>
      <c r="C293" s="4"/>
      <c r="D293" s="4"/>
      <c r="F293" s="4"/>
      <c r="G293" s="4"/>
      <c r="H293" s="4"/>
      <c r="I293" s="4"/>
      <c r="J293" s="4"/>
      <c r="K293" s="4"/>
      <c r="L293" s="4"/>
    </row>
    <row r="294" spans="1:12" ht="15">
      <c r="A294" s="4"/>
      <c r="C294" s="4"/>
      <c r="D294" s="4"/>
      <c r="F294" s="4"/>
      <c r="G294" s="4"/>
      <c r="H294" s="4"/>
      <c r="I294" s="4"/>
      <c r="J294" s="4"/>
      <c r="K294" s="4"/>
      <c r="L294" s="4"/>
    </row>
    <row r="295" spans="1:12" ht="15">
      <c r="A295" s="4"/>
      <c r="C295" s="4"/>
      <c r="D295" s="4"/>
      <c r="F295" s="4"/>
      <c r="G295" s="4"/>
      <c r="H295" s="4"/>
      <c r="I295" s="4"/>
      <c r="J295" s="4"/>
      <c r="K295" s="4"/>
      <c r="L295" s="4"/>
    </row>
    <row r="296" spans="1:12" ht="15">
      <c r="A296" s="4"/>
      <c r="C296" s="4"/>
      <c r="D296" s="4"/>
      <c r="F296" s="4"/>
      <c r="G296" s="4"/>
      <c r="H296" s="4"/>
      <c r="I296" s="4"/>
      <c r="J296" s="4"/>
      <c r="K296" s="4"/>
      <c r="L296" s="4"/>
    </row>
    <row r="297" spans="1:12" ht="15">
      <c r="A297" s="4"/>
      <c r="C297" s="4"/>
      <c r="D297" s="4"/>
      <c r="F297" s="4"/>
      <c r="G297" s="4"/>
      <c r="H297" s="4"/>
      <c r="I297" s="4"/>
      <c r="J297" s="4"/>
      <c r="K297" s="4"/>
      <c r="L297" s="4"/>
    </row>
    <row r="298" spans="10:12" ht="18.75">
      <c r="J298" s="4"/>
      <c r="K298" s="4"/>
      <c r="L298" s="4"/>
    </row>
    <row r="299" spans="10:12" ht="18.75">
      <c r="J299" s="4"/>
      <c r="K299" s="4"/>
      <c r="L299" s="4"/>
    </row>
    <row r="300" spans="10:12" ht="18.75">
      <c r="J300" s="4"/>
      <c r="K300" s="4"/>
      <c r="L300" s="4"/>
    </row>
    <row r="301" spans="10:12" ht="18.75">
      <c r="J301" s="4"/>
      <c r="K301" s="4"/>
      <c r="L301" s="4"/>
    </row>
    <row r="302" spans="10:12" ht="18.75">
      <c r="J302" s="4"/>
      <c r="K302" s="4"/>
      <c r="L302" s="4"/>
    </row>
    <row r="303" spans="10:12" ht="18.75">
      <c r="J303" s="4"/>
      <c r="K303" s="4"/>
      <c r="L303" s="4"/>
    </row>
    <row r="304" spans="10:12" ht="18.75">
      <c r="J304" s="4"/>
      <c r="K304" s="4"/>
      <c r="L304" s="4"/>
    </row>
    <row r="305" spans="10:12" ht="18.75">
      <c r="J305" s="4"/>
      <c r="K305" s="4"/>
      <c r="L305" s="4"/>
    </row>
    <row r="306" spans="10:12" ht="18.75">
      <c r="J306" s="4"/>
      <c r="K306" s="4"/>
      <c r="L306" s="4"/>
    </row>
    <row r="307" spans="10:12" ht="18.75">
      <c r="J307" s="4"/>
      <c r="K307" s="4"/>
      <c r="L307" s="4"/>
    </row>
    <row r="308" spans="10:12" ht="18.75">
      <c r="J308" s="4"/>
      <c r="K308" s="4"/>
      <c r="L308" s="4"/>
    </row>
    <row r="309" spans="10:12" ht="18.75">
      <c r="J309" s="4"/>
      <c r="K309" s="4"/>
      <c r="L309" s="4"/>
    </row>
    <row r="310" spans="10:12" ht="18.75">
      <c r="J310" s="4"/>
      <c r="K310" s="4"/>
      <c r="L310" s="4"/>
    </row>
    <row r="311" spans="10:12" ht="18.75">
      <c r="J311" s="4"/>
      <c r="K311" s="4"/>
      <c r="L311" s="4"/>
    </row>
    <row r="312" spans="10:12" ht="18.75">
      <c r="J312" s="4"/>
      <c r="K312" s="4"/>
      <c r="L312" s="4"/>
    </row>
    <row r="313" spans="10:12" ht="18.75">
      <c r="J313" s="4"/>
      <c r="K313" s="4"/>
      <c r="L313" s="4"/>
    </row>
    <row r="314" spans="10:12" ht="18.75">
      <c r="J314" s="4"/>
      <c r="K314" s="4"/>
      <c r="L314" s="4"/>
    </row>
    <row r="315" spans="10:12" ht="18.75">
      <c r="J315" s="4"/>
      <c r="K315" s="4"/>
      <c r="L315" s="4"/>
    </row>
    <row r="316" spans="10:12" ht="18.75">
      <c r="J316" s="4"/>
      <c r="K316" s="4"/>
      <c r="L316" s="4"/>
    </row>
    <row r="317" spans="10:12" ht="18.75">
      <c r="J317" s="4"/>
      <c r="K317" s="4"/>
      <c r="L317" s="4"/>
    </row>
    <row r="318" spans="10:12" ht="18.75">
      <c r="J318" s="4"/>
      <c r="K318" s="4"/>
      <c r="L318" s="4"/>
    </row>
    <row r="319" spans="10:12" ht="18.75">
      <c r="J319" s="4"/>
      <c r="K319" s="4"/>
      <c r="L319" s="4"/>
    </row>
    <row r="320" spans="10:12" ht="18.75">
      <c r="J320" s="4"/>
      <c r="K320" s="4"/>
      <c r="L320" s="4"/>
    </row>
    <row r="321" spans="10:12" ht="18.75">
      <c r="J321" s="4"/>
      <c r="K321" s="4"/>
      <c r="L321" s="4"/>
    </row>
    <row r="322" spans="10:12" ht="18.75">
      <c r="J322" s="4"/>
      <c r="K322" s="4"/>
      <c r="L322" s="4"/>
    </row>
    <row r="323" spans="10:12" ht="18.75">
      <c r="J323" s="4"/>
      <c r="K323" s="4"/>
      <c r="L323" s="4"/>
    </row>
    <row r="324" spans="10:12" ht="18.75">
      <c r="J324" s="4"/>
      <c r="K324" s="4"/>
      <c r="L324" s="4"/>
    </row>
    <row r="325" spans="10:12" ht="18.75">
      <c r="J325" s="4"/>
      <c r="K325" s="4"/>
      <c r="L325" s="4"/>
    </row>
    <row r="326" spans="10:12" ht="18.75">
      <c r="J326" s="4"/>
      <c r="K326" s="4"/>
      <c r="L326" s="4"/>
    </row>
    <row r="327" spans="10:12" ht="18.75">
      <c r="J327" s="4"/>
      <c r="K327" s="4"/>
      <c r="L327" s="4"/>
    </row>
    <row r="343" ht="18" customHeight="1"/>
  </sheetData>
  <printOptions horizontalCentered="1"/>
  <pageMargins left="1" right="1" top="1" bottom="1" header="0.5" footer="0.5"/>
  <pageSetup orientation="portrait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"/>
  <sheetViews>
    <sheetView workbookViewId="0" topLeftCell="A1">
      <selection activeCell="A1" sqref="A1:K127"/>
    </sheetView>
  </sheetViews>
  <sheetFormatPr defaultColWidth="9.00390625" defaultRowHeight="12"/>
  <cols>
    <col min="1" max="2" width="11.375" style="0" customWidth="1"/>
    <col min="3" max="3" width="13.375" style="0" customWidth="1"/>
    <col min="4" max="4" width="11.375" style="0" customWidth="1"/>
    <col min="5" max="5" width="11.00390625" style="0" bestFit="1" customWidth="1"/>
    <col min="6" max="6" width="6.75390625" style="0" customWidth="1"/>
    <col min="7" max="7" width="11.375" style="0" customWidth="1"/>
    <col min="8" max="8" width="8.25390625" style="0" customWidth="1"/>
    <col min="9" max="16384" width="11.375" style="0" customWidth="1"/>
  </cols>
  <sheetData>
    <row r="1" spans="1:5" ht="23.25">
      <c r="A1" s="34" t="s">
        <v>80</v>
      </c>
      <c r="B1" s="4"/>
      <c r="C1" s="5"/>
      <c r="D1" s="5"/>
      <c r="E1" s="4"/>
    </row>
    <row r="2" spans="1:5" ht="23.25">
      <c r="A2" s="34" t="s">
        <v>254</v>
      </c>
      <c r="B2" s="4"/>
      <c r="C2" s="5"/>
      <c r="D2" s="5"/>
      <c r="E2" s="4"/>
    </row>
    <row r="3" spans="1:5" s="43" customFormat="1" ht="19.5" thickBot="1">
      <c r="A3" s="40"/>
      <c r="B3" s="41"/>
      <c r="C3" s="42"/>
      <c r="D3" s="42"/>
      <c r="E3" s="41"/>
    </row>
    <row r="4" spans="1:9" ht="19.5" thickTop="1">
      <c r="A4" s="11"/>
      <c r="B4" s="12"/>
      <c r="C4" s="13"/>
      <c r="D4" s="13"/>
      <c r="E4" s="12"/>
      <c r="F4" s="14"/>
      <c r="G4" s="14"/>
      <c r="H4" s="14"/>
      <c r="I4" s="14"/>
    </row>
    <row r="5" spans="1:5" ht="18.75">
      <c r="A5" s="1" t="s">
        <v>255</v>
      </c>
      <c r="B5" s="4"/>
      <c r="C5" s="5"/>
      <c r="D5" s="5"/>
      <c r="E5" s="4"/>
    </row>
    <row r="6" spans="1:11" ht="18.75" customHeight="1">
      <c r="A6" s="1"/>
      <c r="B6" s="7" t="s">
        <v>256</v>
      </c>
      <c r="C6" s="5"/>
      <c r="D6" s="5"/>
      <c r="E6" s="4"/>
      <c r="K6" s="27"/>
    </row>
    <row r="7" spans="1:5" ht="19.5" customHeight="1">
      <c r="A7" s="1"/>
      <c r="B7" s="4" t="s">
        <v>257</v>
      </c>
      <c r="C7" s="5"/>
      <c r="D7" s="8" t="s">
        <v>258</v>
      </c>
      <c r="E7" s="4"/>
    </row>
    <row r="8" spans="1:5" ht="18.75">
      <c r="A8" s="1"/>
      <c r="B8" s="4"/>
      <c r="C8" s="5"/>
      <c r="D8" s="5"/>
      <c r="E8" s="4"/>
    </row>
    <row r="9" spans="1:5" ht="18.75">
      <c r="A9" s="1" t="s">
        <v>259</v>
      </c>
      <c r="B9" s="4"/>
      <c r="C9" s="5"/>
      <c r="D9" s="5"/>
      <c r="E9" s="4"/>
    </row>
    <row r="10" spans="1:5" ht="18.75">
      <c r="A10" s="1"/>
      <c r="B10" s="7" t="s">
        <v>260</v>
      </c>
      <c r="C10" s="8"/>
      <c r="D10" s="5"/>
      <c r="E10" s="4"/>
    </row>
    <row r="11" spans="1:5" ht="18.75">
      <c r="A11" s="1"/>
      <c r="B11" s="4" t="s">
        <v>257</v>
      </c>
      <c r="C11" s="5"/>
      <c r="D11" s="5" t="s">
        <v>261</v>
      </c>
      <c r="E11" s="4"/>
    </row>
    <row r="12" spans="1:5" ht="18.75">
      <c r="A12" s="1"/>
      <c r="B12" s="7" t="s">
        <v>262</v>
      </c>
      <c r="C12" s="5"/>
      <c r="D12" s="5"/>
      <c r="E12" s="4"/>
    </row>
    <row r="14" ht="18.75">
      <c r="A14" s="1" t="s">
        <v>263</v>
      </c>
    </row>
    <row r="15" ht="15">
      <c r="B15" s="7" t="s">
        <v>264</v>
      </c>
    </row>
    <row r="16" ht="15">
      <c r="B16" s="7" t="s">
        <v>271</v>
      </c>
    </row>
    <row r="17" spans="2:9" ht="15">
      <c r="B17" s="44" t="s">
        <v>270</v>
      </c>
      <c r="C17" s="45"/>
      <c r="D17" s="47" t="s">
        <v>272</v>
      </c>
      <c r="E17" s="28"/>
      <c r="F17" s="28"/>
      <c r="G17" s="46" t="s">
        <v>67</v>
      </c>
      <c r="H17" s="28"/>
      <c r="I17" s="46" t="s">
        <v>68</v>
      </c>
    </row>
    <row r="18" spans="2:10" ht="15">
      <c r="B18" s="4" t="s">
        <v>265</v>
      </c>
      <c r="D18" s="5">
        <v>78.8</v>
      </c>
      <c r="E18" s="5" t="s">
        <v>234</v>
      </c>
      <c r="G18" s="5">
        <v>105</v>
      </c>
      <c r="H18" s="5" t="s">
        <v>234</v>
      </c>
      <c r="I18" s="5">
        <v>157.5</v>
      </c>
      <c r="J18" s="5" t="s">
        <v>234</v>
      </c>
    </row>
    <row r="19" spans="2:10" ht="15">
      <c r="B19" s="4" t="s">
        <v>266</v>
      </c>
      <c r="D19" s="5">
        <v>15.8</v>
      </c>
      <c r="E19" s="5" t="s">
        <v>234</v>
      </c>
      <c r="G19" s="5">
        <v>21</v>
      </c>
      <c r="H19" s="5" t="s">
        <v>234</v>
      </c>
      <c r="I19" s="5">
        <v>31.5</v>
      </c>
      <c r="J19" s="5" t="s">
        <v>234</v>
      </c>
    </row>
    <row r="20" spans="2:10" ht="15">
      <c r="B20" s="4" t="s">
        <v>267</v>
      </c>
      <c r="D20" s="5">
        <v>6.3</v>
      </c>
      <c r="E20" s="5" t="s">
        <v>234</v>
      </c>
      <c r="G20" s="5">
        <v>8.4</v>
      </c>
      <c r="H20" s="5" t="s">
        <v>234</v>
      </c>
      <c r="I20" s="5">
        <v>12.6</v>
      </c>
      <c r="J20" s="5" t="s">
        <v>234</v>
      </c>
    </row>
    <row r="21" spans="2:10" ht="15">
      <c r="B21" s="4" t="s">
        <v>268</v>
      </c>
      <c r="D21" s="15">
        <v>56.7</v>
      </c>
      <c r="E21" s="15" t="s">
        <v>234</v>
      </c>
      <c r="G21" s="15">
        <v>75.6</v>
      </c>
      <c r="H21" s="15" t="s">
        <v>234</v>
      </c>
      <c r="I21" s="15">
        <v>113.4</v>
      </c>
      <c r="J21" s="15" t="s">
        <v>234</v>
      </c>
    </row>
    <row r="22" spans="3:10" ht="15">
      <c r="C22" s="25" t="s">
        <v>269</v>
      </c>
      <c r="D22" s="5">
        <f>SUM(D18:D21)</f>
        <v>157.6</v>
      </c>
      <c r="E22" s="5" t="s">
        <v>234</v>
      </c>
      <c r="G22" s="5">
        <f>SUM(G18:G21)</f>
        <v>210</v>
      </c>
      <c r="H22" s="5" t="s">
        <v>234</v>
      </c>
      <c r="I22" s="5">
        <f>SUM(I18:I21)</f>
        <v>315</v>
      </c>
      <c r="J22" s="5" t="s">
        <v>234</v>
      </c>
    </row>
    <row r="24" ht="15">
      <c r="B24" s="7" t="s">
        <v>273</v>
      </c>
    </row>
    <row r="26" ht="15">
      <c r="B26" s="7" t="s">
        <v>274</v>
      </c>
    </row>
    <row r="27" spans="2:9" ht="15">
      <c r="B27" s="44" t="s">
        <v>275</v>
      </c>
      <c r="C27" s="28"/>
      <c r="D27" s="46" t="s">
        <v>276</v>
      </c>
      <c r="E27" s="28"/>
      <c r="F27" s="46" t="s">
        <v>277</v>
      </c>
      <c r="G27" s="28"/>
      <c r="H27" s="46" t="s">
        <v>107</v>
      </c>
      <c r="I27" s="28"/>
    </row>
    <row r="28" spans="2:9" ht="15">
      <c r="B28" s="4" t="s">
        <v>270</v>
      </c>
      <c r="D28" s="5">
        <v>50</v>
      </c>
      <c r="E28" s="5" t="s">
        <v>234</v>
      </c>
      <c r="F28" s="5">
        <v>50</v>
      </c>
      <c r="G28" s="5" t="s">
        <v>234</v>
      </c>
      <c r="H28" s="5">
        <v>50</v>
      </c>
      <c r="I28" s="5" t="s">
        <v>234</v>
      </c>
    </row>
    <row r="29" spans="2:9" ht="15">
      <c r="B29" s="4" t="s">
        <v>281</v>
      </c>
      <c r="D29" s="5">
        <v>0</v>
      </c>
      <c r="E29" s="5" t="s">
        <v>234</v>
      </c>
      <c r="F29" s="5">
        <v>0</v>
      </c>
      <c r="G29" s="5" t="s">
        <v>234</v>
      </c>
      <c r="H29" s="8" t="s">
        <v>279</v>
      </c>
      <c r="I29" s="5" t="s">
        <v>234</v>
      </c>
    </row>
    <row r="30" spans="2:9" ht="15">
      <c r="B30" s="4" t="s">
        <v>278</v>
      </c>
      <c r="D30" s="5">
        <v>0</v>
      </c>
      <c r="E30" s="5" t="s">
        <v>234</v>
      </c>
      <c r="F30" s="5">
        <v>5</v>
      </c>
      <c r="G30" s="5" t="s">
        <v>234</v>
      </c>
      <c r="H30" s="5">
        <v>0</v>
      </c>
      <c r="I30" s="5" t="s">
        <v>234</v>
      </c>
    </row>
    <row r="31" spans="2:9" ht="15">
      <c r="B31" s="4" t="s">
        <v>268</v>
      </c>
      <c r="D31" s="15">
        <v>50</v>
      </c>
      <c r="E31" s="15" t="s">
        <v>234</v>
      </c>
      <c r="F31" s="15">
        <v>45</v>
      </c>
      <c r="G31" s="15" t="s">
        <v>234</v>
      </c>
      <c r="H31" s="20" t="s">
        <v>280</v>
      </c>
      <c r="I31" s="15" t="s">
        <v>234</v>
      </c>
    </row>
    <row r="32" spans="3:9" ht="15">
      <c r="C32" s="25" t="s">
        <v>269</v>
      </c>
      <c r="D32" s="5">
        <f>SUM(D28:D31)</f>
        <v>100</v>
      </c>
      <c r="E32" s="5" t="s">
        <v>234</v>
      </c>
      <c r="F32" s="5">
        <f>SUM(F28:F31)</f>
        <v>100</v>
      </c>
      <c r="G32" s="5" t="s">
        <v>234</v>
      </c>
      <c r="H32" s="5">
        <v>100</v>
      </c>
      <c r="I32" s="5" t="s">
        <v>234</v>
      </c>
    </row>
    <row r="34" ht="15">
      <c r="B34" s="7" t="s">
        <v>282</v>
      </c>
    </row>
    <row r="35" spans="2:6" ht="15.75" thickBot="1">
      <c r="B35" s="48" t="s">
        <v>50</v>
      </c>
      <c r="C35" s="43"/>
      <c r="D35" s="43"/>
      <c r="E35" s="43"/>
      <c r="F35" s="43"/>
    </row>
    <row r="36" spans="2:6" ht="15.75" thickTop="1">
      <c r="B36" s="49" t="s">
        <v>283</v>
      </c>
      <c r="C36" s="49" t="s">
        <v>284</v>
      </c>
      <c r="D36" s="49" t="s">
        <v>48</v>
      </c>
      <c r="E36" s="50"/>
      <c r="F36" s="50"/>
    </row>
    <row r="37" spans="2:6" ht="15">
      <c r="B37" s="6" t="s">
        <v>85</v>
      </c>
      <c r="C37" s="6" t="s">
        <v>86</v>
      </c>
      <c r="D37" s="6">
        <v>1</v>
      </c>
      <c r="E37" s="3"/>
      <c r="F37" s="3"/>
    </row>
    <row r="38" spans="2:4" ht="15">
      <c r="B38" s="12" t="s">
        <v>85</v>
      </c>
      <c r="C38" s="4" t="s">
        <v>90</v>
      </c>
      <c r="D38" s="4"/>
    </row>
    <row r="39" spans="2:4" ht="15">
      <c r="B39" s="12" t="s">
        <v>87</v>
      </c>
      <c r="C39" s="4" t="s">
        <v>90</v>
      </c>
      <c r="D39" s="4">
        <v>35</v>
      </c>
    </row>
    <row r="40" spans="2:6" ht="15">
      <c r="B40" s="16" t="s">
        <v>88</v>
      </c>
      <c r="C40" s="16" t="s">
        <v>91</v>
      </c>
      <c r="D40" s="16"/>
      <c r="E40" s="28"/>
      <c r="F40" s="28"/>
    </row>
    <row r="41" spans="2:6" ht="15">
      <c r="B41" s="6" t="s">
        <v>88</v>
      </c>
      <c r="C41" s="6" t="s">
        <v>86</v>
      </c>
      <c r="D41" s="6">
        <v>1</v>
      </c>
      <c r="E41" s="3"/>
      <c r="F41" s="3"/>
    </row>
    <row r="42" spans="2:6" ht="15">
      <c r="B42" s="6" t="s">
        <v>89</v>
      </c>
      <c r="C42" s="6" t="s">
        <v>92</v>
      </c>
      <c r="D42" s="3"/>
      <c r="E42" s="3"/>
      <c r="F42" s="3"/>
    </row>
    <row r="45" ht="18.75">
      <c r="A45" s="1" t="s">
        <v>149</v>
      </c>
    </row>
    <row r="47" ht="15">
      <c r="B47" s="7" t="s">
        <v>51</v>
      </c>
    </row>
    <row r="48" ht="15">
      <c r="B48" s="7" t="s">
        <v>132</v>
      </c>
    </row>
    <row r="49" ht="15">
      <c r="B49" s="7" t="s">
        <v>52</v>
      </c>
    </row>
    <row r="50" ht="15">
      <c r="B50" s="7" t="s">
        <v>130</v>
      </c>
    </row>
    <row r="51" ht="15">
      <c r="B51" s="7" t="s">
        <v>131</v>
      </c>
    </row>
    <row r="53" ht="15">
      <c r="B53" s="7" t="s">
        <v>133</v>
      </c>
    </row>
    <row r="54" spans="2:3" ht="15">
      <c r="B54" s="51" t="s">
        <v>134</v>
      </c>
      <c r="C54" s="51" t="s">
        <v>135</v>
      </c>
    </row>
    <row r="55" spans="2:3" ht="15">
      <c r="B55" s="51" t="s">
        <v>136</v>
      </c>
      <c r="C55" s="51" t="s">
        <v>146</v>
      </c>
    </row>
    <row r="56" spans="2:3" ht="15">
      <c r="B56" s="51" t="s">
        <v>137</v>
      </c>
      <c r="C56" s="51" t="s">
        <v>147</v>
      </c>
    </row>
    <row r="57" spans="2:3" ht="15">
      <c r="B57" s="51" t="s">
        <v>138</v>
      </c>
      <c r="C57" s="51" t="s">
        <v>148</v>
      </c>
    </row>
    <row r="58" spans="2:3" ht="15">
      <c r="B58" s="51" t="s">
        <v>139</v>
      </c>
      <c r="C58" s="51" t="s">
        <v>298</v>
      </c>
    </row>
    <row r="59" spans="2:3" ht="15">
      <c r="B59" s="51" t="s">
        <v>140</v>
      </c>
      <c r="C59" s="51" t="s">
        <v>299</v>
      </c>
    </row>
    <row r="60" spans="2:3" ht="15">
      <c r="B60" s="51" t="s">
        <v>141</v>
      </c>
      <c r="C60" s="51" t="s">
        <v>300</v>
      </c>
    </row>
    <row r="61" spans="2:3" ht="15">
      <c r="B61" s="51" t="s">
        <v>142</v>
      </c>
      <c r="C61" s="51" t="s">
        <v>301</v>
      </c>
    </row>
    <row r="62" spans="2:3" ht="15">
      <c r="B62" s="51" t="s">
        <v>143</v>
      </c>
      <c r="C62" s="51" t="s">
        <v>302</v>
      </c>
    </row>
    <row r="63" spans="2:3" ht="15">
      <c r="B63" s="51" t="s">
        <v>144</v>
      </c>
      <c r="C63" s="51" t="s">
        <v>303</v>
      </c>
    </row>
    <row r="64" spans="2:3" ht="15">
      <c r="B64" s="51" t="s">
        <v>145</v>
      </c>
      <c r="C64" s="51" t="s">
        <v>304</v>
      </c>
    </row>
    <row r="67" ht="18.75">
      <c r="A67" s="1" t="s">
        <v>33</v>
      </c>
    </row>
    <row r="69" ht="15">
      <c r="B69" s="7" t="s">
        <v>224</v>
      </c>
    </row>
    <row r="70" spans="2:8" ht="15">
      <c r="B70" s="16" t="s">
        <v>93</v>
      </c>
      <c r="C70" s="28"/>
      <c r="D70" s="28"/>
      <c r="E70" s="16" t="s">
        <v>98</v>
      </c>
      <c r="F70" s="16"/>
      <c r="G70" s="16" t="s">
        <v>99</v>
      </c>
      <c r="H70" s="28"/>
    </row>
    <row r="71" spans="2:10" ht="15">
      <c r="B71" s="4" t="s">
        <v>101</v>
      </c>
      <c r="C71" s="4"/>
      <c r="D71" s="4"/>
      <c r="E71" s="31">
        <f>6/J72</f>
        <v>3.5294117647058822</v>
      </c>
      <c r="F71" s="5" t="s">
        <v>234</v>
      </c>
      <c r="G71" s="31">
        <f>2*6/J72</f>
        <v>7.0588235294117645</v>
      </c>
      <c r="H71" s="5" t="s">
        <v>234</v>
      </c>
      <c r="J71" t="s">
        <v>94</v>
      </c>
    </row>
    <row r="72" spans="2:11" ht="15">
      <c r="B72" s="4" t="s">
        <v>95</v>
      </c>
      <c r="C72" s="4"/>
      <c r="D72" s="4"/>
      <c r="E72" s="31">
        <f>6/J72</f>
        <v>3.5294117647058822</v>
      </c>
      <c r="F72" s="5" t="s">
        <v>234</v>
      </c>
      <c r="G72" s="31">
        <f>2*6/J72</f>
        <v>7.0588235294117645</v>
      </c>
      <c r="H72" s="5" t="s">
        <v>234</v>
      </c>
      <c r="J72">
        <v>1.7</v>
      </c>
      <c r="K72" t="s">
        <v>61</v>
      </c>
    </row>
    <row r="73" spans="2:8" ht="15">
      <c r="B73" s="4" t="s">
        <v>96</v>
      </c>
      <c r="C73" s="4"/>
      <c r="D73" s="4"/>
      <c r="E73" s="5">
        <v>60</v>
      </c>
      <c r="F73" s="5" t="s">
        <v>234</v>
      </c>
      <c r="G73" s="5">
        <v>120</v>
      </c>
      <c r="H73" s="5" t="s">
        <v>234</v>
      </c>
    </row>
    <row r="74" spans="2:8" ht="15">
      <c r="B74" s="4" t="s">
        <v>97</v>
      </c>
      <c r="C74" s="4"/>
      <c r="D74" s="4"/>
      <c r="E74" s="52">
        <f>60-2*6/J72</f>
        <v>52.94117647058823</v>
      </c>
      <c r="F74" s="15" t="s">
        <v>234</v>
      </c>
      <c r="G74" s="52">
        <f>120-4*6/J72</f>
        <v>105.88235294117646</v>
      </c>
      <c r="H74" s="15" t="s">
        <v>234</v>
      </c>
    </row>
    <row r="75" spans="2:8" ht="15">
      <c r="B75" s="4"/>
      <c r="C75" s="25"/>
      <c r="D75" s="25" t="s">
        <v>269</v>
      </c>
      <c r="E75" s="31">
        <f>SUM(E71:E74)</f>
        <v>120</v>
      </c>
      <c r="F75" s="5" t="s">
        <v>234</v>
      </c>
      <c r="G75" s="31">
        <f>SUM(G71:G74)</f>
        <v>240</v>
      </c>
      <c r="H75" s="5" t="s">
        <v>234</v>
      </c>
    </row>
    <row r="77" ht="15">
      <c r="B77" s="7" t="s">
        <v>100</v>
      </c>
    </row>
    <row r="79" ht="15">
      <c r="B79" s="7" t="s">
        <v>63</v>
      </c>
    </row>
    <row r="80" spans="2:5" ht="15">
      <c r="B80" s="4" t="s">
        <v>62</v>
      </c>
      <c r="D80" s="5">
        <v>45</v>
      </c>
      <c r="E80" s="5" t="s">
        <v>234</v>
      </c>
    </row>
    <row r="81" spans="2:5" ht="15">
      <c r="B81" s="4" t="s">
        <v>64</v>
      </c>
      <c r="D81" s="5">
        <v>5</v>
      </c>
      <c r="E81" s="5" t="s">
        <v>234</v>
      </c>
    </row>
    <row r="83" ht="15">
      <c r="B83" s="4" t="s">
        <v>179</v>
      </c>
    </row>
    <row r="84" spans="4:5" ht="15">
      <c r="D84" s="12" t="s">
        <v>180</v>
      </c>
      <c r="E84" s="4" t="s">
        <v>181</v>
      </c>
    </row>
    <row r="85" spans="4:5" ht="15">
      <c r="D85" s="12" t="s">
        <v>85</v>
      </c>
      <c r="E85" s="4" t="s">
        <v>86</v>
      </c>
    </row>
    <row r="86" spans="4:5" ht="15">
      <c r="D86" s="12" t="s">
        <v>89</v>
      </c>
      <c r="E86" s="4" t="s">
        <v>92</v>
      </c>
    </row>
    <row r="89" ht="18.75">
      <c r="A89" s="1" t="s">
        <v>182</v>
      </c>
    </row>
    <row r="91" ht="15">
      <c r="B91" s="7" t="s">
        <v>183</v>
      </c>
    </row>
    <row r="92" spans="2:9" ht="15">
      <c r="B92" s="44" t="s">
        <v>184</v>
      </c>
      <c r="C92" s="45"/>
      <c r="D92" s="47" t="s">
        <v>188</v>
      </c>
      <c r="E92" s="28"/>
      <c r="F92" s="28"/>
      <c r="G92" s="28" t="s">
        <v>67</v>
      </c>
      <c r="H92" s="28"/>
      <c r="I92" s="28" t="s">
        <v>68</v>
      </c>
    </row>
    <row r="93" spans="2:10" ht="15">
      <c r="B93" s="4" t="s">
        <v>185</v>
      </c>
      <c r="D93" s="5">
        <v>42</v>
      </c>
      <c r="E93" s="5" t="s">
        <v>234</v>
      </c>
      <c r="G93" s="5">
        <v>63</v>
      </c>
      <c r="H93" s="5" t="s">
        <v>234</v>
      </c>
      <c r="I93" s="5">
        <v>105</v>
      </c>
      <c r="J93" s="5" t="s">
        <v>234</v>
      </c>
    </row>
    <row r="94" spans="2:10" ht="15">
      <c r="B94" s="4" t="s">
        <v>268</v>
      </c>
      <c r="D94" s="5">
        <v>58.8</v>
      </c>
      <c r="E94" s="5" t="s">
        <v>234</v>
      </c>
      <c r="G94" s="5">
        <v>88.2</v>
      </c>
      <c r="H94" s="5" t="s">
        <v>234</v>
      </c>
      <c r="I94" s="5">
        <v>147</v>
      </c>
      <c r="J94" s="5" t="s">
        <v>234</v>
      </c>
    </row>
    <row r="95" spans="2:10" ht="15">
      <c r="B95" s="4" t="s">
        <v>186</v>
      </c>
      <c r="D95" s="5">
        <v>2.1</v>
      </c>
      <c r="E95" s="5" t="s">
        <v>234</v>
      </c>
      <c r="G95" s="5">
        <v>3.2</v>
      </c>
      <c r="H95" s="5" t="s">
        <v>234</v>
      </c>
      <c r="I95" s="5">
        <v>5.3</v>
      </c>
      <c r="J95" s="5" t="s">
        <v>234</v>
      </c>
    </row>
    <row r="96" spans="2:10" ht="15">
      <c r="B96" s="4" t="s">
        <v>187</v>
      </c>
      <c r="D96" s="15">
        <v>2.1</v>
      </c>
      <c r="E96" s="15" t="s">
        <v>234</v>
      </c>
      <c r="G96" s="15">
        <v>3.2</v>
      </c>
      <c r="H96" s="15" t="s">
        <v>234</v>
      </c>
      <c r="I96" s="15">
        <v>5.3</v>
      </c>
      <c r="J96" s="15" t="s">
        <v>234</v>
      </c>
    </row>
    <row r="97" spans="3:10" ht="15">
      <c r="C97" s="25" t="s">
        <v>269</v>
      </c>
      <c r="D97" s="5">
        <f>SUM(D93:D96)</f>
        <v>104.99999999999999</v>
      </c>
      <c r="E97" s="5" t="s">
        <v>234</v>
      </c>
      <c r="G97" s="5">
        <f>SUM(G93:G96)</f>
        <v>157.59999999999997</v>
      </c>
      <c r="H97" s="5" t="s">
        <v>234</v>
      </c>
      <c r="I97" s="5">
        <f>SUM(I93:I96)</f>
        <v>262.6</v>
      </c>
      <c r="J97" s="5" t="s">
        <v>234</v>
      </c>
    </row>
    <row r="100" ht="15">
      <c r="B100" s="7" t="s">
        <v>189</v>
      </c>
    </row>
    <row r="102" spans="2:5" ht="15">
      <c r="B102" s="4" t="s">
        <v>190</v>
      </c>
      <c r="D102" s="5">
        <v>50</v>
      </c>
      <c r="E102" s="5" t="s">
        <v>234</v>
      </c>
    </row>
    <row r="103" spans="2:5" ht="15">
      <c r="B103" s="4" t="s">
        <v>184</v>
      </c>
      <c r="D103" s="5">
        <v>50</v>
      </c>
      <c r="E103" s="5" t="s">
        <v>234</v>
      </c>
    </row>
    <row r="105" ht="15">
      <c r="B105" s="4" t="s">
        <v>179</v>
      </c>
    </row>
    <row r="106" spans="4:5" ht="15">
      <c r="D106" s="12" t="s">
        <v>191</v>
      </c>
      <c r="E106" s="4" t="s">
        <v>192</v>
      </c>
    </row>
    <row r="107" spans="4:5" ht="15">
      <c r="D107" s="12" t="s">
        <v>85</v>
      </c>
      <c r="E107" s="4" t="s">
        <v>193</v>
      </c>
    </row>
    <row r="108" spans="4:5" ht="15">
      <c r="D108" s="12" t="s">
        <v>89</v>
      </c>
      <c r="E108" s="4" t="s">
        <v>92</v>
      </c>
    </row>
    <row r="111" ht="18.75">
      <c r="A111" s="1" t="s">
        <v>194</v>
      </c>
    </row>
    <row r="113" ht="15">
      <c r="B113" s="7" t="s">
        <v>195</v>
      </c>
    </row>
    <row r="114" spans="2:9" ht="15">
      <c r="B114" s="44" t="s">
        <v>196</v>
      </c>
      <c r="C114" s="45"/>
      <c r="D114" s="47" t="s">
        <v>188</v>
      </c>
      <c r="E114" s="28"/>
      <c r="F114" s="28"/>
      <c r="G114" s="28" t="s">
        <v>67</v>
      </c>
      <c r="H114" s="28"/>
      <c r="I114" s="28" t="s">
        <v>68</v>
      </c>
    </row>
    <row r="115" spans="2:10" ht="15">
      <c r="B115" s="4" t="s">
        <v>197</v>
      </c>
      <c r="D115" s="5">
        <v>525</v>
      </c>
      <c r="E115" s="5" t="s">
        <v>234</v>
      </c>
      <c r="G115" s="5">
        <v>787.5</v>
      </c>
      <c r="H115" s="5" t="s">
        <v>234</v>
      </c>
      <c r="I115" s="5">
        <v>1312.5</v>
      </c>
      <c r="J115" s="5" t="s">
        <v>234</v>
      </c>
    </row>
    <row r="116" spans="2:10" ht="15">
      <c r="B116" s="4" t="s">
        <v>198</v>
      </c>
      <c r="D116" s="5">
        <v>105</v>
      </c>
      <c r="E116" s="5" t="s">
        <v>234</v>
      </c>
      <c r="G116" s="5">
        <v>157.5</v>
      </c>
      <c r="H116" s="5" t="s">
        <v>234</v>
      </c>
      <c r="I116" s="5">
        <v>262.5</v>
      </c>
      <c r="J116" s="5" t="s">
        <v>234</v>
      </c>
    </row>
    <row r="117" spans="2:10" ht="15">
      <c r="B117" s="4" t="s">
        <v>199</v>
      </c>
      <c r="D117" s="5">
        <v>21</v>
      </c>
      <c r="E117" s="5" t="s">
        <v>234</v>
      </c>
      <c r="G117" s="5">
        <v>31.5</v>
      </c>
      <c r="H117" s="5" t="s">
        <v>234</v>
      </c>
      <c r="I117" s="5">
        <v>52.5</v>
      </c>
      <c r="J117" s="5" t="s">
        <v>234</v>
      </c>
    </row>
    <row r="118" spans="2:10" ht="15">
      <c r="B118" s="4" t="s">
        <v>56</v>
      </c>
      <c r="D118" s="15">
        <v>189</v>
      </c>
      <c r="E118" s="15" t="s">
        <v>234</v>
      </c>
      <c r="G118" s="15">
        <v>283.5</v>
      </c>
      <c r="H118" s="15" t="s">
        <v>234</v>
      </c>
      <c r="I118" s="15">
        <v>472.5</v>
      </c>
      <c r="J118" s="15" t="s">
        <v>234</v>
      </c>
    </row>
    <row r="119" spans="3:10" ht="15">
      <c r="C119" s="25" t="s">
        <v>269</v>
      </c>
      <c r="D119" s="5">
        <f>SUM(D115:D118)</f>
        <v>840</v>
      </c>
      <c r="E119" s="5" t="s">
        <v>234</v>
      </c>
      <c r="G119" s="5">
        <f>SUM(G115:G118)</f>
        <v>1260</v>
      </c>
      <c r="H119" s="5" t="s">
        <v>234</v>
      </c>
      <c r="I119" s="5">
        <f>SUM(I115:I118)</f>
        <v>2100</v>
      </c>
      <c r="J119" s="5" t="s">
        <v>234</v>
      </c>
    </row>
    <row r="122" ht="15">
      <c r="B122" s="7" t="s">
        <v>200</v>
      </c>
    </row>
    <row r="124" spans="2:5" ht="15">
      <c r="B124" s="4" t="s">
        <v>196</v>
      </c>
      <c r="D124" s="5">
        <v>400</v>
      </c>
      <c r="E124" s="5" t="s">
        <v>234</v>
      </c>
    </row>
    <row r="125" spans="2:5" ht="15">
      <c r="B125" s="4" t="s">
        <v>201</v>
      </c>
      <c r="D125" s="5">
        <v>100</v>
      </c>
      <c r="E125" s="5" t="s">
        <v>234</v>
      </c>
    </row>
    <row r="127" ht="15">
      <c r="B127" s="7" t="s">
        <v>202</v>
      </c>
    </row>
  </sheetData>
  <printOptions/>
  <pageMargins left="0.75" right="0.75" top="1" bottom="1" header="0.5" footer="0.5"/>
  <pageSetup orientation="portrait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:J43"/>
    </sheetView>
  </sheetViews>
  <sheetFormatPr defaultColWidth="9.00390625" defaultRowHeight="12"/>
  <cols>
    <col min="1" max="2" width="10.875" style="4" customWidth="1"/>
    <col min="3" max="3" width="12.25390625" style="4" customWidth="1"/>
    <col min="4" max="16384" width="10.875" style="4" customWidth="1"/>
  </cols>
  <sheetData>
    <row r="1" spans="1:9" ht="23.25">
      <c r="A1" s="53" t="s">
        <v>203</v>
      </c>
      <c r="I1" s="26" t="s">
        <v>231</v>
      </c>
    </row>
    <row r="3" spans="1:9" ht="15.75">
      <c r="A3" s="26" t="s">
        <v>207</v>
      </c>
      <c r="I3" s="54" t="s">
        <v>211</v>
      </c>
    </row>
    <row r="4" ht="15.75">
      <c r="F4" s="55" t="s">
        <v>72</v>
      </c>
    </row>
    <row r="5" spans="2:7" ht="15">
      <c r="B5" s="4" t="s">
        <v>204</v>
      </c>
      <c r="D5" s="4">
        <v>5</v>
      </c>
      <c r="E5" s="4" t="s">
        <v>205</v>
      </c>
      <c r="F5" s="4">
        <v>100</v>
      </c>
      <c r="G5" s="4" t="s">
        <v>234</v>
      </c>
    </row>
    <row r="6" spans="2:7" ht="19.5">
      <c r="B6" s="4" t="s">
        <v>206</v>
      </c>
      <c r="D6" s="4">
        <v>5</v>
      </c>
      <c r="E6" s="4" t="s">
        <v>205</v>
      </c>
      <c r="F6" s="4">
        <v>100</v>
      </c>
      <c r="G6" s="4" t="s">
        <v>234</v>
      </c>
    </row>
    <row r="7" spans="2:7" ht="15">
      <c r="B7" s="4" t="s">
        <v>208</v>
      </c>
      <c r="D7" s="4">
        <v>100</v>
      </c>
      <c r="E7" s="4" t="s">
        <v>234</v>
      </c>
      <c r="F7" s="4">
        <f>D7*0.25/12.5</f>
        <v>2</v>
      </c>
      <c r="G7" s="4" t="s">
        <v>73</v>
      </c>
    </row>
    <row r="8" spans="2:7" ht="15">
      <c r="B8" s="4" t="s">
        <v>268</v>
      </c>
      <c r="D8" s="4">
        <v>2.1</v>
      </c>
      <c r="E8" s="4" t="s">
        <v>205</v>
      </c>
      <c r="F8" s="4">
        <v>42</v>
      </c>
      <c r="G8" s="4" t="s">
        <v>234</v>
      </c>
    </row>
    <row r="11" spans="1:9" ht="15.75">
      <c r="A11" s="26" t="s">
        <v>209</v>
      </c>
      <c r="I11" s="4" t="s">
        <v>115</v>
      </c>
    </row>
    <row r="12" ht="15.75">
      <c r="F12" s="55" t="s">
        <v>71</v>
      </c>
    </row>
    <row r="13" spans="2:7" ht="15">
      <c r="B13" s="4" t="s">
        <v>210</v>
      </c>
      <c r="D13" s="4">
        <v>100</v>
      </c>
      <c r="E13" s="4" t="s">
        <v>234</v>
      </c>
      <c r="F13" s="4">
        <f>D13*100/2500</f>
        <v>4</v>
      </c>
      <c r="G13" s="4" t="s">
        <v>234</v>
      </c>
    </row>
    <row r="14" spans="2:7" ht="15">
      <c r="B14" s="4" t="s">
        <v>268</v>
      </c>
      <c r="D14" s="4">
        <v>2.4</v>
      </c>
      <c r="E14" s="4" t="s">
        <v>205</v>
      </c>
      <c r="F14" s="4">
        <v>96</v>
      </c>
      <c r="G14" s="4" t="s">
        <v>234</v>
      </c>
    </row>
    <row r="17" spans="1:9" ht="15.75">
      <c r="A17" s="26" t="s">
        <v>74</v>
      </c>
      <c r="I17" s="4" t="s">
        <v>115</v>
      </c>
    </row>
    <row r="18" ht="15.75">
      <c r="F18" s="55" t="s">
        <v>71</v>
      </c>
    </row>
    <row r="19" spans="2:7" ht="15">
      <c r="B19" s="4" t="s">
        <v>75</v>
      </c>
      <c r="D19" s="4">
        <v>250</v>
      </c>
      <c r="E19" s="4" t="s">
        <v>234</v>
      </c>
      <c r="F19" s="4">
        <f>D19/10000*100</f>
        <v>2.5</v>
      </c>
      <c r="G19" s="4" t="s">
        <v>234</v>
      </c>
    </row>
    <row r="20" spans="2:7" ht="15">
      <c r="B20" s="4" t="s">
        <v>268</v>
      </c>
      <c r="D20" s="4">
        <v>9.75</v>
      </c>
      <c r="E20" s="4" t="s">
        <v>205</v>
      </c>
      <c r="F20" s="4">
        <v>97.5</v>
      </c>
      <c r="G20" s="4" t="s">
        <v>234</v>
      </c>
    </row>
    <row r="23" spans="1:9" ht="15.75">
      <c r="A23" s="26" t="s">
        <v>76</v>
      </c>
      <c r="I23" s="4" t="s">
        <v>115</v>
      </c>
    </row>
    <row r="24" ht="15.75">
      <c r="F24" s="55" t="s">
        <v>79</v>
      </c>
    </row>
    <row r="25" spans="2:7" ht="15">
      <c r="B25" s="4" t="s">
        <v>77</v>
      </c>
      <c r="D25" s="4">
        <v>10</v>
      </c>
      <c r="E25" s="4" t="s">
        <v>205</v>
      </c>
      <c r="F25" s="4">
        <v>5</v>
      </c>
      <c r="G25" s="4" t="s">
        <v>205</v>
      </c>
    </row>
    <row r="26" spans="2:7" ht="15">
      <c r="B26" s="4" t="s">
        <v>78</v>
      </c>
      <c r="D26" s="4">
        <v>90</v>
      </c>
      <c r="E26" s="4" t="s">
        <v>205</v>
      </c>
      <c r="F26" s="4">
        <v>45</v>
      </c>
      <c r="G26" s="4" t="s">
        <v>205</v>
      </c>
    </row>
    <row r="29" spans="1:9" ht="15.75">
      <c r="A29" s="26" t="s">
        <v>230</v>
      </c>
      <c r="I29" s="4" t="s">
        <v>115</v>
      </c>
    </row>
    <row r="31" spans="2:5" ht="15">
      <c r="B31" s="4" t="s">
        <v>116</v>
      </c>
      <c r="D31" s="4">
        <v>600</v>
      </c>
      <c r="E31" s="4" t="s">
        <v>205</v>
      </c>
    </row>
    <row r="32" spans="2:5" ht="15">
      <c r="B32" s="4" t="s">
        <v>78</v>
      </c>
      <c r="D32" s="4">
        <v>390</v>
      </c>
      <c r="E32" s="4" t="s">
        <v>205</v>
      </c>
    </row>
    <row r="33" ht="15">
      <c r="B33" s="4" t="s">
        <v>117</v>
      </c>
    </row>
    <row r="34" spans="2:5" ht="15">
      <c r="B34" s="4" t="s">
        <v>118</v>
      </c>
      <c r="D34" s="4">
        <v>10</v>
      </c>
      <c r="E34" s="4" t="s">
        <v>205</v>
      </c>
    </row>
    <row r="35" ht="15">
      <c r="B35" s="4" t="s">
        <v>119</v>
      </c>
    </row>
    <row r="38" spans="1:9" ht="15.75">
      <c r="A38" s="26" t="s">
        <v>229</v>
      </c>
      <c r="I38" s="4" t="s">
        <v>115</v>
      </c>
    </row>
    <row r="40" spans="2:5" ht="15">
      <c r="B40" s="4" t="s">
        <v>116</v>
      </c>
      <c r="D40" s="4">
        <v>150</v>
      </c>
      <c r="E40" s="4" t="s">
        <v>205</v>
      </c>
    </row>
    <row r="41" spans="2:5" ht="15">
      <c r="B41" s="4" t="s">
        <v>118</v>
      </c>
      <c r="D41" s="4">
        <v>500</v>
      </c>
      <c r="E41" s="4" t="s">
        <v>234</v>
      </c>
    </row>
    <row r="42" spans="2:5" ht="15">
      <c r="B42" s="4" t="s">
        <v>78</v>
      </c>
      <c r="D42" s="4">
        <v>850</v>
      </c>
      <c r="E42" s="4" t="s">
        <v>205</v>
      </c>
    </row>
    <row r="43" ht="15">
      <c r="B43" s="4" t="s">
        <v>119</v>
      </c>
    </row>
  </sheetData>
  <printOptions/>
  <pageMargins left="0.75" right="0.75" top="1" bottom="1" header="0.5" footer="0.5"/>
  <pageSetup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Virology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Corbeil</dc:creator>
  <cp:keywords/>
  <dc:description/>
  <cp:lastModifiedBy>nci</cp:lastModifiedBy>
  <cp:lastPrinted>2000-05-10T00:30:44Z</cp:lastPrinted>
  <dcterms:created xsi:type="dcterms:W3CDTF">1998-08-27T18:31:59Z</dcterms:created>
  <dcterms:modified xsi:type="dcterms:W3CDTF">2003-06-30T22:53:56Z</dcterms:modified>
  <cp:category/>
  <cp:version/>
  <cp:contentType/>
  <cp:contentStatus/>
</cp:coreProperties>
</file>