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300" windowWidth="9960" windowHeight="7425" tabRatio="606" activeTab="0"/>
  </bookViews>
  <sheets>
    <sheet name="TABLE 50" sheetId="1" r:id="rId1"/>
  </sheets>
  <externalReferences>
    <externalReference r:id="rId4"/>
  </externalReferences>
  <definedNames>
    <definedName name="_xlnm.Print_Area" localSheetId="0">'TABLE 50'!$A$1:$F$38</definedName>
  </definedNames>
  <calcPr fullCalcOnLoad="1"/>
</workbook>
</file>

<file path=xl/sharedStrings.xml><?xml version="1.0" encoding="utf-8"?>
<sst xmlns="http://schemas.openxmlformats.org/spreadsheetml/2006/main" count="23" uniqueCount="21">
  <si>
    <t>FISCAL</t>
  </si>
  <si>
    <t>YEAR</t>
  </si>
  <si>
    <t>Forecast</t>
  </si>
  <si>
    <t>2003E</t>
  </si>
  <si>
    <t>(In Thousands)</t>
  </si>
  <si>
    <t>Historical*</t>
  </si>
  <si>
    <t>* Source:  FAA Air Traffic Activity.</t>
  </si>
  <si>
    <t>TABLE 50</t>
  </si>
  <si>
    <t>TOTAL FLIGHT SERVICES</t>
  </si>
  <si>
    <t>AT FAA FLIGHT SERVICE STATIONS</t>
  </si>
  <si>
    <t>FLIGHT PLANS</t>
  </si>
  <si>
    <t>AIRCRAFT</t>
  </si>
  <si>
    <t>TOTAL</t>
  </si>
  <si>
    <t>FLIGHT SERVICES</t>
  </si>
  <si>
    <t>ORIGINATED</t>
  </si>
  <si>
    <t>PILOT   BRIEFS</t>
  </si>
  <si>
    <t>CONTACTED</t>
  </si>
  <si>
    <t>INCLUDING DUATS</t>
  </si>
  <si>
    <t xml:space="preserve"> </t>
  </si>
  <si>
    <t xml:space="preserve">Notes:  Total flight services is equal to the sum of flight plans originated and </t>
  </si>
  <si>
    <t>pilot briefs, multiplied by two, plus the number of aircraft contacted.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</si>
</sst>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00"/>
    <numFmt numFmtId="168" formatCode="0_);\(0\)"/>
    <numFmt numFmtId="169" formatCode="#,##0.0_);\(#,##0.0\)"/>
    <numFmt numFmtId="170" formatCode="#,##0.0000"/>
    <numFmt numFmtId="171" formatCode="0.0000"/>
    <numFmt numFmtId="172" formatCode="0.00000"/>
    <numFmt numFmtId="173" formatCode="0.00_);\(0.00\)"/>
    <numFmt numFmtId="174" formatCode="0.0_);\(0.0\)"/>
    <numFmt numFmtId="175" formatCode="0.0%"/>
    <numFmt numFmtId="176" formatCode="0.000%"/>
    <numFmt numFmtId="177" formatCode="_(* #,##0.0_);_(* \(#,##0.0\);_(* &quot;-&quot;??_);_(@_)"/>
    <numFmt numFmtId="178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4" xfId="0" applyFill="1" applyBorder="1" applyAlignment="1">
      <alignment/>
    </xf>
    <xf numFmtId="0" fontId="4" fillId="2" borderId="4" xfId="0" applyFont="1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6" xfId="0" applyBorder="1" applyAlignment="1">
      <alignment horizontal="centerContinuous"/>
    </xf>
    <xf numFmtId="164" fontId="10" fillId="0" borderId="5" xfId="0" applyNumberFormat="1" applyFont="1" applyBorder="1" applyAlignment="1">
      <alignment horizontal="centerContinuous"/>
    </xf>
    <xf numFmtId="164" fontId="10" fillId="0" borderId="0" xfId="0" applyNumberFormat="1" applyFont="1" applyBorder="1" applyAlignment="1">
      <alignment horizontal="centerContinuous"/>
    </xf>
    <xf numFmtId="175" fontId="0" fillId="0" borderId="0" xfId="0" applyNumberFormat="1" applyAlignment="1">
      <alignment/>
    </xf>
    <xf numFmtId="175" fontId="0" fillId="0" borderId="0" xfId="21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Continuous"/>
    </xf>
    <xf numFmtId="0" fontId="11" fillId="0" borderId="5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>
      <alignment/>
    </xf>
    <xf numFmtId="3" fontId="12" fillId="0" borderId="5" xfId="0" applyNumberFormat="1" applyFont="1" applyBorder="1" applyAlignment="1">
      <alignment horizontal="centerContinuous"/>
    </xf>
    <xf numFmtId="3" fontId="0" fillId="0" borderId="0" xfId="0" applyNumberFormat="1" applyAlignment="1" applyProtection="1">
      <alignment horizontal="center"/>
      <protection locked="0"/>
    </xf>
    <xf numFmtId="3" fontId="10" fillId="0" borderId="5" xfId="0" applyNumberFormat="1" applyFont="1" applyBorder="1" applyAlignment="1">
      <alignment horizontal="centerContinuous"/>
    </xf>
    <xf numFmtId="3" fontId="10" fillId="0" borderId="0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centerContinuous"/>
    </xf>
    <xf numFmtId="164" fontId="0" fillId="0" borderId="0" xfId="0" applyNumberFormat="1" applyAlignment="1" applyProtection="1">
      <alignment horizontal="centerContinuous"/>
      <protection locked="0"/>
    </xf>
    <xf numFmtId="164" fontId="10" fillId="0" borderId="0" xfId="0" applyNumberFormat="1" applyFont="1" applyAlignment="1">
      <alignment horizontal="centerContinuous"/>
    </xf>
    <xf numFmtId="3" fontId="12" fillId="0" borderId="5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Continuous"/>
    </xf>
    <xf numFmtId="3" fontId="0" fillId="0" borderId="1" xfId="0" applyNumberFormat="1" applyBorder="1" applyAlignment="1" applyProtection="1">
      <alignment horizontal="center"/>
      <protection locked="0"/>
    </xf>
    <xf numFmtId="3" fontId="10" fillId="0" borderId="1" xfId="0" applyNumberFormat="1" applyFont="1" applyBorder="1" applyAlignment="1">
      <alignment horizontal="centerContinuous"/>
    </xf>
    <xf numFmtId="3" fontId="10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3" fontId="12" fillId="0" borderId="0" xfId="0" applyNumberFormat="1" applyFont="1" applyBorder="1" applyAlignment="1">
      <alignment horizontal="center"/>
    </xf>
    <xf numFmtId="3" fontId="0" fillId="0" borderId="0" xfId="0" applyNumberFormat="1" applyBorder="1" applyAlignment="1" applyProtection="1">
      <alignment horizontal="center"/>
      <protection locked="0"/>
    </xf>
    <xf numFmtId="3" fontId="10" fillId="0" borderId="0" xfId="0" applyNumberFormat="1" applyFont="1" applyBorder="1" applyAlignment="1">
      <alignment horizontal="centerContinuous"/>
    </xf>
    <xf numFmtId="0" fontId="11" fillId="0" borderId="5" xfId="0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LBOWLES\2004tab\WORKTab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. OPS"/>
      <sheetName val="NONCOM OPS"/>
      <sheetName val="TABLE36"/>
      <sheetName val="TABLE37"/>
      <sheetName val="TABLE38"/>
      <sheetName val="TABLE39"/>
      <sheetName val="TABLE40"/>
      <sheetName val="TABLE41"/>
      <sheetName val="TABLE42"/>
      <sheetName val="TABLE43"/>
      <sheetName val="TABLE44"/>
      <sheetName val="TABLE45"/>
      <sheetName val="TABLE46"/>
      <sheetName val="TABLE47"/>
      <sheetName val="TABLE48"/>
      <sheetName val="tab 48X"/>
      <sheetName val="TABLE 49"/>
      <sheetName val="TABLE 50"/>
      <sheetName val="TABLE51"/>
      <sheetName val="TABLE 52"/>
      <sheetName val="TABLE 5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75" zoomScaleNormal="75" zoomScaleSheetLayoutView="75" workbookViewId="0" topLeftCell="A1">
      <selection activeCell="E20" sqref="E20"/>
    </sheetView>
  </sheetViews>
  <sheetFormatPr defaultColWidth="9.140625" defaultRowHeight="12.75"/>
  <cols>
    <col min="1" max="1" width="12.7109375" style="0" customWidth="1"/>
    <col min="2" max="6" width="20.7109375" style="0" customWidth="1"/>
    <col min="7" max="8" width="14.7109375" style="0" customWidth="1"/>
  </cols>
  <sheetData>
    <row r="1" spans="1:10" ht="18">
      <c r="A1" s="24" t="s">
        <v>7</v>
      </c>
      <c r="B1" s="2"/>
      <c r="C1" s="2"/>
      <c r="D1" s="2"/>
      <c r="E1" s="2"/>
      <c r="F1" s="2"/>
      <c r="G1" s="6"/>
      <c r="H1" s="6"/>
      <c r="I1" s="4"/>
      <c r="J1" s="4"/>
    </row>
    <row r="2" spans="1:10" ht="12.75">
      <c r="A2" s="2"/>
      <c r="B2" s="2"/>
      <c r="C2" s="2"/>
      <c r="D2" s="2"/>
      <c r="E2" s="2"/>
      <c r="F2" s="2"/>
      <c r="G2" s="5"/>
      <c r="H2" s="5"/>
      <c r="I2" s="6"/>
      <c r="J2" s="6"/>
    </row>
    <row r="3" spans="1:10" ht="20.25">
      <c r="A3" s="25" t="s">
        <v>8</v>
      </c>
      <c r="B3" s="2"/>
      <c r="C3" s="2"/>
      <c r="D3" s="2"/>
      <c r="E3" s="2"/>
      <c r="F3" s="2"/>
      <c r="G3" s="6"/>
      <c r="H3" s="6"/>
      <c r="I3" s="7"/>
      <c r="J3" s="7"/>
    </row>
    <row r="4" spans="1:10" ht="12.75">
      <c r="A4" s="2"/>
      <c r="B4" s="2"/>
      <c r="C4" s="2"/>
      <c r="D4" s="2"/>
      <c r="E4" s="2"/>
      <c r="F4" s="2"/>
      <c r="G4" s="6"/>
      <c r="H4" s="6"/>
      <c r="I4" s="6"/>
      <c r="J4" s="6"/>
    </row>
    <row r="5" spans="1:10" ht="20.25">
      <c r="A5" s="25" t="s">
        <v>9</v>
      </c>
      <c r="B5" s="2"/>
      <c r="C5" s="2"/>
      <c r="D5" s="2"/>
      <c r="E5" s="2"/>
      <c r="F5" s="2"/>
      <c r="G5" s="6"/>
      <c r="H5" s="6"/>
      <c r="I5" s="7"/>
      <c r="J5" s="7"/>
    </row>
    <row r="6" spans="1:10" ht="15.75">
      <c r="A6" s="26" t="s">
        <v>4</v>
      </c>
      <c r="B6" s="2"/>
      <c r="C6" s="2"/>
      <c r="D6" s="2"/>
      <c r="E6" s="2"/>
      <c r="F6" s="2"/>
      <c r="G6" s="6"/>
      <c r="H6" s="6"/>
      <c r="I6" s="6"/>
      <c r="J6" s="6"/>
    </row>
    <row r="7" spans="1:10" ht="15.75">
      <c r="A7" s="26"/>
      <c r="B7" s="2"/>
      <c r="C7" s="2"/>
      <c r="D7" s="2"/>
      <c r="E7" s="2"/>
      <c r="F7" s="2"/>
      <c r="G7" s="5"/>
      <c r="H7" s="5"/>
      <c r="I7" s="6"/>
      <c r="J7" s="6"/>
    </row>
    <row r="8" spans="7:10" ht="12.75">
      <c r="G8" s="6"/>
      <c r="H8" s="6"/>
      <c r="I8" s="5"/>
      <c r="J8" s="5"/>
    </row>
    <row r="9" spans="1:10" ht="12.75">
      <c r="A9" s="13" t="s">
        <v>0</v>
      </c>
      <c r="B9" s="35" t="s">
        <v>10</v>
      </c>
      <c r="C9" s="36"/>
      <c r="D9" s="35" t="s">
        <v>11</v>
      </c>
      <c r="E9" s="37" t="s">
        <v>12</v>
      </c>
      <c r="F9" s="35" t="s">
        <v>13</v>
      </c>
      <c r="G9" s="8"/>
      <c r="H9" s="8"/>
      <c r="I9" s="6"/>
      <c r="J9" s="6"/>
    </row>
    <row r="10" spans="1:10" ht="12.75">
      <c r="A10" s="14" t="s">
        <v>1</v>
      </c>
      <c r="B10" s="3" t="s">
        <v>14</v>
      </c>
      <c r="C10" s="28" t="s">
        <v>15</v>
      </c>
      <c r="D10" s="3" t="s">
        <v>16</v>
      </c>
      <c r="E10" s="28" t="s">
        <v>13</v>
      </c>
      <c r="F10" s="22" t="s">
        <v>17</v>
      </c>
      <c r="G10" s="5"/>
      <c r="H10" s="8"/>
      <c r="I10" s="5"/>
      <c r="J10" s="5"/>
    </row>
    <row r="11" spans="1:10" ht="12.75">
      <c r="A11" s="15" t="s">
        <v>5</v>
      </c>
      <c r="B11" s="38"/>
      <c r="C11" s="39"/>
      <c r="D11" s="38"/>
      <c r="E11" s="40"/>
      <c r="F11" s="58"/>
      <c r="G11" s="9"/>
      <c r="H11" s="21"/>
      <c r="I11" s="9"/>
      <c r="J11" s="6"/>
    </row>
    <row r="12" spans="1:10" ht="12.75">
      <c r="A12" s="16">
        <v>1998</v>
      </c>
      <c r="B12" s="41">
        <v>6493</v>
      </c>
      <c r="C12" s="42">
        <v>8728</v>
      </c>
      <c r="D12" s="43">
        <v>3476</v>
      </c>
      <c r="E12" s="44">
        <f aca="true" t="shared" si="0" ref="E12:E17">(2*(B12+C12))+D12</f>
        <v>33918</v>
      </c>
      <c r="F12" s="59">
        <v>46776</v>
      </c>
      <c r="G12" s="21"/>
      <c r="H12" s="21"/>
      <c r="I12" s="11"/>
      <c r="J12" s="10"/>
    </row>
    <row r="13" spans="1:10" ht="12.75">
      <c r="A13" s="17">
        <v>1999</v>
      </c>
      <c r="B13" s="41">
        <v>6252</v>
      </c>
      <c r="C13" s="42">
        <v>8293</v>
      </c>
      <c r="D13" s="43">
        <v>3325</v>
      </c>
      <c r="E13" s="44">
        <f t="shared" si="0"/>
        <v>32415</v>
      </c>
      <c r="F13" s="59">
        <v>45785</v>
      </c>
      <c r="G13" s="21"/>
      <c r="H13" s="21"/>
      <c r="I13" s="11"/>
      <c r="J13" s="10"/>
    </row>
    <row r="14" spans="1:10" ht="12.75">
      <c r="A14" s="17">
        <f>+A13+1</f>
        <v>2000</v>
      </c>
      <c r="B14" s="41">
        <v>5925</v>
      </c>
      <c r="C14" s="42">
        <v>7713</v>
      </c>
      <c r="D14" s="43">
        <v>3205</v>
      </c>
      <c r="E14" s="44">
        <f t="shared" si="0"/>
        <v>30481</v>
      </c>
      <c r="F14" s="59">
        <v>45483</v>
      </c>
      <c r="G14" s="5"/>
      <c r="H14" s="5"/>
      <c r="I14" s="11"/>
      <c r="J14" s="10"/>
    </row>
    <row r="15" spans="1:10" ht="12.75">
      <c r="A15" s="17">
        <f>+A14+1</f>
        <v>2001</v>
      </c>
      <c r="B15" s="41">
        <v>5749</v>
      </c>
      <c r="C15" s="42">
        <v>7424</v>
      </c>
      <c r="D15" s="43">
        <v>2964</v>
      </c>
      <c r="E15" s="44">
        <f t="shared" si="0"/>
        <v>29310</v>
      </c>
      <c r="F15" s="59">
        <v>45228</v>
      </c>
      <c r="G15" s="5"/>
      <c r="H15" s="5"/>
      <c r="I15" s="11"/>
      <c r="J15" s="10"/>
    </row>
    <row r="16" spans="1:10" ht="12.75">
      <c r="A16" s="17">
        <f>+A15+1</f>
        <v>2002</v>
      </c>
      <c r="B16" s="41">
        <v>5772</v>
      </c>
      <c r="C16" s="42">
        <v>7458</v>
      </c>
      <c r="D16" s="43">
        <v>2974</v>
      </c>
      <c r="E16" s="44">
        <f t="shared" si="0"/>
        <v>29434</v>
      </c>
      <c r="F16" s="59">
        <v>45922.754</v>
      </c>
      <c r="G16" s="5"/>
      <c r="H16" s="5"/>
      <c r="I16" s="11"/>
      <c r="J16" s="10"/>
    </row>
    <row r="17" spans="1:10" ht="12.75">
      <c r="A17" s="17" t="s">
        <v>3</v>
      </c>
      <c r="B17" s="41">
        <v>5417.171</v>
      </c>
      <c r="C17" s="42">
        <v>7009.849</v>
      </c>
      <c r="D17" s="43">
        <v>2814.4980000000005</v>
      </c>
      <c r="E17" s="44">
        <f t="shared" si="0"/>
        <v>27668.538</v>
      </c>
      <c r="F17" s="59">
        <v>45149.588</v>
      </c>
      <c r="G17" s="5"/>
      <c r="H17" s="8"/>
      <c r="I17" s="11"/>
      <c r="J17" s="10"/>
    </row>
    <row r="18" spans="1:10" ht="12.75">
      <c r="A18" s="18"/>
      <c r="B18" s="45"/>
      <c r="C18" s="46"/>
      <c r="D18" s="29"/>
      <c r="E18" s="47" t="s">
        <v>18</v>
      </c>
      <c r="F18" s="23" t="s">
        <v>18</v>
      </c>
      <c r="G18" s="5"/>
      <c r="H18" s="5"/>
      <c r="I18" s="11"/>
      <c r="J18" s="10"/>
    </row>
    <row r="19" spans="1:10" ht="12.75">
      <c r="A19" s="19" t="s">
        <v>2</v>
      </c>
      <c r="B19" s="45"/>
      <c r="C19" s="46"/>
      <c r="D19" s="29"/>
      <c r="E19" s="47"/>
      <c r="F19" s="23"/>
      <c r="G19" s="9"/>
      <c r="H19" s="21"/>
      <c r="I19" s="11"/>
      <c r="J19" s="10"/>
    </row>
    <row r="20" spans="1:10" ht="12.75">
      <c r="A20" s="17">
        <f>+A16+2</f>
        <v>2004</v>
      </c>
      <c r="B20" s="41">
        <v>5336.33</v>
      </c>
      <c r="C20" s="42">
        <v>7171.41</v>
      </c>
      <c r="D20" s="43">
        <v>2761.022538</v>
      </c>
      <c r="E20" s="44">
        <f>(2*(B20+C20))+D20</f>
        <v>27776.502538</v>
      </c>
      <c r="F20" s="59">
        <v>46001.3469810377</v>
      </c>
      <c r="G20" s="5"/>
      <c r="H20" s="5"/>
      <c r="I20" s="11"/>
      <c r="J20" s="10"/>
    </row>
    <row r="21" spans="1:10" ht="12.75">
      <c r="A21" s="17">
        <f>+A20+1</f>
        <v>2005</v>
      </c>
      <c r="B21" s="41">
        <v>5293.876231015519</v>
      </c>
      <c r="C21" s="42">
        <v>7234.744711022437</v>
      </c>
      <c r="D21" s="43">
        <v>2791.393785918</v>
      </c>
      <c r="E21" s="44">
        <f>(2*(B21+C21))+D21</f>
        <v>27848.635669993913</v>
      </c>
      <c r="F21" s="59">
        <v>46424.33097862925</v>
      </c>
      <c r="G21" s="5"/>
      <c r="H21" s="5"/>
      <c r="I21" s="11"/>
      <c r="J21" s="10"/>
    </row>
    <row r="22" spans="1:10" ht="12.75">
      <c r="A22" s="17">
        <f>+A21+1</f>
        <v>2006</v>
      </c>
      <c r="B22" s="41">
        <v>5279.862893918789</v>
      </c>
      <c r="C22" s="42">
        <v>7304.994864081562</v>
      </c>
      <c r="D22" s="43">
        <v>2841.6388740645243</v>
      </c>
      <c r="E22" s="44">
        <f>(2*(B22+C22))+D22</f>
        <v>28011.354390065226</v>
      </c>
      <c r="F22" s="59">
        <v>46587.04969870057</v>
      </c>
      <c r="G22" s="5"/>
      <c r="H22" s="5"/>
      <c r="I22" s="11"/>
      <c r="J22" s="10"/>
    </row>
    <row r="23" spans="1:10" ht="12.75">
      <c r="A23" s="17"/>
      <c r="B23" s="45"/>
      <c r="C23" s="46"/>
      <c r="D23" s="29"/>
      <c r="E23" s="30"/>
      <c r="F23" s="23"/>
      <c r="G23" s="5"/>
      <c r="H23" s="5"/>
      <c r="I23" s="11"/>
      <c r="J23" s="10"/>
    </row>
    <row r="24" spans="1:10" ht="12.75">
      <c r="A24" s="17">
        <f>+A22+1</f>
        <v>2007</v>
      </c>
      <c r="B24" s="41">
        <v>5281.597586980784</v>
      </c>
      <c r="C24" s="42">
        <v>7382.365868868222</v>
      </c>
      <c r="D24" s="43">
        <v>2878.5801794273625</v>
      </c>
      <c r="E24" s="44">
        <f>(2*(B24+C24))+D24</f>
        <v>28206.507091125375</v>
      </c>
      <c r="F24" s="59">
        <v>47504.47428802904</v>
      </c>
      <c r="G24" s="5"/>
      <c r="H24" s="5"/>
      <c r="I24" s="11"/>
      <c r="J24" s="10"/>
    </row>
    <row r="25" spans="1:10" ht="12.75">
      <c r="A25" s="17">
        <f>+A24+1</f>
        <v>2008</v>
      </c>
      <c r="B25" s="41">
        <v>5299.6178008675515</v>
      </c>
      <c r="C25" s="42">
        <v>7467.05978355559</v>
      </c>
      <c r="D25" s="43">
        <v>2921.7588821187724</v>
      </c>
      <c r="E25" s="44">
        <f>(2*(B25+C25))+D25</f>
        <v>28455.114050965054</v>
      </c>
      <c r="F25" s="59">
        <v>48124.77124037582</v>
      </c>
      <c r="G25" s="5"/>
      <c r="H25" s="5"/>
      <c r="I25" s="11"/>
      <c r="J25" s="10"/>
    </row>
    <row r="26" spans="1:10" ht="12.75">
      <c r="A26" s="17">
        <f>+A25+1</f>
        <v>2009</v>
      </c>
      <c r="B26" s="41">
        <v>5329.180866976614</v>
      </c>
      <c r="C26" s="42">
        <v>7559.367353881816</v>
      </c>
      <c r="D26" s="43">
        <v>2959.7417475863167</v>
      </c>
      <c r="E26" s="44">
        <f>(2*(B26+C26))+D26</f>
        <v>28736.838189303176</v>
      </c>
      <c r="F26" s="59">
        <v>48406.49537871394</v>
      </c>
      <c r="G26" s="5"/>
      <c r="H26" s="5"/>
      <c r="I26" s="11"/>
      <c r="J26" s="10"/>
    </row>
    <row r="27" spans="1:10" ht="12.75">
      <c r="A27" s="17"/>
      <c r="B27" s="48"/>
      <c r="C27" s="42"/>
      <c r="D27" s="43"/>
      <c r="E27" s="44"/>
      <c r="F27" s="59"/>
      <c r="G27" s="5"/>
      <c r="H27" s="5"/>
      <c r="I27" s="11"/>
      <c r="J27" s="10"/>
    </row>
    <row r="28" spans="1:10" ht="12.75">
      <c r="A28" s="17">
        <f>+A26+1</f>
        <v>2010</v>
      </c>
      <c r="B28" s="41">
        <v>5372.329332021872</v>
      </c>
      <c r="C28" s="42">
        <v>7652.768184892534</v>
      </c>
      <c r="D28" s="43">
        <v>3007.097615547698</v>
      </c>
      <c r="E28" s="44">
        <f>(2*(B28+C28))+D28</f>
        <v>29057.292649376508</v>
      </c>
      <c r="F28" s="59">
        <v>49492.13028712499</v>
      </c>
      <c r="G28" s="5"/>
      <c r="H28" s="5"/>
      <c r="I28" s="11"/>
      <c r="J28" s="10"/>
    </row>
    <row r="29" spans="1:10" ht="12.75">
      <c r="A29" s="17">
        <f>+A28+1</f>
        <v>2011</v>
      </c>
      <c r="B29" s="41">
        <v>5426.123195150434</v>
      </c>
      <c r="C29" s="42">
        <v>7747.3045019218725</v>
      </c>
      <c r="D29" s="43">
        <v>3055.2111773964607</v>
      </c>
      <c r="E29" s="44">
        <f>(2*(B29+C29))+D29</f>
        <v>29402.066571541076</v>
      </c>
      <c r="F29" s="59">
        <v>50230.67980982788</v>
      </c>
      <c r="G29" s="5"/>
      <c r="H29" s="5"/>
      <c r="I29" s="11"/>
      <c r="J29" s="10"/>
    </row>
    <row r="30" spans="1:10" ht="12.75">
      <c r="A30" s="17">
        <f>+A29+1</f>
        <v>2012</v>
      </c>
      <c r="B30" s="41">
        <v>5488.9852185086565</v>
      </c>
      <c r="C30" s="42">
        <v>7843.064117714102</v>
      </c>
      <c r="D30" s="43">
        <v>3104.0945562348043</v>
      </c>
      <c r="E30" s="44">
        <f>(2*(B30+C30))+D30</f>
        <v>29768.19322868032</v>
      </c>
      <c r="F30" s="59">
        <v>50596.80646696712</v>
      </c>
      <c r="G30" s="5"/>
      <c r="H30" s="5"/>
      <c r="I30" s="11"/>
      <c r="J30" s="10"/>
    </row>
    <row r="31" spans="1:10" ht="12.75">
      <c r="A31" s="17"/>
      <c r="B31" s="45"/>
      <c r="C31" s="46"/>
      <c r="D31" s="29"/>
      <c r="E31" s="30"/>
      <c r="F31" s="23"/>
      <c r="G31" s="5"/>
      <c r="H31" s="5"/>
      <c r="I31" s="11"/>
      <c r="J31" s="10"/>
    </row>
    <row r="32" spans="1:10" ht="12.75">
      <c r="A32" s="17">
        <f>+A30+1</f>
        <v>2013</v>
      </c>
      <c r="B32" s="41">
        <v>5557.754964256446</v>
      </c>
      <c r="C32" s="42">
        <v>7933.039162741262</v>
      </c>
      <c r="D32" s="43">
        <v>3144.4477854658567</v>
      </c>
      <c r="E32" s="44">
        <f>(2*(B32+C32))+D32</f>
        <v>30126.036039461276</v>
      </c>
      <c r="F32" s="59">
        <v>51765.30523964256</v>
      </c>
      <c r="G32" s="5"/>
      <c r="H32" s="5"/>
      <c r="I32" s="11"/>
      <c r="J32" s="10"/>
    </row>
    <row r="33" spans="1:10" ht="12.75">
      <c r="A33" s="17">
        <f>+A32+1</f>
        <v>2014</v>
      </c>
      <c r="B33" s="41">
        <v>5630.229465703201</v>
      </c>
      <c r="C33" s="42">
        <v>8017.074218371082</v>
      </c>
      <c r="D33" s="43">
        <v>3185.3256066769122</v>
      </c>
      <c r="E33" s="49">
        <f>(2*(B33+C33))+D33</f>
        <v>30479.93297482548</v>
      </c>
      <c r="F33" s="49">
        <v>52119.202175006765</v>
      </c>
      <c r="G33" s="5"/>
      <c r="H33" s="5"/>
      <c r="I33" s="11"/>
      <c r="J33" s="10"/>
    </row>
    <row r="34" spans="1:10" ht="12.75">
      <c r="A34" s="20">
        <f>+A33+1</f>
        <v>2015</v>
      </c>
      <c r="B34" s="50">
        <v>5706.372456077347</v>
      </c>
      <c r="C34" s="51">
        <v>8101.997411027689</v>
      </c>
      <c r="D34" s="52">
        <v>3226.7348395637114</v>
      </c>
      <c r="E34" s="53">
        <f>(2*(B34+C34))+D34</f>
        <v>30843.474573773787</v>
      </c>
      <c r="F34" s="53">
        <v>53325.21870181922</v>
      </c>
      <c r="G34" s="5"/>
      <c r="H34" s="5"/>
      <c r="I34" s="11"/>
      <c r="J34" s="10"/>
    </row>
    <row r="35" spans="1:10" ht="12.75">
      <c r="A35" s="54"/>
      <c r="B35" s="55"/>
      <c r="C35" s="56"/>
      <c r="D35" s="57"/>
      <c r="E35" s="44"/>
      <c r="F35" s="44"/>
      <c r="G35" s="12"/>
      <c r="H35" s="8"/>
      <c r="I35" s="6"/>
      <c r="J35" s="6"/>
    </row>
    <row r="36" spans="1:10" ht="12.75">
      <c r="A36" t="s">
        <v>6</v>
      </c>
      <c r="B36" s="27"/>
      <c r="C36" s="27"/>
      <c r="D36" s="27"/>
      <c r="E36" s="27"/>
      <c r="F36" s="34"/>
      <c r="G36" s="6"/>
      <c r="H36" s="6"/>
      <c r="I36" s="6"/>
      <c r="J36" s="6"/>
    </row>
    <row r="37" spans="1:10" ht="12.75">
      <c r="A37" t="s">
        <v>19</v>
      </c>
      <c r="F37" s="33"/>
      <c r="G37" s="12"/>
      <c r="H37" s="12"/>
      <c r="I37" s="12"/>
      <c r="J37" s="6"/>
    </row>
    <row r="38" spans="1:9" ht="12.75">
      <c r="A38" t="s">
        <v>20</v>
      </c>
      <c r="G38" s="1"/>
      <c r="H38" s="1"/>
      <c r="I38" s="1"/>
    </row>
    <row r="39" spans="7:9" ht="12.75">
      <c r="G39" s="1"/>
      <c r="H39" s="1"/>
      <c r="I39" s="1"/>
    </row>
    <row r="40" spans="2:9" ht="12.75">
      <c r="B40" s="31"/>
      <c r="C40" s="31"/>
      <c r="D40" s="31"/>
      <c r="E40" s="32"/>
      <c r="G40" s="1"/>
      <c r="H40" s="1"/>
      <c r="I40" s="1"/>
    </row>
    <row r="41" spans="2:5" ht="12.75">
      <c r="B41" s="32"/>
      <c r="C41" s="32"/>
      <c r="D41" s="32"/>
      <c r="E41" s="32"/>
    </row>
    <row r="43" spans="2:3" ht="12.75">
      <c r="B43" s="31"/>
      <c r="C43" s="31"/>
    </row>
    <row r="44" ht="12.75">
      <c r="C44" s="31"/>
    </row>
    <row r="45" spans="2:5" ht="12.75">
      <c r="B45" s="31"/>
      <c r="C45" s="31"/>
      <c r="D45" s="31"/>
      <c r="E45" s="31"/>
    </row>
  </sheetData>
  <printOptions horizontalCentered="1"/>
  <pageMargins left="0.99" right="0.75" top="0.7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Roger D Schaufele</cp:lastModifiedBy>
  <cp:lastPrinted>2004-02-24T15:20:31Z</cp:lastPrinted>
  <dcterms:created xsi:type="dcterms:W3CDTF">1999-10-13T16:02:13Z</dcterms:created>
  <dcterms:modified xsi:type="dcterms:W3CDTF">2004-02-25T14:32:26Z</dcterms:modified>
  <cp:category/>
  <cp:version/>
  <cp:contentType/>
  <cp:contentStatus/>
</cp:coreProperties>
</file>