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drawings/drawing8.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comments49.xml" ContentType="application/vnd.openxmlformats-officedocument.spreadsheetml.comments+xml"/>
  <Override PartName="/xl/drawings/drawing9.xml" ContentType="application/vnd.openxmlformats-officedocument.drawing+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comments5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295" windowWidth="15360" windowHeight="8040" tabRatio="925" activeTab="0"/>
  </bookViews>
  <sheets>
    <sheet name="INTRO" sheetId="1" r:id="rId1"/>
    <sheet name="90-133" sheetId="2" r:id="rId2"/>
    <sheet name="90-91" sheetId="3" r:id="rId3"/>
    <sheet name="3" sheetId="4" r:id="rId4"/>
    <sheet name="90-91C" sheetId="5" r:id="rId5"/>
    <sheet name="90-120" sheetId="6" r:id="rId6"/>
    <sheet name="90-123" sheetId="7" r:id="rId7"/>
    <sheet name="8" sheetId="8" r:id="rId8"/>
    <sheet name="90-124" sheetId="9" r:id="rId9"/>
    <sheet name="10" sheetId="10" r:id="rId10"/>
    <sheet name="90-125" sheetId="11" r:id="rId11"/>
    <sheet name="12" sheetId="12" r:id="rId12"/>
    <sheet name="90-126" sheetId="13" r:id="rId13"/>
    <sheet name="14" sheetId="14" r:id="rId14"/>
    <sheet name="90-127" sheetId="15" r:id="rId15"/>
    <sheet name="16" sheetId="16" r:id="rId16"/>
    <sheet name="90-128" sheetId="17" r:id="rId17"/>
    <sheet name="Fringe Benefits" sheetId="18" r:id="rId18"/>
    <sheet name="19" sheetId="19" r:id="rId19"/>
    <sheet name="FF 20-10" sheetId="20" r:id="rId20"/>
    <sheet name="FF 20-16" sheetId="21" r:id="rId21"/>
    <sheet name="FF 20-16A" sheetId="22" r:id="rId22"/>
    <sheet name="FF 20-16A (BACK)" sheetId="23" r:id="rId23"/>
    <sheet name="FF 20-16B" sheetId="24" r:id="rId24"/>
    <sheet name="FF 20-16B (BACK)" sheetId="25" r:id="rId25"/>
    <sheet name="FF 20-16C" sheetId="26" r:id="rId26"/>
    <sheet name="FF 20-16C (BACK)" sheetId="27" r:id="rId27"/>
    <sheet name="SF LLL" sheetId="28" r:id="rId28"/>
    <sheet name="Personnel" sheetId="29" r:id="rId29"/>
    <sheet name="Personnel Instructions" sheetId="30" r:id="rId30"/>
    <sheet name="Fringe Benefits (2)" sheetId="31" r:id="rId31"/>
    <sheet name="FB Instructions" sheetId="32" r:id="rId32"/>
    <sheet name="Travel" sheetId="33" r:id="rId33"/>
    <sheet name="Travel Instructions" sheetId="34" r:id="rId34"/>
    <sheet name="Equipment" sheetId="35" r:id="rId35"/>
    <sheet name="Equipment Instructions" sheetId="36" r:id="rId36"/>
    <sheet name="Supplies" sheetId="37" r:id="rId37"/>
    <sheet name="Supplies Instructions" sheetId="38" r:id="rId38"/>
    <sheet name="Contractual" sheetId="39" r:id="rId39"/>
    <sheet name="Contractual Instructions" sheetId="40" r:id="rId40"/>
    <sheet name="SLA Counties" sheetId="41" r:id="rId41"/>
    <sheet name="SLA Instructions" sheetId="42" r:id="rId42"/>
    <sheet name="Construction" sheetId="43" r:id="rId43"/>
    <sheet name="Construction Instructions" sheetId="44" r:id="rId44"/>
    <sheet name="Other" sheetId="45" r:id="rId45"/>
    <sheet name="Other Instructions" sheetId="46" r:id="rId46"/>
    <sheet name="Indirect Costs" sheetId="47" r:id="rId47"/>
    <sheet name="Indirect Costs Instructions" sheetId="48" r:id="rId48"/>
    <sheet name="FF 20-20" sheetId="49" r:id="rId49"/>
    <sheet name="FF 90-58" sheetId="50" r:id="rId50"/>
    <sheet name="Instructions" sheetId="51" r:id="rId51"/>
    <sheet name="SF424" sheetId="52" r:id="rId52"/>
  </sheets>
  <externalReferences>
    <externalReference r:id="rId55"/>
  </externalReferences>
  <definedNames>
    <definedName name="_Key1" hidden="1">'Personnel'!$T$20</definedName>
    <definedName name="_Order1" hidden="1">255</definedName>
    <definedName name="_Order2" hidden="1">255</definedName>
    <definedName name="_Sort" hidden="1">'Personnel'!$T$20:$T$26</definedName>
    <definedName name="Check1" localSheetId="2">'90-91'!$B$18</definedName>
    <definedName name="CRITERIA">'SLA Counties'!$A$1:$C$2</definedName>
    <definedName name="DATABASE">'Personnel'!$T$19:$X$26</definedName>
    <definedName name="Diameter_cone" localSheetId="17">#REF!</definedName>
    <definedName name="Diameter_cone">#REF!</definedName>
    <definedName name="Diameter_sphere" localSheetId="17">#REF!</definedName>
    <definedName name="Diameter_sphere">#REF!</definedName>
    <definedName name="EXTRACT">'SLA Counties'!$A$5:$C$10</definedName>
    <definedName name="Factor_c" localSheetId="17">#REF!</definedName>
    <definedName name="Factor_c">#REF!</definedName>
    <definedName name="Factor_s" localSheetId="17">#REF!</definedName>
    <definedName name="Factor_s">#REF!</definedName>
    <definedName name="Height" localSheetId="17">#REF!</definedName>
    <definedName name="Height">#REF!</definedName>
    <definedName name="_xlnm.Print_Area" localSheetId="9">'10'!$B$1:$C$42</definedName>
    <definedName name="_xlnm.Print_Area" localSheetId="11">'12'!$B$1:$C$41</definedName>
    <definedName name="_xlnm.Print_Area" localSheetId="13">'14'!$B$1:$C$39</definedName>
    <definedName name="_xlnm.Print_Area" localSheetId="15">'16'!$B$1:$C$43</definedName>
    <definedName name="_xlnm.Print_Area" localSheetId="18">'19'!$B$2:$E$44</definedName>
    <definedName name="_xlnm.Print_Area" localSheetId="3">'3'!$B$1:$C$46</definedName>
    <definedName name="_xlnm.Print_Area" localSheetId="7">'8'!$B$1:$C$61</definedName>
    <definedName name="_xlnm.Print_Area" localSheetId="5">'90-120'!$C$3:$M$56</definedName>
    <definedName name="_xlnm.Print_Area" localSheetId="6">'90-123'!$B$3:$O$47</definedName>
    <definedName name="_xlnm.Print_Area" localSheetId="8">'90-124'!$B$2:$J$36</definedName>
    <definedName name="_xlnm.Print_Area" localSheetId="10">'90-125'!$B$2:$J$42</definedName>
    <definedName name="_xlnm.Print_Area" localSheetId="12">'90-126'!$B$2:$I$32</definedName>
    <definedName name="_xlnm.Print_Area" localSheetId="14">'90-127'!$B$2:$P$30</definedName>
    <definedName name="_xlnm.Print_Area" localSheetId="16">'90-128'!$B$3:$G$38</definedName>
    <definedName name="_xlnm.Print_Area" localSheetId="1">'90-133'!$B$2:$E$38</definedName>
    <definedName name="_xlnm.Print_Area" localSheetId="2">'90-91'!$B$2:$I$37</definedName>
    <definedName name="_xlnm.Print_Area" localSheetId="4">'90-91C'!$B$2:$I$10</definedName>
    <definedName name="_xlnm.Print_Area" localSheetId="22">'FF 20-16A (BACK)'!$A$1:$N$58</definedName>
    <definedName name="_xlnm.Print_Area" localSheetId="49">'FF 90-58'!$A$2:$AI$133</definedName>
    <definedName name="_xlnm.Print_Area" localSheetId="17">'Fringe Benefits'!$B$3:$L$55</definedName>
    <definedName name="_xlnm.Print_Area" localSheetId="0">'INTRO'!$A$1:$C$20</definedName>
    <definedName name="Print_Area_MI" localSheetId="28">'Personnel'!$A$1:$AK$75</definedName>
    <definedName name="tblEquipCostCodes">#REF!</definedName>
  </definedNames>
  <calcPr fullCalcOnLoad="1"/>
</workbook>
</file>

<file path=xl/comments2.xml><?xml version="1.0" encoding="utf-8"?>
<comments xmlns="http://schemas.openxmlformats.org/spreadsheetml/2006/main">
  <authors>
    <author>Elisa Kelley</author>
  </authors>
  <commentList>
    <comment ref="B7" authorId="0">
      <text>
        <r>
          <rPr>
            <b/>
            <sz val="8"/>
            <rFont val="Tahoma"/>
            <family val="0"/>
          </rPr>
          <t>Enter applicant (political subdivision or eligible applicant)</t>
        </r>
      </text>
    </comment>
    <comment ref="E7" authorId="0">
      <text>
        <r>
          <rPr>
            <b/>
            <sz val="8"/>
            <rFont val="Tahoma"/>
            <family val="0"/>
          </rPr>
          <t>Enter date submitted</t>
        </r>
      </text>
    </comment>
    <comment ref="B9" authorId="0">
      <text>
        <r>
          <rPr>
            <b/>
            <sz val="8"/>
            <rFont val="Tahoma"/>
            <family val="0"/>
          </rPr>
          <t>Enter name of county (location of firefighting activities.  If located in multiple counties, please indicate.)</t>
        </r>
      </text>
    </comment>
    <comment ref="B12" authorId="0">
      <text>
        <r>
          <rPr>
            <b/>
            <sz val="8"/>
            <rFont val="Tahoma"/>
            <family val="0"/>
          </rPr>
          <t>Enter applican physical location</t>
        </r>
      </text>
    </comment>
    <comment ref="B14" authorId="0">
      <text>
        <r>
          <rPr>
            <b/>
            <sz val="8"/>
            <rFont val="Tahoma"/>
            <family val="0"/>
          </rPr>
          <t>Enter applicant's city</t>
        </r>
      </text>
    </comment>
    <comment ref="C14" authorId="0">
      <text>
        <r>
          <rPr>
            <b/>
            <sz val="8"/>
            <rFont val="Tahoma"/>
            <family val="0"/>
          </rPr>
          <t>Enter applicant's county</t>
        </r>
      </text>
    </comment>
    <comment ref="D14" authorId="0">
      <text>
        <r>
          <rPr>
            <b/>
            <sz val="8"/>
            <rFont val="Tahoma"/>
            <family val="0"/>
          </rPr>
          <t>Enter applicant's state</t>
        </r>
      </text>
    </comment>
    <comment ref="E14" authorId="0">
      <text>
        <r>
          <rPr>
            <b/>
            <sz val="8"/>
            <rFont val="Tahoma"/>
            <family val="0"/>
          </rPr>
          <t>Enter applicant's zip code</t>
        </r>
      </text>
    </comment>
    <comment ref="B17" authorId="0">
      <text>
        <r>
          <rPr>
            <b/>
            <sz val="8"/>
            <rFont val="Tahoma"/>
            <family val="0"/>
          </rPr>
          <t>Enter applicant's street address if different from physical location</t>
        </r>
      </text>
    </comment>
    <comment ref="B19" authorId="0">
      <text>
        <r>
          <rPr>
            <b/>
            <sz val="8"/>
            <rFont val="Tahoma"/>
            <family val="0"/>
          </rPr>
          <t>Enter applicant's post office box if different from physical location</t>
        </r>
      </text>
    </comment>
    <comment ref="C19" authorId="0">
      <text>
        <r>
          <rPr>
            <b/>
            <sz val="8"/>
            <rFont val="Tahoma"/>
            <family val="0"/>
          </rPr>
          <t>Enter applicant's city if different from physical location</t>
        </r>
      </text>
    </comment>
    <comment ref="D19" authorId="0">
      <text>
        <r>
          <rPr>
            <b/>
            <sz val="8"/>
            <rFont val="Tahoma"/>
            <family val="0"/>
          </rPr>
          <t>Enter applicant's state if different from physical location</t>
        </r>
      </text>
    </comment>
    <comment ref="E19" authorId="0">
      <text>
        <r>
          <rPr>
            <b/>
            <sz val="8"/>
            <rFont val="Tahoma"/>
            <family val="0"/>
          </rPr>
          <t>Enter applicant's zip code if different from physical location</t>
        </r>
      </text>
    </comment>
    <comment ref="B22" authorId="0">
      <text>
        <r>
          <rPr>
            <b/>
            <sz val="8"/>
            <rFont val="Tahoma"/>
            <family val="0"/>
          </rPr>
          <t>Enter name of applicant's primary contact or authorized agent</t>
        </r>
      </text>
    </comment>
    <comment ref="D22" authorId="0">
      <text>
        <r>
          <rPr>
            <b/>
            <sz val="8"/>
            <rFont val="Tahoma"/>
            <family val="0"/>
          </rPr>
          <t>Enter name of alternate contact</t>
        </r>
      </text>
    </comment>
    <comment ref="B24" authorId="0">
      <text>
        <r>
          <rPr>
            <b/>
            <sz val="8"/>
            <rFont val="Tahoma"/>
            <family val="0"/>
          </rPr>
          <t>Enter title of applicant's primary contact or authorized agent</t>
        </r>
      </text>
    </comment>
    <comment ref="D24" authorId="0">
      <text>
        <r>
          <rPr>
            <b/>
            <sz val="8"/>
            <rFont val="Tahoma"/>
            <family val="0"/>
          </rPr>
          <t>Enter titel of alternate contact</t>
        </r>
      </text>
    </comment>
    <comment ref="B26" authorId="0">
      <text>
        <r>
          <rPr>
            <b/>
            <sz val="8"/>
            <rFont val="Tahoma"/>
            <family val="0"/>
          </rPr>
          <t>Enter business phone of applicant's primary contact or authorized agent</t>
        </r>
      </text>
    </comment>
    <comment ref="D26" authorId="0">
      <text>
        <r>
          <rPr>
            <b/>
            <sz val="8"/>
            <rFont val="Tahoma"/>
            <family val="0"/>
          </rPr>
          <t>Enter business phone of alternate contact</t>
        </r>
      </text>
    </comment>
    <comment ref="B28" authorId="0">
      <text>
        <r>
          <rPr>
            <b/>
            <sz val="8"/>
            <rFont val="Tahoma"/>
            <family val="0"/>
          </rPr>
          <t>Enter fax number of applicant's primary contact or authorized agent</t>
        </r>
      </text>
    </comment>
    <comment ref="D28" authorId="0">
      <text>
        <r>
          <rPr>
            <b/>
            <sz val="8"/>
            <rFont val="Tahoma"/>
            <family val="0"/>
          </rPr>
          <t>Enter fax number of alternate contact</t>
        </r>
      </text>
    </comment>
    <comment ref="B30" authorId="0">
      <text>
        <r>
          <rPr>
            <b/>
            <sz val="8"/>
            <rFont val="Tahoma"/>
            <family val="0"/>
          </rPr>
          <t>Enter home phone of applicant's primary contact or authorized agent</t>
        </r>
      </text>
    </comment>
    <comment ref="D30" authorId="0">
      <text>
        <r>
          <rPr>
            <b/>
            <sz val="8"/>
            <rFont val="Tahoma"/>
            <family val="0"/>
          </rPr>
          <t>Enter home phone of alternate contact</t>
        </r>
      </text>
    </comment>
    <comment ref="B32" authorId="0">
      <text>
        <r>
          <rPr>
            <b/>
            <sz val="8"/>
            <rFont val="Tahoma"/>
            <family val="0"/>
          </rPr>
          <t>Enter cell phone of applicant's primary contact or authorized agent</t>
        </r>
      </text>
    </comment>
    <comment ref="D32" authorId="0">
      <text>
        <r>
          <rPr>
            <b/>
            <sz val="8"/>
            <rFont val="Tahoma"/>
            <family val="0"/>
          </rPr>
          <t>Enter cell phone of alternate contact</t>
        </r>
      </text>
    </comment>
    <comment ref="B34" authorId="0">
      <text>
        <r>
          <rPr>
            <b/>
            <sz val="8"/>
            <rFont val="Tahoma"/>
            <family val="0"/>
          </rPr>
          <t>Enter e-mail address of applicant's primary contact or authorized agent</t>
        </r>
      </text>
    </comment>
    <comment ref="D34" authorId="0">
      <text>
        <r>
          <rPr>
            <b/>
            <sz val="8"/>
            <rFont val="Tahoma"/>
            <family val="0"/>
          </rPr>
          <t>Enter e-mail address of alternate contact</t>
        </r>
      </text>
    </comment>
    <comment ref="B36" authorId="0">
      <text>
        <r>
          <rPr>
            <b/>
            <sz val="8"/>
            <rFont val="Tahoma"/>
            <family val="0"/>
          </rPr>
          <t>Enter pager and pin number of applicant's primary contact or authorized agent</t>
        </r>
      </text>
    </comment>
    <comment ref="D36" authorId="0">
      <text>
        <r>
          <rPr>
            <b/>
            <sz val="8"/>
            <rFont val="Tahoma"/>
            <family val="0"/>
          </rPr>
          <t>Enter pager and pin number of alternate contact</t>
        </r>
      </text>
    </comment>
    <comment ref="E9" authorId="0">
      <text>
        <r>
          <rPr>
            <b/>
            <sz val="8"/>
            <rFont val="Tahoma"/>
            <family val="0"/>
          </rPr>
          <t>Enter Disaster Declaration Number</t>
        </r>
      </text>
    </comment>
  </commentList>
</comments>
</file>

<file path=xl/comments20.xml><?xml version="1.0" encoding="utf-8"?>
<comments xmlns="http://schemas.openxmlformats.org/spreadsheetml/2006/main">
  <authors>
    <author>Human Technology, Inc.</author>
  </authors>
  <commentList>
    <comment ref="M3" authorId="0">
      <text>
        <r>
          <rPr>
            <b/>
            <sz val="8"/>
            <rFont val="Tahoma"/>
            <family val="0"/>
          </rPr>
          <t>Enter number of pages</t>
        </r>
      </text>
    </comment>
    <comment ref="A7" authorId="0">
      <text>
        <r>
          <rPr>
            <b/>
            <sz val="8"/>
            <rFont val="Tahoma"/>
            <family val="0"/>
          </rPr>
          <t>Enter the Federal Agency and Organizational Element to which the report is submitted</t>
        </r>
      </text>
    </comment>
    <comment ref="E7" authorId="0">
      <text>
        <r>
          <rPr>
            <b/>
            <sz val="8"/>
            <rFont val="Tahoma"/>
            <family val="0"/>
          </rPr>
          <t>Enter the assigned Federal Grant or other identifying number</t>
        </r>
      </text>
    </comment>
    <comment ref="J6" authorId="0">
      <text>
        <r>
          <rPr>
            <b/>
            <sz val="8"/>
            <rFont val="Tahoma"/>
            <family val="0"/>
          </rPr>
          <t>Enter the name, complete address, including zip code of recipient organization</t>
        </r>
      </text>
    </comment>
    <comment ref="A9" authorId="0">
      <text>
        <r>
          <rPr>
            <b/>
            <sz val="8"/>
            <rFont val="Tahoma"/>
            <family val="0"/>
          </rPr>
          <t>Enter employer identification number</t>
        </r>
      </text>
    </comment>
    <comment ref="E9" authorId="0">
      <text>
        <r>
          <rPr>
            <b/>
            <sz val="8"/>
            <rFont val="Tahoma"/>
            <family val="0"/>
          </rPr>
          <t>Enter recipient account number or identification</t>
        </r>
      </text>
    </comment>
    <comment ref="H9" authorId="0">
      <text>
        <r>
          <rPr>
            <b/>
            <sz val="8"/>
            <rFont val="Tahoma"/>
            <family val="0"/>
          </rPr>
          <t>Select this box if this is a final report</t>
        </r>
        <r>
          <rPr>
            <sz val="8"/>
            <rFont val="Tahoma"/>
            <family val="0"/>
          </rPr>
          <t xml:space="preserve">
</t>
        </r>
      </text>
    </comment>
    <comment ref="H10" authorId="0">
      <text>
        <r>
          <rPr>
            <b/>
            <sz val="8"/>
            <rFont val="Tahoma"/>
            <family val="0"/>
          </rPr>
          <t>Select this box if this is not a final report</t>
        </r>
      </text>
    </comment>
    <comment ref="K9" authorId="0">
      <text>
        <r>
          <rPr>
            <b/>
            <sz val="8"/>
            <rFont val="Tahoma"/>
            <family val="0"/>
          </rPr>
          <t>Select this box if the base is cash</t>
        </r>
      </text>
    </comment>
    <comment ref="K10" authorId="0">
      <text>
        <r>
          <rPr>
            <b/>
            <sz val="8"/>
            <rFont val="Tahoma"/>
            <family val="0"/>
          </rPr>
          <t>Select this box if the base is accrual</t>
        </r>
      </text>
    </comment>
    <comment ref="O9" authorId="0">
      <text>
        <r>
          <rPr>
            <b/>
            <sz val="8"/>
            <rFont val="Tahoma"/>
            <family val="0"/>
          </rPr>
          <t>Enter beginning date of funding/grant period</t>
        </r>
      </text>
    </comment>
    <comment ref="O10" authorId="0">
      <text>
        <r>
          <rPr>
            <b/>
            <sz val="8"/>
            <rFont val="Tahoma"/>
            <family val="0"/>
          </rPr>
          <t>Enter ending date of funding/grant period</t>
        </r>
      </text>
    </comment>
    <comment ref="Q9" authorId="0">
      <text>
        <r>
          <rPr>
            <b/>
            <sz val="8"/>
            <rFont val="Tahoma"/>
            <family val="0"/>
          </rPr>
          <t>Enter beginning date of period covered by this report</t>
        </r>
      </text>
    </comment>
    <comment ref="Q10" authorId="0">
      <text>
        <r>
          <rPr>
            <b/>
            <sz val="8"/>
            <rFont val="Tahoma"/>
            <family val="0"/>
          </rPr>
          <t>Enter ending date of period covered by this report</t>
        </r>
      </text>
    </comment>
    <comment ref="E15" authorId="0">
      <text>
        <r>
          <rPr>
            <b/>
            <sz val="8"/>
            <rFont val="Tahoma"/>
            <family val="0"/>
          </rPr>
          <t>Enter program (a) acronym</t>
        </r>
      </text>
    </comment>
    <comment ref="F15" authorId="0">
      <text>
        <r>
          <rPr>
            <b/>
            <sz val="8"/>
            <rFont val="Tahoma"/>
            <family val="0"/>
          </rPr>
          <t>Enter  (b) program acronym</t>
        </r>
      </text>
    </comment>
    <comment ref="J15" authorId="0">
      <text>
        <r>
          <rPr>
            <b/>
            <sz val="8"/>
            <rFont val="Tahoma"/>
            <family val="0"/>
          </rPr>
          <t>Enter (c) program acronym</t>
        </r>
        <r>
          <rPr>
            <sz val="8"/>
            <rFont val="Tahoma"/>
            <family val="0"/>
          </rPr>
          <t xml:space="preserve">
</t>
        </r>
      </text>
    </comment>
    <comment ref="M15" authorId="0">
      <text>
        <r>
          <rPr>
            <b/>
            <sz val="8"/>
            <rFont val="Tahoma"/>
            <family val="0"/>
          </rPr>
          <t>Enter  (d) program acronym</t>
        </r>
      </text>
    </comment>
    <comment ref="E16" authorId="0">
      <text>
        <r>
          <rPr>
            <b/>
            <sz val="8"/>
            <rFont val="Tahoma"/>
            <family val="2"/>
          </rPr>
          <t>Enter  (a) CFDA number</t>
        </r>
      </text>
    </comment>
    <comment ref="F16" authorId="0">
      <text>
        <r>
          <rPr>
            <b/>
            <sz val="8"/>
            <rFont val="Tahoma"/>
            <family val="0"/>
          </rPr>
          <t>Enter (b) CFDA number</t>
        </r>
      </text>
    </comment>
    <comment ref="J16" authorId="0">
      <text>
        <r>
          <rPr>
            <b/>
            <sz val="8"/>
            <rFont val="Tahoma"/>
            <family val="0"/>
          </rPr>
          <t>Enter  (c) CFDA number</t>
        </r>
      </text>
    </comment>
    <comment ref="M16" authorId="0">
      <text>
        <r>
          <rPr>
            <b/>
            <sz val="8"/>
            <rFont val="Tahoma"/>
            <family val="0"/>
          </rPr>
          <t>Enter  (d) CFDA number</t>
        </r>
      </text>
    </comment>
    <comment ref="E18" authorId="0">
      <text>
        <r>
          <rPr>
            <b/>
            <sz val="8"/>
            <rFont val="Tahoma"/>
            <family val="0"/>
          </rPr>
          <t>Enter program (a) net outlays</t>
        </r>
        <r>
          <rPr>
            <sz val="8"/>
            <rFont val="Tahoma"/>
            <family val="0"/>
          </rPr>
          <t xml:space="preserve">
</t>
        </r>
      </text>
    </comment>
    <comment ref="E19" authorId="0">
      <text>
        <r>
          <rPr>
            <b/>
            <sz val="8"/>
            <rFont val="Tahoma"/>
            <family val="0"/>
          </rPr>
          <t xml:space="preserve">Enter program (a) recipient share of outlays
</t>
        </r>
      </text>
    </comment>
    <comment ref="E20" authorId="0">
      <text>
        <r>
          <rPr>
            <b/>
            <sz val="8"/>
            <rFont val="Tahoma"/>
            <family val="0"/>
          </rPr>
          <t xml:space="preserve">Enter program (a) Federal share of outlays
</t>
        </r>
      </text>
    </comment>
    <comment ref="E21" authorId="0">
      <text>
        <r>
          <rPr>
            <b/>
            <sz val="8"/>
            <rFont val="Tahoma"/>
            <family val="0"/>
          </rPr>
          <t xml:space="preserve">Enter program (a) total unliquidated obligations
</t>
        </r>
      </text>
    </comment>
    <comment ref="E22" authorId="0">
      <text>
        <r>
          <rPr>
            <b/>
            <sz val="8"/>
            <rFont val="Tahoma"/>
            <family val="0"/>
          </rPr>
          <t xml:space="preserve">Enter program (a) recipient share of unliquidated outlays
</t>
        </r>
      </text>
    </comment>
    <comment ref="E23" authorId="0">
      <text>
        <r>
          <rPr>
            <b/>
            <sz val="8"/>
            <rFont val="Tahoma"/>
            <family val="0"/>
          </rPr>
          <t>Enter program (a) Federal share of unliquidated outlays</t>
        </r>
      </text>
    </comment>
    <comment ref="E24" authorId="0">
      <text>
        <r>
          <rPr>
            <b/>
            <sz val="8"/>
            <rFont val="Tahoma"/>
            <family val="0"/>
          </rPr>
          <t>Enter program (a) total Federal share (sum of line c and line f)</t>
        </r>
      </text>
    </comment>
    <comment ref="E25" authorId="0">
      <text>
        <r>
          <rPr>
            <b/>
            <sz val="8"/>
            <rFont val="Tahoma"/>
            <family val="0"/>
          </rPr>
          <t>Enter program (a) total Federal funds authorized for this funding period</t>
        </r>
      </text>
    </comment>
    <comment ref="E27" authorId="0">
      <text>
        <r>
          <rPr>
            <b/>
            <sz val="8"/>
            <rFont val="Tahoma"/>
            <family val="0"/>
          </rPr>
          <t>Enter program (a) unobligated balance of Federal funds (line h minus line g)</t>
        </r>
      </text>
    </comment>
    <comment ref="F18" authorId="0">
      <text>
        <r>
          <rPr>
            <b/>
            <sz val="8"/>
            <rFont val="Tahoma"/>
            <family val="0"/>
          </rPr>
          <t xml:space="preserve">Enter program (b) net outlays
</t>
        </r>
      </text>
    </comment>
    <comment ref="F19" authorId="0">
      <text>
        <r>
          <rPr>
            <b/>
            <sz val="8"/>
            <rFont val="Tahoma"/>
            <family val="0"/>
          </rPr>
          <t xml:space="preserve">Enter program (b) recipient share of outlays
</t>
        </r>
      </text>
    </comment>
    <comment ref="J19" authorId="0">
      <text>
        <r>
          <rPr>
            <b/>
            <sz val="8"/>
            <rFont val="Tahoma"/>
            <family val="0"/>
          </rPr>
          <t xml:space="preserve">Enter program (c) recipient share of outlays
</t>
        </r>
      </text>
    </comment>
    <comment ref="M19" authorId="0">
      <text>
        <r>
          <rPr>
            <b/>
            <sz val="8"/>
            <rFont val="Tahoma"/>
            <family val="0"/>
          </rPr>
          <t xml:space="preserve">Enter program (d) recipient share of outlays
</t>
        </r>
      </text>
    </comment>
    <comment ref="P19" authorId="0">
      <text>
        <r>
          <rPr>
            <b/>
            <sz val="8"/>
            <rFont val="Tahoma"/>
            <family val="0"/>
          </rPr>
          <t xml:space="preserve">Enter total recipient share of outlays
</t>
        </r>
      </text>
    </comment>
    <comment ref="J18" authorId="0">
      <text>
        <r>
          <rPr>
            <b/>
            <sz val="8"/>
            <rFont val="Tahoma"/>
            <family val="0"/>
          </rPr>
          <t>Enter program (c) net outlays</t>
        </r>
      </text>
    </comment>
    <comment ref="M18" authorId="0">
      <text>
        <r>
          <rPr>
            <b/>
            <sz val="8"/>
            <rFont val="Tahoma"/>
            <family val="0"/>
          </rPr>
          <t>Enter program (d) net outlays</t>
        </r>
      </text>
    </comment>
    <comment ref="P18" authorId="0">
      <text>
        <r>
          <rPr>
            <b/>
            <sz val="8"/>
            <rFont val="Tahoma"/>
            <family val="0"/>
          </rPr>
          <t>Enter total net outlays</t>
        </r>
        <r>
          <rPr>
            <sz val="8"/>
            <rFont val="Tahoma"/>
            <family val="0"/>
          </rPr>
          <t xml:space="preserve">
</t>
        </r>
      </text>
    </comment>
    <comment ref="F20" authorId="0">
      <text>
        <r>
          <rPr>
            <b/>
            <sz val="8"/>
            <rFont val="Tahoma"/>
            <family val="0"/>
          </rPr>
          <t>Enter program (b) Federal share of outlays</t>
        </r>
        <r>
          <rPr>
            <sz val="8"/>
            <rFont val="Tahoma"/>
            <family val="0"/>
          </rPr>
          <t xml:space="preserve">
</t>
        </r>
      </text>
    </comment>
    <comment ref="J20" authorId="0">
      <text>
        <r>
          <rPr>
            <b/>
            <sz val="8"/>
            <rFont val="Tahoma"/>
            <family val="0"/>
          </rPr>
          <t>Enter program (c) Federal share of outlays</t>
        </r>
      </text>
    </comment>
    <comment ref="M20" authorId="0">
      <text>
        <r>
          <rPr>
            <b/>
            <sz val="8"/>
            <rFont val="Tahoma"/>
            <family val="0"/>
          </rPr>
          <t>Enter program (d) Federal share of outlays</t>
        </r>
      </text>
    </comment>
    <comment ref="P20" authorId="0">
      <text>
        <r>
          <rPr>
            <b/>
            <sz val="8"/>
            <rFont val="Tahoma"/>
            <family val="0"/>
          </rPr>
          <t>Enter total Federal share of outlays</t>
        </r>
      </text>
    </comment>
    <comment ref="F21" authorId="0">
      <text>
        <r>
          <rPr>
            <b/>
            <sz val="8"/>
            <rFont val="Tahoma"/>
            <family val="0"/>
          </rPr>
          <t>Enter program (b) total unliquidated obligations</t>
        </r>
      </text>
    </comment>
    <comment ref="J21" authorId="0">
      <text>
        <r>
          <rPr>
            <b/>
            <sz val="8"/>
            <rFont val="Tahoma"/>
            <family val="0"/>
          </rPr>
          <t>Enter program (c) total unliquidated obligations</t>
        </r>
      </text>
    </comment>
    <comment ref="M21" authorId="0">
      <text>
        <r>
          <rPr>
            <b/>
            <sz val="8"/>
            <rFont val="Tahoma"/>
            <family val="0"/>
          </rPr>
          <t>Enter program (d) total unliquidated obligations</t>
        </r>
      </text>
    </comment>
    <comment ref="P21" authorId="0">
      <text>
        <r>
          <rPr>
            <b/>
            <sz val="8"/>
            <rFont val="Tahoma"/>
            <family val="0"/>
          </rPr>
          <t>Enter total unliquidated obligations</t>
        </r>
      </text>
    </comment>
    <comment ref="F22" authorId="0">
      <text>
        <r>
          <rPr>
            <b/>
            <sz val="8"/>
            <rFont val="Tahoma"/>
            <family val="0"/>
          </rPr>
          <t xml:space="preserve">Enter program (b) recipient share of unliquidated outlays
</t>
        </r>
        <r>
          <rPr>
            <sz val="8"/>
            <rFont val="Tahoma"/>
            <family val="0"/>
          </rPr>
          <t xml:space="preserve">
</t>
        </r>
      </text>
    </comment>
    <comment ref="J22" authorId="0">
      <text>
        <r>
          <rPr>
            <b/>
            <sz val="8"/>
            <rFont val="Tahoma"/>
            <family val="0"/>
          </rPr>
          <t xml:space="preserve">Enter program (c) recipient share of unliquidated outlays
</t>
        </r>
      </text>
    </comment>
    <comment ref="M22" authorId="0">
      <text>
        <r>
          <rPr>
            <b/>
            <sz val="8"/>
            <rFont val="Tahoma"/>
            <family val="0"/>
          </rPr>
          <t xml:space="preserve">Enter program (d) recipient share of unliquidated outlays
</t>
        </r>
      </text>
    </comment>
    <comment ref="P22" authorId="0">
      <text>
        <r>
          <rPr>
            <b/>
            <sz val="8"/>
            <rFont val="Tahoma"/>
            <family val="0"/>
          </rPr>
          <t xml:space="preserve">Enter total recipient share of unliquidated outlays
</t>
        </r>
      </text>
    </comment>
    <comment ref="F23" authorId="0">
      <text>
        <r>
          <rPr>
            <b/>
            <sz val="8"/>
            <rFont val="Tahoma"/>
            <family val="0"/>
          </rPr>
          <t>Enter program (b) Federal share of unliquidated outlays</t>
        </r>
      </text>
    </comment>
    <comment ref="J23" authorId="0">
      <text>
        <r>
          <rPr>
            <b/>
            <sz val="8"/>
            <rFont val="Tahoma"/>
            <family val="0"/>
          </rPr>
          <t>Enter program (c) Federal share of unliquidated outlays</t>
        </r>
      </text>
    </comment>
    <comment ref="M23" authorId="0">
      <text>
        <r>
          <rPr>
            <b/>
            <sz val="8"/>
            <rFont val="Tahoma"/>
            <family val="0"/>
          </rPr>
          <t>Enter program (d) Federal share of unliquidated outlays</t>
        </r>
      </text>
    </comment>
    <comment ref="P23" authorId="0">
      <text>
        <r>
          <rPr>
            <b/>
            <sz val="8"/>
            <rFont val="Tahoma"/>
            <family val="0"/>
          </rPr>
          <t>Enter total Federal share of unliquidated outlays</t>
        </r>
      </text>
    </comment>
    <comment ref="F24" authorId="0">
      <text>
        <r>
          <rPr>
            <b/>
            <sz val="8"/>
            <rFont val="Tahoma"/>
            <family val="0"/>
          </rPr>
          <t>Enter program (b) total Federal share (sum of line c and line f)</t>
        </r>
      </text>
    </comment>
    <comment ref="J24" authorId="0">
      <text>
        <r>
          <rPr>
            <b/>
            <sz val="8"/>
            <rFont val="Tahoma"/>
            <family val="0"/>
          </rPr>
          <t>Enter program (c) total Federal share (sum of line c and line f)</t>
        </r>
      </text>
    </comment>
    <comment ref="M24" authorId="0">
      <text>
        <r>
          <rPr>
            <b/>
            <sz val="8"/>
            <rFont val="Tahoma"/>
            <family val="0"/>
          </rPr>
          <t>Enter program (d) total Federal share (sum of line c and line f)</t>
        </r>
      </text>
    </comment>
    <comment ref="P24" authorId="0">
      <text>
        <r>
          <rPr>
            <b/>
            <sz val="8"/>
            <rFont val="Tahoma"/>
            <family val="0"/>
          </rPr>
          <t>Enter total Federal share (sum of line c and line f)</t>
        </r>
      </text>
    </comment>
    <comment ref="F25" authorId="0">
      <text>
        <r>
          <rPr>
            <b/>
            <sz val="8"/>
            <rFont val="Tahoma"/>
            <family val="0"/>
          </rPr>
          <t>Enter program (b) total Federal funds authorized for this funding period</t>
        </r>
      </text>
    </comment>
    <comment ref="J25" authorId="0">
      <text>
        <r>
          <rPr>
            <b/>
            <sz val="8"/>
            <rFont val="Tahoma"/>
            <family val="0"/>
          </rPr>
          <t>Enter program (c) total Federal funds authorized for this funding period</t>
        </r>
      </text>
    </comment>
    <comment ref="M25" authorId="0">
      <text>
        <r>
          <rPr>
            <b/>
            <sz val="8"/>
            <rFont val="Tahoma"/>
            <family val="0"/>
          </rPr>
          <t>Enter program (d) total Federal funds authorized for this funding period</t>
        </r>
      </text>
    </comment>
    <comment ref="P25" authorId="0">
      <text>
        <r>
          <rPr>
            <b/>
            <sz val="8"/>
            <rFont val="Tahoma"/>
            <family val="0"/>
          </rPr>
          <t>Enter total Federal funds authorized for this funding period</t>
        </r>
      </text>
    </comment>
    <comment ref="F27" authorId="0">
      <text>
        <r>
          <rPr>
            <b/>
            <sz val="8"/>
            <rFont val="Tahoma"/>
            <family val="0"/>
          </rPr>
          <t>Enter program (b) unobligated balance of Federal funds (line h minus line g)</t>
        </r>
      </text>
    </comment>
    <comment ref="J27" authorId="0">
      <text>
        <r>
          <rPr>
            <b/>
            <sz val="8"/>
            <rFont val="Tahoma"/>
            <family val="0"/>
          </rPr>
          <t>Enter program (c) unobligated balance of Federal funds (line h minus line g)</t>
        </r>
      </text>
    </comment>
    <comment ref="M27" authorId="0">
      <text>
        <r>
          <rPr>
            <b/>
            <sz val="8"/>
            <rFont val="Tahoma"/>
            <family val="0"/>
          </rPr>
          <t>Enter program (d) unobligated balance of Federal funds (line h minus line g)</t>
        </r>
      </text>
    </comment>
    <comment ref="P27" authorId="0">
      <text>
        <r>
          <rPr>
            <b/>
            <sz val="8"/>
            <rFont val="Tahoma"/>
            <family val="0"/>
          </rPr>
          <t>Enter total unobligated balance of Federal funds (line h minus line g)</t>
        </r>
      </text>
    </comment>
    <comment ref="H32" authorId="0">
      <text>
        <r>
          <rPr>
            <b/>
            <sz val="8"/>
            <rFont val="Tahoma"/>
            <family val="0"/>
          </rPr>
          <t>Select this box if type of indirect cost rate is provisional-final</t>
        </r>
      </text>
    </comment>
    <comment ref="K32" authorId="0">
      <text>
        <r>
          <rPr>
            <b/>
            <sz val="8"/>
            <rFont val="Tahoma"/>
            <family val="0"/>
          </rPr>
          <t>Select this box if type of indirect cost rate is predetermined</t>
        </r>
      </text>
    </comment>
    <comment ref="M32" authorId="0">
      <text>
        <r>
          <rPr>
            <b/>
            <sz val="8"/>
            <rFont val="Tahoma"/>
            <family val="0"/>
          </rPr>
          <t>Select this box if type of indirect cost rate is fixed with carry forward</t>
        </r>
      </text>
    </comment>
    <comment ref="E34" authorId="0">
      <text>
        <r>
          <rPr>
            <b/>
            <sz val="8"/>
            <rFont val="Tahoma"/>
            <family val="0"/>
          </rPr>
          <t xml:space="preserve">Enter program (a) indirect cost rate
</t>
        </r>
      </text>
    </comment>
    <comment ref="F34" authorId="0">
      <text>
        <r>
          <rPr>
            <b/>
            <sz val="8"/>
            <rFont val="Tahoma"/>
            <family val="0"/>
          </rPr>
          <t>Enter program (b) indirect cost rate</t>
        </r>
      </text>
    </comment>
    <comment ref="J34" authorId="0">
      <text>
        <r>
          <rPr>
            <b/>
            <sz val="8"/>
            <rFont val="Tahoma"/>
            <family val="0"/>
          </rPr>
          <t>Enter program (c) indirect cost rate</t>
        </r>
        <r>
          <rPr>
            <sz val="8"/>
            <rFont val="Tahoma"/>
            <family val="0"/>
          </rPr>
          <t xml:space="preserve">
</t>
        </r>
      </text>
    </comment>
    <comment ref="M34" authorId="0">
      <text>
        <r>
          <rPr>
            <b/>
            <sz val="8"/>
            <rFont val="Tahoma"/>
            <family val="0"/>
          </rPr>
          <t>Enter program (d) indirect cost rate</t>
        </r>
      </text>
    </comment>
    <comment ref="P34" authorId="0">
      <text>
        <r>
          <rPr>
            <b/>
            <sz val="8"/>
            <rFont val="Tahoma"/>
            <family val="0"/>
          </rPr>
          <t>Enter total indirect cost rate</t>
        </r>
      </text>
    </comment>
    <comment ref="E35" authorId="0">
      <text>
        <r>
          <rPr>
            <b/>
            <sz val="8"/>
            <rFont val="Tahoma"/>
            <family val="0"/>
          </rPr>
          <t>Enter program (a) base</t>
        </r>
      </text>
    </comment>
    <comment ref="F35" authorId="0">
      <text>
        <r>
          <rPr>
            <b/>
            <sz val="8"/>
            <rFont val="Tahoma"/>
            <family val="0"/>
          </rPr>
          <t>Enter program (b) base</t>
        </r>
      </text>
    </comment>
    <comment ref="J35" authorId="0">
      <text>
        <r>
          <rPr>
            <b/>
            <sz val="8"/>
            <rFont val="Tahoma"/>
            <family val="0"/>
          </rPr>
          <t>Enter program (c) base</t>
        </r>
      </text>
    </comment>
    <comment ref="M35" authorId="0">
      <text>
        <r>
          <rPr>
            <b/>
            <sz val="8"/>
            <rFont val="Tahoma"/>
            <family val="0"/>
          </rPr>
          <t>Enter program (d) base</t>
        </r>
        <r>
          <rPr>
            <sz val="8"/>
            <rFont val="Tahoma"/>
            <family val="0"/>
          </rPr>
          <t xml:space="preserve">
</t>
        </r>
      </text>
    </comment>
    <comment ref="P35" authorId="0">
      <text>
        <r>
          <rPr>
            <b/>
            <sz val="8"/>
            <rFont val="Tahoma"/>
            <family val="0"/>
          </rPr>
          <t>Enter total base</t>
        </r>
      </text>
    </comment>
    <comment ref="E36" authorId="0">
      <text>
        <r>
          <rPr>
            <b/>
            <sz val="8"/>
            <rFont val="Tahoma"/>
            <family val="0"/>
          </rPr>
          <t>Enter program (a) total amount of indirect cost</t>
        </r>
      </text>
    </comment>
    <comment ref="F36" authorId="0">
      <text>
        <r>
          <rPr>
            <b/>
            <sz val="8"/>
            <rFont val="Tahoma"/>
            <family val="0"/>
          </rPr>
          <t>Enter program (b) total amount of indirect cost</t>
        </r>
      </text>
    </comment>
    <comment ref="J36" authorId="0">
      <text>
        <r>
          <rPr>
            <b/>
            <sz val="8"/>
            <rFont val="Tahoma"/>
            <family val="0"/>
          </rPr>
          <t>Enter program (c) total amount of indirect cost</t>
        </r>
      </text>
    </comment>
    <comment ref="M36" authorId="0">
      <text>
        <r>
          <rPr>
            <b/>
            <sz val="8"/>
            <rFont val="Tahoma"/>
            <family val="0"/>
          </rPr>
          <t>Enter program (d) total amount of indirect cost</t>
        </r>
      </text>
    </comment>
    <comment ref="P36" authorId="0">
      <text>
        <r>
          <rPr>
            <b/>
            <sz val="8"/>
            <rFont val="Tahoma"/>
            <family val="0"/>
          </rPr>
          <t>Enter total amount of indirect cost</t>
        </r>
      </text>
    </comment>
    <comment ref="E37" authorId="0">
      <text>
        <r>
          <rPr>
            <b/>
            <sz val="8"/>
            <rFont val="Tahoma"/>
            <family val="0"/>
          </rPr>
          <t>Enter program (a) Federal share of indirect cost</t>
        </r>
      </text>
    </comment>
    <comment ref="F37" authorId="0">
      <text>
        <r>
          <rPr>
            <b/>
            <sz val="8"/>
            <rFont val="Tahoma"/>
            <family val="0"/>
          </rPr>
          <t>Enter program (b) Federal share of indirect cost</t>
        </r>
      </text>
    </comment>
    <comment ref="J37" authorId="0">
      <text>
        <r>
          <rPr>
            <b/>
            <sz val="8"/>
            <rFont val="Tahoma"/>
            <family val="0"/>
          </rPr>
          <t>Enter program (c) Federal share of indirect cost</t>
        </r>
      </text>
    </comment>
    <comment ref="M37" authorId="0">
      <text>
        <r>
          <rPr>
            <b/>
            <sz val="8"/>
            <rFont val="Tahoma"/>
            <family val="0"/>
          </rPr>
          <t>Enter program (d) Federal share of indirect cost</t>
        </r>
      </text>
    </comment>
    <comment ref="P37" authorId="0">
      <text>
        <r>
          <rPr>
            <b/>
            <sz val="8"/>
            <rFont val="Tahoma"/>
            <family val="0"/>
          </rPr>
          <t>Enter total Federal share of indirect cost</t>
        </r>
      </text>
    </comment>
    <comment ref="A39" authorId="0">
      <text>
        <r>
          <rPr>
            <b/>
            <sz val="8"/>
            <rFont val="Tahoma"/>
            <family val="0"/>
          </rPr>
          <t>Enter remarks: attach any explanations deemed necessary or information required by Federal sponsoring agency in compliance with governing legislation</t>
        </r>
      </text>
    </comment>
    <comment ref="A46" authorId="0">
      <text>
        <r>
          <rPr>
            <b/>
            <sz val="8"/>
            <rFont val="Tahoma"/>
            <family val="0"/>
          </rPr>
          <t>Type or print name and title</t>
        </r>
        <r>
          <rPr>
            <sz val="8"/>
            <rFont val="Tahoma"/>
            <family val="0"/>
          </rPr>
          <t xml:space="preserve">
</t>
        </r>
      </text>
    </comment>
    <comment ref="E46" authorId="0">
      <text>
        <r>
          <rPr>
            <b/>
            <sz val="8"/>
            <rFont val="Tahoma"/>
            <family val="0"/>
          </rPr>
          <t>Enter signature of authorized representative</t>
        </r>
      </text>
    </comment>
    <comment ref="J46" authorId="0">
      <text>
        <r>
          <rPr>
            <b/>
            <sz val="8"/>
            <rFont val="Tahoma"/>
            <family val="0"/>
          </rPr>
          <t>Enter telephone number (include area code, and extension</t>
        </r>
      </text>
    </comment>
    <comment ref="P46" authorId="0">
      <text>
        <r>
          <rPr>
            <b/>
            <sz val="8"/>
            <rFont val="Tahoma"/>
            <family val="0"/>
          </rPr>
          <t>Enter date</t>
        </r>
      </text>
    </comment>
  </commentList>
</comments>
</file>

<file path=xl/comments21.xml><?xml version="1.0" encoding="utf-8"?>
<comments xmlns="http://schemas.openxmlformats.org/spreadsheetml/2006/main">
  <authors>
    <author>Human Technology, Inc.</author>
  </authors>
  <commentList>
    <comment ref="D13" authorId="0">
      <text>
        <r>
          <rPr>
            <b/>
            <sz val="8"/>
            <rFont val="Tahoma"/>
            <family val="0"/>
          </rPr>
          <t>Select this box if applicant is certifying Part I: FEMA Form 20-16A, Assurances-Nonconstruction Programs</t>
        </r>
        <r>
          <rPr>
            <sz val="8"/>
            <rFont val="Tahoma"/>
            <family val="0"/>
          </rPr>
          <t xml:space="preserve">
</t>
        </r>
      </text>
    </comment>
    <comment ref="D15" authorId="0">
      <text>
        <r>
          <rPr>
            <b/>
            <sz val="8"/>
            <rFont val="Tahoma"/>
            <family val="0"/>
          </rPr>
          <t>Select this box if applicant is certifying Part II: FEMA Form 20-16B, Assurances-Construction Programs</t>
        </r>
      </text>
    </comment>
    <comment ref="D17" authorId="0">
      <text>
        <r>
          <rPr>
            <b/>
            <sz val="8"/>
            <rFont val="Tahoma"/>
            <family val="0"/>
          </rPr>
          <t>Select this box if applicant is certifying Part III: FEMA Form 20-16C, Certifications Regarding Lobbying; Debarment, Suspension, and Other Responsibility Matters; and Drug-Free Workplace Requirements</t>
        </r>
      </text>
    </comment>
    <comment ref="D21" authorId="0">
      <text>
        <r>
          <rPr>
            <b/>
            <sz val="8"/>
            <rFont val="Tahoma"/>
            <family val="0"/>
          </rPr>
          <t>Select this box if applicant is certifying Part IV: SF LLL, Disclosure of Lobbying Activiites (if applicable)</t>
        </r>
      </text>
    </comment>
    <comment ref="B30" authorId="0">
      <text>
        <r>
          <rPr>
            <b/>
            <sz val="8"/>
            <rFont val="Tahoma"/>
            <family val="0"/>
          </rPr>
          <t>Enter typed name of authorized representative</t>
        </r>
      </text>
    </comment>
    <comment ref="K30" authorId="0">
      <text>
        <r>
          <rPr>
            <b/>
            <sz val="8"/>
            <rFont val="Tahoma"/>
            <family val="0"/>
          </rPr>
          <t>Enter title of authorized representative</t>
        </r>
        <r>
          <rPr>
            <sz val="8"/>
            <rFont val="Tahoma"/>
            <family val="0"/>
          </rPr>
          <t xml:space="preserve">
</t>
        </r>
      </text>
    </comment>
    <comment ref="C36" authorId="0">
      <text>
        <r>
          <rPr>
            <b/>
            <sz val="8"/>
            <rFont val="Tahoma"/>
            <family val="0"/>
          </rPr>
          <t>Enter signature of authorized representative</t>
        </r>
      </text>
    </comment>
    <comment ref="K36" authorId="0">
      <text>
        <r>
          <rPr>
            <b/>
            <sz val="8"/>
            <rFont val="Tahoma"/>
            <family val="0"/>
          </rPr>
          <t>Enter date signed</t>
        </r>
      </text>
    </comment>
    <comment ref="B5" authorId="0">
      <text>
        <r>
          <rPr>
            <b/>
            <sz val="8"/>
            <rFont val="Tahoma"/>
            <family val="0"/>
          </rPr>
          <t>Enter date</t>
        </r>
      </text>
    </comment>
    <comment ref="F5" authorId="0">
      <text>
        <r>
          <rPr>
            <b/>
            <sz val="8"/>
            <rFont val="Tahoma"/>
            <family val="0"/>
          </rPr>
          <t>Enter applicant legal name</t>
        </r>
      </text>
    </comment>
  </commentList>
</comments>
</file>

<file path=xl/comments49.xml><?xml version="1.0" encoding="utf-8"?>
<comments xmlns="http://schemas.openxmlformats.org/spreadsheetml/2006/main">
  <authors>
    <author>Human Technology, Inc.</author>
    <author>Elisa Kelley</author>
  </authors>
  <commentList>
    <comment ref="P2" authorId="0">
      <text>
        <r>
          <rPr>
            <b/>
            <sz val="8"/>
            <rFont val="Tahoma"/>
            <family val="0"/>
          </rPr>
          <t>Enter number of pages</t>
        </r>
      </text>
    </comment>
    <comment ref="A6" authorId="0">
      <text>
        <r>
          <rPr>
            <b/>
            <sz val="8"/>
            <rFont val="Tahoma"/>
            <family val="0"/>
          </rPr>
          <t>Enter program agency and organization element to which report is submitted</t>
        </r>
        <r>
          <rPr>
            <sz val="8"/>
            <rFont val="Tahoma"/>
            <family val="0"/>
          </rPr>
          <t xml:space="preserve">
</t>
        </r>
      </text>
    </comment>
    <comment ref="F6" authorId="0">
      <text>
        <r>
          <rPr>
            <b/>
            <sz val="8"/>
            <rFont val="Tahoma"/>
            <family val="0"/>
          </rPr>
          <t>Enter assigned Federal grant or other identifying number</t>
        </r>
      </text>
    </comment>
    <comment ref="K5" authorId="0">
      <text>
        <r>
          <rPr>
            <b/>
            <sz val="8"/>
            <rFont val="Tahoma"/>
            <family val="0"/>
          </rPr>
          <t>Enter recipient organization (name and complete address, including zip code)</t>
        </r>
      </text>
    </comment>
    <comment ref="A9" authorId="0">
      <text>
        <r>
          <rPr>
            <b/>
            <sz val="8"/>
            <rFont val="Tahoma"/>
            <family val="0"/>
          </rPr>
          <t>Enter employer identification</t>
        </r>
      </text>
    </comment>
    <comment ref="F9" authorId="0">
      <text>
        <r>
          <rPr>
            <b/>
            <sz val="8"/>
            <rFont val="Tahoma"/>
            <family val="0"/>
          </rPr>
          <t>Enter recipient account number or identification number</t>
        </r>
      </text>
    </comment>
    <comment ref="L10" authorId="0">
      <text>
        <r>
          <rPr>
            <b/>
            <sz val="8"/>
            <rFont val="Tahoma"/>
            <family val="0"/>
          </rPr>
          <t>Enter beginning date of budget period (month, day, year)</t>
        </r>
        <r>
          <rPr>
            <sz val="8"/>
            <rFont val="Tahoma"/>
            <family val="0"/>
          </rPr>
          <t xml:space="preserve">
</t>
        </r>
      </text>
    </comment>
    <comment ref="L11" authorId="0">
      <text>
        <r>
          <rPr>
            <b/>
            <sz val="8"/>
            <rFont val="Tahoma"/>
            <family val="0"/>
          </rPr>
          <t>Enter ending date of budget period (month, day, year)</t>
        </r>
      </text>
    </comment>
    <comment ref="O9" authorId="0">
      <text>
        <r>
          <rPr>
            <b/>
            <sz val="8"/>
            <rFont val="Tahoma"/>
            <family val="0"/>
          </rPr>
          <t>Select this box if this is a new budget</t>
        </r>
      </text>
    </comment>
    <comment ref="O10" authorId="0">
      <text>
        <r>
          <rPr>
            <b/>
            <sz val="8"/>
            <rFont val="Tahoma"/>
            <family val="0"/>
          </rPr>
          <t>Select this box if this is a revised budget. Enter grant number in box 2 above</t>
        </r>
      </text>
    </comment>
    <comment ref="R11" authorId="0">
      <text>
        <r>
          <rPr>
            <b/>
            <sz val="8"/>
            <rFont val="Tahoma"/>
            <family val="0"/>
          </rPr>
          <t>Enter date of budget revision</t>
        </r>
      </text>
    </comment>
    <comment ref="F12" authorId="0">
      <text>
        <r>
          <rPr>
            <b/>
            <sz val="8"/>
            <rFont val="Tahoma"/>
            <family val="2"/>
          </rPr>
          <t>Enter Federal rate sharing percentage</t>
        </r>
        <r>
          <rPr>
            <sz val="8"/>
            <rFont val="Tahoma"/>
            <family val="0"/>
          </rPr>
          <t xml:space="preserve">
</t>
        </r>
      </text>
    </comment>
    <comment ref="H12" authorId="0">
      <text>
        <r>
          <rPr>
            <b/>
            <sz val="8"/>
            <rFont val="Tahoma"/>
            <family val="0"/>
          </rPr>
          <t>Enter Federal rate sharing percentage</t>
        </r>
      </text>
    </comment>
    <comment ref="K12" authorId="0">
      <text>
        <r>
          <rPr>
            <b/>
            <sz val="8"/>
            <rFont val="Tahoma"/>
            <family val="0"/>
          </rPr>
          <t>Enter Federal rate sharing percentage</t>
        </r>
      </text>
    </comment>
    <comment ref="N12" authorId="0">
      <text>
        <r>
          <rPr>
            <b/>
            <sz val="8"/>
            <rFont val="Tahoma"/>
            <family val="0"/>
          </rPr>
          <t>Enter Federal rate sharing percentage</t>
        </r>
      </text>
    </comment>
    <comment ref="F13" authorId="0">
      <text>
        <r>
          <rPr>
            <b/>
            <sz val="8"/>
            <rFont val="Tahoma"/>
            <family val="0"/>
          </rPr>
          <t>Enter program acronym</t>
        </r>
      </text>
    </comment>
    <comment ref="I13" authorId="0">
      <text>
        <r>
          <rPr>
            <b/>
            <sz val="8"/>
            <rFont val="Tahoma"/>
            <family val="0"/>
          </rPr>
          <t>Enter program acronym</t>
        </r>
        <r>
          <rPr>
            <sz val="8"/>
            <rFont val="Tahoma"/>
            <family val="0"/>
          </rPr>
          <t xml:space="preserve">
</t>
        </r>
      </text>
    </comment>
    <comment ref="K13" authorId="0">
      <text>
        <r>
          <rPr>
            <b/>
            <sz val="8"/>
            <rFont val="Tahoma"/>
            <family val="0"/>
          </rPr>
          <t>Enter program acronym</t>
        </r>
        <r>
          <rPr>
            <sz val="8"/>
            <rFont val="Tahoma"/>
            <family val="0"/>
          </rPr>
          <t xml:space="preserve">
</t>
        </r>
      </text>
    </comment>
    <comment ref="N13" authorId="0">
      <text>
        <r>
          <rPr>
            <b/>
            <sz val="8"/>
            <rFont val="Tahoma"/>
            <family val="0"/>
          </rPr>
          <t>Enter program acronym</t>
        </r>
      </text>
    </comment>
    <comment ref="F14" authorId="0">
      <text>
        <r>
          <rPr>
            <b/>
            <sz val="8"/>
            <rFont val="Tahoma"/>
            <family val="0"/>
          </rPr>
          <t>Enter CFDA number</t>
        </r>
      </text>
    </comment>
    <comment ref="I14" authorId="0">
      <text>
        <r>
          <rPr>
            <b/>
            <sz val="8"/>
            <rFont val="Tahoma"/>
            <family val="2"/>
          </rPr>
          <t>Enter CFDA number</t>
        </r>
      </text>
    </comment>
    <comment ref="K14" authorId="0">
      <text>
        <r>
          <rPr>
            <b/>
            <sz val="8"/>
            <rFont val="Tahoma"/>
            <family val="0"/>
          </rPr>
          <t>Enter CFDA number</t>
        </r>
      </text>
    </comment>
    <comment ref="N14" authorId="0">
      <text>
        <r>
          <rPr>
            <b/>
            <sz val="8"/>
            <rFont val="Tahoma"/>
            <family val="0"/>
          </rPr>
          <t>Enter CFDA number</t>
        </r>
      </text>
    </comment>
    <comment ref="F15" authorId="0">
      <text>
        <r>
          <rPr>
            <b/>
            <sz val="8"/>
            <rFont val="Tahoma"/>
            <family val="0"/>
          </rPr>
          <t>Enter personnel</t>
        </r>
        <r>
          <rPr>
            <sz val="8"/>
            <rFont val="Tahoma"/>
            <family val="0"/>
          </rPr>
          <t xml:space="preserve">
</t>
        </r>
      </text>
    </comment>
    <comment ref="I15" authorId="0">
      <text>
        <r>
          <rPr>
            <b/>
            <sz val="8"/>
            <rFont val="Tahoma"/>
            <family val="0"/>
          </rPr>
          <t>Enter personnel</t>
        </r>
        <r>
          <rPr>
            <sz val="8"/>
            <rFont val="Tahoma"/>
            <family val="0"/>
          </rPr>
          <t xml:space="preserve">
</t>
        </r>
      </text>
    </comment>
    <comment ref="K15" authorId="0">
      <text>
        <r>
          <rPr>
            <b/>
            <sz val="8"/>
            <rFont val="Tahoma"/>
            <family val="0"/>
          </rPr>
          <t>Enter personnel</t>
        </r>
        <r>
          <rPr>
            <sz val="8"/>
            <rFont val="Tahoma"/>
            <family val="0"/>
          </rPr>
          <t xml:space="preserve">
</t>
        </r>
      </text>
    </comment>
    <comment ref="P15" authorId="0">
      <text>
        <r>
          <rPr>
            <b/>
            <sz val="8"/>
            <rFont val="Tahoma"/>
            <family val="0"/>
          </rPr>
          <t>Enter personnel</t>
        </r>
        <r>
          <rPr>
            <sz val="8"/>
            <rFont val="Tahoma"/>
            <family val="0"/>
          </rPr>
          <t xml:space="preserve">
</t>
        </r>
      </text>
    </comment>
    <comment ref="R15" authorId="0">
      <text>
        <r>
          <rPr>
            <b/>
            <sz val="8"/>
            <rFont val="Tahoma"/>
            <family val="0"/>
          </rPr>
          <t>Enter total personnel</t>
        </r>
        <r>
          <rPr>
            <sz val="8"/>
            <rFont val="Tahoma"/>
            <family val="0"/>
          </rPr>
          <t xml:space="preserve">
</t>
        </r>
      </text>
    </comment>
    <comment ref="F16" authorId="0">
      <text>
        <r>
          <rPr>
            <b/>
            <sz val="8"/>
            <rFont val="Tahoma"/>
            <family val="0"/>
          </rPr>
          <t>Enter fringe benefits</t>
        </r>
        <r>
          <rPr>
            <sz val="8"/>
            <rFont val="Tahoma"/>
            <family val="0"/>
          </rPr>
          <t xml:space="preserve">
</t>
        </r>
      </text>
    </comment>
    <comment ref="I16" authorId="0">
      <text>
        <r>
          <rPr>
            <b/>
            <sz val="8"/>
            <rFont val="Tahoma"/>
            <family val="0"/>
          </rPr>
          <t>Enter fringe benefits</t>
        </r>
        <r>
          <rPr>
            <sz val="8"/>
            <rFont val="Tahoma"/>
            <family val="0"/>
          </rPr>
          <t xml:space="preserve">
</t>
        </r>
      </text>
    </comment>
    <comment ref="K16" authorId="0">
      <text>
        <r>
          <rPr>
            <b/>
            <sz val="8"/>
            <rFont val="Tahoma"/>
            <family val="0"/>
          </rPr>
          <t>Enter fringe benefits</t>
        </r>
        <r>
          <rPr>
            <sz val="8"/>
            <rFont val="Tahoma"/>
            <family val="0"/>
          </rPr>
          <t xml:space="preserve">
</t>
        </r>
      </text>
    </comment>
    <comment ref="P16" authorId="0">
      <text>
        <r>
          <rPr>
            <b/>
            <sz val="8"/>
            <rFont val="Tahoma"/>
            <family val="0"/>
          </rPr>
          <t>Enter fringe benefits</t>
        </r>
        <r>
          <rPr>
            <sz val="8"/>
            <rFont val="Tahoma"/>
            <family val="0"/>
          </rPr>
          <t xml:space="preserve">
</t>
        </r>
      </text>
    </comment>
    <comment ref="R16" authorId="0">
      <text>
        <r>
          <rPr>
            <b/>
            <sz val="8"/>
            <rFont val="Tahoma"/>
            <family val="0"/>
          </rPr>
          <t>Enter total fringe benefits</t>
        </r>
        <r>
          <rPr>
            <sz val="8"/>
            <rFont val="Tahoma"/>
            <family val="0"/>
          </rPr>
          <t xml:space="preserve">
</t>
        </r>
      </text>
    </comment>
    <comment ref="F17" authorId="0">
      <text>
        <r>
          <rPr>
            <b/>
            <sz val="8"/>
            <rFont val="Tahoma"/>
            <family val="0"/>
          </rPr>
          <t>Enter travel</t>
        </r>
        <r>
          <rPr>
            <sz val="8"/>
            <rFont val="Tahoma"/>
            <family val="0"/>
          </rPr>
          <t xml:space="preserve">
</t>
        </r>
      </text>
    </comment>
    <comment ref="I17" authorId="0">
      <text>
        <r>
          <rPr>
            <b/>
            <sz val="8"/>
            <rFont val="Tahoma"/>
            <family val="0"/>
          </rPr>
          <t>Enter travel</t>
        </r>
        <r>
          <rPr>
            <sz val="8"/>
            <rFont val="Tahoma"/>
            <family val="0"/>
          </rPr>
          <t xml:space="preserve">
</t>
        </r>
      </text>
    </comment>
    <comment ref="K17" authorId="0">
      <text>
        <r>
          <rPr>
            <b/>
            <sz val="8"/>
            <rFont val="Tahoma"/>
            <family val="0"/>
          </rPr>
          <t>Enter travel</t>
        </r>
      </text>
    </comment>
    <comment ref="P17" authorId="0">
      <text>
        <r>
          <rPr>
            <b/>
            <sz val="8"/>
            <rFont val="Tahoma"/>
            <family val="0"/>
          </rPr>
          <t>Enter travel</t>
        </r>
        <r>
          <rPr>
            <sz val="8"/>
            <rFont val="Tahoma"/>
            <family val="0"/>
          </rPr>
          <t xml:space="preserve">
</t>
        </r>
      </text>
    </comment>
    <comment ref="R17" authorId="0">
      <text>
        <r>
          <rPr>
            <b/>
            <sz val="8"/>
            <rFont val="Tahoma"/>
            <family val="0"/>
          </rPr>
          <t>Enter total travel</t>
        </r>
        <r>
          <rPr>
            <sz val="8"/>
            <rFont val="Tahoma"/>
            <family val="0"/>
          </rPr>
          <t xml:space="preserve">
</t>
        </r>
      </text>
    </comment>
    <comment ref="F18" authorId="0">
      <text>
        <r>
          <rPr>
            <b/>
            <sz val="8"/>
            <rFont val="Tahoma"/>
            <family val="0"/>
          </rPr>
          <t>Enter equipment</t>
        </r>
      </text>
    </comment>
    <comment ref="I18" authorId="0">
      <text>
        <r>
          <rPr>
            <b/>
            <sz val="8"/>
            <rFont val="Tahoma"/>
            <family val="0"/>
          </rPr>
          <t>Enter equipment</t>
        </r>
        <r>
          <rPr>
            <sz val="8"/>
            <rFont val="Tahoma"/>
            <family val="0"/>
          </rPr>
          <t xml:space="preserve">
</t>
        </r>
      </text>
    </comment>
    <comment ref="K18" authorId="0">
      <text>
        <r>
          <rPr>
            <b/>
            <sz val="8"/>
            <rFont val="Tahoma"/>
            <family val="0"/>
          </rPr>
          <t>Enter equipment</t>
        </r>
        <r>
          <rPr>
            <sz val="8"/>
            <rFont val="Tahoma"/>
            <family val="0"/>
          </rPr>
          <t xml:space="preserve">
</t>
        </r>
      </text>
    </comment>
    <comment ref="P18" authorId="0">
      <text>
        <r>
          <rPr>
            <b/>
            <sz val="8"/>
            <rFont val="Tahoma"/>
            <family val="0"/>
          </rPr>
          <t>Enter equipment</t>
        </r>
        <r>
          <rPr>
            <sz val="8"/>
            <rFont val="Tahoma"/>
            <family val="0"/>
          </rPr>
          <t xml:space="preserve">
</t>
        </r>
      </text>
    </comment>
    <comment ref="R18" authorId="0">
      <text>
        <r>
          <rPr>
            <b/>
            <sz val="8"/>
            <rFont val="Tahoma"/>
            <family val="0"/>
          </rPr>
          <t>Enter total equipment</t>
        </r>
        <r>
          <rPr>
            <sz val="8"/>
            <rFont val="Tahoma"/>
            <family val="0"/>
          </rPr>
          <t xml:space="preserve">
</t>
        </r>
      </text>
    </comment>
    <comment ref="F19" authorId="0">
      <text>
        <r>
          <rPr>
            <b/>
            <sz val="8"/>
            <rFont val="Tahoma"/>
            <family val="0"/>
          </rPr>
          <t>Enter supplies</t>
        </r>
      </text>
    </comment>
    <comment ref="I19" authorId="0">
      <text>
        <r>
          <rPr>
            <b/>
            <sz val="8"/>
            <rFont val="Tahoma"/>
            <family val="0"/>
          </rPr>
          <t>Enter supplies</t>
        </r>
      </text>
    </comment>
    <comment ref="K19" authorId="0">
      <text>
        <r>
          <rPr>
            <b/>
            <sz val="8"/>
            <rFont val="Tahoma"/>
            <family val="0"/>
          </rPr>
          <t>Enter supplies:</t>
        </r>
        <r>
          <rPr>
            <sz val="8"/>
            <rFont val="Tahoma"/>
            <family val="0"/>
          </rPr>
          <t xml:space="preserve">
</t>
        </r>
      </text>
    </comment>
    <comment ref="P19" authorId="0">
      <text>
        <r>
          <rPr>
            <b/>
            <sz val="8"/>
            <rFont val="Tahoma"/>
            <family val="0"/>
          </rPr>
          <t>Enter supplies</t>
        </r>
      </text>
    </comment>
    <comment ref="R19" authorId="0">
      <text>
        <r>
          <rPr>
            <b/>
            <sz val="8"/>
            <rFont val="Tahoma"/>
            <family val="0"/>
          </rPr>
          <t>Enter total supplies</t>
        </r>
        <r>
          <rPr>
            <sz val="8"/>
            <rFont val="Tahoma"/>
            <family val="0"/>
          </rPr>
          <t xml:space="preserve">
</t>
        </r>
      </text>
    </comment>
    <comment ref="F20" authorId="0">
      <text>
        <r>
          <rPr>
            <b/>
            <sz val="8"/>
            <rFont val="Tahoma"/>
            <family val="0"/>
          </rPr>
          <t>Enter contractural</t>
        </r>
      </text>
    </comment>
    <comment ref="I20" authorId="0">
      <text>
        <r>
          <rPr>
            <b/>
            <sz val="8"/>
            <rFont val="Tahoma"/>
            <family val="0"/>
          </rPr>
          <t>Enter contractural</t>
        </r>
      </text>
    </comment>
    <comment ref="K20" authorId="0">
      <text>
        <r>
          <rPr>
            <b/>
            <sz val="8"/>
            <rFont val="Tahoma"/>
            <family val="0"/>
          </rPr>
          <t>Enter contractural</t>
        </r>
        <r>
          <rPr>
            <sz val="8"/>
            <rFont val="Tahoma"/>
            <family val="0"/>
          </rPr>
          <t xml:space="preserve">
</t>
        </r>
      </text>
    </comment>
    <comment ref="P20" authorId="0">
      <text>
        <r>
          <rPr>
            <b/>
            <sz val="8"/>
            <rFont val="Tahoma"/>
            <family val="0"/>
          </rPr>
          <t>Enter contractural</t>
        </r>
        <r>
          <rPr>
            <sz val="8"/>
            <rFont val="Tahoma"/>
            <family val="0"/>
          </rPr>
          <t xml:space="preserve">
</t>
        </r>
      </text>
    </comment>
    <comment ref="R20" authorId="0">
      <text>
        <r>
          <rPr>
            <b/>
            <sz val="8"/>
            <rFont val="Tahoma"/>
            <family val="0"/>
          </rPr>
          <t>Enter total contractural</t>
        </r>
      </text>
    </comment>
    <comment ref="F21" authorId="0">
      <text>
        <r>
          <rPr>
            <b/>
            <sz val="8"/>
            <rFont val="Tahoma"/>
            <family val="0"/>
          </rPr>
          <t>Enter construction</t>
        </r>
        <r>
          <rPr>
            <sz val="8"/>
            <rFont val="Tahoma"/>
            <family val="0"/>
          </rPr>
          <t xml:space="preserve">
</t>
        </r>
      </text>
    </comment>
    <comment ref="I21" authorId="0">
      <text>
        <r>
          <rPr>
            <b/>
            <sz val="8"/>
            <rFont val="Tahoma"/>
            <family val="0"/>
          </rPr>
          <t>Enter construction</t>
        </r>
        <r>
          <rPr>
            <sz val="8"/>
            <rFont val="Tahoma"/>
            <family val="0"/>
          </rPr>
          <t xml:space="preserve">
</t>
        </r>
      </text>
    </comment>
    <comment ref="K21" authorId="0">
      <text>
        <r>
          <rPr>
            <b/>
            <sz val="8"/>
            <rFont val="Tahoma"/>
            <family val="0"/>
          </rPr>
          <t>Enter construction</t>
        </r>
      </text>
    </comment>
    <comment ref="P21" authorId="0">
      <text>
        <r>
          <rPr>
            <b/>
            <sz val="8"/>
            <rFont val="Tahoma"/>
            <family val="0"/>
          </rPr>
          <t>Enter construction</t>
        </r>
        <r>
          <rPr>
            <sz val="8"/>
            <rFont val="Tahoma"/>
            <family val="0"/>
          </rPr>
          <t xml:space="preserve">
</t>
        </r>
      </text>
    </comment>
    <comment ref="R21" authorId="0">
      <text>
        <r>
          <rPr>
            <b/>
            <sz val="8"/>
            <rFont val="Tahoma"/>
            <family val="0"/>
          </rPr>
          <t>Enter total construction</t>
        </r>
        <r>
          <rPr>
            <sz val="8"/>
            <rFont val="Tahoma"/>
            <family val="0"/>
          </rPr>
          <t xml:space="preserve">
</t>
        </r>
      </text>
    </comment>
    <comment ref="F22" authorId="0">
      <text>
        <r>
          <rPr>
            <b/>
            <sz val="8"/>
            <rFont val="Tahoma"/>
            <family val="0"/>
          </rPr>
          <t>Enter other</t>
        </r>
      </text>
    </comment>
    <comment ref="I22" authorId="0">
      <text>
        <r>
          <rPr>
            <b/>
            <sz val="8"/>
            <rFont val="Tahoma"/>
            <family val="0"/>
          </rPr>
          <t>Enter other</t>
        </r>
      </text>
    </comment>
    <comment ref="K22" authorId="0">
      <text>
        <r>
          <rPr>
            <b/>
            <sz val="8"/>
            <rFont val="Tahoma"/>
            <family val="0"/>
          </rPr>
          <t>Enter other</t>
        </r>
      </text>
    </comment>
    <comment ref="P22" authorId="0">
      <text>
        <r>
          <rPr>
            <b/>
            <sz val="8"/>
            <rFont val="Tahoma"/>
            <family val="0"/>
          </rPr>
          <t>Enter other</t>
        </r>
        <r>
          <rPr>
            <sz val="8"/>
            <rFont val="Tahoma"/>
            <family val="0"/>
          </rPr>
          <t xml:space="preserve">
</t>
        </r>
      </text>
    </comment>
    <comment ref="R22" authorId="0">
      <text>
        <r>
          <rPr>
            <b/>
            <sz val="8"/>
            <rFont val="Tahoma"/>
            <family val="0"/>
          </rPr>
          <t>Enter total other</t>
        </r>
        <r>
          <rPr>
            <sz val="8"/>
            <rFont val="Tahoma"/>
            <family val="0"/>
          </rPr>
          <t xml:space="preserve">
</t>
        </r>
      </text>
    </comment>
    <comment ref="F23" authorId="0">
      <text>
        <r>
          <rPr>
            <b/>
            <sz val="8"/>
            <rFont val="Tahoma"/>
            <family val="0"/>
          </rPr>
          <t>Enter total direct charges (10a to 10h)</t>
        </r>
        <r>
          <rPr>
            <sz val="8"/>
            <rFont val="Tahoma"/>
            <family val="0"/>
          </rPr>
          <t xml:space="preserve">
</t>
        </r>
      </text>
    </comment>
    <comment ref="I23" authorId="0">
      <text>
        <r>
          <rPr>
            <b/>
            <sz val="8"/>
            <rFont val="Tahoma"/>
            <family val="0"/>
          </rPr>
          <t>Enter total direct charges (10a to 10h)</t>
        </r>
        <r>
          <rPr>
            <sz val="8"/>
            <rFont val="Tahoma"/>
            <family val="0"/>
          </rPr>
          <t xml:space="preserve">
</t>
        </r>
      </text>
    </comment>
    <comment ref="K23" authorId="0">
      <text>
        <r>
          <rPr>
            <b/>
            <sz val="8"/>
            <rFont val="Tahoma"/>
            <family val="0"/>
          </rPr>
          <t>Enter total direct charges (10a to 10h)</t>
        </r>
        <r>
          <rPr>
            <sz val="8"/>
            <rFont val="Tahoma"/>
            <family val="0"/>
          </rPr>
          <t xml:space="preserve">
</t>
        </r>
      </text>
    </comment>
    <comment ref="P23" authorId="0">
      <text>
        <r>
          <rPr>
            <b/>
            <sz val="8"/>
            <rFont val="Tahoma"/>
            <family val="0"/>
          </rPr>
          <t>Enter total direct charges (10a to 10h)</t>
        </r>
        <r>
          <rPr>
            <sz val="8"/>
            <rFont val="Tahoma"/>
            <family val="0"/>
          </rPr>
          <t xml:space="preserve">
</t>
        </r>
      </text>
    </comment>
    <comment ref="R23" authorId="0">
      <text>
        <r>
          <rPr>
            <b/>
            <sz val="8"/>
            <rFont val="Tahoma"/>
            <family val="0"/>
          </rPr>
          <t>Enter total direct charges (10a to 10h)</t>
        </r>
        <r>
          <rPr>
            <sz val="8"/>
            <rFont val="Tahoma"/>
            <family val="0"/>
          </rPr>
          <t xml:space="preserve">
</t>
        </r>
      </text>
    </comment>
    <comment ref="F24" authorId="0">
      <text>
        <r>
          <rPr>
            <b/>
            <sz val="8"/>
            <rFont val="Tahoma"/>
            <family val="0"/>
          </rPr>
          <t>Enter indirect charges</t>
        </r>
      </text>
    </comment>
    <comment ref="I24" authorId="0">
      <text>
        <r>
          <rPr>
            <b/>
            <sz val="8"/>
            <rFont val="Tahoma"/>
            <family val="0"/>
          </rPr>
          <t>Enter indirect charges</t>
        </r>
        <r>
          <rPr>
            <sz val="8"/>
            <rFont val="Tahoma"/>
            <family val="0"/>
          </rPr>
          <t xml:space="preserve">
</t>
        </r>
      </text>
    </comment>
    <comment ref="K24" authorId="0">
      <text>
        <r>
          <rPr>
            <b/>
            <sz val="8"/>
            <rFont val="Tahoma"/>
            <family val="0"/>
          </rPr>
          <t>Enter indirect charges</t>
        </r>
        <r>
          <rPr>
            <sz val="8"/>
            <rFont val="Tahoma"/>
            <family val="0"/>
          </rPr>
          <t xml:space="preserve">
</t>
        </r>
      </text>
    </comment>
    <comment ref="P24" authorId="0">
      <text>
        <r>
          <rPr>
            <b/>
            <sz val="8"/>
            <rFont val="Tahoma"/>
            <family val="0"/>
          </rPr>
          <t>Enter indirect charges</t>
        </r>
        <r>
          <rPr>
            <sz val="8"/>
            <rFont val="Tahoma"/>
            <family val="0"/>
          </rPr>
          <t xml:space="preserve">
</t>
        </r>
      </text>
    </comment>
    <comment ref="R24" authorId="0">
      <text>
        <r>
          <rPr>
            <b/>
            <sz val="8"/>
            <rFont val="Tahoma"/>
            <family val="0"/>
          </rPr>
          <t>Enter total indirect charges</t>
        </r>
      </text>
    </comment>
    <comment ref="F25" authorId="0">
      <text>
        <r>
          <rPr>
            <b/>
            <sz val="8"/>
            <rFont val="Tahoma"/>
            <family val="0"/>
          </rPr>
          <t>Enter total (sum of 10i &amp; 10j)</t>
        </r>
        <r>
          <rPr>
            <sz val="8"/>
            <rFont val="Tahoma"/>
            <family val="0"/>
          </rPr>
          <t xml:space="preserve">
</t>
        </r>
      </text>
    </comment>
    <comment ref="I25" authorId="0">
      <text>
        <r>
          <rPr>
            <b/>
            <sz val="8"/>
            <rFont val="Tahoma"/>
            <family val="0"/>
          </rPr>
          <t>Enter total (sum of 10i &amp; 10j)</t>
        </r>
      </text>
    </comment>
    <comment ref="K25" authorId="0">
      <text>
        <r>
          <rPr>
            <b/>
            <sz val="8"/>
            <rFont val="Tahoma"/>
            <family val="0"/>
          </rPr>
          <t>Enter total (sum of 10i &amp; 10j)</t>
        </r>
        <r>
          <rPr>
            <sz val="8"/>
            <rFont val="Tahoma"/>
            <family val="0"/>
          </rPr>
          <t xml:space="preserve">
</t>
        </r>
      </text>
    </comment>
    <comment ref="P25" authorId="0">
      <text>
        <r>
          <rPr>
            <b/>
            <sz val="8"/>
            <rFont val="Tahoma"/>
            <family val="0"/>
          </rPr>
          <t>Enter total (sum of 10i &amp; 10j)</t>
        </r>
        <r>
          <rPr>
            <sz val="8"/>
            <rFont val="Tahoma"/>
            <family val="0"/>
          </rPr>
          <t xml:space="preserve">
</t>
        </r>
      </text>
    </comment>
    <comment ref="R25" authorId="0">
      <text>
        <r>
          <rPr>
            <b/>
            <sz val="8"/>
            <rFont val="Tahoma"/>
            <family val="0"/>
          </rPr>
          <t>Enter total (sum of 10i &amp; 10j)</t>
        </r>
        <r>
          <rPr>
            <sz val="8"/>
            <rFont val="Tahoma"/>
            <family val="0"/>
          </rPr>
          <t xml:space="preserve">
</t>
        </r>
      </text>
    </comment>
    <comment ref="F26" authorId="0">
      <text>
        <r>
          <rPr>
            <b/>
            <sz val="8"/>
            <rFont val="Tahoma"/>
            <family val="0"/>
          </rPr>
          <t>Enter Federal share</t>
        </r>
        <r>
          <rPr>
            <sz val="8"/>
            <rFont val="Tahoma"/>
            <family val="0"/>
          </rPr>
          <t xml:space="preserve">
</t>
        </r>
      </text>
    </comment>
    <comment ref="I26" authorId="0">
      <text>
        <r>
          <rPr>
            <b/>
            <sz val="8"/>
            <rFont val="Tahoma"/>
            <family val="0"/>
          </rPr>
          <t>Enter Federal share</t>
        </r>
        <r>
          <rPr>
            <sz val="8"/>
            <rFont val="Tahoma"/>
            <family val="0"/>
          </rPr>
          <t xml:space="preserve">
</t>
        </r>
      </text>
    </comment>
    <comment ref="K26" authorId="0">
      <text>
        <r>
          <rPr>
            <b/>
            <sz val="8"/>
            <rFont val="Tahoma"/>
            <family val="0"/>
          </rPr>
          <t>Enter Federal share</t>
        </r>
        <r>
          <rPr>
            <sz val="8"/>
            <rFont val="Tahoma"/>
            <family val="0"/>
          </rPr>
          <t xml:space="preserve">
</t>
        </r>
      </text>
    </comment>
    <comment ref="P26" authorId="0">
      <text>
        <r>
          <rPr>
            <b/>
            <sz val="8"/>
            <rFont val="Tahoma"/>
            <family val="0"/>
          </rPr>
          <t>Enter Federal share</t>
        </r>
        <r>
          <rPr>
            <sz val="8"/>
            <rFont val="Tahoma"/>
            <family val="0"/>
          </rPr>
          <t xml:space="preserve">
</t>
        </r>
      </text>
    </comment>
    <comment ref="R26" authorId="0">
      <text>
        <r>
          <rPr>
            <b/>
            <sz val="8"/>
            <rFont val="Tahoma"/>
            <family val="0"/>
          </rPr>
          <t>Enter total Federal share</t>
        </r>
        <r>
          <rPr>
            <sz val="8"/>
            <rFont val="Tahoma"/>
            <family val="0"/>
          </rPr>
          <t xml:space="preserve">
</t>
        </r>
      </text>
    </comment>
    <comment ref="F28" authorId="0">
      <text>
        <r>
          <rPr>
            <b/>
            <sz val="8"/>
            <rFont val="Tahoma"/>
            <family val="0"/>
          </rPr>
          <t>Enter applicant resources</t>
        </r>
      </text>
    </comment>
    <comment ref="H28" authorId="0">
      <text>
        <r>
          <rPr>
            <b/>
            <sz val="8"/>
            <rFont val="Tahoma"/>
            <family val="0"/>
          </rPr>
          <t>Enter applicant resources</t>
        </r>
      </text>
    </comment>
    <comment ref="K28" authorId="0">
      <text>
        <r>
          <rPr>
            <b/>
            <sz val="8"/>
            <rFont val="Tahoma"/>
            <family val="0"/>
          </rPr>
          <t>Enter applicant resources</t>
        </r>
        <r>
          <rPr>
            <sz val="8"/>
            <rFont val="Tahoma"/>
            <family val="0"/>
          </rPr>
          <t xml:space="preserve">
</t>
        </r>
      </text>
    </comment>
    <comment ref="N28" authorId="0">
      <text>
        <r>
          <rPr>
            <b/>
            <sz val="8"/>
            <rFont val="Tahoma"/>
            <family val="0"/>
          </rPr>
          <t>Enter applicant resources</t>
        </r>
      </text>
    </comment>
    <comment ref="R28" authorId="0">
      <text>
        <r>
          <rPr>
            <b/>
            <sz val="8"/>
            <rFont val="Tahoma"/>
            <family val="0"/>
          </rPr>
          <t>Enter total applicant resources</t>
        </r>
      </text>
    </comment>
    <comment ref="F29" authorId="0">
      <text>
        <r>
          <rPr>
            <b/>
            <sz val="8"/>
            <rFont val="Tahoma"/>
            <family val="0"/>
          </rPr>
          <t>Enter State resources</t>
        </r>
        <r>
          <rPr>
            <sz val="8"/>
            <rFont val="Tahoma"/>
            <family val="0"/>
          </rPr>
          <t xml:space="preserve">
</t>
        </r>
      </text>
    </comment>
    <comment ref="H29" authorId="0">
      <text>
        <r>
          <rPr>
            <b/>
            <sz val="8"/>
            <rFont val="Tahoma"/>
            <family val="0"/>
          </rPr>
          <t>Enter State resources</t>
        </r>
        <r>
          <rPr>
            <sz val="8"/>
            <rFont val="Tahoma"/>
            <family val="0"/>
          </rPr>
          <t xml:space="preserve">
</t>
        </r>
      </text>
    </comment>
    <comment ref="K29" authorId="0">
      <text>
        <r>
          <rPr>
            <b/>
            <sz val="8"/>
            <rFont val="Tahoma"/>
            <family val="0"/>
          </rPr>
          <t>Enter State resources</t>
        </r>
        <r>
          <rPr>
            <sz val="8"/>
            <rFont val="Tahoma"/>
            <family val="0"/>
          </rPr>
          <t xml:space="preserve">
</t>
        </r>
      </text>
    </comment>
    <comment ref="N29" authorId="0">
      <text>
        <r>
          <rPr>
            <b/>
            <sz val="8"/>
            <rFont val="Tahoma"/>
            <family val="0"/>
          </rPr>
          <t>Enter State resources</t>
        </r>
        <r>
          <rPr>
            <sz val="8"/>
            <rFont val="Tahoma"/>
            <family val="0"/>
          </rPr>
          <t xml:space="preserve">
</t>
        </r>
      </text>
    </comment>
    <comment ref="R29" authorId="0">
      <text>
        <r>
          <rPr>
            <b/>
            <sz val="8"/>
            <rFont val="Tahoma"/>
            <family val="0"/>
          </rPr>
          <t>Enter total State resources</t>
        </r>
        <r>
          <rPr>
            <sz val="8"/>
            <rFont val="Tahoma"/>
            <family val="0"/>
          </rPr>
          <t xml:space="preserve">
</t>
        </r>
      </text>
    </comment>
    <comment ref="F30" authorId="1">
      <text>
        <r>
          <rPr>
            <b/>
            <sz val="8"/>
            <rFont val="Tahoma"/>
            <family val="0"/>
          </rPr>
          <t>Enter Local resources</t>
        </r>
      </text>
    </comment>
    <comment ref="H30" authorId="1">
      <text>
        <r>
          <rPr>
            <b/>
            <sz val="8"/>
            <rFont val="Tahoma"/>
            <family val="0"/>
          </rPr>
          <t>Enter Local resources</t>
        </r>
      </text>
    </comment>
    <comment ref="K30" authorId="1">
      <text>
        <r>
          <rPr>
            <b/>
            <sz val="8"/>
            <rFont val="Tahoma"/>
            <family val="0"/>
          </rPr>
          <t>Enter Local resources</t>
        </r>
      </text>
    </comment>
    <comment ref="N30" authorId="1">
      <text>
        <r>
          <rPr>
            <b/>
            <sz val="8"/>
            <rFont val="Tahoma"/>
            <family val="0"/>
          </rPr>
          <t>Enter Local resources</t>
        </r>
      </text>
    </comment>
    <comment ref="R30" authorId="1">
      <text>
        <r>
          <rPr>
            <b/>
            <sz val="8"/>
            <rFont val="Tahoma"/>
            <family val="0"/>
          </rPr>
          <t>Enter total Local resources</t>
        </r>
      </text>
    </comment>
    <comment ref="F31" authorId="1">
      <text>
        <r>
          <rPr>
            <b/>
            <sz val="8"/>
            <rFont val="Tahoma"/>
            <family val="0"/>
          </rPr>
          <t>Enter other sources</t>
        </r>
      </text>
    </comment>
    <comment ref="H31" authorId="1">
      <text>
        <r>
          <rPr>
            <b/>
            <sz val="8"/>
            <rFont val="Tahoma"/>
            <family val="0"/>
          </rPr>
          <t>Enter other sources</t>
        </r>
      </text>
    </comment>
    <comment ref="K31" authorId="1">
      <text>
        <r>
          <rPr>
            <b/>
            <sz val="8"/>
            <rFont val="Tahoma"/>
            <family val="0"/>
          </rPr>
          <t>Enter other sources</t>
        </r>
        <r>
          <rPr>
            <sz val="8"/>
            <rFont val="Tahoma"/>
            <family val="0"/>
          </rPr>
          <t xml:space="preserve">
</t>
        </r>
      </text>
    </comment>
    <comment ref="N31" authorId="1">
      <text>
        <r>
          <rPr>
            <b/>
            <sz val="8"/>
            <rFont val="Tahoma"/>
            <family val="0"/>
          </rPr>
          <t>Enter other sources</t>
        </r>
      </text>
    </comment>
    <comment ref="R31" authorId="1">
      <text>
        <r>
          <rPr>
            <b/>
            <sz val="8"/>
            <rFont val="Tahoma"/>
            <family val="0"/>
          </rPr>
          <t>Enter total other sources</t>
        </r>
      </text>
    </comment>
    <comment ref="F32" authorId="1">
      <text>
        <r>
          <rPr>
            <b/>
            <sz val="8"/>
            <rFont val="Tahoma"/>
            <family val="0"/>
          </rPr>
          <t>Enter total (sum of 10l to 10p)</t>
        </r>
      </text>
    </comment>
    <comment ref="H32" authorId="1">
      <text>
        <r>
          <rPr>
            <b/>
            <sz val="8"/>
            <rFont val="Tahoma"/>
            <family val="0"/>
          </rPr>
          <t>Enter total (sum of 10l to 10p)</t>
        </r>
      </text>
    </comment>
    <comment ref="K32" authorId="1">
      <text>
        <r>
          <rPr>
            <b/>
            <sz val="8"/>
            <rFont val="Tahoma"/>
            <family val="0"/>
          </rPr>
          <t>Enter total (sum of 10l to 10p)</t>
        </r>
      </text>
    </comment>
    <comment ref="N32" authorId="1">
      <text>
        <r>
          <rPr>
            <b/>
            <sz val="8"/>
            <rFont val="Tahoma"/>
            <family val="0"/>
          </rPr>
          <t>Enter total (sum of 10l to 10p)</t>
        </r>
      </text>
    </comment>
    <comment ref="R32" authorId="1">
      <text>
        <r>
          <rPr>
            <b/>
            <sz val="8"/>
            <rFont val="Tahoma"/>
            <family val="0"/>
          </rPr>
          <t>Enter total (sum of 10l to 10p)</t>
        </r>
      </text>
    </comment>
    <comment ref="F33" authorId="1">
      <text>
        <r>
          <rPr>
            <b/>
            <sz val="8"/>
            <rFont val="Tahoma"/>
            <family val="0"/>
          </rPr>
          <t>Enter program income</t>
        </r>
      </text>
    </comment>
    <comment ref="H33" authorId="1">
      <text>
        <r>
          <rPr>
            <b/>
            <sz val="8"/>
            <rFont val="Tahoma"/>
            <family val="0"/>
          </rPr>
          <t>Enter program income</t>
        </r>
      </text>
    </comment>
    <comment ref="K33" authorId="1">
      <text>
        <r>
          <rPr>
            <b/>
            <sz val="8"/>
            <rFont val="Tahoma"/>
            <family val="0"/>
          </rPr>
          <t>Enter program income</t>
        </r>
      </text>
    </comment>
    <comment ref="N33" authorId="1">
      <text>
        <r>
          <rPr>
            <b/>
            <sz val="8"/>
            <rFont val="Tahoma"/>
            <family val="0"/>
          </rPr>
          <t>Enter program income</t>
        </r>
      </text>
    </comment>
    <comment ref="R33" authorId="1">
      <text>
        <r>
          <rPr>
            <b/>
            <sz val="8"/>
            <rFont val="Tahoma"/>
            <family val="0"/>
          </rPr>
          <t>Enter total program income</t>
        </r>
      </text>
    </comment>
    <comment ref="H35" authorId="1">
      <text>
        <r>
          <rPr>
            <b/>
            <sz val="8"/>
            <rFont val="Tahoma"/>
            <family val="0"/>
          </rPr>
          <t>Select this box if indirect costs are provisional-final</t>
        </r>
      </text>
    </comment>
    <comment ref="J35" authorId="1">
      <text>
        <r>
          <rPr>
            <b/>
            <sz val="8"/>
            <rFont val="Tahoma"/>
            <family val="0"/>
          </rPr>
          <t>Select this box if indirect costs are predetermined</t>
        </r>
      </text>
    </comment>
    <comment ref="M35" authorId="1">
      <text>
        <r>
          <rPr>
            <b/>
            <sz val="8"/>
            <rFont val="Tahoma"/>
            <family val="0"/>
          </rPr>
          <t>Select this box if indirect costs are fixed with carry forward</t>
        </r>
      </text>
    </comment>
    <comment ref="C37" authorId="1">
      <text>
        <r>
          <rPr>
            <b/>
            <sz val="8"/>
            <rFont val="Tahoma"/>
            <family val="0"/>
          </rPr>
          <t>Enter indirect cost rate percentage</t>
        </r>
      </text>
    </comment>
    <comment ref="K37" authorId="1">
      <text>
        <r>
          <rPr>
            <b/>
            <sz val="8"/>
            <rFont val="Tahoma"/>
            <family val="0"/>
          </rPr>
          <t>Enter total amount of indirect cost</t>
        </r>
      </text>
    </comment>
    <comment ref="R37" authorId="1">
      <text>
        <r>
          <rPr>
            <b/>
            <sz val="8"/>
            <rFont val="Tahoma"/>
            <family val="0"/>
          </rPr>
          <t>Enter base</t>
        </r>
      </text>
    </comment>
    <comment ref="A40" authorId="1">
      <text>
        <r>
          <rPr>
            <b/>
            <sz val="8"/>
            <rFont val="Tahoma"/>
            <family val="0"/>
          </rPr>
          <t>Enter signature of authorizing official</t>
        </r>
      </text>
    </comment>
    <comment ref="F40" authorId="1">
      <text>
        <r>
          <rPr>
            <b/>
            <sz val="8"/>
            <rFont val="Tahoma"/>
            <family val="0"/>
          </rPr>
          <t>Enter name and title (type or print)</t>
        </r>
      </text>
    </comment>
    <comment ref="K40" authorId="1">
      <text>
        <r>
          <rPr>
            <b/>
            <sz val="8"/>
            <rFont val="Tahoma"/>
            <family val="0"/>
          </rPr>
          <t>Enter telephone number (area code, number, and extension)</t>
        </r>
      </text>
    </comment>
    <comment ref="R40" authorId="1">
      <text>
        <r>
          <rPr>
            <b/>
            <sz val="8"/>
            <rFont val="Tahoma"/>
            <family val="0"/>
          </rPr>
          <t>Enter date report submitted</t>
        </r>
      </text>
    </comment>
  </commentList>
</comments>
</file>

<file path=xl/comments52.xml><?xml version="1.0" encoding="utf-8"?>
<comments xmlns="http://schemas.openxmlformats.org/spreadsheetml/2006/main">
  <authors>
    <author>Human Technology, Inc.</author>
  </authors>
  <commentList>
    <comment ref="P4" authorId="0">
      <text>
        <r>
          <rPr>
            <b/>
            <sz val="8"/>
            <rFont val="Tahoma"/>
            <family val="0"/>
          </rPr>
          <t>Enter date that application was submitted</t>
        </r>
      </text>
    </comment>
    <comment ref="AB5" authorId="0">
      <text>
        <r>
          <rPr>
            <b/>
            <sz val="8"/>
            <rFont val="Tahoma"/>
            <family val="0"/>
          </rPr>
          <t>Enter applicant identifier</t>
        </r>
      </text>
    </comment>
    <comment ref="P8" authorId="0">
      <text>
        <r>
          <rPr>
            <b/>
            <sz val="8"/>
            <rFont val="Tahoma"/>
            <family val="0"/>
          </rPr>
          <t>Enter date received by State</t>
        </r>
      </text>
    </comment>
    <comment ref="AB7" authorId="0">
      <text>
        <r>
          <rPr>
            <b/>
            <sz val="8"/>
            <rFont val="Tahoma"/>
            <family val="0"/>
          </rPr>
          <t>Enter State application identifier</t>
        </r>
      </text>
    </comment>
    <comment ref="P11" authorId="0">
      <text>
        <r>
          <rPr>
            <b/>
            <sz val="8"/>
            <rFont val="Tahoma"/>
            <family val="0"/>
          </rPr>
          <t>Enter date received by Federal agency</t>
        </r>
      </text>
    </comment>
    <comment ref="AB11" authorId="0">
      <text>
        <r>
          <rPr>
            <b/>
            <sz val="8"/>
            <rFont val="Tahoma"/>
            <family val="0"/>
          </rPr>
          <t>Enter Federal identifier</t>
        </r>
      </text>
    </comment>
    <comment ref="C9" authorId="0">
      <text>
        <r>
          <rPr>
            <b/>
            <sz val="8"/>
            <rFont val="Tahoma"/>
            <family val="0"/>
          </rPr>
          <t>Select this box if type of submission is a construction application</t>
        </r>
      </text>
    </comment>
    <comment ref="C10" authorId="0">
      <text>
        <r>
          <rPr>
            <b/>
            <sz val="8"/>
            <rFont val="Tahoma"/>
            <family val="0"/>
          </rPr>
          <t>Select this box if type of submission is a non-construction application</t>
        </r>
      </text>
    </comment>
    <comment ref="J9" authorId="0">
      <text>
        <r>
          <rPr>
            <b/>
            <sz val="8"/>
            <rFont val="Tahoma"/>
            <family val="0"/>
          </rPr>
          <t>Select this box if type of submission is a construction pre-application</t>
        </r>
      </text>
    </comment>
    <comment ref="J10" authorId="0">
      <text>
        <r>
          <rPr>
            <b/>
            <sz val="8"/>
            <rFont val="Tahoma"/>
            <family val="0"/>
          </rPr>
          <t>Select this box if type of submission is a non-construction pre-application</t>
        </r>
      </text>
    </comment>
    <comment ref="F13" authorId="0">
      <text>
        <r>
          <rPr>
            <b/>
            <sz val="8"/>
            <rFont val="Tahoma"/>
            <family val="0"/>
          </rPr>
          <t>Enter legal name of applicant</t>
        </r>
      </text>
    </comment>
    <comment ref="B15" authorId="0">
      <text>
        <r>
          <rPr>
            <b/>
            <sz val="8"/>
            <rFont val="Tahoma"/>
            <family val="0"/>
          </rPr>
          <t>Enter address of applicant</t>
        </r>
      </text>
    </comment>
    <comment ref="AA13" authorId="0">
      <text>
        <r>
          <rPr>
            <b/>
            <sz val="8"/>
            <rFont val="Tahoma"/>
            <family val="0"/>
          </rPr>
          <t>Enter applicant's organzational unit</t>
        </r>
      </text>
    </comment>
    <comment ref="U16" authorId="0">
      <text>
        <r>
          <rPr>
            <b/>
            <sz val="8"/>
            <rFont val="Tahoma"/>
            <family val="0"/>
          </rPr>
          <t>Enter name and telephone number of person to be contacted on matters pertaining to this application</t>
        </r>
        <r>
          <rPr>
            <sz val="8"/>
            <rFont val="Tahoma"/>
            <family val="0"/>
          </rPr>
          <t xml:space="preserve">
</t>
        </r>
      </text>
    </comment>
    <comment ref="C20" authorId="0">
      <text>
        <r>
          <rPr>
            <b/>
            <sz val="8"/>
            <rFont val="Tahoma"/>
            <family val="0"/>
          </rPr>
          <t>Enter 1st digit of employer identification number</t>
        </r>
      </text>
    </comment>
    <comment ref="D20" authorId="0">
      <text>
        <r>
          <rPr>
            <b/>
            <sz val="8"/>
            <rFont val="Tahoma"/>
            <family val="0"/>
          </rPr>
          <t>Enter 2nd digit of employer identification number</t>
        </r>
      </text>
    </comment>
    <comment ref="F20" authorId="0">
      <text>
        <r>
          <rPr>
            <b/>
            <sz val="8"/>
            <rFont val="Tahoma"/>
            <family val="0"/>
          </rPr>
          <t>Enter 3rd digit of employer identification number</t>
        </r>
        <r>
          <rPr>
            <sz val="8"/>
            <rFont val="Tahoma"/>
            <family val="0"/>
          </rPr>
          <t xml:space="preserve">
</t>
        </r>
      </text>
    </comment>
    <comment ref="G20" authorId="0">
      <text>
        <r>
          <rPr>
            <b/>
            <sz val="8"/>
            <rFont val="Tahoma"/>
            <family val="0"/>
          </rPr>
          <t>Enter 4th digit of employer identification number</t>
        </r>
      </text>
    </comment>
    <comment ref="H20" authorId="0">
      <text>
        <r>
          <rPr>
            <b/>
            <sz val="8"/>
            <rFont val="Tahoma"/>
            <family val="0"/>
          </rPr>
          <t>Enter 5th digit of employer identification number</t>
        </r>
      </text>
    </comment>
    <comment ref="I20" authorId="0">
      <text>
        <r>
          <rPr>
            <b/>
            <sz val="8"/>
            <rFont val="Tahoma"/>
            <family val="0"/>
          </rPr>
          <t>Enter 6th digit of employer identification number</t>
        </r>
      </text>
    </comment>
    <comment ref="J20" authorId="0">
      <text>
        <r>
          <rPr>
            <b/>
            <sz val="8"/>
            <rFont val="Tahoma"/>
            <family val="0"/>
          </rPr>
          <t>Enter 7th digit of employer identification number</t>
        </r>
      </text>
    </comment>
    <comment ref="K20" authorId="0">
      <text>
        <r>
          <rPr>
            <b/>
            <sz val="8"/>
            <rFont val="Tahoma"/>
            <family val="0"/>
          </rPr>
          <t>Enter 8th digit of employer identification number</t>
        </r>
      </text>
    </comment>
    <comment ref="L20" authorId="0">
      <text>
        <r>
          <rPr>
            <b/>
            <sz val="8"/>
            <rFont val="Tahoma"/>
            <family val="0"/>
          </rPr>
          <t>Enter 9th digit of employer identification number</t>
        </r>
      </text>
    </comment>
    <comment ref="AL19" authorId="0">
      <text>
        <r>
          <rPr>
            <b/>
            <sz val="8"/>
            <rFont val="Tahoma"/>
            <family val="0"/>
          </rPr>
          <t>Enter letter reprsenting the type of applicant</t>
        </r>
      </text>
    </comment>
    <comment ref="G23" authorId="0">
      <text>
        <r>
          <rPr>
            <b/>
            <sz val="8"/>
            <rFont val="Tahoma"/>
            <family val="0"/>
          </rPr>
          <t>Select this box if type of application is new</t>
        </r>
      </text>
    </comment>
    <comment ref="K23" authorId="0">
      <text>
        <r>
          <rPr>
            <b/>
            <sz val="8"/>
            <rFont val="Tahoma"/>
            <family val="0"/>
          </rPr>
          <t>Select this box if type of application is a continuation</t>
        </r>
      </text>
    </comment>
    <comment ref="O23" authorId="0">
      <text>
        <r>
          <rPr>
            <b/>
            <sz val="8"/>
            <rFont val="Tahoma"/>
            <family val="0"/>
          </rPr>
          <t>Select this box if type of application is a revision</t>
        </r>
      </text>
    </comment>
    <comment ref="N25" authorId="0">
      <text>
        <r>
          <rPr>
            <b/>
            <sz val="8"/>
            <rFont val="Tahoma"/>
            <family val="0"/>
          </rPr>
          <t>If application is a revision, enter appropriate letter of type of revision</t>
        </r>
      </text>
    </comment>
    <comment ref="P25" authorId="0">
      <text>
        <r>
          <rPr>
            <b/>
            <sz val="8"/>
            <rFont val="Tahoma"/>
            <family val="0"/>
          </rPr>
          <t>If application is a revision, enter appropriate letter of type of revision</t>
        </r>
      </text>
    </comment>
    <comment ref="AH27" authorId="0">
      <text>
        <r>
          <rPr>
            <b/>
            <sz val="8"/>
            <rFont val="Tahoma"/>
            <family val="0"/>
          </rPr>
          <t>If type of applicant is other, then enter specifics</t>
        </r>
      </text>
    </comment>
    <comment ref="U30" authorId="0">
      <text>
        <r>
          <rPr>
            <b/>
            <sz val="8"/>
            <rFont val="Tahoma"/>
            <family val="0"/>
          </rPr>
          <t>Enter name of Federal agency</t>
        </r>
      </text>
    </comment>
    <comment ref="U33" authorId="0">
      <text>
        <r>
          <rPr>
            <b/>
            <sz val="8"/>
            <rFont val="Tahoma"/>
            <family val="0"/>
          </rPr>
          <t>Enter desciptive title of applicant's project</t>
        </r>
      </text>
    </comment>
    <comment ref="N33" authorId="0">
      <text>
        <r>
          <rPr>
            <b/>
            <sz val="8"/>
            <rFont val="Tahoma"/>
            <family val="0"/>
          </rPr>
          <t>Enter 1st digit of catalog of Federal Domestic Assitance number</t>
        </r>
      </text>
    </comment>
    <comment ref="O33" authorId="0">
      <text>
        <r>
          <rPr>
            <b/>
            <sz val="8"/>
            <rFont val="Tahoma"/>
            <family val="0"/>
          </rPr>
          <t>Enter 2nd digit of catalog of Federal Domestic Assitance number</t>
        </r>
      </text>
    </comment>
    <comment ref="Q33" authorId="0">
      <text>
        <r>
          <rPr>
            <b/>
            <sz val="8"/>
            <rFont val="Tahoma"/>
            <family val="0"/>
          </rPr>
          <t>Enter 3rd digit of catalog of Federal Domestic Assitance number</t>
        </r>
      </text>
    </comment>
    <comment ref="R33" authorId="0">
      <text>
        <r>
          <rPr>
            <b/>
            <sz val="8"/>
            <rFont val="Tahoma"/>
            <family val="0"/>
          </rPr>
          <t>Enter 4th digit of catalog of Federal Domestic Assitance number</t>
        </r>
      </text>
    </comment>
    <comment ref="S33" authorId="0">
      <text>
        <r>
          <rPr>
            <b/>
            <sz val="8"/>
            <rFont val="Tahoma"/>
            <family val="0"/>
          </rPr>
          <t>Enter 5th digit of catalog of Federal Domestic Assitance number</t>
        </r>
      </text>
    </comment>
    <comment ref="E34" authorId="0">
      <text>
        <r>
          <rPr>
            <b/>
            <sz val="8"/>
            <rFont val="Tahoma"/>
            <family val="0"/>
          </rPr>
          <t>Enter title associated with catalog of Federal Domestic Assistance number</t>
        </r>
      </text>
    </comment>
    <comment ref="B40" authorId="0">
      <text>
        <r>
          <rPr>
            <b/>
            <sz val="8"/>
            <rFont val="Tahoma"/>
            <family val="0"/>
          </rPr>
          <t>Enter start date of proposed project</t>
        </r>
      </text>
    </comment>
    <comment ref="G40" authorId="0">
      <text>
        <r>
          <rPr>
            <b/>
            <sz val="8"/>
            <rFont val="Tahoma"/>
            <family val="0"/>
          </rPr>
          <t>Enter ending date of proposed project</t>
        </r>
      </text>
    </comment>
    <comment ref="L40" authorId="0">
      <text>
        <r>
          <rPr>
            <b/>
            <sz val="8"/>
            <rFont val="Tahoma"/>
            <family val="0"/>
          </rPr>
          <t>Enter congressional districts of applicant</t>
        </r>
      </text>
    </comment>
    <comment ref="Y40" authorId="0">
      <text>
        <r>
          <rPr>
            <b/>
            <sz val="8"/>
            <rFont val="Tahoma"/>
            <family val="0"/>
          </rPr>
          <t>Enter congressional districts of project</t>
        </r>
      </text>
    </comment>
    <comment ref="R43" authorId="0">
      <text>
        <r>
          <rPr>
            <b/>
            <sz val="8"/>
            <rFont val="Tahoma"/>
            <family val="0"/>
          </rPr>
          <t>Enter amount of Federal estimated funding</t>
        </r>
      </text>
    </comment>
    <comment ref="R45" authorId="0">
      <text>
        <r>
          <rPr>
            <b/>
            <sz val="8"/>
            <rFont val="Tahoma"/>
            <family val="0"/>
          </rPr>
          <t>Enter amount of applicant estimated funding</t>
        </r>
      </text>
    </comment>
    <comment ref="R47" authorId="0">
      <text>
        <r>
          <rPr>
            <b/>
            <sz val="8"/>
            <rFont val="Tahoma"/>
            <family val="0"/>
          </rPr>
          <t>Enter amount of State estimated funding</t>
        </r>
      </text>
    </comment>
    <comment ref="R49" authorId="0">
      <text>
        <r>
          <rPr>
            <b/>
            <sz val="8"/>
            <rFont val="Tahoma"/>
            <family val="0"/>
          </rPr>
          <t>Enter amount of Local estimated funding</t>
        </r>
      </text>
    </comment>
    <comment ref="R51" authorId="0">
      <text>
        <r>
          <rPr>
            <b/>
            <sz val="8"/>
            <rFont val="Tahoma"/>
            <family val="0"/>
          </rPr>
          <t>Enter amount of Other estimated funding</t>
        </r>
      </text>
    </comment>
    <comment ref="R53" authorId="0">
      <text>
        <r>
          <rPr>
            <b/>
            <sz val="8"/>
            <rFont val="Tahoma"/>
            <family val="0"/>
          </rPr>
          <t xml:space="preserve">Enter amount of Program Income </t>
        </r>
      </text>
    </comment>
    <comment ref="R55" authorId="0">
      <text>
        <r>
          <rPr>
            <b/>
            <sz val="8"/>
            <rFont val="Tahoma"/>
            <family val="0"/>
          </rPr>
          <t>Enter amount of Total estimated funding</t>
        </r>
      </text>
    </comment>
    <comment ref="AA49" authorId="0">
      <text>
        <r>
          <rPr>
            <b/>
            <sz val="8"/>
            <rFont val="Tahoma"/>
            <family val="0"/>
          </rPr>
          <t>Enter date if pre-application/application was made available to the State Executive Order 12372Process for review</t>
        </r>
      </text>
    </comment>
    <comment ref="Y51" authorId="0">
      <text>
        <r>
          <rPr>
            <b/>
            <sz val="8"/>
            <rFont val="Tahoma"/>
            <family val="0"/>
          </rPr>
          <t>Select this box if application is not covered by Executive Order 12372</t>
        </r>
      </text>
    </comment>
    <comment ref="Y52" authorId="0">
      <text>
        <r>
          <rPr>
            <b/>
            <sz val="8"/>
            <rFont val="Tahoma"/>
            <family val="0"/>
          </rPr>
          <t>Select this box if program has not been selected by the State for review</t>
        </r>
      </text>
    </comment>
    <comment ref="W55" authorId="0">
      <text>
        <r>
          <rPr>
            <b/>
            <sz val="8"/>
            <rFont val="Tahoma"/>
            <family val="0"/>
          </rPr>
          <t>Select this box if applicant is delinquent on any Federal debt and attach an explanation</t>
        </r>
      </text>
    </comment>
    <comment ref="AK55" authorId="0">
      <text>
        <r>
          <rPr>
            <b/>
            <sz val="8"/>
            <rFont val="Tahoma"/>
            <family val="0"/>
          </rPr>
          <t>Select this box if applicant is not delinquent on any Federal debt</t>
        </r>
      </text>
    </comment>
    <comment ref="B61" authorId="0">
      <text>
        <r>
          <rPr>
            <b/>
            <sz val="8"/>
            <rFont val="Tahoma"/>
            <family val="0"/>
          </rPr>
          <t>Enter name of authorized representative</t>
        </r>
        <r>
          <rPr>
            <sz val="8"/>
            <rFont val="Tahoma"/>
            <family val="0"/>
          </rPr>
          <t xml:space="preserve">
</t>
        </r>
      </text>
    </comment>
    <comment ref="S61" authorId="0">
      <text>
        <r>
          <rPr>
            <b/>
            <sz val="8"/>
            <rFont val="Tahoma"/>
            <family val="0"/>
          </rPr>
          <t>Enter title of authorized representative</t>
        </r>
      </text>
    </comment>
    <comment ref="AF61" authorId="0">
      <text>
        <r>
          <rPr>
            <b/>
            <sz val="8"/>
            <rFont val="Tahoma"/>
            <family val="0"/>
          </rPr>
          <t>Enter telephone number of authorized representative</t>
        </r>
      </text>
    </comment>
    <comment ref="AF64" authorId="0">
      <text>
        <r>
          <rPr>
            <b/>
            <sz val="8"/>
            <rFont val="Tahoma"/>
            <family val="0"/>
          </rPr>
          <t>Enter date signed by authorized representative</t>
        </r>
      </text>
    </comment>
    <comment ref="B36" authorId="0">
      <text>
        <r>
          <rPr>
            <b/>
            <sz val="8"/>
            <rFont val="Tahoma"/>
            <family val="0"/>
          </rPr>
          <t>Enter areas affected by project (cities, counties, States, etc.)</t>
        </r>
      </text>
    </comment>
  </commentList>
</comments>
</file>

<file path=xl/comments6.xml><?xml version="1.0" encoding="utf-8"?>
<comments xmlns="http://schemas.openxmlformats.org/spreadsheetml/2006/main">
  <authors>
    <author>Elisa Kelley</author>
  </authors>
  <commentList>
    <comment ref="C7" authorId="0">
      <text>
        <r>
          <rPr>
            <b/>
            <sz val="8"/>
            <rFont val="Tahoma"/>
            <family val="0"/>
          </rPr>
          <t>Enter applicant's name</t>
        </r>
      </text>
    </comment>
    <comment ref="M7" authorId="0">
      <text>
        <r>
          <rPr>
            <b/>
            <sz val="8"/>
            <rFont val="Tahoma"/>
            <family val="0"/>
          </rPr>
          <t>Enter date</t>
        </r>
      </text>
    </comment>
    <comment ref="C9" authorId="0">
      <text>
        <r>
          <rPr>
            <b/>
            <sz val="8"/>
            <rFont val="Tahoma"/>
            <family val="0"/>
          </rPr>
          <t>Enter project name</t>
        </r>
      </text>
    </comment>
    <comment ref="L9" authorId="0">
      <text>
        <r>
          <rPr>
            <b/>
            <sz val="8"/>
            <rFont val="Tahoma"/>
            <family val="0"/>
          </rPr>
          <t>Enter location</t>
        </r>
      </text>
    </comment>
    <comment ref="E12" authorId="0">
      <text>
        <r>
          <rPr>
            <b/>
            <sz val="8"/>
            <rFont val="Tahoma"/>
            <family val="0"/>
          </rPr>
          <t>Select this box if the damaged facility or item of work have insurance and/or it is an insurable risk.</t>
        </r>
      </text>
    </comment>
    <comment ref="G12" authorId="0">
      <text>
        <r>
          <rPr>
            <b/>
            <sz val="8"/>
            <rFont val="Tahoma"/>
            <family val="0"/>
          </rPr>
          <t>Select this box if the damaged facility or item of work does not have insurance and/or it is not an insurable risk</t>
        </r>
      </text>
    </comment>
    <comment ref="I12" authorId="0">
      <text>
        <r>
          <rPr>
            <b/>
            <sz val="8"/>
            <rFont val="Tahoma"/>
            <family val="0"/>
          </rPr>
          <t>Select this box if your are uncertain whether the damaged facility or item of work has insurance and/or it is an insurable risk.</t>
        </r>
      </text>
    </comment>
    <comment ref="L12" authorId="0">
      <text>
        <r>
          <rPr>
            <b/>
            <sz val="8"/>
            <rFont val="Tahoma"/>
            <family val="0"/>
          </rPr>
          <t>Enter comments</t>
        </r>
      </text>
    </comment>
    <comment ref="E13" authorId="0">
      <text>
        <r>
          <rPr>
            <b/>
            <sz val="8"/>
            <rFont val="Tahoma"/>
            <family val="0"/>
          </rPr>
          <t>Enter comments</t>
        </r>
      </text>
    </comment>
    <comment ref="E16" authorId="0">
      <text>
        <r>
          <rPr>
            <b/>
            <sz val="8"/>
            <rFont val="Tahoma"/>
            <family val="0"/>
          </rPr>
          <t>Select this box if the damaged facility is located within a floodplain or coastal high hazard area or has an impact on a floodplain or wetland.</t>
        </r>
      </text>
    </comment>
    <comment ref="G16" authorId="0">
      <text>
        <r>
          <rPr>
            <b/>
            <sz val="8"/>
            <rFont val="Tahoma"/>
            <family val="0"/>
          </rPr>
          <t>Select this box if the damaged facility is not located within a floodplain or coastal high hazard area or does not have an impact on a floodplain or wetland.</t>
        </r>
      </text>
    </comment>
    <comment ref="I16" authorId="0">
      <text>
        <r>
          <rPr>
            <b/>
            <sz val="8"/>
            <rFont val="Tahoma"/>
            <family val="0"/>
          </rPr>
          <t>Select this box you are unsure whether the damaged facility is located within a floodplain or coastal high hazard area or has an impact on a floodplain or wetland.</t>
        </r>
      </text>
    </comment>
    <comment ref="L16" authorId="0">
      <text>
        <r>
          <rPr>
            <b/>
            <sz val="8"/>
            <rFont val="Tahoma"/>
            <family val="0"/>
          </rPr>
          <t>Enter comments</t>
        </r>
      </text>
    </comment>
    <comment ref="E17" authorId="0">
      <text>
        <r>
          <rPr>
            <b/>
            <sz val="8"/>
            <rFont val="Tahoma"/>
            <family val="0"/>
          </rPr>
          <t>Enter comments</t>
        </r>
      </text>
    </comment>
    <comment ref="E20" authorId="0">
      <text>
        <r>
          <rPr>
            <b/>
            <sz val="8"/>
            <rFont val="Tahoma"/>
            <family val="0"/>
          </rPr>
          <t>Select this box if the damaged facility or item of work is located within or adjacent to a Coastal Barrier Resource System Unit or an otherwise protected area.</t>
        </r>
      </text>
    </comment>
    <comment ref="G20" authorId="0">
      <text>
        <r>
          <rPr>
            <b/>
            <sz val="8"/>
            <rFont val="Tahoma"/>
            <family val="0"/>
          </rPr>
          <t>Select this box if the damaged facility or item of work is not located within or adjacent to a Coastal Barrier Resource System Unit or an otherwise protected area.</t>
        </r>
      </text>
    </comment>
    <comment ref="I20" authorId="0">
      <text>
        <r>
          <rPr>
            <b/>
            <sz val="8"/>
            <rFont val="Tahoma"/>
            <family val="0"/>
          </rPr>
          <t>Select this box if you are unsure whether the damaged facility or item of work is located within or adjacent to a Coastal Barrier Resource System Unit or an otherwise protected area.</t>
        </r>
      </text>
    </comment>
    <comment ref="L20" authorId="0">
      <text>
        <r>
          <rPr>
            <b/>
            <sz val="8"/>
            <rFont val="Tahoma"/>
            <family val="0"/>
          </rPr>
          <t>Enter comments</t>
        </r>
      </text>
    </comment>
    <comment ref="E21" authorId="0">
      <text>
        <r>
          <rPr>
            <b/>
            <sz val="8"/>
            <rFont val="Tahoma"/>
            <family val="0"/>
          </rPr>
          <t>Enter comments</t>
        </r>
      </text>
    </comment>
    <comment ref="E25" authorId="0">
      <text>
        <r>
          <rPr>
            <b/>
            <sz val="8"/>
            <rFont val="Tahoma"/>
            <family val="0"/>
          </rPr>
          <t>Select this box if the proposed facility repairs/reconstruction change the pre-disaster condition</t>
        </r>
      </text>
    </comment>
    <comment ref="G25" authorId="0">
      <text>
        <r>
          <rPr>
            <b/>
            <sz val="8"/>
            <rFont val="Tahoma"/>
            <family val="0"/>
          </rPr>
          <t>Select this box if the proposed facility repairs/reconstruction do not change the pre-disaster condition</t>
        </r>
      </text>
    </comment>
    <comment ref="I25" authorId="0">
      <text>
        <r>
          <rPr>
            <b/>
            <sz val="8"/>
            <rFont val="Tahoma"/>
            <family val="0"/>
          </rPr>
          <t>Select this box if you are unsure whether the proposed facility repairs/reconstruction change the pre-disaster condition</t>
        </r>
      </text>
    </comment>
    <comment ref="L25" authorId="0">
      <text>
        <r>
          <rPr>
            <b/>
            <sz val="8"/>
            <rFont val="Tahoma"/>
            <family val="0"/>
          </rPr>
          <t>Enter comments</t>
        </r>
      </text>
    </comment>
    <comment ref="E26" authorId="0">
      <text>
        <r>
          <rPr>
            <b/>
            <sz val="8"/>
            <rFont val="Tahoma"/>
            <family val="0"/>
          </rPr>
          <t>Enter comments</t>
        </r>
      </text>
    </comment>
    <comment ref="E30" authorId="0">
      <text>
        <r>
          <rPr>
            <b/>
            <sz val="8"/>
            <rFont val="Tahoma"/>
            <family val="0"/>
          </rPr>
          <t>Select this box if the applicant has a hazard mitigation proposal or if the applicant would like technical assistance for a hazard mitigation proposal</t>
        </r>
      </text>
    </comment>
    <comment ref="G30" authorId="0">
      <text>
        <r>
          <rPr>
            <b/>
            <sz val="8"/>
            <rFont val="Tahoma"/>
            <family val="0"/>
          </rPr>
          <t>Select this box if the applicant does not have a hazard mitigation proposal or if the applicant would not like technical assistance for a hazard mitigation proposal</t>
        </r>
      </text>
    </comment>
    <comment ref="I30" authorId="0">
      <text>
        <r>
          <rPr>
            <b/>
            <sz val="8"/>
            <rFont val="Tahoma"/>
            <family val="0"/>
          </rPr>
          <t>Select this box if you are unsure whether the applicant has a hazard mitigation proposal or if the applicant would like technical assistance for a hazard mitigation proposal</t>
        </r>
      </text>
    </comment>
    <comment ref="L30" authorId="0">
      <text>
        <r>
          <rPr>
            <b/>
            <sz val="8"/>
            <rFont val="Tahoma"/>
            <family val="0"/>
          </rPr>
          <t>Enter comments</t>
        </r>
      </text>
    </comment>
    <comment ref="E31" authorId="0">
      <text>
        <r>
          <rPr>
            <b/>
            <sz val="8"/>
            <rFont val="Tahoma"/>
            <family val="0"/>
          </rPr>
          <t>Enter comments</t>
        </r>
      </text>
    </comment>
    <comment ref="E36" authorId="0">
      <text>
        <r>
          <rPr>
            <b/>
            <sz val="8"/>
            <rFont val="Tahoma"/>
            <family val="0"/>
          </rPr>
          <t>Select this box if the damaged facility is on the National Register of Historic Places or is on the state historic listing. Or if it is older than 50 years. Or if there are similar buildings near the site.</t>
        </r>
      </text>
    </comment>
    <comment ref="G36" authorId="0">
      <text>
        <r>
          <rPr>
            <b/>
            <sz val="8"/>
            <rFont val="Tahoma"/>
            <family val="0"/>
          </rPr>
          <t>Select this box if the damaged facility is not on the National Register of Historic Places or is not on the state historic listing. Or if it is not older than 50 years. Or if there are no similar buildings near the site.</t>
        </r>
      </text>
    </comment>
    <comment ref="I36" authorId="0">
      <text>
        <r>
          <rPr>
            <b/>
            <sz val="8"/>
            <rFont val="Tahoma"/>
            <family val="0"/>
          </rPr>
          <t>Select this box if you are unsure whether the damaged facility is not on the National Register of Historic Places or is not on the state historic listing. Or if you are unsure if it is older than 50 years. Or if you are unsure whether there are no similar buildings near the site.</t>
        </r>
      </text>
    </comment>
    <comment ref="L36" authorId="0">
      <text>
        <r>
          <rPr>
            <b/>
            <sz val="8"/>
            <rFont val="Tahoma"/>
            <family val="0"/>
          </rPr>
          <t>Enter comments</t>
        </r>
      </text>
    </comment>
    <comment ref="E37" authorId="0">
      <text>
        <r>
          <rPr>
            <b/>
            <sz val="8"/>
            <rFont val="Tahoma"/>
            <family val="0"/>
          </rPr>
          <t>Enter comments</t>
        </r>
      </text>
    </comment>
    <comment ref="E42" authorId="0">
      <text>
        <r>
          <rPr>
            <b/>
            <sz val="8"/>
            <rFont val="Tahoma"/>
            <family val="0"/>
          </rPr>
          <t>Select this box if there are any pristine or undisturbed areas on, or near the project site. Or if there are large tracts of forestland.</t>
        </r>
      </text>
    </comment>
    <comment ref="G42" authorId="0">
      <text>
        <r>
          <rPr>
            <b/>
            <sz val="8"/>
            <rFont val="Tahoma"/>
            <family val="0"/>
          </rPr>
          <t>Select this box if there are no pristine or undisturbed areas on, or near the project site. Or if there areno  large tracts of forestland.</t>
        </r>
      </text>
    </comment>
    <comment ref="I42" authorId="0">
      <text>
        <r>
          <rPr>
            <b/>
            <sz val="8"/>
            <rFont val="Tahoma"/>
            <family val="0"/>
          </rPr>
          <t>Select this box if you are unsure whether there are any pristine or undisturbed areas on, or near the project site. Or if you are unsure whether there are large tracts of forestland.</t>
        </r>
      </text>
    </comment>
    <comment ref="L42" authorId="0">
      <text>
        <r>
          <rPr>
            <b/>
            <sz val="8"/>
            <rFont val="Tahoma"/>
            <family val="0"/>
          </rPr>
          <t>Enter comments</t>
        </r>
      </text>
    </comment>
    <comment ref="E43" authorId="0">
      <text>
        <r>
          <rPr>
            <b/>
            <sz val="8"/>
            <rFont val="Tahoma"/>
            <family val="0"/>
          </rPr>
          <t>Enter comments</t>
        </r>
      </text>
    </comment>
    <comment ref="E47" authorId="0">
      <text>
        <r>
          <rPr>
            <b/>
            <sz val="8"/>
            <rFont val="Tahoma"/>
            <family val="0"/>
          </rPr>
          <t>Select this box if there are any hazardous materials at or adjacent to the damaged facility and/or item of work.</t>
        </r>
      </text>
    </comment>
    <comment ref="G47" authorId="0">
      <text>
        <r>
          <rPr>
            <b/>
            <sz val="8"/>
            <rFont val="Tahoma"/>
            <family val="0"/>
          </rPr>
          <t>Select this box if there are no hazardous materials at or adjacent to the damaged facility and/or item of work.</t>
        </r>
      </text>
    </comment>
    <comment ref="I47" authorId="0">
      <text>
        <r>
          <rPr>
            <b/>
            <sz val="8"/>
            <rFont val="Tahoma"/>
            <family val="0"/>
          </rPr>
          <t>Select this box if you are unsure whether there are any hazardous materials at or adjacent to the damaged facility and/or item of work.</t>
        </r>
      </text>
    </comment>
    <comment ref="L47" authorId="0">
      <text>
        <r>
          <rPr>
            <b/>
            <sz val="8"/>
            <rFont val="Tahoma"/>
            <family val="0"/>
          </rPr>
          <t>Enter comments</t>
        </r>
      </text>
    </comment>
    <comment ref="E48" authorId="0">
      <text>
        <r>
          <rPr>
            <b/>
            <sz val="8"/>
            <rFont val="Tahoma"/>
            <family val="0"/>
          </rPr>
          <t>Enter comments</t>
        </r>
      </text>
    </comment>
    <comment ref="E52" authorId="0">
      <text>
        <r>
          <rPr>
            <b/>
            <sz val="8"/>
            <rFont val="Tahoma"/>
            <family val="0"/>
          </rPr>
          <t>Select this box if there are any other environmentally or controversialy issues associated with the damaged facility and/or item of work.</t>
        </r>
      </text>
    </comment>
    <comment ref="G52" authorId="0">
      <text>
        <r>
          <rPr>
            <b/>
            <sz val="8"/>
            <rFont val="Tahoma"/>
            <family val="0"/>
          </rPr>
          <t>Select this box if there are no other environmentally or controversialy issues associated with the damaged facility and/or item of work.</t>
        </r>
      </text>
    </comment>
    <comment ref="I52" authorId="0">
      <text>
        <r>
          <rPr>
            <b/>
            <sz val="8"/>
            <rFont val="Tahoma"/>
            <family val="0"/>
          </rPr>
          <t>Select this box if you are unsure whether there are any other environmentally or controversialy issues associated with the damaged facility and/or item of work.</t>
        </r>
      </text>
    </comment>
    <comment ref="L52" authorId="0">
      <text>
        <r>
          <rPr>
            <b/>
            <sz val="8"/>
            <rFont val="Tahoma"/>
            <family val="0"/>
          </rPr>
          <t>Enter comments</t>
        </r>
      </text>
    </comment>
    <comment ref="E53" authorId="0">
      <text>
        <r>
          <rPr>
            <b/>
            <sz val="8"/>
            <rFont val="Tahoma"/>
            <family val="0"/>
          </rPr>
          <t>Enter comments</t>
        </r>
      </text>
    </comment>
  </commentList>
</comments>
</file>

<file path=xl/sharedStrings.xml><?xml version="1.0" encoding="utf-8"?>
<sst xmlns="http://schemas.openxmlformats.org/spreadsheetml/2006/main" count="3434" uniqueCount="1848">
  <si>
    <t>Part 18, the applicant certifies that:</t>
  </si>
  <si>
    <t>of Federal or State antitrust statutes or commission of embezzlement,</t>
  </si>
  <si>
    <t>theft, forgery, bribery, falsification or destruction of records,</t>
  </si>
  <si>
    <t>(a)  No Federal appropriated funds have been paid or will be paid,</t>
  </si>
  <si>
    <t>making false statements, or receiving stolen property;</t>
  </si>
  <si>
    <t>by or on behalf of the undersigned, to any person for influencing or</t>
  </si>
  <si>
    <t>attempting to influence an officer or employee of any agency, a</t>
  </si>
  <si>
    <t>(c)  Are not presently indicted for or otherwise criminally or civilly</t>
  </si>
  <si>
    <t>Member of Congress, an officer or employee of congress, or an</t>
  </si>
  <si>
    <t>charged by a governmental entity (Federal, State, or local) with</t>
  </si>
  <si>
    <t>employee of a Member of Congress in connection with the making</t>
  </si>
  <si>
    <t>commission of any of the offenses enumerated in paragraph (1)(b)</t>
  </si>
  <si>
    <t>of any Federal grant, the entering into of any cooperative agreement,</t>
  </si>
  <si>
    <t>of this certification; and</t>
  </si>
  <si>
    <t>and the extension, continuation, renewal, amendment, or modification</t>
  </si>
  <si>
    <t>of any Federal grant or cooperative agreement;</t>
  </si>
  <si>
    <t>(d)  Have not within a three-year period preceding this application</t>
  </si>
  <si>
    <t>had one or more public t ransactions (Federal, State, or local)</t>
  </si>
  <si>
    <t>(b)  If any other funds than Federal appropriated funds have been</t>
  </si>
  <si>
    <t>terminated for cause or default; and</t>
  </si>
  <si>
    <t>paid or will be paid to any person for influencing or attempting to</t>
  </si>
  <si>
    <t>influence an officer or employee of any agency, a Member of</t>
  </si>
  <si>
    <t>B.  Where the applicant is unable to certify to any of the statements</t>
  </si>
  <si>
    <t>Congress, an officer or an employee of Congress, or employee</t>
  </si>
  <si>
    <t>in this certification, he or shall shall attached an explanation to this</t>
  </si>
  <si>
    <t>of a member of Congress in connection with this Federal grant or</t>
  </si>
  <si>
    <t>cooperative agreement, the undersigned shall complete and submit</t>
  </si>
  <si>
    <t>Standard Form LLL, "Disclosure of Lobbying Activities," in</t>
  </si>
  <si>
    <t>3.  DRUG-FREE WORKPLACE</t>
  </si>
  <si>
    <t>accordance with its instructions;</t>
  </si>
  <si>
    <t>(GRANTEES OTHER THAN INDIVIDUALS)</t>
  </si>
  <si>
    <t>(c)  The undersigned shall require that the language of this certification</t>
  </si>
  <si>
    <t>As required by the Drug-Free Workplace Act of 1988, and</t>
  </si>
  <si>
    <t>be included in the award documents for all subawards at all tiers</t>
  </si>
  <si>
    <t>implemented at 44 CFR Part 17, Subpart F, for grantees, as defined</t>
  </si>
  <si>
    <t>(including subgrants, contracts under grants and cooperative</t>
  </si>
  <si>
    <t>at 44 CFR Part 17, Sections 17.615 and 17.620:</t>
  </si>
  <si>
    <t>agreements, and subcontract(s) and that all subrecipients shall</t>
  </si>
  <si>
    <t>certify and disclose accordingly.</t>
  </si>
  <si>
    <t>A.  The applicant certifies that it will continue to privide a drug-</t>
  </si>
  <si>
    <t>free workplace by:</t>
  </si>
  <si>
    <t>Standard Form LLL, "Disclosure of Lobbying Activities" attached.</t>
  </si>
  <si>
    <t>(This form must be attached to certification if nonappropriated funds</t>
  </si>
  <si>
    <t>(a)  Publishing a statement notifying employees that the unlawful</t>
  </si>
  <si>
    <t>are to be used to influence activities.)</t>
  </si>
  <si>
    <t>manufacture, distribution, dispensing, possession, or use of a</t>
  </si>
  <si>
    <t>controlled substance is prohibited in the grantee's workplace and</t>
  </si>
  <si>
    <t>2.  DEBARMENT, SUSPENSION, AND OTHER</t>
  </si>
  <si>
    <t>specifying the actions tht will be taken against employees for</t>
  </si>
  <si>
    <t>RESPONSIBILITY MATTERS</t>
  </si>
  <si>
    <t>violation of such prohibition;</t>
  </si>
  <si>
    <t>(DIRECT RECIPIENT)</t>
  </si>
  <si>
    <t>(b)  Establishing an on-going drug free awareness program to</t>
  </si>
  <si>
    <t>As required by Executive Order 12549, Debarment and Suspension,</t>
  </si>
  <si>
    <t>inform empoyees about:</t>
  </si>
  <si>
    <t>Supplies</t>
  </si>
  <si>
    <t>Page 5 of 10 pages</t>
  </si>
  <si>
    <t>TOTAL SUPPLY COSTS</t>
  </si>
  <si>
    <t>SUPPLY</t>
  </si>
  <si>
    <t>(g thru t) =</t>
  </si>
  <si>
    <t>(e - u) =</t>
  </si>
  <si>
    <t>DESCRIPTION OF SUPPLIES</t>
  </si>
  <si>
    <t>UNIT DESCRIPTION</t>
  </si>
  <si>
    <t>Object Class Category: Supplies</t>
  </si>
  <si>
    <t>12a.Enter description of supplies</t>
  </si>
  <si>
    <t>12d.Enter unit description</t>
  </si>
  <si>
    <t>12e.Enter total cost ((b x c) = e)</t>
  </si>
  <si>
    <t>12f.Enter priority</t>
  </si>
  <si>
    <t>12g.Enter supplies costs (SLA 100)</t>
  </si>
  <si>
    <t>12h.Enter supplies costs (SLA 50)</t>
  </si>
  <si>
    <t>12i.Enter supplies costs</t>
  </si>
  <si>
    <t>12j.Enter supplies costs</t>
  </si>
  <si>
    <t>12k.Enter supplies costs (SARA)</t>
  </si>
  <si>
    <t>12l.Enter supplies costs</t>
  </si>
  <si>
    <t>12m.Enter supplies costs (DPIG)</t>
  </si>
  <si>
    <t>12n.Enter supplies costs (NDSP)</t>
  </si>
  <si>
    <t>12o.Enter supplies costs (CAP-SSSE)</t>
  </si>
  <si>
    <t>12p.Enter supplies costs (MAP)</t>
  </si>
  <si>
    <t>12q.Enter supplies costs (FMA PL)</t>
  </si>
  <si>
    <t>12r.Enter supplies costs (FMA TA)</t>
  </si>
  <si>
    <t>U. S. DEPARTMENT OF HOMELAND SECURITY</t>
  </si>
  <si>
    <t>O.M.B. NO. 1660-0058</t>
  </si>
  <si>
    <t>REQUEST FOR FIRE MANAGEMENT ASSISTANCE DECLARATION</t>
  </si>
  <si>
    <t xml:space="preserve">DISCLOSURE OF BURDEN-Public reporting burden for the collection of information entitled "Request for Fire Management Assistance Declaration" using FEMA Form 90-58 is </t>
  </si>
  <si>
    <t xml:space="preserve">estimated to average 1 hour per response, including time for reviewing instructions, searching existing data sources, gathering and maintaining the needed data, and financial </t>
  </si>
  <si>
    <t xml:space="preserve">resources expended by persons, and completing and submitting the form.  You are not required to complete this collection of information unless a valid OMB control numbers </t>
  </si>
  <si>
    <t xml:space="preserve">appears in the upper right corner on this form.  Send comments regarding the burden estimate or any aspect of the collection, including suggestions for reducing the burden, </t>
  </si>
  <si>
    <t xml:space="preserve">to: Information Collections Management, U.S. Department of Homeland Security, Federal Emergency Management Agency, 500 C Street, SW, Washington D.C. 20472, </t>
  </si>
  <si>
    <t xml:space="preserve">Paperwork Reduction Project (3067-0290). </t>
  </si>
  <si>
    <t>NOTE: Do not send your completed form to the above address.</t>
  </si>
  <si>
    <t xml:space="preserve"> 1. STATE</t>
  </si>
  <si>
    <t xml:space="preserve"> 2. DATE OF REQUEST</t>
  </si>
  <si>
    <t xml:space="preserve"> 3. TIME OF REQUEST</t>
  </si>
  <si>
    <t xml:space="preserve"> 4. NAME OF GOVERNOR OR AUTHORIZED REPRESENTATIVE</t>
  </si>
  <si>
    <t xml:space="preserve"> PHONE NO. INCLUDING AREA CODE</t>
  </si>
  <si>
    <t xml:space="preserve"> a. Day</t>
  </si>
  <si>
    <t>b. Night</t>
  </si>
  <si>
    <t xml:space="preserve"> 5. AGENCY REPRESENTED</t>
  </si>
  <si>
    <t xml:space="preserve"> ADDRESS (Street, City, Zip)</t>
  </si>
  <si>
    <t xml:space="preserve">as amended.  This request must be signed below by the Governor personally or by his authorized representative, whom he has previously authorized to sign this request in </t>
  </si>
  <si>
    <t>the FEMA-State Agreement.</t>
  </si>
  <si>
    <t xml:space="preserve"> 6. SIGNATURE</t>
  </si>
  <si>
    <t>I. EXISTING CONDITIONS</t>
  </si>
  <si>
    <t>7.</t>
  </si>
  <si>
    <t xml:space="preserve"> a. TEMPERATURE</t>
  </si>
  <si>
    <t xml:space="preserve"> b. RELATIVE HUMIDITY</t>
  </si>
  <si>
    <t xml:space="preserve"> c. DIRECTION AND VELOCITY OF WINDS</t>
  </si>
  <si>
    <t>EXISTENCE OF</t>
  </si>
  <si>
    <t>HIGH</t>
  </si>
  <si>
    <t>FIRE DANGER</t>
  </si>
  <si>
    <t xml:space="preserve"> d. PREVAILING WEATHER CONDITIONS AND PREDICTIONS FOR NEXT 24 HOURS</t>
  </si>
  <si>
    <t>CONDITIONS</t>
  </si>
  <si>
    <t xml:space="preserve"> 8. NUMBER OF WILD FIRES</t>
  </si>
  <si>
    <t xml:space="preserve"> a. CONTROLLED</t>
  </si>
  <si>
    <t>ACRES BURNED</t>
  </si>
  <si>
    <t>b. UNCONTROLLED</t>
  </si>
  <si>
    <t xml:space="preserve"> c. EXISTENCE OF OTHER FIRES NEARBY WHICH LIMITS THE COMMITMENT OF STATE FIRE FIGHTING RESOURCES</t>
  </si>
  <si>
    <t xml:space="preserve"> d. EXISTENCE OF OTHER FIRES NEARBY THAT MAY RESULT IN A CONFLAGRATION</t>
  </si>
  <si>
    <t xml:space="preserve"> 9. INDICES:</t>
  </si>
  <si>
    <t xml:space="preserve"> 10. STATE &amp; LOCAL</t>
  </si>
  <si>
    <t xml:space="preserve"> NATIONAL FIRE DANGER RATING SYSTEM</t>
  </si>
  <si>
    <t>BURN BANS:</t>
  </si>
  <si>
    <t xml:space="preserve"> YES</t>
  </si>
  <si>
    <t xml:space="preserve"> NO</t>
  </si>
  <si>
    <t xml:space="preserve"> OTHER (KBDI, SPI, HAINES, PALMER, ETC.)</t>
  </si>
  <si>
    <t xml:space="preserve"> 11. NATIONAL</t>
  </si>
  <si>
    <t>WATCHES:</t>
  </si>
  <si>
    <t xml:space="preserve">WARNINGS </t>
  </si>
  <si>
    <t>II. FIRE SITUATION REPORT</t>
  </si>
  <si>
    <t xml:space="preserve"> 12. TIME OF REPORT</t>
  </si>
  <si>
    <t xml:space="preserve"> 13. NAME OF UNCONTROLLED FIRE</t>
  </si>
  <si>
    <t xml:space="preserve"> 14. DATE STARTED</t>
  </si>
  <si>
    <t xml:space="preserve"> 15. LOCATION OF UNCONTROLLED FIRE: (County)</t>
  </si>
  <si>
    <t xml:space="preserve"> 16. ACRES BURNING:</t>
  </si>
  <si>
    <t xml:space="preserve"> a. FEDERAL</t>
  </si>
  <si>
    <t>b. STATE</t>
  </si>
  <si>
    <t>c. PRIVATE</t>
  </si>
  <si>
    <t xml:space="preserve"> 17. MANPOWER AND RESOURCES COMMITTED (Attach separate sheet if necessary)</t>
  </si>
  <si>
    <t xml:space="preserve"> STATE:</t>
  </si>
  <si>
    <t xml:space="preserve"> LOCAL:</t>
  </si>
  <si>
    <t>18. TYPE AND AMOUNT OF FEDERAL OR OTHER ASSETS &amp; RESOURCES NEEDED: (FEMA does not order resources)</t>
  </si>
  <si>
    <t>REPLACES ALL PREVIOUS EDITIONS</t>
  </si>
  <si>
    <t>III. CURRENT THREAT</t>
  </si>
  <si>
    <t xml:space="preserve"> 19. THREAT TO LIFE</t>
  </si>
  <si>
    <t xml:space="preserve">  a. PREPARATIONS MADE FOR EVACUATION?</t>
  </si>
  <si>
    <t>b. PERSONS EVACUATED:</t>
  </si>
  <si>
    <t xml:space="preserve"> 20. NAME AND LOCATION OF COMMUNITY THREATENED</t>
  </si>
  <si>
    <t xml:space="preserve"> ADDITIONAL INFORMATION</t>
  </si>
  <si>
    <t xml:space="preserve"> CITY</t>
  </si>
  <si>
    <t xml:space="preserve"> TOWN</t>
  </si>
  <si>
    <t xml:space="preserve"> SUBDIVISION</t>
  </si>
  <si>
    <t xml:space="preserve"> 21. CASUALTIES:</t>
  </si>
  <si>
    <t xml:space="preserve"> 22. THREAT TO PRIVATE PROPERTY: (Dwellings)</t>
  </si>
  <si>
    <t xml:space="preserve"> 1. CIVILIAN LOSS OF LIFE</t>
  </si>
  <si>
    <t>1. NUMBER OF HOMES</t>
  </si>
  <si>
    <t xml:space="preserve"> 2. CIVILIANS INJURED</t>
  </si>
  <si>
    <t xml:space="preserve"> 3. FIRE FIGHTERS LOSS OF LIFE</t>
  </si>
  <si>
    <t>a. % OF PRIMARY</t>
  </si>
  <si>
    <t>b. % OF SECONDARY</t>
  </si>
  <si>
    <t xml:space="preserve"> 4. FIRE FIGHTERS INJURED</t>
  </si>
  <si>
    <t xml:space="preserve"> 23. THREAT TO FACILITIES (Include number when applicable)</t>
  </si>
  <si>
    <t xml:space="preserve"> BUILDINGS</t>
  </si>
  <si>
    <t xml:space="preserve"> RECREATION</t>
  </si>
  <si>
    <t xml:space="preserve"> ROADS &amp; BRIDGES</t>
  </si>
  <si>
    <t xml:space="preserve"> EQUIPMENT</t>
  </si>
  <si>
    <t xml:space="preserve"> INFRASTRUCTURE</t>
  </si>
  <si>
    <t xml:space="preserve"> BUSINESS</t>
  </si>
  <si>
    <t xml:space="preserve"> UTILITIES</t>
  </si>
  <si>
    <t xml:space="preserve"> 24. THREAT TO RESOURCES</t>
  </si>
  <si>
    <t xml:space="preserve"> WATERSHED</t>
  </si>
  <si>
    <t xml:space="preserve"> WILDLIFE (Type threatened, fur-bearing animals, big game, etc.)</t>
  </si>
  <si>
    <t xml:space="preserve"> IRRIGATION</t>
  </si>
  <si>
    <t xml:space="preserve"> ENVIRONMENTAL RESOURCES (bio-diverse areas, etc.)</t>
  </si>
  <si>
    <t xml:space="preserve"> FLOOD CONTROL</t>
  </si>
  <si>
    <t xml:space="preserve"> CULTURAL RESOURCES</t>
  </si>
  <si>
    <t xml:space="preserve"> FISHING STREAMS &amp; SPAWNING SITES</t>
  </si>
  <si>
    <t xml:space="preserve"> ECONOMIC INJURY</t>
  </si>
  <si>
    <t>IV. STATE ASSESSMENT</t>
  </si>
  <si>
    <t xml:space="preserve"> 25. EMERGENCY MANAGEMENT ASSESSMENT OF THE SITUATION</t>
  </si>
  <si>
    <t xml:space="preserve"> SIGNATURE</t>
  </si>
  <si>
    <t xml:space="preserve"> 26. FORESTRY ASSESSMENT OF THE SITUATION</t>
  </si>
  <si>
    <t>FEMA REGIONAL USE ONLY</t>
  </si>
  <si>
    <t xml:space="preserve"> 27. NAME OF PERSON WHO RECEIVED OFFICIAL REQUEST</t>
  </si>
  <si>
    <t>TITLE</t>
  </si>
  <si>
    <r>
      <t xml:space="preserve">Only need to fill out the </t>
    </r>
    <r>
      <rPr>
        <b/>
        <sz val="12"/>
        <color indexed="13"/>
        <rFont val="Arial"/>
        <family val="2"/>
      </rPr>
      <t>yellow</t>
    </r>
    <r>
      <rPr>
        <b/>
        <sz val="12"/>
        <rFont val="Arial"/>
        <family val="2"/>
      </rPr>
      <t xml:space="preserve"> boxes.  You only need to &lt;tab&gt; to go to the next box.</t>
    </r>
  </si>
  <si>
    <r>
      <t>NOTE:</t>
    </r>
    <r>
      <rPr>
        <sz val="8"/>
        <rFont val="Arial"/>
        <family val="2"/>
      </rPr>
      <t xml:space="preserve"> In making this request, the Government agrees to abide by provisions contained in FEMA-State Agreement for Fire Management Assistance under Section 420, Pl 93-288 </t>
    </r>
  </si>
  <si>
    <r>
      <t xml:space="preserve">FEMA Form 90-58, MAR 05 </t>
    </r>
    <r>
      <rPr>
        <sz val="8"/>
        <rFont val="Arial"/>
        <family val="2"/>
      </rPr>
      <t>[M/S Excel]</t>
    </r>
  </si>
  <si>
    <t>Request for Fire Management Assistance Declaration Instructions</t>
  </si>
  <si>
    <t>1.  Enter name of State</t>
  </si>
  <si>
    <t>2.  Enter date of request</t>
  </si>
  <si>
    <t>3.  Enter time of request</t>
  </si>
  <si>
    <t>4.  Enter name of Governor or Authorized Representative,</t>
  </si>
  <si>
    <t xml:space="preserve"> including day and night time phone numbers and area codes</t>
  </si>
  <si>
    <t xml:space="preserve">5.  Enter Agency Representative, </t>
  </si>
  <si>
    <t xml:space="preserve"> including address (street, city, zip</t>
  </si>
  <si>
    <t>6.  Enter signature, including title and date</t>
  </si>
  <si>
    <t>7.  Existence of high fire danger conditions</t>
  </si>
  <si>
    <t>7a. Enter temperature</t>
  </si>
  <si>
    <t>7b. Enter relative humidity</t>
  </si>
  <si>
    <t>7c. Enter direction and velocity of winds</t>
  </si>
  <si>
    <t>7d. Enter prevailiing weather conditions and predictions for next 24 hours</t>
  </si>
  <si>
    <t>8.  Number of wild fires</t>
  </si>
  <si>
    <t>8a. Enter number of controlled wild fires and number of acres burned</t>
  </si>
  <si>
    <t>8b. Enter number of uncontrolled wild fires and number of acres burned</t>
  </si>
  <si>
    <t xml:space="preserve">8c. Enter number of the existence of other fires nearby which limit the </t>
  </si>
  <si>
    <t>commitment of State fire fighting resources</t>
  </si>
  <si>
    <t>8d. Enter the number of the existence of other fires nearby that may result</t>
  </si>
  <si>
    <t>in a conflagaration</t>
  </si>
  <si>
    <t xml:space="preserve">9. Indices: select either the box indicating the use of the National Fire Danger </t>
  </si>
  <si>
    <t xml:space="preserve">Rating System or the box indicating the use of Other indices (KBDI, SPI, </t>
  </si>
  <si>
    <t>Haines, Palmer, Etc.</t>
  </si>
  <si>
    <t>10. State &amp; Local Burn Bans: select either the box indicating yes or no</t>
  </si>
  <si>
    <t xml:space="preserve">11. National </t>
  </si>
  <si>
    <t>Watches: select either the box indicating yes or no</t>
  </si>
  <si>
    <t>Warnings select either the box indicating yes or no</t>
  </si>
  <si>
    <t>12. Enter time of report</t>
  </si>
  <si>
    <t>13. Enter name of controlled fire</t>
  </si>
  <si>
    <t>14. Enter date started</t>
  </si>
  <si>
    <t>15 Enter locatio of uncontrolled fire (county)</t>
  </si>
  <si>
    <t>16. Acres Burned</t>
  </si>
  <si>
    <t>16a. Enter percentage of Federal acres burned</t>
  </si>
  <si>
    <t>16b. Enter percentage of State acres burned</t>
  </si>
  <si>
    <t>16c. Enter percentage of private acres burned</t>
  </si>
  <si>
    <t>17. Enter State and Local manpower and resources committed (attach</t>
  </si>
  <si>
    <t>separate sheet if necessary)</t>
  </si>
  <si>
    <t>18. Enter type and amount of Federal or other assets and resources</t>
  </si>
  <si>
    <t>needed (FEMA does not order resources)</t>
  </si>
  <si>
    <t>19. Enter threat to life in numbers</t>
  </si>
  <si>
    <t xml:space="preserve">19a. Answer the question: Preparations made for evacaution? By selecting </t>
  </si>
  <si>
    <t>either the box indicating yes or no</t>
  </si>
  <si>
    <t>19b. Enter the number of persons evacuated</t>
  </si>
  <si>
    <t>20. Enter the name and locations of community threatened, including city,</t>
  </si>
  <si>
    <t>town, subdivision, and additional information</t>
  </si>
  <si>
    <t>21. Enter the number of casualties: (in the following areas)</t>
  </si>
  <si>
    <t xml:space="preserve">    1.  Civilian loss of life  </t>
  </si>
  <si>
    <t xml:space="preserve">    2.  Civilians injured</t>
  </si>
  <si>
    <t xml:space="preserve">    3.  Fire fighters loss of life</t>
  </si>
  <si>
    <t xml:space="preserve">    4.  Fire fighters injured</t>
  </si>
  <si>
    <t>22. Enter the threat to private property: (in the following areas)</t>
  </si>
  <si>
    <t xml:space="preserve">    1.  Number of homes</t>
  </si>
  <si>
    <t xml:space="preserve">    a.  Percentage of primary homes</t>
  </si>
  <si>
    <t xml:space="preserve">    b.  Percentage of secondary homes</t>
  </si>
  <si>
    <t xml:space="preserve">23.  Enter the threat to facilities (include number when applicaple in the </t>
  </si>
  <si>
    <t>following areas)</t>
  </si>
  <si>
    <t xml:space="preserve">    Buildings: amount and type</t>
  </si>
  <si>
    <t xml:space="preserve">    Roads and Bridges:  amount and type</t>
  </si>
  <si>
    <t xml:space="preserve">    Infrastructure:  amount and type</t>
  </si>
  <si>
    <t xml:space="preserve">    Utilities: amount and type</t>
  </si>
  <si>
    <t xml:space="preserve">    Recreation: amount and type</t>
  </si>
  <si>
    <t xml:space="preserve">    Equipment: amount and type</t>
  </si>
  <si>
    <t xml:space="preserve">    Business:  amount and type</t>
  </si>
  <si>
    <t xml:space="preserve">    Other: amount and type</t>
  </si>
  <si>
    <t xml:space="preserve">    Additional information</t>
  </si>
  <si>
    <t>24.  Enter the threat to resources (select the boxes that apply)</t>
  </si>
  <si>
    <t xml:space="preserve">    Watershed</t>
  </si>
  <si>
    <t xml:space="preserve">    Irrigation</t>
  </si>
  <si>
    <t xml:space="preserve">    Flood control</t>
  </si>
  <si>
    <t xml:space="preserve">    Fishing streams and spawning sites</t>
  </si>
  <si>
    <t xml:space="preserve">    Wildlife (type threatened, fur-bearing animals, big game, etc.)</t>
  </si>
  <si>
    <t xml:space="preserve">    Environmental resources (bio-diverse areas, etc.)</t>
  </si>
  <si>
    <t xml:space="preserve">    Cultural resources</t>
  </si>
  <si>
    <t xml:space="preserve">    Economic injury</t>
  </si>
  <si>
    <t>25. Enter Emergency Management assessment of the situation, include</t>
  </si>
  <si>
    <t>signature and date</t>
  </si>
  <si>
    <t>26. Enter Forestry assessment of the situation, include signature and date</t>
  </si>
  <si>
    <t xml:space="preserve">27. Enter name of person who received the official request (For FEMA  </t>
  </si>
  <si>
    <t>Regional use only), include title and date</t>
  </si>
  <si>
    <r>
      <t>Work Complete as of:</t>
    </r>
    <r>
      <rPr>
        <sz val="9"/>
        <rFont val="Times New Roman"/>
        <family val="1"/>
      </rPr>
      <t xml:space="preserve">  Indicate the date the work was assessed in the format of MM/DD/YY and the percentage of work completed to that  date.</t>
    </r>
  </si>
  <si>
    <r>
      <t>Location:</t>
    </r>
    <r>
      <rPr>
        <sz val="9"/>
        <rFont val="Times New Roman"/>
        <family val="1"/>
      </rPr>
      <t xml:space="preserve">  This item can range anywhere from an "address," intersection of…," "1 mile south of …on…" to "county wide."  If damages are in different locations or different counties please list each location.  Include latitude and longitude of the project if known.</t>
    </r>
  </si>
  <si>
    <r>
      <t xml:space="preserve">Damage Description and Dimensions:  </t>
    </r>
    <r>
      <rPr>
        <sz val="9"/>
        <rFont val="Times New Roman"/>
        <family val="1"/>
      </rPr>
      <t xml:space="preserve"> Describe the disaster-related damage to the facility, including the cause of the damage and the area or components affected.</t>
    </r>
  </si>
  <si>
    <r>
      <t xml:space="preserve">Scope of Work:  </t>
    </r>
    <r>
      <rPr>
        <sz val="9"/>
        <rFont val="Times New Roman"/>
        <family val="1"/>
      </rPr>
      <t xml:space="preserve"> List work that has been completed, and work to be completed, which, is necessary to repair disaster-related damage.</t>
    </r>
  </si>
  <si>
    <r>
      <t xml:space="preserve">Does the Scope of Work change the pre-disaster conditions of the site:  </t>
    </r>
    <r>
      <rPr>
        <sz val="9"/>
        <rFont val="Times New Roman"/>
        <family val="1"/>
      </rPr>
      <t xml:space="preserve"> If the work described under the Scope of Work changes the site conditions (i.e. increases/decreases the size or function of the facility or does not replace damage components in kind with like materials), check (x) yes.  If the Scope of Work returns the site to its pre-disaster configuration, capacity and dimensions check (x) no.</t>
    </r>
  </si>
  <si>
    <r>
      <t>Special Considerations:</t>
    </r>
    <r>
      <rPr>
        <sz val="9"/>
        <rFont val="Times New Roman"/>
        <family val="1"/>
      </rPr>
      <t xml:space="preserve">  If the project includes insurable work, and/or is affected by environmental (NEPA) or historic concerns, check (x) either the Yes or No box so that appropriate action can be initiated to avoid delays in funding.  Refer to </t>
    </r>
    <r>
      <rPr>
        <i/>
        <sz val="9"/>
        <rFont val="Times New Roman"/>
        <family val="1"/>
      </rPr>
      <t>Applicant Handbook</t>
    </r>
    <r>
      <rPr>
        <sz val="9"/>
        <rFont val="Times New Roman"/>
        <family val="1"/>
      </rPr>
      <t xml:space="preserve"> for further information.</t>
    </r>
  </si>
  <si>
    <r>
      <t xml:space="preserve">Hazard Mitigation: </t>
    </r>
    <r>
      <rPr>
        <sz val="9"/>
        <rFont val="Times New Roman"/>
        <family val="1"/>
      </rPr>
      <t xml:space="preserve"> If the pre-disaster conditions at the site can be changed to prevent or reduce the disaster-related damage, check (x) Yes.  If no opportunities for hazard mitigation exist check (x) no.  Appropriate action will be initiated and avoid delays in funding.  Refer to </t>
    </r>
    <r>
      <rPr>
        <i/>
        <sz val="9"/>
        <rFont val="Times New Roman"/>
        <family val="1"/>
      </rPr>
      <t>Applicant Handbook</t>
    </r>
    <r>
      <rPr>
        <sz val="9"/>
        <rFont val="Times New Roman"/>
        <family val="1"/>
      </rPr>
      <t xml:space="preserve"> for further information.</t>
    </r>
  </si>
  <si>
    <r>
      <t xml:space="preserve">Is there insurance coverage on this facility:  </t>
    </r>
    <r>
      <rPr>
        <sz val="9"/>
        <rFont val="Times New Roman"/>
        <family val="1"/>
      </rPr>
      <t xml:space="preserve"> Federal law requires that FEMA be notified of any entitlement for proceeds to repair disaster-related damages from insurance or any other source.  Check (x) yes if any funding or proceeds can be received for the work within the Scope of Work from any source besides FEMA.</t>
    </r>
  </si>
  <si>
    <r>
      <t xml:space="preserve">Item:  </t>
    </r>
    <r>
      <rPr>
        <sz val="9"/>
        <rFont val="Times New Roman"/>
        <family val="1"/>
      </rPr>
      <t>Indicate the item number on the column (i.e. 1, 2, 3, etc.).  Use additional forms as necessary to include all items.</t>
    </r>
  </si>
  <si>
    <r>
      <t xml:space="preserve">Code: </t>
    </r>
    <r>
      <rPr>
        <sz val="9"/>
        <rFont val="Times New Roman"/>
        <family val="1"/>
      </rPr>
      <t xml:space="preserve"> If using the FEMA cost codes, place the appropriate number here.</t>
    </r>
  </si>
  <si>
    <r>
      <t xml:space="preserve">Quantity/Unit:  </t>
    </r>
    <r>
      <rPr>
        <sz val="9"/>
        <rFont val="Times New Roman"/>
        <family val="1"/>
      </rPr>
      <t>List the amount of units and the unit of measure (48/cy", "32/lf', "6/ea", etc.).</t>
    </r>
  </si>
  <si>
    <r>
      <t xml:space="preserve">Unit Price:  </t>
    </r>
    <r>
      <rPr>
        <sz val="9"/>
        <rFont val="Times New Roman"/>
        <family val="1"/>
      </rPr>
      <t>Indicate the price per unit.</t>
    </r>
  </si>
  <si>
    <r>
      <t xml:space="preserve">Cost:  </t>
    </r>
    <r>
      <rPr>
        <sz val="9"/>
        <rFont val="Times New Roman"/>
        <family val="1"/>
      </rPr>
      <t>This item can be developed from cost to date, contracts, bids, applicant's experience in that particular repair work, books which lend themselves to work estimates, such as RS Means, or by using cost codes supplied by FEMA.</t>
    </r>
  </si>
  <si>
    <r>
      <t>Total Cost:</t>
    </r>
    <r>
      <rPr>
        <sz val="9"/>
        <rFont val="Times New Roman"/>
        <family val="1"/>
      </rPr>
      <t xml:space="preserve">  Record total cost of the project.</t>
    </r>
  </si>
  <si>
    <r>
      <t xml:space="preserve">Prepared By:  </t>
    </r>
    <r>
      <rPr>
        <sz val="9"/>
        <rFont val="Times New Roman"/>
        <family val="1"/>
      </rPr>
      <t>Record the name, title, and signature of the person completing the Project Worksheet.</t>
    </r>
  </si>
  <si>
    <r>
      <t>Applicant Rep.:</t>
    </r>
    <r>
      <rPr>
        <sz val="9"/>
        <rFont val="Times New Roman"/>
        <family val="1"/>
      </rPr>
      <t xml:space="preserve">  Record the name, title, and signature of Applicant's representative.</t>
    </r>
  </si>
  <si>
    <r>
      <t xml:space="preserve">Please review the </t>
    </r>
    <r>
      <rPr>
        <i/>
        <sz val="9"/>
        <rFont val="Times New Roman"/>
        <family val="1"/>
      </rPr>
      <t>Applicant Handbook, FEMA 323</t>
    </r>
    <r>
      <rPr>
        <sz val="9"/>
        <rFont val="Times New Roman"/>
        <family val="1"/>
      </rPr>
      <t xml:space="preserve"> for detailed instructions and examples.</t>
    </r>
  </si>
  <si>
    <r>
      <t xml:space="preserve"> FEMA -</t>
    </r>
    <r>
      <rPr>
        <u val="single"/>
        <sz val="9"/>
        <rFont val="Arial"/>
        <family val="2"/>
      </rPr>
      <t>XXXX</t>
    </r>
    <r>
      <rPr>
        <sz val="9"/>
        <rFont val="Arial"/>
        <family val="2"/>
      </rPr>
      <t xml:space="preserve"> -</t>
    </r>
  </si>
  <si>
    <t>FEMA</t>
  </si>
  <si>
    <t xml:space="preserve"> HOLIDAYS</t>
  </si>
  <si>
    <t xml:space="preserve"> VACATION LEAVE</t>
  </si>
  <si>
    <t xml:space="preserve"> SICK LEAVE</t>
  </si>
  <si>
    <t xml:space="preserve"> SOCIAL SECURITY</t>
  </si>
  <si>
    <t xml:space="preserve"> MEDICARE</t>
  </si>
  <si>
    <t xml:space="preserve"> UNEMPLOYMENT</t>
  </si>
  <si>
    <t xml:space="preserve"> REGULAR TIME</t>
  </si>
  <si>
    <t xml:space="preserve"> OVERTIME</t>
  </si>
  <si>
    <t xml:space="preserve"> PAGE ____ OF ____</t>
  </si>
  <si>
    <t xml:space="preserve"> WORKSHEET</t>
  </si>
  <si>
    <r>
      <t xml:space="preserve">Public reporting burden for this form is estimated to 15 minutes per response.  The burden includes the time for reviewing instruction, searching existing data sources, gathering and maintaining the needed data, and completing, reviewing, and submitting the form.  You are not required to respond to this collection of information unless a valid OMB control number appears in the upper right corner of this form.  Send comments regarding the accuracy of the burden estimate and any suggestions for reducing this burden to: Information Collections Management, Federal Emergency Management Agency, 500 C Street, SW, Washington, DC 20472, Paperwork Reduction Project (3067-0151).  Submission of the form is required to obtain or retain benefits under the Public Assistance Program. </t>
    </r>
    <r>
      <rPr>
        <b/>
        <sz val="9"/>
        <rFont val="Arial"/>
        <family val="0"/>
      </rPr>
      <t xml:space="preserve"> Please do not send your completed form to the above address.</t>
    </r>
  </si>
  <si>
    <t>Example - Washington</t>
  </si>
  <si>
    <t>Example - Elma</t>
  </si>
  <si>
    <t>H</t>
  </si>
  <si>
    <t>Example - 12 miles Northeast of Elma</t>
  </si>
  <si>
    <r>
      <t xml:space="preserve">DR - </t>
    </r>
    <r>
      <rPr>
        <u val="single"/>
        <sz val="9"/>
        <rFont val="Arial"/>
        <family val="2"/>
      </rPr>
      <t>XX</t>
    </r>
  </si>
  <si>
    <t>7)</t>
  </si>
  <si>
    <t>8)</t>
  </si>
  <si>
    <t xml:space="preserve">       </t>
  </si>
  <si>
    <t xml:space="preserve"> Sick - days/year</t>
  </si>
  <si>
    <t xml:space="preserve"> Holidays - days/year</t>
  </si>
  <si>
    <t xml:space="preserve"> Vacation - days/year             </t>
  </si>
  <si>
    <t>THE MATERIAL RECORD SUMMARY</t>
  </si>
  <si>
    <r>
      <t>Vendor:</t>
    </r>
    <r>
      <rPr>
        <sz val="12"/>
        <rFont val="Times New Roman"/>
        <family val="1"/>
      </rPr>
      <t xml:space="preserve">  Enter the name of the supplier if the material was bought specifically as a result of the disaster.</t>
    </r>
  </si>
  <si>
    <r>
      <t>Description:</t>
    </r>
    <r>
      <rPr>
        <sz val="11"/>
        <rFont val="Times New Roman"/>
        <family val="1"/>
      </rPr>
      <t xml:space="preserve">  Enter a brief description of the supplies or materials used or purchased.</t>
    </r>
  </si>
  <si>
    <r>
      <t xml:space="preserve">Unit Price:  </t>
    </r>
    <r>
      <rPr>
        <sz val="11"/>
        <rFont val="Times New Roman"/>
        <family val="1"/>
      </rPr>
      <t>Enter the price per unit.</t>
    </r>
  </si>
  <si>
    <r>
      <t xml:space="preserve">Date Purchased:  </t>
    </r>
    <r>
      <rPr>
        <sz val="11"/>
        <rFont val="Times New Roman"/>
        <family val="1"/>
      </rPr>
      <t>Enter the date item was purchased.</t>
    </r>
  </si>
  <si>
    <t xml:space="preserve">FEDERAL EMERGENCY MANAGEMENT AGENCY </t>
  </si>
  <si>
    <t>SPECIAL CONSIDERATION QUESTION</t>
  </si>
  <si>
    <t xml:space="preserve">  PA ID NO.</t>
  </si>
  <si>
    <t xml:space="preserve">  DATE</t>
  </si>
  <si>
    <t xml:space="preserve"> PROJECT NAME</t>
  </si>
  <si>
    <t xml:space="preserve">  LOCATION</t>
  </si>
  <si>
    <t xml:space="preserve">Hazard Mitigation proposal included?  </t>
  </si>
  <si>
    <t xml:space="preserve">  DAMAGED FACILITY</t>
  </si>
  <si>
    <t xml:space="preserve">  APPLICANT</t>
  </si>
  <si>
    <t xml:space="preserve">  DAMAGE DESCRIPTION AND DIMENSIONS</t>
  </si>
  <si>
    <t xml:space="preserve">  SCOPE OF WORK</t>
  </si>
  <si>
    <t>QUANTITY</t>
  </si>
  <si>
    <t xml:space="preserve">  Does the Scope of Work change the pre-disaster conditions at the site? </t>
  </si>
  <si>
    <t xml:space="preserve">  Special Considerations included?  </t>
  </si>
  <si>
    <t xml:space="preserve">  Is there insurance coverage on this facility?   </t>
  </si>
  <si>
    <t xml:space="preserve">  PREPARED BY</t>
  </si>
  <si>
    <t xml:space="preserve">  APPLICANT REP.</t>
  </si>
  <si>
    <t xml:space="preserve">  TITLE</t>
  </si>
  <si>
    <t xml:space="preserve">  SIGNATURE</t>
  </si>
  <si>
    <t>SLA Counties</t>
  </si>
  <si>
    <t>Page 7 of 10 pages</t>
  </si>
  <si>
    <t>TOTAL SLA COUNTIES COSTS</t>
  </si>
  <si>
    <t>FROM FEMA FORM 20-20</t>
  </si>
  <si>
    <t>A.</t>
  </si>
  <si>
    <t>B.</t>
  </si>
  <si>
    <t>C.</t>
  </si>
  <si>
    <t>NUMBER OF PAID PERSONNEL</t>
  </si>
  <si>
    <t xml:space="preserve">D. </t>
  </si>
  <si>
    <t>DIRECTOR</t>
  </si>
  <si>
    <t>E.</t>
  </si>
  <si>
    <t>TOTAL ESTIMATED EXPENSES</t>
  </si>
  <si>
    <t>(1 + 2) =</t>
  </si>
  <si>
    <t>(4 + 5) =</t>
  </si>
  <si>
    <t>(1 + 2 + 3) =</t>
  </si>
  <si>
    <t>(State or Local Organization)</t>
  </si>
  <si>
    <t>(1)</t>
  </si>
  <si>
    <t>(2)</t>
  </si>
  <si>
    <t>(3)</t>
  </si>
  <si>
    <t>(4)</t>
  </si>
  <si>
    <t>(5)</t>
  </si>
  <si>
    <t>(6)</t>
  </si>
  <si>
    <t>SLA</t>
  </si>
  <si>
    <t>PAID</t>
  </si>
  <si>
    <t>TEN</t>
  </si>
  <si>
    <t>NAME OF APPLICANT</t>
  </si>
  <si>
    <t>FULL TIME</t>
  </si>
  <si>
    <t>PART TIME</t>
  </si>
  <si>
    <t>PROFESSIONAL</t>
  </si>
  <si>
    <t>CLERICAL</t>
  </si>
  <si>
    <t>OTHER</t>
  </si>
  <si>
    <t>VOLUNTEER</t>
  </si>
  <si>
    <t>PERSONNEL</t>
  </si>
  <si>
    <t>ALL OTHER</t>
  </si>
  <si>
    <t>A. Enter ten</t>
  </si>
  <si>
    <t>B. Enter name of applicant</t>
  </si>
  <si>
    <t>C. Number of paid personnel</t>
  </si>
  <si>
    <t>C1.Enter number of full time paid personnel</t>
  </si>
  <si>
    <t>C2.Enter number of part time paid personnel</t>
  </si>
  <si>
    <t>C3.Enter total number of paid personnel ((1 + 2) = 3)</t>
  </si>
  <si>
    <t>C. Work Years</t>
  </si>
  <si>
    <t>C4.Enter professional personnel</t>
  </si>
  <si>
    <t>C5.Enter clerical personnel</t>
  </si>
  <si>
    <t>C6.Enter total work years ((4 + 5) = 6)</t>
  </si>
  <si>
    <t>D. Director</t>
  </si>
  <si>
    <t>Enter SLA Paid</t>
  </si>
  <si>
    <t>Enter Paid Other</t>
  </si>
  <si>
    <t>Enter Volunteer</t>
  </si>
  <si>
    <t>E.Total Estimated Expenses</t>
  </si>
  <si>
    <t>E1.Enter Personnel</t>
  </si>
  <si>
    <t>E2.Enter Travel</t>
  </si>
  <si>
    <t>E3.Enter All Other</t>
  </si>
  <si>
    <t>E4.Enter Total ((1 + 2 + 3) = 4)</t>
  </si>
  <si>
    <t>Enter Grant Total</t>
  </si>
  <si>
    <t>Policies Act of 1970 (P.L. 91-646) which provide for fair</t>
  </si>
  <si>
    <t>and equitable treatment of persons displaced or whose</t>
  </si>
  <si>
    <t>4.     Will initiate and complete the work within the</t>
  </si>
  <si>
    <t>property is acquired as a result of Federal or Federally</t>
  </si>
  <si>
    <t>applicable time frame after receipt of approval of the</t>
  </si>
  <si>
    <t>assisted programs.  These requirements apply to all</t>
  </si>
  <si>
    <t>awarding agency.</t>
  </si>
  <si>
    <t>interest in real property acquired for project purposes</t>
  </si>
  <si>
    <t>regardless of Federal participation in purchases.</t>
  </si>
  <si>
    <t>5.     Will comply with the Intergovernmental Personnel</t>
  </si>
  <si>
    <t>Act of 1970 (42 U.S.C. Section 4728-4763) relating to</t>
  </si>
  <si>
    <t>8.     Will comply with provisions of the Hatch Act (5</t>
  </si>
  <si>
    <t>prescribed standards for merit systems for programs</t>
  </si>
  <si>
    <t>U.S.C. Sections 1501-1508 and 7324-7328) which limit</t>
  </si>
  <si>
    <t>funded under one of the nineteen statutes or regulations</t>
  </si>
  <si>
    <t>the political activities of employees whose principal</t>
  </si>
  <si>
    <t>specified in Appendix A of OPM's Standards for a Merit</t>
  </si>
  <si>
    <t>employment activities are funded in whole or in part</t>
  </si>
  <si>
    <t>non-discrimination.  These include but are not limited to:</t>
  </si>
  <si>
    <t>related to the assistance; and will establish a proper</t>
  </si>
  <si>
    <t>accounting system in accordance with generally accepted</t>
  </si>
  <si>
    <t>accounting standards or agency directives.</t>
  </si>
  <si>
    <t>3.     Will not dispose of, modify the use of, or change the</t>
  </si>
  <si>
    <t>terms of the real property title, or other interest in the site</t>
  </si>
  <si>
    <t>and facilities without permission and instructions from</t>
  </si>
  <si>
    <t>the awarding agency.  Will record the Federal interest in</t>
  </si>
  <si>
    <t>the title of real property in accordance with awarding</t>
  </si>
  <si>
    <t>agency directives and will include a covenant in the</t>
  </si>
  <si>
    <t>non-discrimination on the basis of drug abuse; (f) the</t>
  </si>
  <si>
    <t>title of real property acquired in whole or in part with</t>
  </si>
  <si>
    <t xml:space="preserve">Federal assistance funds to assure nondiscrimination </t>
  </si>
  <si>
    <t>during the useful life of the project.</t>
  </si>
  <si>
    <t>amended, relating to non-discrimination on the basis of</t>
  </si>
  <si>
    <t xml:space="preserve">4.     Will comply with the requirements of the assistance </t>
  </si>
  <si>
    <t>the Public Health Service Act of 1912 (42 U.S.C. 290 dd-3</t>
  </si>
  <si>
    <t>awarding agency with regard to the drafting, review and</t>
  </si>
  <si>
    <t>and 290 ee-3), as amended, relating to confidentiality of</t>
  </si>
  <si>
    <t>approval of construction plans and specifications.</t>
  </si>
  <si>
    <t>5.     Will provide and maintain competent and adequate</t>
  </si>
  <si>
    <t>as amended, relating to non-discrimination in the sale, rental</t>
  </si>
  <si>
    <t>engineering supervision at the construction site to ensure</t>
  </si>
  <si>
    <t>or financing of housing; (i) any other non-discrimination</t>
  </si>
  <si>
    <t>that the complete work conforms with the approved plans</t>
  </si>
  <si>
    <t>provision in the specific statute(s) under which application</t>
  </si>
  <si>
    <t>and specifications and will furnish progress reports and</t>
  </si>
  <si>
    <t xml:space="preserve">for Federal assistance is being made; and (j) the </t>
  </si>
  <si>
    <t>such other information as may be required by the</t>
  </si>
  <si>
    <t>requirements of any other non-discrimination statute(s)</t>
  </si>
  <si>
    <t>assistance awarding agency or state.</t>
  </si>
  <si>
    <t>which may apply to the application.</t>
  </si>
  <si>
    <t>6.     Will initiate and complete the work within the applicable</t>
  </si>
  <si>
    <t>11.     Will comply, or has already complied, with the</t>
  </si>
  <si>
    <t>time frame after receipt of approval of the awarding agency.</t>
  </si>
  <si>
    <t>7.     Will establish safeguards to prohibit employees from</t>
  </si>
  <si>
    <t xml:space="preserve">using their positions for a purpose that constitutes or </t>
  </si>
  <si>
    <t>presents the appearance of personal or organizational</t>
  </si>
  <si>
    <t>conflict of interest, or personal gain.</t>
  </si>
  <si>
    <t>8.     Will comply with the Intergovernmental Personnel Act</t>
  </si>
  <si>
    <t>regardless of Federal participation in purchase.</t>
  </si>
  <si>
    <t>of 1970 (42 U.S.C. Sections 4728-4763) relating to prescribed</t>
  </si>
  <si>
    <t>12k.Enter percent of salary and total State and Federal salary (MAP)</t>
  </si>
  <si>
    <t>12l.Enter percent of salary and total State and Federal salary (FMA PL)</t>
  </si>
  <si>
    <t>12m.Enter percent of salary and total State and Federal salary (FMA TA)</t>
  </si>
  <si>
    <t>12n.Enter percent of salary and total State and Federal salary (CSEPP O&amp;M)</t>
  </si>
  <si>
    <t>12o.Enter percent of salary and total State and Federal salary (CSEPP PROC)</t>
  </si>
  <si>
    <t>12p.Enter percent of salary and total State and Federal salary (Non-Federal)</t>
  </si>
  <si>
    <t>Option #2</t>
  </si>
  <si>
    <t>13a.Enter description</t>
  </si>
  <si>
    <t>13b.Enter amount</t>
  </si>
  <si>
    <t>13c.Enter percent of salary and total State and Federal salary (SLA 100)</t>
  </si>
  <si>
    <t>13d.Enter percent of salary and total State and Federal salary (SLA 50)</t>
  </si>
  <si>
    <t>13e.Enter percent of salary and total State and Federal salary</t>
  </si>
  <si>
    <t>13f.Enter percent of salary and total State and Federal salary</t>
  </si>
  <si>
    <t>13g.Enter percent of salary and total State and Federal salary (SARA)</t>
  </si>
  <si>
    <t>13h.Enter percent of salary and total State and Federal salary</t>
  </si>
  <si>
    <t>13i.Enter percent of salary and total State and Federal salary (DPIG)</t>
  </si>
  <si>
    <t>13j.Enter percent of salary and total State and Federal salary (NDSP)</t>
  </si>
  <si>
    <t>13k.Enter percent of salary and total State and Federal salary (CAP-SSSE)</t>
  </si>
  <si>
    <t>13l.Enter percent of salary and total State and Federal salary (MAP)</t>
  </si>
  <si>
    <t>13m.Enter percent of salary and total State and Federal salary (FMA PL)</t>
  </si>
  <si>
    <t>13n.Enter percent of salary and total State and Federal salary (FMA TA)</t>
  </si>
  <si>
    <t>13o.Enter percent of salary and total State and Federal salary (CSEPP O&amp;M)</t>
  </si>
  <si>
    <t>13p.Enter percent of salary and total State and Federal salary (CSEPP PROC)</t>
  </si>
  <si>
    <t>13q.Enter percent of salary and total State and Federal salary (Non-Federal)</t>
  </si>
  <si>
    <t>OBJECT CLASS CATEGORY:</t>
  </si>
  <si>
    <t>Personnel</t>
  </si>
  <si>
    <t>Page 1 of 10 pages</t>
  </si>
  <si>
    <t>CHECK POINT</t>
  </si>
  <si>
    <t>1.  PROGRAM AGENCY AND ORGANIZATION</t>
  </si>
  <si>
    <t>2.  FEDERAL GRANT OR OTHER IDENTIFYING</t>
  </si>
  <si>
    <t>3.  RECIPIENT ORGANIZATION (Name and complete address, including zip code)</t>
  </si>
  <si>
    <t>ELEMENT TO WHICH REPORT IS SUBMITTED</t>
  </si>
  <si>
    <t>NUMBER ASSIGNED</t>
  </si>
  <si>
    <t>TOTAL STATE &amp; FEDERAL PERSONNEL</t>
  </si>
  <si>
    <t>FROM WORKSHEET</t>
  </si>
  <si>
    <t>4.  EMPLOYER IDENTIFICATION</t>
  </si>
  <si>
    <t>5.  RECIPIENT ACCOUNT NUMBER OR I.D. NO.</t>
  </si>
  <si>
    <t>6.  BUDGET PERIOD</t>
  </si>
  <si>
    <t>7.  Mark "X" in Appropriate Box</t>
  </si>
  <si>
    <t xml:space="preserve">       (Month, Day, Year)</t>
  </si>
  <si>
    <t>New Budget</t>
  </si>
  <si>
    <t>FROM FEMA FORMS 20-20</t>
  </si>
  <si>
    <t xml:space="preserve">Beginning Date:  </t>
  </si>
  <si>
    <t>Revised Budget. Enter Grant Number in Box 2 above</t>
  </si>
  <si>
    <t xml:space="preserve">Ending Date:  </t>
  </si>
  <si>
    <t>Date of Budget Revision:</t>
  </si>
  <si>
    <t>DIFFERENCE</t>
  </si>
  <si>
    <t>8.  PROGRAM AND CFDA NUMBER:</t>
  </si>
  <si>
    <t>9. FUNCTION:</t>
  </si>
  <si>
    <t>10. ACTIVITY:</t>
  </si>
  <si>
    <t>11. TASK:</t>
  </si>
  <si>
    <t>12.</t>
  </si>
  <si>
    <t>(i)</t>
  </si>
  <si>
    <t>(j)</t>
  </si>
  <si>
    <t>(k)</t>
  </si>
  <si>
    <t>(l)</t>
  </si>
  <si>
    <t>(m)</t>
  </si>
  <si>
    <t>(n)</t>
  </si>
  <si>
    <t>(o)</t>
  </si>
  <si>
    <t>(p)</t>
  </si>
  <si>
    <t>(q)</t>
  </si>
  <si>
    <t>(r)</t>
  </si>
  <si>
    <t>(s)</t>
  </si>
  <si>
    <t>(t)</t>
  </si>
  <si>
    <t>(u)</t>
  </si>
  <si>
    <t>(v)</t>
  </si>
  <si>
    <t>(w)</t>
  </si>
  <si>
    <t>% OF</t>
  </si>
  <si>
    <t>TOTAL STATE &amp;</t>
  </si>
  <si>
    <t>(f)</t>
  </si>
  <si>
    <t>(g)</t>
  </si>
  <si>
    <t>(h)</t>
  </si>
  <si>
    <t>SALARY</t>
  </si>
  <si>
    <t>FEDERAL SAL.</t>
  </si>
  <si>
    <t>POSITION</t>
  </si>
  <si>
    <t>DATE OF SALARY</t>
  </si>
  <si>
    <t>83.534</t>
  </si>
  <si>
    <t>83.550</t>
  </si>
  <si>
    <t>83.105</t>
  </si>
  <si>
    <t>83.549</t>
  </si>
  <si>
    <t>POSITION TITLE</t>
  </si>
  <si>
    <t>NUMBER</t>
  </si>
  <si>
    <t>TYPE</t>
  </si>
  <si>
    <t>HIRE</t>
  </si>
  <si>
    <t>VACANCY</t>
  </si>
  <si>
    <t>INCREASE</t>
  </si>
  <si>
    <t>WORK YEARS</t>
  </si>
  <si>
    <t>ANNUAL SALARY</t>
  </si>
  <si>
    <t>SLA 100</t>
  </si>
  <si>
    <t>SLA 50</t>
  </si>
  <si>
    <t>SARA</t>
  </si>
  <si>
    <t>DPIG</t>
  </si>
  <si>
    <t>NDSP</t>
  </si>
  <si>
    <t>CAP-SSSE</t>
  </si>
  <si>
    <t>MAP</t>
  </si>
  <si>
    <t>FMA PL</t>
  </si>
  <si>
    <t>FMA TA</t>
  </si>
  <si>
    <t>CSEPP O&amp;M</t>
  </si>
  <si>
    <t>CSEPP PROC</t>
  </si>
  <si>
    <t>Non-Federal</t>
  </si>
  <si>
    <t>Comments:</t>
  </si>
  <si>
    <t xml:space="preserve">Instructions for Worksheet for Budget Narrative Nonconstruction Programs </t>
  </si>
  <si>
    <t>Object Class Category: Personnel</t>
  </si>
  <si>
    <t>1. Enter Program Agency and Organization element to which report is submitted</t>
  </si>
  <si>
    <t>2. Enter Federal Grant or other assigned identifying number</t>
  </si>
  <si>
    <t>3. Enter Recipient Organizatin (name and complete address, including zip code</t>
  </si>
  <si>
    <t>4. Enter Employer Identification</t>
  </si>
  <si>
    <t>5. Enter Recipient account number or identification number</t>
  </si>
  <si>
    <t>6. Enter beginning and ending dates of budget period (month, day, year)</t>
  </si>
  <si>
    <t>DECLARATION NO.</t>
  </si>
  <si>
    <t>as amended, relating to nondiscrimination in the sale,</t>
  </si>
  <si>
    <t>2.     Will give the awarding agency, the Comptroller</t>
  </si>
  <si>
    <t>rental or financing of housing; (i) any other</t>
  </si>
  <si>
    <t>General of the United States, and if appropriate, the State,</t>
  </si>
  <si>
    <t>nondiscrimination provisions in the specific statute(s)</t>
  </si>
  <si>
    <t>through any authorized representative, access to and the</t>
  </si>
  <si>
    <t>under which application for Federal assistance is being</t>
  </si>
  <si>
    <t>right to examine all records, books, papers, or documents</t>
  </si>
  <si>
    <t>made; and (j) the requirements of any other</t>
  </si>
  <si>
    <t>related to the award; and will establish a proper accounting</t>
  </si>
  <si>
    <t xml:space="preserve">nondiscrimination statute(s) which may apply to the </t>
  </si>
  <si>
    <t>system in accordance with generally accepted accounting</t>
  </si>
  <si>
    <t>application.</t>
  </si>
  <si>
    <t>standards or agency directives.</t>
  </si>
  <si>
    <t>7.     Will comply, or has already complied, with the</t>
  </si>
  <si>
    <t>3.     Will establish safeguards to prohibit employees from</t>
  </si>
  <si>
    <t>requirements of Title II and III of the Uniform</t>
  </si>
  <si>
    <t>using their positions for a purpose that constitutes or</t>
  </si>
  <si>
    <t>Relocation Assistance and Real Property Acquisition</t>
  </si>
  <si>
    <t>presents the appearance of personal gain.</t>
  </si>
  <si>
    <t>Construction</t>
  </si>
  <si>
    <t>Page 8 of 10 pages</t>
  </si>
  <si>
    <t>TOTAL  CONSTRUCTION COSTS</t>
  </si>
  <si>
    <t>TOTAL CONSTRUCTION COSTS</t>
  </si>
  <si>
    <t>CONSTRUCTION</t>
  </si>
  <si>
    <t>(d thru q) =</t>
  </si>
  <si>
    <t>(b - r) =</t>
  </si>
  <si>
    <t>NARATIVE DESCRIPTION</t>
  </si>
  <si>
    <t xml:space="preserve">CSEPP O&amp;M  </t>
  </si>
  <si>
    <t>Object Class Category: Construction</t>
  </si>
  <si>
    <t xml:space="preserve">12d.Enter total cost </t>
  </si>
  <si>
    <t>12d.Enter construction costs (SLA 100)</t>
  </si>
  <si>
    <t>12e.Enter construction costs (SLA 50)</t>
  </si>
  <si>
    <t>12f.Enter construction costs</t>
  </si>
  <si>
    <t>12g.Enter construction costs</t>
  </si>
  <si>
    <t>12h.Enter construction costs (SARA)</t>
  </si>
  <si>
    <t>12i.Enter construction costs</t>
  </si>
  <si>
    <t>12j.Enter construction costs (DPIG)</t>
  </si>
  <si>
    <t>12k.Enter construction costs (NDSP)</t>
  </si>
  <si>
    <t>12l.Enter construction costs (CAP-SSSE)</t>
  </si>
  <si>
    <t>12m.Enter construction costs (MAP)</t>
  </si>
  <si>
    <t>12n.Enter construction costs (FMA PL)</t>
  </si>
  <si>
    <t>12o.Enter construction costs (FMA TA)</t>
  </si>
  <si>
    <t>12p.Enter construction costs (CSEPP O&amp;M)</t>
  </si>
  <si>
    <t>12q.Enter construction costs (CSEPP PROC)</t>
  </si>
  <si>
    <t>Enter total ((d thru q) = r)</t>
  </si>
  <si>
    <t>Enter difference ((b - r) = s)</t>
  </si>
  <si>
    <t>Other</t>
  </si>
  <si>
    <t>Page 9 of 10 pages</t>
  </si>
  <si>
    <t>TOTAL OTHER COSTS</t>
  </si>
  <si>
    <t>Object Class Category: Other</t>
  </si>
  <si>
    <t>12g.Enter other costs (SLA 100)</t>
  </si>
  <si>
    <t>12h.Enter other costs (SLA 50)</t>
  </si>
  <si>
    <t>12i.Enter other costs</t>
  </si>
  <si>
    <t>12j.Enter other costs</t>
  </si>
  <si>
    <t>12k.Enter other costs (SARA)</t>
  </si>
  <si>
    <t>12l.Enter other costs</t>
  </si>
  <si>
    <t>12m.Enter other costs (DPIG)</t>
  </si>
  <si>
    <t>12n.Enter other costs (NDSP)</t>
  </si>
  <si>
    <t>12o.Enter other costs (CAP-SSSE)</t>
  </si>
  <si>
    <t>12p.Enter other costs (MAP)</t>
  </si>
  <si>
    <t>12q.Enter other costs (FMA PL)</t>
  </si>
  <si>
    <t>12r.Enter other costs (FMA TA)</t>
  </si>
  <si>
    <t>12s.Enter other costs (CSEPP O&amp;M)</t>
  </si>
  <si>
    <t>12t.Enter other costs (CSEPP PROC)</t>
  </si>
  <si>
    <t xml:space="preserve">     (1)  Abide by the terms of the statement; and</t>
  </si>
  <si>
    <t>8.  the grantee may insert in the space provided below the site(s) for</t>
  </si>
  <si>
    <t xml:space="preserve">     (2)  Notify the employee in writing of his or her conviction for a</t>
  </si>
  <si>
    <t>the performance of work done in connection with the specific grant:</t>
  </si>
  <si>
    <t>violation of a criminal drug statute occurring in the workplace no later</t>
  </si>
  <si>
    <t>than five calendar days after such conviction.</t>
  </si>
  <si>
    <t>Place of Performance (Street address, City, County, State, Zip code)</t>
  </si>
  <si>
    <t>(e)  Notifying the agency, in writing, within 10 calendar days after</t>
  </si>
  <si>
    <t>receiving notice under subparagraph (d)(2) from an employee or</t>
  </si>
  <si>
    <t>otherwise receiving actual notice of such conviction.  Employers of</t>
  </si>
  <si>
    <t>convicted employees must provide notice, including position title,</t>
  </si>
  <si>
    <t>to the applicable FEMA awarding office, i.e., regional office or</t>
  </si>
  <si>
    <t>FEMA office.</t>
  </si>
  <si>
    <t>Check</t>
  </si>
  <si>
    <t>if there are workplaces on file that are not identified here.</t>
  </si>
  <si>
    <t>(f)  Taking one of the following actions, within 30 calendar days of</t>
  </si>
  <si>
    <t>receiving notice under subparagraph (d)(2), with respect to any</t>
  </si>
  <si>
    <t>employee who is so convicted:</t>
  </si>
  <si>
    <t>Section 17.630 of the regulations provide that a grantee that is a State</t>
  </si>
  <si>
    <t>may elect to make one certification in each Federal fiscal year.  A copy</t>
  </si>
  <si>
    <t xml:space="preserve">     (1)  Taking appropriate personnel action against such an employee,</t>
  </si>
  <si>
    <t>of which should be included with each application for FEMA funding.</t>
  </si>
  <si>
    <t>up to and including termination, consistent with the requirements</t>
  </si>
  <si>
    <t>States and State agencies may elect to use a Statewide certification.</t>
  </si>
  <si>
    <t>of the Rehabilitation Act of 1973, as amended; or</t>
  </si>
  <si>
    <t>FEMA Form 20-16C (BACK)</t>
  </si>
  <si>
    <t>DISCLOSURE OF LOBBYING ACTIVITIES</t>
  </si>
  <si>
    <t>Approved by OMB</t>
  </si>
  <si>
    <t>Complete this form to disclose lobbying activities pursuant to 31 U.S.C. 1352</t>
  </si>
  <si>
    <t>0348-0046</t>
  </si>
  <si>
    <t>(See reverse for public burden disclosure)</t>
  </si>
  <si>
    <t>1.  Type of Federal Action:</t>
  </si>
  <si>
    <t>2.  Status of Federal Action:</t>
  </si>
  <si>
    <t>3.  Report Type:</t>
  </si>
  <si>
    <t>a. contract</t>
  </si>
  <si>
    <t>a. bid/offer/application</t>
  </si>
  <si>
    <t>a. initial filing</t>
  </si>
  <si>
    <t>b. grant</t>
  </si>
  <si>
    <t>b. initial award</t>
  </si>
  <si>
    <t>b. material change</t>
  </si>
  <si>
    <t>c. cooperative agreement</t>
  </si>
  <si>
    <t>c. post-award</t>
  </si>
  <si>
    <t>For Material Change Only:</t>
  </si>
  <si>
    <t>d. loan</t>
  </si>
  <si>
    <t>year</t>
  </si>
  <si>
    <t>quarter</t>
  </si>
  <si>
    <t>e. loan guarantee</t>
  </si>
  <si>
    <t>date of last report</t>
  </si>
  <si>
    <t>f. loan insurance</t>
  </si>
  <si>
    <t>4.  Name and Address of Reporting Entity:</t>
  </si>
  <si>
    <t>5.  If Reporting Entity in No. 4 is Subawardee, Enter Name</t>
  </si>
  <si>
    <t>Prime</t>
  </si>
  <si>
    <t>Subawardee</t>
  </si>
  <si>
    <t xml:space="preserve">     and Address of Prime:</t>
  </si>
  <si>
    <t>Tier</t>
  </si>
  <si>
    <t>, if known:</t>
  </si>
  <si>
    <t>Congressional District, if known:</t>
  </si>
  <si>
    <t>6.  Federal Department/Agency:</t>
  </si>
  <si>
    <t>7.  Federal Program Name/Description:</t>
  </si>
  <si>
    <t>CFDA Number, if applicable:</t>
  </si>
  <si>
    <t>8.  Federal Action Number, if known:</t>
  </si>
  <si>
    <t>9.  Award Amount, if known:</t>
  </si>
  <si>
    <t>10.  a.  Name and Address of Lobbying Registrant</t>
  </si>
  <si>
    <t>b.  Individuals Performing Services (including address if</t>
  </si>
  <si>
    <t xml:space="preserve">           (if individual, last name, first name, MI):</t>
  </si>
  <si>
    <t xml:space="preserve">     different from No. 10a)</t>
  </si>
  <si>
    <t xml:space="preserve">     (last name, first name, MI):</t>
  </si>
  <si>
    <t>16.</t>
  </si>
  <si>
    <t>Information requested through this form is authorized by title 31 U.S.C.</t>
  </si>
  <si>
    <t>section 1352.  This disclosure of lobbying activities is a material</t>
  </si>
  <si>
    <t>Signature:</t>
  </si>
  <si>
    <t>representation of fact upon which reliance was placed by the tier</t>
  </si>
  <si>
    <t>above when this transaction was made or entered into.  This</t>
  </si>
  <si>
    <t>Print Name:</t>
  </si>
  <si>
    <t>disclosure is required pursuant to 31 U.S.C. 1352.  This information</t>
  </si>
  <si>
    <t>will be reported to the Congress semi-annually and will be</t>
  </si>
  <si>
    <t>Title:</t>
  </si>
  <si>
    <t>available for public inspection.  Any person who fails to file the</t>
  </si>
  <si>
    <t>required disclosure shall be subject to a civil penalty of not less</t>
  </si>
  <si>
    <t>Telephone No.:</t>
  </si>
  <si>
    <t>Date:</t>
  </si>
  <si>
    <t>than $10,000 and not more than $100,000 for each such failure.</t>
  </si>
  <si>
    <t>Federal Use Only:</t>
  </si>
  <si>
    <t>Authorized for Local Reproduction</t>
  </si>
  <si>
    <t>Standard Form - LLL</t>
  </si>
  <si>
    <r>
      <t>Retirement pay:</t>
    </r>
    <r>
      <rPr>
        <sz val="11"/>
        <rFont val="Times New Roman"/>
        <family val="1"/>
      </rPr>
      <t xml:space="preserve">  Because this measure varies widely, use only the percentage of salary matched by the employer.</t>
    </r>
  </si>
  <si>
    <r>
      <t>Fringe benefit percentage for paid holidays:</t>
    </r>
    <r>
      <rPr>
        <sz val="11"/>
        <rFont val="Times New Roman"/>
        <family val="1"/>
      </rPr>
      <t xml:space="preserve">  Divide the number of paid holiday hours by 2080 (64 hours (8 holidays)/2080 = 3.07%).</t>
    </r>
  </si>
  <si>
    <t>11.Enter task</t>
  </si>
  <si>
    <t>12a.Enter position title</t>
  </si>
  <si>
    <t>12b.Enter position number</t>
  </si>
  <si>
    <t>12c.Enter position type</t>
  </si>
  <si>
    <t>12d.Enter hire date</t>
  </si>
  <si>
    <t>12e.Enter vacancy date</t>
  </si>
  <si>
    <t>12f.Enter date of salary increase</t>
  </si>
  <si>
    <t>12g.Enter work years</t>
  </si>
  <si>
    <t>12h.Enter annual salary</t>
  </si>
  <si>
    <t>12i.Enter percent of salary and total State and Federal salary (SLA 100)</t>
  </si>
  <si>
    <t>standards for merit systems for programs funded under one</t>
  </si>
  <si>
    <t>12.     Will comply with provisions of the Hatch Act (5 U.S.C.</t>
  </si>
  <si>
    <t>of the nineteen statutes or regulations specified in</t>
  </si>
  <si>
    <t>Sections 1501-1508 and 7324-7328) which limit the</t>
  </si>
  <si>
    <t>Appendix A of OPM's Standards for a Merit System of</t>
  </si>
  <si>
    <t>political activities of employees whose principal employment</t>
  </si>
  <si>
    <t>Personnel Administration (5 C.F.R. 900, Subpart F).</t>
  </si>
  <si>
    <t>activities are funded in whole or in part with Federal funds.</t>
  </si>
  <si>
    <t>FEMA Form 20-16B, JUN 94</t>
  </si>
  <si>
    <t>13.  Will comply, as applicable, with the provisions of the</t>
  </si>
  <si>
    <t>20.  It will comply with the minimum wage and maximum</t>
  </si>
  <si>
    <t>Davis-Bacon Act (40 U.S.C. Sections 276a to 276a-7),</t>
  </si>
  <si>
    <t>the Copeland Act (40 U.S.C. Section 276c and 18 U.S.C.</t>
  </si>
  <si>
    <t>Section 874), the Contract Work Hours and Safety</t>
  </si>
  <si>
    <t>Standards Act (40 U.S.C. Sections 327-333) regarding</t>
  </si>
  <si>
    <t>labor standards for federally assisted construction</t>
  </si>
  <si>
    <t>subagreements.</t>
  </si>
  <si>
    <t>21.  It will obtain approval by the appropriate Federal</t>
  </si>
  <si>
    <t>agency of the final working drawings and specifications</t>
  </si>
  <si>
    <r>
      <t xml:space="preserve">Period Covering: </t>
    </r>
    <r>
      <rPr>
        <sz val="11"/>
        <rFont val="Times New Roman"/>
        <family val="1"/>
      </rPr>
      <t xml:space="preserve"> This is auto filled from the "Dates &amp; Hours Worked Each Week / Date." </t>
    </r>
  </si>
  <si>
    <t>Record regular and overtime hours separately.</t>
  </si>
  <si>
    <t>Record the benefits separately for regular and overtime hours.  Most overtime hours include fewer benefits than regular hours.</t>
  </si>
  <si>
    <t>Attach a Fringe Benefit Rate Sheet giving a breakdown of what is included in your benefits, by percentages, e.g.,</t>
  </si>
  <si>
    <t>social security----15.2%, worker's compensation----4.3%, insurance----18.5%, etc.  You can use an average</t>
  </si>
  <si>
    <t xml:space="preserve">rate if you have different benefit rates for different employees.  </t>
  </si>
  <si>
    <r>
      <t>•</t>
    </r>
    <r>
      <rPr>
        <sz val="11"/>
        <rFont val="Arial Narrow"/>
        <family val="2"/>
      </rPr>
      <t>►</t>
    </r>
  </si>
  <si>
    <r>
      <t>Total Cost for Force Account Labor Regular Time:</t>
    </r>
    <r>
      <rPr>
        <sz val="11"/>
        <rFont val="Times New Roman"/>
        <family val="1"/>
      </rPr>
      <t xml:space="preserve">  Add the entries in the "Total Costs", "REG" block for each employee and the results in the "Total Cost for Force Account Labor Regular Time" block.</t>
    </r>
  </si>
  <si>
    <r>
      <t>Total Cost for Force Account Labor Overtime:</t>
    </r>
    <r>
      <rPr>
        <sz val="11"/>
        <rFont val="Times New Roman"/>
        <family val="1"/>
      </rPr>
      <t xml:space="preserve">  Add the entries in the "Total Costs", "O.T." block for each employee and the results in the "Total Cost for Force Account Labor Overtime" block.</t>
    </r>
  </si>
  <si>
    <r>
      <t xml:space="preserve">Period Covering: </t>
    </r>
    <r>
      <rPr>
        <sz val="11"/>
        <rFont val="Times New Roman"/>
        <family val="1"/>
      </rPr>
      <t xml:space="preserve"> Enter the dates that this period covers.</t>
    </r>
  </si>
  <si>
    <r>
      <t xml:space="preserve">Quan.:  </t>
    </r>
    <r>
      <rPr>
        <sz val="11"/>
        <rFont val="Times New Roman"/>
        <family val="1"/>
      </rPr>
      <t>Enter the number purchased.</t>
    </r>
  </si>
  <si>
    <r>
      <t xml:space="preserve">Date Used:  </t>
    </r>
    <r>
      <rPr>
        <sz val="11"/>
        <rFont val="Times New Roman"/>
        <family val="1"/>
      </rPr>
      <t>Enter the date item was used.</t>
    </r>
  </si>
  <si>
    <r>
      <t xml:space="preserve">Description of Work Performed:  </t>
    </r>
    <r>
      <rPr>
        <sz val="11"/>
        <rFont val="Times New Roman"/>
        <family val="1"/>
      </rPr>
      <t>Describe the type of work that was performed.</t>
    </r>
  </si>
  <si>
    <r>
      <t>Description of Work Performed:</t>
    </r>
    <r>
      <rPr>
        <sz val="11"/>
        <rFont val="Times New Roman"/>
        <family val="1"/>
      </rPr>
      <t xml:space="preserve">  Describe the type of work performed.</t>
    </r>
  </si>
  <si>
    <r>
      <t xml:space="preserve">Info. from (Check One) Invoice or Stock:  </t>
    </r>
    <r>
      <rPr>
        <sz val="11"/>
        <rFont val="Times New Roman"/>
        <family val="1"/>
      </rPr>
      <t>Place a check (√) in either the "Invoice" or "Stock" block.</t>
    </r>
  </si>
  <si>
    <t>This form is used to record the costs of supplies and materials purchased in response to the disaster or used to repair damages caused by the disaster.</t>
  </si>
  <si>
    <r>
      <t>Location/Site:</t>
    </r>
    <r>
      <rPr>
        <sz val="11"/>
        <rFont val="Times New Roman"/>
        <family val="1"/>
      </rPr>
      <t xml:space="preserve">  This item can range from an "address," "intersection of…," "1 mile south of…on…" to "county wide."  If damages are in different locations or different counties please list each location.  Include latitude and longitude of the project if known.</t>
    </r>
  </si>
  <si>
    <t>This form is used to record the costs of equipment that rented or leased to respond to the disaster or be used in making repairs to damages caused by the disaster.</t>
  </si>
  <si>
    <r>
      <t xml:space="preserve">Disaster: </t>
    </r>
    <r>
      <rPr>
        <sz val="11"/>
        <rFont val="Times New Roman"/>
        <family val="1"/>
      </rPr>
      <t xml:space="preserve"> Enter the declaration number for this disaster.  The Public Assistance Coordinator can also provide you with this information.</t>
    </r>
  </si>
  <si>
    <t>Coordinator can also provide you with this information.</t>
  </si>
  <si>
    <r>
      <t xml:space="preserve">PA ID No.:  </t>
    </r>
    <r>
      <rPr>
        <sz val="11"/>
        <rFont val="Times New Roman"/>
        <family val="1"/>
      </rPr>
      <t xml:space="preserve">Enter the computer tracking number that FEMA assigns to applicant organization.  Your Public Assistance Coordinator can provide you with this number.  </t>
    </r>
  </si>
  <si>
    <r>
      <t xml:space="preserve">Category: </t>
    </r>
    <r>
      <rPr>
        <sz val="11"/>
        <rFont val="Times New Roman"/>
        <family val="1"/>
      </rPr>
      <t xml:space="preserve"> Indicate the category of the project according to FEMA specified work categories (i.e., B, H, Z).  This is optional.</t>
    </r>
  </si>
  <si>
    <r>
      <t xml:space="preserve">Applicant:  </t>
    </r>
    <r>
      <rPr>
        <sz val="11"/>
        <rFont val="Times New Roman"/>
        <family val="1"/>
      </rPr>
      <t>Enter your organization's name.</t>
    </r>
    <r>
      <rPr>
        <b/>
        <sz val="11"/>
        <rFont val="Times New Roman"/>
        <family val="1"/>
      </rPr>
      <t xml:space="preserve"> </t>
    </r>
  </si>
  <si>
    <r>
      <t xml:space="preserve">Applicant:  </t>
    </r>
    <r>
      <rPr>
        <sz val="11"/>
        <rFont val="Times New Roman"/>
        <family val="1"/>
      </rPr>
      <t>Enter organization's name.</t>
    </r>
    <r>
      <rPr>
        <b/>
        <sz val="11"/>
        <rFont val="Times New Roman"/>
        <family val="1"/>
      </rPr>
      <t xml:space="preserve"> </t>
    </r>
  </si>
  <si>
    <r>
      <t xml:space="preserve">Disaster:  </t>
    </r>
    <r>
      <rPr>
        <sz val="11"/>
        <rFont val="Times New Roman"/>
        <family val="1"/>
      </rPr>
      <t>Enter the declaration number for this disaster.  The Public Assistance Coordinator can also provide you with this information.</t>
    </r>
  </si>
  <si>
    <r>
      <t xml:space="preserve">Disaster:  </t>
    </r>
    <r>
      <rPr>
        <sz val="11"/>
        <rFont val="Times New Roman"/>
        <family val="1"/>
      </rPr>
      <t>Enter the declaration number for this disaster here.  The Public Assistance</t>
    </r>
  </si>
  <si>
    <r>
      <t xml:space="preserve">Project No.:  </t>
    </r>
    <r>
      <rPr>
        <sz val="11"/>
        <rFont val="Times New Roman"/>
        <family val="1"/>
      </rPr>
      <t>Enter the number assigned to this project.</t>
    </r>
    <r>
      <rPr>
        <b/>
        <sz val="11"/>
        <rFont val="Times New Roman"/>
        <family val="1"/>
      </rPr>
      <t xml:space="preserve"> </t>
    </r>
  </si>
  <si>
    <r>
      <t xml:space="preserve">Project No.: </t>
    </r>
    <r>
      <rPr>
        <sz val="11"/>
        <rFont val="Times New Roman"/>
        <family val="1"/>
      </rPr>
      <t xml:space="preserve"> Enter the number assigned to this project. </t>
    </r>
  </si>
  <si>
    <r>
      <t>Rate Per Hour With or Without Operator:</t>
    </r>
    <r>
      <rPr>
        <sz val="11"/>
        <rFont val="Times New Roman"/>
        <family val="1"/>
      </rPr>
      <t xml:space="preserve">  Enter the hourly rental or lease cost of the equipment with or without operator.  </t>
    </r>
    <r>
      <rPr>
        <b/>
        <sz val="11"/>
        <rFont val="Times New Roman"/>
        <family val="1"/>
      </rPr>
      <t>NOTE:  Determine that the rental rate is fair and reasonable and has not been raised to an unacceptable rate because of the disaster.</t>
    </r>
  </si>
  <si>
    <r>
      <t>Type of Equipment:</t>
    </r>
    <r>
      <rPr>
        <sz val="11"/>
        <rFont val="Times New Roman"/>
        <family val="1"/>
      </rPr>
      <t xml:space="preserve">  Enter a brief description of the equipment that was leased or rented.  Indicate if the equipment was rented on a daily, weekly, or monthly rate, instead of an hourly rate.</t>
    </r>
  </si>
  <si>
    <r>
      <t>Vendor:</t>
    </r>
    <r>
      <rPr>
        <sz val="11"/>
        <rFont val="Times New Roman"/>
        <family val="1"/>
      </rPr>
      <t xml:space="preserve">  Enter the name of the vendor.</t>
    </r>
  </si>
  <si>
    <r>
      <t>Date &amp; Amount Paid:</t>
    </r>
    <r>
      <rPr>
        <sz val="11"/>
        <rFont val="Times New Roman"/>
        <family val="1"/>
      </rPr>
      <t xml:space="preserve">  Enter the date of invoice in the top box and the usage cost based on the renter's agreement in the bottom box.</t>
    </r>
  </si>
  <si>
    <r>
      <t>Grand Total:</t>
    </r>
    <r>
      <rPr>
        <sz val="11"/>
        <rFont val="Times New Roman"/>
        <family val="1"/>
      </rPr>
      <t xml:space="preserve">  Calculates the "Total Cost" blocks and auto fills the "Grand Total" block.</t>
    </r>
  </si>
  <si>
    <r>
      <t>Date and Hours Used:</t>
    </r>
    <r>
      <rPr>
        <sz val="11"/>
        <rFont val="Times New Roman"/>
        <family val="1"/>
      </rPr>
      <t xml:space="preserve">  Enter the dates for each day the project was worked in the top box and the hours the equipment was used in the bottom box.</t>
    </r>
  </si>
  <si>
    <r>
      <t xml:space="preserve">Total Price:  </t>
    </r>
    <r>
      <rPr>
        <sz val="11"/>
        <rFont val="Times New Roman"/>
        <family val="1"/>
      </rPr>
      <t>Calculates the "Quan." times the "Unit Price" and auto fills "Total Price" block.</t>
    </r>
  </si>
  <si>
    <r>
      <t>Costs / Total Cost:</t>
    </r>
    <r>
      <rPr>
        <sz val="11"/>
        <rFont val="Times New Roman"/>
        <family val="1"/>
      </rPr>
      <t xml:space="preserve">  Multiply the entries in the "Total Hrs" and "Total Hourly Rate" blocks and auto fills "Total Costs" block.</t>
    </r>
  </si>
  <si>
    <r>
      <t>Costs / Total Hourly Rate:</t>
    </r>
    <r>
      <rPr>
        <sz val="11"/>
        <rFont val="Times New Roman"/>
        <family val="1"/>
      </rPr>
      <t xml:space="preserve">  Excel will add the employee's hourly rate in the "Hourly Rate" block and the hourly benefits rate in the "Benefit Rate/HR" block and auto fills "Total Hourly Rate" block.</t>
    </r>
  </si>
  <si>
    <r>
      <t>Costs / Total Hours:</t>
    </r>
    <r>
      <rPr>
        <sz val="11"/>
        <rFont val="Times New Roman"/>
        <family val="1"/>
      </rPr>
      <t xml:space="preserve">  Calculates the total hours for the week and auto fills "Total Hours" block.</t>
    </r>
  </si>
  <si>
    <r>
      <t>Grand Total:</t>
    </r>
    <r>
      <rPr>
        <sz val="11"/>
        <rFont val="Times New Roman"/>
        <family val="1"/>
      </rPr>
      <t xml:space="preserve">  Adds the costs from "Total Price" blocks and auto fills "Grant Total" block.</t>
    </r>
  </si>
  <si>
    <r>
      <t>Contractor:</t>
    </r>
    <r>
      <rPr>
        <sz val="12"/>
        <rFont val="Times New Roman"/>
        <family val="1"/>
      </rPr>
      <t xml:space="preserve">  Enter the name of the contractor receiving the contract.</t>
    </r>
  </si>
  <si>
    <r>
      <t>Certified:</t>
    </r>
    <r>
      <rPr>
        <sz val="12"/>
        <rFont val="Times New Roman"/>
        <family val="1"/>
      </rPr>
      <t xml:space="preserve">  Record the name, title, and date of the person certifying the Contract Work Summary Record.</t>
    </r>
  </si>
  <si>
    <r>
      <t xml:space="preserve">PA ID No.:  </t>
    </r>
    <r>
      <rPr>
        <sz val="12"/>
        <rFont val="Times New Roman"/>
        <family val="1"/>
      </rPr>
      <t xml:space="preserve">Enter the computer tracking number that FEMA assigns to applicant organization.  </t>
    </r>
  </si>
  <si>
    <t>Your Public Assistance Coordinator can provide you with this number.</t>
  </si>
  <si>
    <r>
      <t xml:space="preserve">Category: </t>
    </r>
    <r>
      <rPr>
        <sz val="12"/>
        <rFont val="Times New Roman"/>
        <family val="1"/>
      </rPr>
      <t xml:space="preserve"> Indicate the category of the project according to FEMA specified work categories (i.e., B, H, Z).  This is optional.</t>
    </r>
  </si>
  <si>
    <r>
      <t xml:space="preserve">Period Covering: </t>
    </r>
    <r>
      <rPr>
        <sz val="12"/>
        <rFont val="Times New Roman"/>
        <family val="1"/>
      </rPr>
      <t xml:space="preserve"> Enter the dates that this period covers.</t>
    </r>
  </si>
  <si>
    <r>
      <t xml:space="preserve">Project No.:  </t>
    </r>
    <r>
      <rPr>
        <sz val="12"/>
        <rFont val="Times New Roman"/>
        <family val="1"/>
      </rPr>
      <t>Enter the number assigned to this project.</t>
    </r>
    <r>
      <rPr>
        <b/>
        <sz val="12"/>
        <rFont val="Times New Roman"/>
        <family val="1"/>
      </rPr>
      <t xml:space="preserve"> </t>
    </r>
  </si>
  <si>
    <r>
      <t xml:space="preserve">Applicant:  </t>
    </r>
    <r>
      <rPr>
        <sz val="12"/>
        <rFont val="Times New Roman"/>
        <family val="1"/>
      </rPr>
      <t>Enter organization's name.</t>
    </r>
    <r>
      <rPr>
        <b/>
        <sz val="12"/>
        <rFont val="Times New Roman"/>
        <family val="1"/>
      </rPr>
      <t xml:space="preserve"> </t>
    </r>
  </si>
  <si>
    <r>
      <t xml:space="preserve">Disaster:  </t>
    </r>
    <r>
      <rPr>
        <sz val="12"/>
        <rFont val="Times New Roman"/>
        <family val="1"/>
      </rPr>
      <t>Enter the declaration number for this disaster here.  The Public Assistance</t>
    </r>
  </si>
  <si>
    <r>
      <t>Description of Work Performed:</t>
    </r>
    <r>
      <rPr>
        <sz val="12"/>
        <rFont val="Times New Roman"/>
        <family val="1"/>
      </rPr>
      <t xml:space="preserve">  Enter a brief description of the work performed.</t>
    </r>
  </si>
  <si>
    <r>
      <t>Date Worked:</t>
    </r>
    <r>
      <rPr>
        <sz val="12"/>
        <rFont val="Times New Roman"/>
        <family val="1"/>
      </rPr>
      <t xml:space="preserve">  Enter the date on the invoice.</t>
    </r>
  </si>
  <si>
    <r>
      <t>Billing/Invoice Number:</t>
    </r>
    <r>
      <rPr>
        <sz val="12"/>
        <rFont val="Times New Roman"/>
        <family val="1"/>
      </rPr>
      <t xml:space="preserve">  Enter the invoice number.</t>
    </r>
  </si>
  <si>
    <r>
      <t>Amount:</t>
    </r>
    <r>
      <rPr>
        <sz val="12"/>
        <rFont val="Times New Roman"/>
        <family val="1"/>
      </rPr>
      <t xml:space="preserve">  Enter the total dollar figure listed for each invoice.</t>
    </r>
  </si>
  <si>
    <r>
      <t xml:space="preserve">Grand Total:  </t>
    </r>
    <r>
      <rPr>
        <sz val="12"/>
        <rFont val="Times New Roman"/>
        <family val="1"/>
      </rPr>
      <t>Calculates the "Amount" blocks and auto fills the "Grand Total" block.</t>
    </r>
  </si>
  <si>
    <t>This form is used to record the costs of contracts awarded to respond to the disaster.</t>
  </si>
  <si>
    <r>
      <t>Comments - Scope:</t>
    </r>
    <r>
      <rPr>
        <sz val="12"/>
        <rFont val="Times New Roman"/>
        <family val="1"/>
      </rPr>
      <t xml:space="preserve">  Enter a brief description of the type of work that was performed on each invoice.</t>
    </r>
  </si>
  <si>
    <r>
      <t xml:space="preserve">Period Covering: </t>
    </r>
    <r>
      <rPr>
        <sz val="11"/>
        <rFont val="Times New Roman"/>
        <family val="1"/>
      </rPr>
      <t xml:space="preserve"> It's auto filled from "Dates &amp; Hours Used Each Day / Date"  blocks.</t>
    </r>
  </si>
  <si>
    <t>WORKSHEET FOR BUDGET NARRATIVE</t>
  </si>
  <si>
    <t>NONCONSTRUCTION PROGRAMS</t>
  </si>
  <si>
    <t>Travel</t>
  </si>
  <si>
    <t>Page 3 of 10 pages</t>
  </si>
  <si>
    <t>TOTAL TRAVEL</t>
  </si>
  <si>
    <t>MILEAGE</t>
  </si>
  <si>
    <t>TAXI / LIMO</t>
  </si>
  <si>
    <t>AIRFARE</t>
  </si>
  <si>
    <t>PER DIEM</t>
  </si>
  <si>
    <t>MISCELLANEOUS</t>
  </si>
  <si>
    <t>(x)</t>
  </si>
  <si>
    <t>(y)</t>
  </si>
  <si>
    <t>(z)</t>
  </si>
  <si>
    <t>(aa)</t>
  </si>
  <si>
    <t>(ab)</t>
  </si>
  <si>
    <t>(ac)</t>
  </si>
  <si>
    <t>(ad)</t>
  </si>
  <si>
    <t>(ae)</t>
  </si>
  <si>
    <t>(af)</t>
  </si>
  <si>
    <t>(ag)</t>
  </si>
  <si>
    <t>(ah)</t>
  </si>
  <si>
    <t>(ai)</t>
  </si>
  <si>
    <t>(c X d X e) =</t>
  </si>
  <si>
    <t>(g X h) =</t>
  </si>
  <si>
    <t>(j X k) =</t>
  </si>
  <si>
    <t>(m X n X o) =</t>
  </si>
  <si>
    <t>(q X r) =</t>
  </si>
  <si>
    <t>(f + i + l + p + s) =</t>
  </si>
  <si>
    <t>TRAVEL</t>
  </si>
  <si>
    <t>(v thru ai) =</t>
  </si>
  <si>
    <t>(t - aj) =</t>
  </si>
  <si>
    <t>COSTS</t>
  </si>
  <si>
    <t>(aj)</t>
  </si>
  <si>
    <t>(ak)</t>
  </si>
  <si>
    <t>TOTAL NUMBER</t>
  </si>
  <si>
    <t>NUMBER  OF</t>
  </si>
  <si>
    <t>NUMBER OF</t>
  </si>
  <si>
    <t>TAXI LIMO</t>
  </si>
  <si>
    <t>AIRFARE PER</t>
  </si>
  <si>
    <t>NUMBER OF DAYS</t>
  </si>
  <si>
    <t>MISC COSTS</t>
  </si>
  <si>
    <t>DESCRIPTION OF TRAVEL</t>
  </si>
  <si>
    <t>OF TRAVELERS</t>
  </si>
  <si>
    <t>TRAVELERS</t>
  </si>
  <si>
    <t>MILES/TRAVELER</t>
  </si>
  <si>
    <t>RATE</t>
  </si>
  <si>
    <t>TOTAL MILEAGE</t>
  </si>
  <si>
    <t>PER TRAVELER</t>
  </si>
  <si>
    <t>TOTAL TAXI LIMO</t>
  </si>
  <si>
    <t>TRAVELER</t>
  </si>
  <si>
    <t>TOTAL AIRFARE</t>
  </si>
  <si>
    <t>TOTAL PER  DIEM</t>
  </si>
  <si>
    <t>PRIORITY</t>
  </si>
  <si>
    <t>12j.Enter percent of salary and total State and Federal salary (SLA 50)</t>
  </si>
  <si>
    <t>12k.Enter percent of salary and total State and Federal salary</t>
  </si>
  <si>
    <t>12l.Enter percent of salary and total State and Federal salary</t>
  </si>
  <si>
    <t>12m.Enter percent of salary and total State and Federal salary (SARA)</t>
  </si>
  <si>
    <t>12n.Enter percent of salary and total State and Federal salary</t>
  </si>
  <si>
    <t>12o.Enter percent of salary and total State and Federal salary (DPIG)</t>
  </si>
  <si>
    <t>12p.Enter percent of salary and total State and Federal salary (NDSP)</t>
  </si>
  <si>
    <t>12q.Enter percent of salary and total State and Federal salary (CAP-SSSE)</t>
  </si>
  <si>
    <t>12r.Enter percent of salary and total State and Federal salary (MAP)</t>
  </si>
  <si>
    <t>12s.Enter percent of salary and total State and Federal salary (FMA PL)</t>
  </si>
  <si>
    <t>12t.Enter percent of salary and total State and Federal salary (FMA TA)</t>
  </si>
  <si>
    <t>12u.Enter percent of salary and total State and Federal salary (CSEPP O&amp;M)</t>
  </si>
  <si>
    <t>12v.Enter percent of salary and total State and Federal salary (CSEPP PROC)</t>
  </si>
  <si>
    <t>12w.Enter percent of salary and total State and Federal salary (Non-Fedreal)</t>
  </si>
  <si>
    <t>Enter comments</t>
  </si>
  <si>
    <t xml:space="preserve">    d.  Total Amount of Indirect cost</t>
  </si>
  <si>
    <t xml:space="preserve">    e.  Federal share of indirect cost</t>
  </si>
  <si>
    <t>12.  REMARKS:  Attach any explanations deemed necessary or information required by Federal sponsoring agency in compliance with governing legislation.</t>
  </si>
  <si>
    <t>13.  CERTIFICATION:  I certify to the best of my knowledge and belief that this report is correct and complete and that all outlays and unliquidated obligations are for the purposes set forth in the</t>
  </si>
  <si>
    <t xml:space="preserve">       award document.</t>
  </si>
  <si>
    <t>TYPE OR PRINT NAME AND TITLE</t>
  </si>
  <si>
    <t>SIGNATURE OF AUTHORIZED REPRESENTATIVE</t>
  </si>
  <si>
    <t>TELEPHONE NO. (Include area code, and extension)</t>
  </si>
  <si>
    <t>FEMA Form 20-10, MAR 01</t>
  </si>
  <si>
    <r>
      <t xml:space="preserve">Public reporting burden for this form is estimated to average 90 minutes per response. The burden estimate includes the time for reviewing instructions, searching existing data sources, gathering and maintaining the needed data, and completing, reviewing, and submitting the form.  You are not required to respond to this collection of information unless a valid OMB control number appears in the upper right hand corner of this form.  Send comments regarding the accuracy of the burden estimate and any suggestions for reducing the burden to:  Information Collections Management, Federal Emergency Management Agency, 500 C Street SW, Washington, DC 20472, Paperwork Reduction Project (3067-0151).  Submission of the form is required to obtain benefits under the Public Assistance Program.  </t>
    </r>
    <r>
      <rPr>
        <b/>
        <sz val="8"/>
        <rFont val="Arial"/>
        <family val="2"/>
      </rPr>
      <t>NOTE: Do not send your completed form to the above address.</t>
    </r>
  </si>
  <si>
    <r>
      <t xml:space="preserve">    ________ :     ________</t>
    </r>
    <r>
      <rPr>
        <b/>
        <u val="single"/>
        <sz val="9"/>
        <rFont val="Arial"/>
        <family val="2"/>
      </rPr>
      <t xml:space="preserve">  </t>
    </r>
    <r>
      <rPr>
        <b/>
        <sz val="9"/>
        <rFont val="Arial"/>
        <family val="2"/>
      </rPr>
      <t>%</t>
    </r>
  </si>
  <si>
    <t xml:space="preserve"> APPLICANT'S NAME</t>
  </si>
  <si>
    <t xml:space="preserve">  FEMA Form 90-120, OCT 02</t>
  </si>
  <si>
    <t xml:space="preserve"> LOCATION</t>
  </si>
  <si>
    <t xml:space="preserve"> 3.     Is the damaged facility or item of work located within or adjacent to a Coastal Barrier Resource System Unit or an Otherwise Protected Area?</t>
  </si>
  <si>
    <t xml:space="preserve"> 2.    Is the damaged facility located within a floodplain or coastal high hazard area/or does it have an impact on a floodplain or wetland?</t>
  </si>
  <si>
    <t xml:space="preserve"> 5.     Does the applicant have a hazard mitigation proposal or would the applicant like technical assistance for a hazard mitigation proposal?</t>
  </si>
  <si>
    <t xml:space="preserve"> No</t>
  </si>
  <si>
    <t xml:space="preserve"> Yes</t>
  </si>
  <si>
    <t xml:space="preserve"> Unsure</t>
  </si>
  <si>
    <t xml:space="preserve"> 7.     Are there any pristine or undisturbed areas on, or near, the project site?  Are there large tracts of forestland?</t>
  </si>
  <si>
    <t xml:space="preserve"> 8.     Are there any hazardous materials at or adjacent to the damaged facility and/or item of work?</t>
  </si>
  <si>
    <t xml:space="preserve"> 9.     Are there any other environmentally or controversial issues associated with the damaged facility and/or item of work?</t>
  </si>
  <si>
    <t>other, similar buildings near the site?</t>
  </si>
  <si>
    <t xml:space="preserve"> 6.      Is the damaged facility on the National Register of Historic Places or the state historic listing?  Is it older than 50 years?  Are there  </t>
  </si>
  <si>
    <r>
      <t xml:space="preserve"> 4.     Will the proposed facility repairs/reconstruction change the pre-disaster condition?  </t>
    </r>
    <r>
      <rPr>
        <i/>
        <sz val="8"/>
        <rFont val="Arial"/>
        <family val="0"/>
      </rPr>
      <t>(e.g., footprint, material, location, capacity, use or function)</t>
    </r>
  </si>
  <si>
    <r>
      <t xml:space="preserve"> 1.     Does the damaged facility or item of work have insurance and/or is it an insurable risk?  </t>
    </r>
    <r>
      <rPr>
        <i/>
        <sz val="8"/>
        <rFont val="Arial"/>
        <family val="0"/>
      </rPr>
      <t>(e.g., buildings, equipment, vehicles, etc.)</t>
    </r>
  </si>
  <si>
    <t xml:space="preserve"> APPLICANT</t>
  </si>
  <si>
    <t xml:space="preserve"> PA ID NO.</t>
  </si>
  <si>
    <t xml:space="preserve"> LOCATION/SITE</t>
  </si>
  <si>
    <t xml:space="preserve"> DESCRIPTION OF WORK PERFORMED</t>
  </si>
  <si>
    <t>TOTAL COSTS</t>
  </si>
  <si>
    <t xml:space="preserve"> CERTIFIED</t>
  </si>
  <si>
    <t xml:space="preserve"> TITLE</t>
  </si>
  <si>
    <t xml:space="preserve"> DATE</t>
  </si>
  <si>
    <t xml:space="preserve"> CERTIFY THAT THE ABOVE INFORMATION WAS OBTAINED FROM PAYROLL RECORDS, INVOICES, OR OTHER DOCUMENTS THAT ARE AVAILABLE FOR AUDIT.</t>
  </si>
  <si>
    <t xml:space="preserve"> FEMA Form 90-123, OCT</t>
  </si>
  <si>
    <t>TOTAL HOURS</t>
  </si>
  <si>
    <t>HOURLY RATE</t>
  </si>
  <si>
    <t>BENEFIT RATE/HR</t>
  </si>
  <si>
    <t>TOTAL HOURLY RATE</t>
  </si>
  <si>
    <t xml:space="preserve">TOTAL COST FOR FORCE ACCOUNT LABOR REGULAR TIME </t>
  </si>
  <si>
    <t xml:space="preserve"> 1. STREET ADDRESS</t>
  </si>
  <si>
    <t xml:space="preserve"> 2. CITY</t>
  </si>
  <si>
    <t xml:space="preserve"> 3. COUNTY</t>
  </si>
  <si>
    <t xml:space="preserve"> 4. STATE</t>
  </si>
  <si>
    <t xml:space="preserve"> 5. ZIP CODE</t>
  </si>
  <si>
    <t xml:space="preserve"> 3. COUNTY (location of firefighting activities.  If located in multiple counties, please indicate)</t>
  </si>
  <si>
    <t xml:space="preserve">  FEMA Form 90-133, NOV 02</t>
  </si>
  <si>
    <t xml:space="preserve"> 2. POST OFFICE BOX</t>
  </si>
  <si>
    <t xml:space="preserve"> 3. CITY</t>
  </si>
  <si>
    <t>MAILING ADDRESS (IF DIFFERENT FROM PHYSICAL LOCATION)</t>
  </si>
  <si>
    <t xml:space="preserve"> 1. NAME</t>
  </si>
  <si>
    <t xml:space="preserve"> 2. TITLE</t>
  </si>
  <si>
    <t xml:space="preserve"> 3. BUSINESS PHONE</t>
  </si>
  <si>
    <t xml:space="preserve"> 4. FAX NUMBER</t>
  </si>
  <si>
    <t xml:space="preserve"> 5. HOME PHONE</t>
  </si>
  <si>
    <t xml:space="preserve"> 6. CELL PHONE</t>
  </si>
  <si>
    <t xml:space="preserve"> 7. E-MAIL ADDRESS</t>
  </si>
  <si>
    <t xml:space="preserve"> 8. PAGER &amp; PIN NUMBER</t>
  </si>
  <si>
    <r>
      <t xml:space="preserve"> 1. APPLICANT (</t>
    </r>
    <r>
      <rPr>
        <i/>
        <sz val="9"/>
        <rFont val="Arial"/>
        <family val="2"/>
      </rPr>
      <t>Political subdivision or eligible applicant)</t>
    </r>
  </si>
  <si>
    <t xml:space="preserve"> 2. DATE SUBMITTED</t>
  </si>
  <si>
    <t>Object Class Category: Travel</t>
  </si>
  <si>
    <t>12a.Enter description of travel</t>
  </si>
  <si>
    <t>Total</t>
  </si>
  <si>
    <t>12b.Enter total number of travelers</t>
  </si>
  <si>
    <t>12c.Enter number of travelers</t>
  </si>
  <si>
    <t>Mileage</t>
  </si>
  <si>
    <t>12d.Enter number of miles per traveler</t>
  </si>
  <si>
    <t>12e.Enter mileage rate</t>
  </si>
  <si>
    <t>12f.Enter total mileage ((c x d x e) = f)</t>
  </si>
  <si>
    <t>12g.Enter number of travelers</t>
  </si>
  <si>
    <t>Taxi/Limo</t>
  </si>
  <si>
    <t>12h.Enter taxi limo per traveler</t>
  </si>
  <si>
    <t>12i.Enter total taxi limo ((g x h) = i)</t>
  </si>
  <si>
    <t>Airfare</t>
  </si>
  <si>
    <t>12j.Enter number of travelers</t>
  </si>
  <si>
    <t>12k.Enter airfare per traveler</t>
  </si>
  <si>
    <t>12l.Enter total airfare ((j x k) = l)</t>
  </si>
  <si>
    <t>Per Diem</t>
  </si>
  <si>
    <t>12m.Enter number of travelers</t>
  </si>
  <si>
    <t>12n.Enter per diem</t>
  </si>
  <si>
    <t>12o.Enter number of days per traveler</t>
  </si>
  <si>
    <t>12p.Enter total per diem ((m x n x o) = p)</t>
  </si>
  <si>
    <t>Miscellaneous</t>
  </si>
  <si>
    <t>12q.Enter number of travelers</t>
  </si>
  <si>
    <t>12r.Enter miscellaneous costs per traveler</t>
  </si>
  <si>
    <t>12s.Enter total miscellaneous costs ((q x r) = s)</t>
  </si>
  <si>
    <t>12t.Enter total cost ((f + i + l + p + s) = t)</t>
  </si>
  <si>
    <t>12u.Enter priority</t>
  </si>
  <si>
    <t>12v.Enter travel costs (SLA 100)</t>
  </si>
  <si>
    <t>12w.Enter travel costs (SLA 50)</t>
  </si>
  <si>
    <t>12x.Enter travel costs</t>
  </si>
  <si>
    <t>12v.Enter travel costs</t>
  </si>
  <si>
    <t>12z.Enter travel costs (SARA)</t>
  </si>
  <si>
    <t>12aa.Enter travel costs</t>
  </si>
  <si>
    <t>12ab.Enter travel costs (DPIG)</t>
  </si>
  <si>
    <t>12ac.Enter travel costs (NDSP)</t>
  </si>
  <si>
    <t>12ad.Enter travel costs (CAP-SSSE)</t>
  </si>
  <si>
    <t>12ae.Enter travel costs (MAP)</t>
  </si>
  <si>
    <t>12af.Enter travel costs (FMA PL)</t>
  </si>
  <si>
    <t>12ag.Enter travel costs (FMA TA)</t>
  </si>
  <si>
    <t>12ah.Enter travel costs (CSEPP O&amp;M)</t>
  </si>
  <si>
    <t>12ai.Enter travel costs (CSEPP PROC)</t>
  </si>
  <si>
    <t>Enter total ((v thru ai) = aj)</t>
  </si>
  <si>
    <t>Enter difference ((t - aj) = ak)</t>
  </si>
  <si>
    <t>Equipment</t>
  </si>
  <si>
    <t>Page 4 of 10 pages</t>
  </si>
  <si>
    <t>TOTAL  EQUIPMENT COSTS</t>
  </si>
  <si>
    <t>TOTAL EQUIPMENT COSTS</t>
  </si>
  <si>
    <t>(b X c) =</t>
  </si>
  <si>
    <t>EQUIPMENT</t>
  </si>
  <si>
    <t>(f thru s) =</t>
  </si>
  <si>
    <t>(d - t) =</t>
  </si>
  <si>
    <t>DESCRIPTION OF EQUIPMENT</t>
  </si>
  <si>
    <t>UNIT COST</t>
  </si>
  <si>
    <t>Object Class Category: Equipment</t>
  </si>
  <si>
    <t>12a.Enter description of equipment</t>
  </si>
  <si>
    <t>12b.Enter unit cost</t>
  </si>
  <si>
    <t>12c.Enter quantity</t>
  </si>
  <si>
    <t>12d.Enter total cost ((b x c) = d)</t>
  </si>
  <si>
    <t>12e.Enter priority</t>
  </si>
  <si>
    <t>12f.Enter equipment costs (SLA 100)</t>
  </si>
  <si>
    <t>12g.Enter equipment costs (SLA 50)</t>
  </si>
  <si>
    <t>12h.Enter equipment costs</t>
  </si>
  <si>
    <t>12i.Enter equipment costs</t>
  </si>
  <si>
    <t>12j.Enter equipment costs (SARA)</t>
  </si>
  <si>
    <t>12k.Enter equipment costs</t>
  </si>
  <si>
    <t>12l.Enter equipment costs (DPIG)</t>
  </si>
  <si>
    <t>12m.Enter equipment costs (NDSP)</t>
  </si>
  <si>
    <t>12n.Enter equipment costs (CAP-SSSE)</t>
  </si>
  <si>
    <t>12o.Enter equipment costs (MAP)</t>
  </si>
  <si>
    <t>12p.Enter equipment costs (FMA PL)</t>
  </si>
  <si>
    <t>12q.Enter equipment costs (FMA TA)</t>
  </si>
  <si>
    <t>12r.Enter equipment costs (CSEPP O&amp;M)</t>
  </si>
  <si>
    <t>12s.Enter equipment costs (CSEPP PROC)</t>
  </si>
  <si>
    <t>Enter total ((f thru s) = t)</t>
  </si>
  <si>
    <t>Enter difference ((d - t) = u)</t>
  </si>
  <si>
    <t>and implemented at 44 CFR Part 67, for prospective participants in</t>
  </si>
  <si>
    <t>primary covered transactions, as defined at 44 CFR Part 17,</t>
  </si>
  <si>
    <t xml:space="preserve">     (1)  The dangers of drug abuse in the workplace;</t>
  </si>
  <si>
    <t>Section 17.510-A.  The applicant certifies that it and its principals:</t>
  </si>
  <si>
    <t xml:space="preserve">     (2)  The grantee's policy of maintaining a drug-free workplace;</t>
  </si>
  <si>
    <t xml:space="preserve">     (3)  Any available drug counseling, rehabilitation, and</t>
  </si>
  <si>
    <t>(a)  Are not presently debarred, suspended, proposed for debarment,</t>
  </si>
  <si>
    <t>employee assistance programs; and</t>
  </si>
  <si>
    <t>declared ineligible, sentenced to a denial of Federal benefits by a State</t>
  </si>
  <si>
    <t xml:space="preserve">     (4)  the penalties that may be imposed upon employees for</t>
  </si>
  <si>
    <t>or Federal court, or voluntarily excluded from covered transactions by</t>
  </si>
  <si>
    <t>drug abuse violations occurring in the workplace;</t>
  </si>
  <si>
    <t>any Federal department or agency;</t>
  </si>
  <si>
    <t>FEMA Form 20-16C, JUN 94</t>
  </si>
  <si>
    <t>(c)  Making it a requirement that each employee to be engaged in</t>
  </si>
  <si>
    <t xml:space="preserve">     (2)  Requiring such employee to participate satisfactorily in a </t>
  </si>
  <si>
    <t>the performance of the grant to be given a copy of the statement</t>
  </si>
  <si>
    <t>drug abuse assistance or rehabilitation program approved for</t>
  </si>
  <si>
    <t>required by paragraph (a);</t>
  </si>
  <si>
    <t>such purposes by a Federal, State, or local health, law enforcement,</t>
  </si>
  <si>
    <t>or other appropriate agency.</t>
  </si>
  <si>
    <t>(d)  Notifying the employee in the statement required by</t>
  </si>
  <si>
    <t>paragraph (a) that, as a condition of employment under the grant,</t>
  </si>
  <si>
    <t>(g)  Making a good faith effort to continue to maintain a drug free</t>
  </si>
  <si>
    <t>the employee will:</t>
  </si>
  <si>
    <t>workplace through implementation of paragraphs (a), (b), (c), (d), (e),</t>
  </si>
  <si>
    <t>and (f).</t>
  </si>
  <si>
    <t>Indirect Costs</t>
  </si>
  <si>
    <t>Page 10 of 10 pages</t>
  </si>
  <si>
    <t xml:space="preserve">CHECK POINT </t>
  </si>
  <si>
    <t>TOTAL INDIRECT COSTS</t>
  </si>
  <si>
    <t>EFFECTIVE PERIOD OF RATE</t>
  </si>
  <si>
    <t>TOTAL PERSONNEL</t>
  </si>
  <si>
    <t>NEGOTIATED</t>
  </si>
  <si>
    <t>INDIRECT COSTS</t>
  </si>
  <si>
    <t>AGREEMENT</t>
  </si>
  <si>
    <t>&amp; FRINGE BENEFITS</t>
  </si>
  <si>
    <t>CLAIMED</t>
  </si>
  <si>
    <t>TOTAL PERSONNEL &amp;</t>
  </si>
  <si>
    <t xml:space="preserve">   FRINGE BENEFITS</t>
  </si>
  <si>
    <t>NEGOTIATED RATE</t>
  </si>
  <si>
    <t>COMMENTS</t>
  </si>
  <si>
    <t>TOTAL DIRECT CHARGES</t>
  </si>
  <si>
    <t xml:space="preserve">        LESS</t>
  </si>
  <si>
    <t>INDIRECT COSTS CLAIMED</t>
  </si>
  <si>
    <t>OPTION #3</t>
  </si>
  <si>
    <t>14.</t>
  </si>
  <si>
    <t>(c - s) =</t>
  </si>
  <si>
    <t>BASE</t>
  </si>
  <si>
    <t>TOTAL INDIRECT COSTS CLAIMED</t>
  </si>
  <si>
    <t>TOTAL STATE &amp; FEDERAL INDIRECT COSTS CLAIMED</t>
  </si>
  <si>
    <t>Object Class Category: Indirect Costs</t>
  </si>
  <si>
    <t>12a.Enter effective period of rate agreement</t>
  </si>
  <si>
    <t>12b.Enter total personnel and fringe benefits</t>
  </si>
  <si>
    <t>12c.Enter negotiated rated</t>
  </si>
  <si>
    <t>12d.Enter indirect costs claimed</t>
  </si>
  <si>
    <t>12e.Total personnel and fringe benefits negotiated rate and indirect costs claimed</t>
  </si>
  <si>
    <t>12f.Enter SLA 100</t>
  </si>
  <si>
    <t>12g.Enter SLA 50</t>
  </si>
  <si>
    <t>12h.</t>
  </si>
  <si>
    <t>12i.</t>
  </si>
  <si>
    <t>12j.Enter SARA</t>
  </si>
  <si>
    <t>12k.</t>
  </si>
  <si>
    <t>12l.Enter DPIG</t>
  </si>
  <si>
    <t>12m.Enter NDSP</t>
  </si>
  <si>
    <t>12n.Enter CAP-SSSE</t>
  </si>
  <si>
    <t>12o.Enter MAP</t>
  </si>
  <si>
    <t>12p.Enter FMA PL</t>
  </si>
  <si>
    <t>12q.Enter FMA TA</t>
  </si>
  <si>
    <t>12r.Enter CSEPP O&amp;M</t>
  </si>
  <si>
    <t>12s.Enter CSEPP PROC</t>
  </si>
  <si>
    <t>12t.Enter Non-Federal</t>
  </si>
  <si>
    <t>13a.Enter effective period of rate agreement</t>
  </si>
  <si>
    <t>13b.Enter comments</t>
  </si>
  <si>
    <t>13c.Enter total direct charges (less), total, negotiated rate, and indirect costs claimed</t>
  </si>
  <si>
    <t>13d.Enter SLA 100</t>
  </si>
  <si>
    <t>13e.Enter SLA 50</t>
  </si>
  <si>
    <t>13f.</t>
  </si>
  <si>
    <t>13g.</t>
  </si>
  <si>
    <t>13h.Enter SARA</t>
  </si>
  <si>
    <t>13i.</t>
  </si>
  <si>
    <t>13j.Enter DPIG</t>
  </si>
  <si>
    <t>13k.Enter NDSP</t>
  </si>
  <si>
    <t>13l.Enter CAP-SSSE</t>
  </si>
  <si>
    <t>13m.Enter MAP</t>
  </si>
  <si>
    <t>13n.Enter FMA PL</t>
  </si>
  <si>
    <t>13o.Enter FMA TA</t>
  </si>
  <si>
    <t>13p.Enter CSEPP O&amp;M</t>
  </si>
  <si>
    <t>13q.Enter CSEPP PROC</t>
  </si>
  <si>
    <t>Option #3</t>
  </si>
  <si>
    <t>14a.Enter effective period of rate agreement</t>
  </si>
  <si>
    <t>14b.Enter comments</t>
  </si>
  <si>
    <t>14c.Enter base, negotiated rate, and indirect costs claimed</t>
  </si>
  <si>
    <t>14d.Enter SLA 100</t>
  </si>
  <si>
    <t>14e.Enter SLA 50</t>
  </si>
  <si>
    <t>14f.</t>
  </si>
  <si>
    <t>14g.</t>
  </si>
  <si>
    <t>14h.Enter SARA</t>
  </si>
  <si>
    <t>14i.</t>
  </si>
  <si>
    <t>14j.Enter DPIG</t>
  </si>
  <si>
    <t>14k.Enter NDSP</t>
  </si>
  <si>
    <t>14l.Enter CAP-SSSE</t>
  </si>
  <si>
    <t>14m.Enter MAP</t>
  </si>
  <si>
    <t>14n.Enter FMA PL</t>
  </si>
  <si>
    <t>14o.Enter FMA TA</t>
  </si>
  <si>
    <t>14p.Enter CSEPP O&amp;M</t>
  </si>
  <si>
    <t>14q.Enter CSEPP PROC</t>
  </si>
  <si>
    <t>14r.Enter Non-Federal</t>
  </si>
  <si>
    <t>14s.Enter total ((d thru q) = s)</t>
  </si>
  <si>
    <t>14t.Enter difference ((c - s) = t)</t>
  </si>
  <si>
    <t>Enter total indirect costs claimed</t>
  </si>
  <si>
    <t>Enter total State and Federal indirect costs claimed</t>
  </si>
  <si>
    <t>See reverse for Paperwork</t>
  </si>
  <si>
    <t>OMB No. 3067-0206</t>
  </si>
  <si>
    <t>BUDGET INFORMATION--NONCONSTRUCTION PROGRAMS</t>
  </si>
  <si>
    <r>
      <t xml:space="preserve">Public reporting burden for this form is estimated to 30 minutes per response.  The burden includes the time for reviewing instruction, searching existing data sources, gathering and maintaining the needed data, and completing, reviewing, and submitting the form.  You are not required to respond to this collection of information unless a valid OMB control number appears in the upper right corner of this form.  Send comments regarding the accuracy of the burden estimate and any suggestions for reducing this burden to: Information Collections Management, Federal Emergency Management Agency, 500 C Street, SW, Washington, DC 20472, Paperwork Reduction Project (3067-0151).  Submission of the form is required to obtain or retain benefits under the Public Assistance Program.  </t>
    </r>
    <r>
      <rPr>
        <b/>
        <sz val="10"/>
        <rFont val="Arial"/>
        <family val="2"/>
      </rPr>
      <t>Please do not send your completed form to the above address.</t>
    </r>
  </si>
  <si>
    <t>OF ____</t>
  </si>
  <si>
    <t>TO</t>
  </si>
  <si>
    <t>O.M.B. No 3067-0151</t>
  </si>
  <si>
    <t xml:space="preserve">          Type of Equipment</t>
  </si>
  <si>
    <t>Dates and Hours Used Each Day</t>
  </si>
  <si>
    <t xml:space="preserve"> </t>
  </si>
  <si>
    <t xml:space="preserve"> PROJECT NO.</t>
  </si>
  <si>
    <t xml:space="preserve"> CATEGORY</t>
  </si>
  <si>
    <t>OPERATOR'S NAME</t>
  </si>
  <si>
    <t>EQUIPMENT CODE NUMBER</t>
  </si>
  <si>
    <t>EQUIPMENT RATE</t>
  </si>
  <si>
    <t xml:space="preserve"> FEMA Form 90-127, OCT 02</t>
  </si>
  <si>
    <t xml:space="preserve">PAGE  </t>
  </si>
  <si>
    <t xml:space="preserve"> ______</t>
  </si>
  <si>
    <t xml:space="preserve">  TO</t>
  </si>
  <si>
    <t>MATERIAL SUMMARY SHEET</t>
  </si>
  <si>
    <t>OF ______</t>
  </si>
  <si>
    <t xml:space="preserve"> Page ____</t>
  </si>
  <si>
    <t>DATE USED</t>
  </si>
  <si>
    <t>DATE PURCHASED</t>
  </si>
  <si>
    <t>TOTAL PRICE</t>
  </si>
  <si>
    <t>PROJECT WORKSHEET - Maps and Sketches Sheet</t>
  </si>
  <si>
    <t xml:space="preserve"> COUNTY</t>
  </si>
  <si>
    <t xml:space="preserve"> - DR -</t>
  </si>
  <si>
    <t>FEMA ___</t>
  </si>
  <si>
    <t>______</t>
  </si>
  <si>
    <t>FEMA Form 90-91C, OCT 02</t>
  </si>
  <si>
    <t>1)</t>
  </si>
  <si>
    <t>2)</t>
  </si>
  <si>
    <t>3)</t>
  </si>
  <si>
    <t>4)</t>
  </si>
  <si>
    <t>5)</t>
  </si>
  <si>
    <t>6)</t>
  </si>
  <si>
    <t>14.  Will comply with the flood insurance purchase</t>
  </si>
  <si>
    <t>before the project is advertised or placed on the market</t>
  </si>
  <si>
    <t>requirements of Section 102(a) of the Flood Disaster</t>
  </si>
  <si>
    <t>for bidding; that it will construct the project, or cause it to</t>
  </si>
  <si>
    <t>Protection Act of 1973 (P.L. 93-234) which requires</t>
  </si>
  <si>
    <t>be constructed, to final completion in accordance with the</t>
  </si>
  <si>
    <t>recipients in a special flood hazard area to participate in</t>
  </si>
  <si>
    <t>application and approved plans and specifications; that it</t>
  </si>
  <si>
    <t>the program and to purchase flood insurance if the total</t>
  </si>
  <si>
    <t>will submit to the appropriate Federal agency for prior</t>
  </si>
  <si>
    <t>cost of insurable construction and acquisition is $10,000</t>
  </si>
  <si>
    <t>approval changes that alter the cost of the project, use of</t>
  </si>
  <si>
    <t>or more.</t>
  </si>
  <si>
    <t>space, or functional layout, that it will not enter into a</t>
  </si>
  <si>
    <t>construction contract(s) for the project or undertake other</t>
  </si>
  <si>
    <t>15.  Will comply with environmental standards which may</t>
  </si>
  <si>
    <t>activities until the conditions of the construction grant</t>
  </si>
  <si>
    <t>program(s) have been met.</t>
  </si>
  <si>
    <t>22.  It will operate and maintain the facility in accordance</t>
  </si>
  <si>
    <t>with the minimum standards as may be required or</t>
  </si>
  <si>
    <t>prescribed by the applicable Federal, State, and local</t>
  </si>
  <si>
    <t>agencies for the maintenance and operation of such</t>
  </si>
  <si>
    <t>facilities.</t>
  </si>
  <si>
    <t>23.  It will require the facility to be designed to comply</t>
  </si>
  <si>
    <t>with the "American Standard Specifications for Making</t>
  </si>
  <si>
    <t>Buildings and Facilities Accessible to, and Usable by,</t>
  </si>
  <si>
    <t>the Physically Handicapped," Number A117. - 1961, as</t>
  </si>
  <si>
    <t>modified (41 CFR 101-17.703).  The applicant will be</t>
  </si>
  <si>
    <t xml:space="preserve">responsible for conducting inspections to ensure </t>
  </si>
  <si>
    <t>compliance with these specifications by the contractor.</t>
  </si>
  <si>
    <t>Endangered Species Act of 1973, as amended, (P.L. 93-205).</t>
  </si>
  <si>
    <t>24.  If any real property or structure thereon is provided</t>
  </si>
  <si>
    <t>or improved with the aid of Federal financial assistance</t>
  </si>
  <si>
    <t>16.  Will comply with the Wild and Scenic Rivers Act of</t>
  </si>
  <si>
    <t>extended to the applicant, this assurance shall obligate</t>
  </si>
  <si>
    <t>the applicant, or in the case of any transfer of such</t>
  </si>
  <si>
    <t>protecting components or potential components of the</t>
  </si>
  <si>
    <t>property, any transfer, for the period during which the</t>
  </si>
  <si>
    <t>national wild and scenic rivers system.</t>
  </si>
  <si>
    <t>real property or structure is used for a purpose for which</t>
  </si>
  <si>
    <t>the Federal financial assistance is extended or for</t>
  </si>
  <si>
    <t>17.  Will assist the awarding agency in assuring</t>
  </si>
  <si>
    <t>another purpose involving the provision of similar</t>
  </si>
  <si>
    <t>services or benefits.</t>
  </si>
  <si>
    <t>EO 11593 (identification and preservation of historic</t>
  </si>
  <si>
    <t>25.  In making subgrants with nonprofit institutions</t>
  </si>
  <si>
    <t>under this Comprehensive Cooperative Agreement, it</t>
  </si>
  <si>
    <t>agrees that such grants will be subject to OMB Circular</t>
  </si>
  <si>
    <t>A-122, "Cost Principles for Non-profit Organizations"</t>
  </si>
  <si>
    <t>18.  Will cause to be performed the required financial</t>
  </si>
  <si>
    <t>included in Vol. 49, Federal Register, pages 18260</t>
  </si>
  <si>
    <t>and compliance audits in accordance with the Single Audit</t>
  </si>
  <si>
    <t>through 18277 (April 27, 1984).</t>
  </si>
  <si>
    <t>Act of 1984.</t>
  </si>
  <si>
    <t>19.  Will comply with all applicable requirements of all</t>
  </si>
  <si>
    <t>other Federal laws, Executive Orders, regulations and</t>
  </si>
  <si>
    <t>FEMA Form 20-16B (BACK)</t>
  </si>
  <si>
    <t>CERTIFICATIONS REGARDING LOBBYING; DEBARMENT, SUSPENSION AND</t>
  </si>
  <si>
    <t>OTHER RESPONSIBILITY MATTERS; AND DRUG-FREE WORKPLACE REQUIREMENTS</t>
  </si>
  <si>
    <t>Applicants should refer to the regulations cited below to determine the certification to which they are required to attest.  Applicants</t>
  </si>
  <si>
    <t>should also review the instructions for certification included in the regulations before completing this form.  Signature on this</t>
  </si>
  <si>
    <t>form provides for compliance with certification requirements under 44 CFR Part 18, "New Restrictions on Lobbying; and 28 CFR</t>
  </si>
  <si>
    <t>Part 17, "Government-wide Debarment and suspension (Nonprocurement) and Government-wide Requirements for Drug-Free</t>
  </si>
  <si>
    <t>Workplace (Grants)."  The certifications shall be treated as a material representation of fact upon which reliance will be placed</t>
  </si>
  <si>
    <t>when the Federal Emergency Management Agency (FEMA) determines to award the covered transaction, grant, or cooperative</t>
  </si>
  <si>
    <t>agreement.</t>
  </si>
  <si>
    <t>1.  LOBBYING</t>
  </si>
  <si>
    <t>(b)  Have not within a three-year period preceding this application been</t>
  </si>
  <si>
    <t>convicted of ar had a civilian judgment rendered against them for</t>
  </si>
  <si>
    <t>A.  As required by section 1352, Title 31 of the U.S. Code, and</t>
  </si>
  <si>
    <t>commission of fraud or a criminal offense in connection with</t>
  </si>
  <si>
    <t>implemented at 44 CFR Part 18, for persons entering into a grant</t>
  </si>
  <si>
    <t>obtaining, attempting to obtain, or perform a public (Federal, State,</t>
  </si>
  <si>
    <t>or cooperative agreement over $100,000, as defined at 44 CFR</t>
  </si>
  <si>
    <t>or local) transaction or contract under a public transaction; violation</t>
  </si>
  <si>
    <t>Burden Disclosure Notice</t>
  </si>
  <si>
    <t>Page     of     pages</t>
  </si>
  <si>
    <t>8.  FEDERAL RATE SHARING (%)</t>
  </si>
  <si>
    <t>(%)</t>
  </si>
  <si>
    <t>9.</t>
  </si>
  <si>
    <t>a.  Personnel</t>
  </si>
  <si>
    <t>b.  Fringe Benefits</t>
  </si>
  <si>
    <t>c.  Travel</t>
  </si>
  <si>
    <t>d.  Equipment</t>
  </si>
  <si>
    <t>Object</t>
  </si>
  <si>
    <t>e.  Supplies</t>
  </si>
  <si>
    <t>Class</t>
  </si>
  <si>
    <t>f.  Contractual</t>
  </si>
  <si>
    <t>g.  Construction</t>
  </si>
  <si>
    <t>h.  Other</t>
  </si>
  <si>
    <t>i.  Total Direct Charges (10a to 10h)</t>
  </si>
  <si>
    <t>j.  Indirect Charges</t>
  </si>
  <si>
    <t>k. Total (Sum of 10i &amp; 10j)</t>
  </si>
  <si>
    <t>l.  Federal Share</t>
  </si>
  <si>
    <t xml:space="preserve">     Non-Federal Resources:</t>
  </si>
  <si>
    <t>m.  Applicant</t>
  </si>
  <si>
    <t>Source</t>
  </si>
  <si>
    <t>n.  State</t>
  </si>
  <si>
    <t>o.  Local</t>
  </si>
  <si>
    <t>p.  Other Sources</t>
  </si>
  <si>
    <t>q.  Total (Sum of 10l to 10p)</t>
  </si>
  <si>
    <t>Income</t>
  </si>
  <si>
    <t>r.   Program Income</t>
  </si>
  <si>
    <t>s.  Detail on Indirect Cost</t>
  </si>
  <si>
    <t>Indirect</t>
  </si>
  <si>
    <t xml:space="preserve">     Type of Rate (mark "X" in one box)</t>
  </si>
  <si>
    <t>Fixed with Carry-Forward</t>
  </si>
  <si>
    <t>Cost</t>
  </si>
  <si>
    <t>Rate:</t>
  </si>
  <si>
    <t>Total Amount of Indirect Cost:</t>
  </si>
  <si>
    <t>Base:</t>
  </si>
  <si>
    <t>11.  Signature of Authorizing Official</t>
  </si>
  <si>
    <t>12.  Name and Title (Type or print)</t>
  </si>
  <si>
    <t>13.  Telephone Number (Area code, Number and Extension)</t>
  </si>
  <si>
    <t>Date Report Submitted</t>
  </si>
  <si>
    <t>FEMA Form 20-20, FEB 01</t>
  </si>
  <si>
    <t>12s.Enter supplies costs (CSEPP O&amp;M)</t>
  </si>
  <si>
    <t>12t.Enter supplies costs (CSEPP PROC)</t>
  </si>
  <si>
    <t>Enter total ((g thru t) = u)</t>
  </si>
  <si>
    <t>Enter difference ((e - u) = v)</t>
  </si>
  <si>
    <t>Contractual</t>
  </si>
  <si>
    <t>Page 6 of 10 pages</t>
  </si>
  <si>
    <t>TOTAL  CONTRACTUAL COSTS</t>
  </si>
  <si>
    <t>TOTAL CONTRACTUAL COSTS</t>
  </si>
  <si>
    <t>CONTRACTUAL</t>
  </si>
  <si>
    <t>NARRATIVE DESCRIPTION</t>
  </si>
  <si>
    <t>Object Class Category: Contractual</t>
  </si>
  <si>
    <t>12a.Enter narrative description</t>
  </si>
  <si>
    <t>12g.Enter contractual costs (SLA 100)</t>
  </si>
  <si>
    <t>12h.Enter contractual costs (SLA 50)</t>
  </si>
  <si>
    <t>12i.Enter contractual costs</t>
  </si>
  <si>
    <t>12j.Enter contractual costs</t>
  </si>
  <si>
    <t>12k.Enter contractual costs (SARA)</t>
  </si>
  <si>
    <t>12l.Enter contractual costs</t>
  </si>
  <si>
    <t>12m.Enter contractual costs (DPIG)</t>
  </si>
  <si>
    <t>12n.Enter contractual costs (NDSP)</t>
  </si>
  <si>
    <t>12o.Enter contractual costs (CAP-SSSE)</t>
  </si>
  <si>
    <t>12p.Enter contractual costs (MAP)</t>
  </si>
  <si>
    <t>12q.Enter contractual costs (FMA PL)</t>
  </si>
  <si>
    <t>12r.Enter contractual costs (FMA TA)</t>
  </si>
  <si>
    <t>12s.Enter contractual costs (CSEPP O&amp;M)</t>
  </si>
  <si>
    <t>12t.Enter contractual costs (CSEPP PROC)</t>
  </si>
  <si>
    <t xml:space="preserve">  LATITUDE</t>
  </si>
  <si>
    <t xml:space="preserve">  LONGITUDE</t>
  </si>
  <si>
    <t xml:space="preserve">  COUNTY</t>
  </si>
  <si>
    <t xml:space="preserve">  PROJECT NO.</t>
  </si>
  <si>
    <t xml:space="preserve">  DISASTER</t>
  </si>
  <si>
    <t xml:space="preserve">  CATEGORY</t>
  </si>
  <si>
    <t xml:space="preserve">  WORK COMPLETE AS OF</t>
  </si>
  <si>
    <t>Identifying Information</t>
  </si>
  <si>
    <t>ALL SHEETS ARE PRINTABLE</t>
  </si>
  <si>
    <t xml:space="preserve">This is an example.   </t>
  </si>
  <si>
    <t>The Project Worksheet must be completed for each identified damaged project.  A project may include damages more than one site.</t>
  </si>
  <si>
    <t>After completing all Project Worksheets, submit the worksheets to your Public Assistance Coordinator.</t>
  </si>
  <si>
    <t>Records Requirements</t>
  </si>
  <si>
    <t>*Force account labor documentation sheets identifying the employee, hours worked, date and location;</t>
  </si>
  <si>
    <t>*Material documentation sheets identifying the type of material, quantity used and costs;</t>
  </si>
  <si>
    <t>*Force account equipment documentation sheets identifying specific equipment, operator, usage by hour/mile and cost used;</t>
  </si>
  <si>
    <t>*Copies of all contracts for work and any lease/rental equipment costs.</t>
  </si>
  <si>
    <t>For all estimated work, keep calculations, quantity estimates, pricing information, etc. as part of the records to document the "cost/estimate" for which funding is being requested.</t>
  </si>
  <si>
    <t>Project Cost</t>
  </si>
  <si>
    <t>For all completed work, the applicant must keep the following records:</t>
  </si>
  <si>
    <t xml:space="preserve">Fringe benefits for force account labor is eligible.  Except in extremely unusual cases, fringe benefits for </t>
  </si>
  <si>
    <t>overtime will be significantly less than regular time.</t>
  </si>
  <si>
    <t>Paid Fringe Benefits</t>
  </si>
  <si>
    <t>Retirement--Regular</t>
  </si>
  <si>
    <t>(or slightly less)</t>
  </si>
  <si>
    <t>HCA Matching</t>
  </si>
  <si>
    <t>(or less)</t>
  </si>
  <si>
    <t>Retirement--Special Risk</t>
  </si>
  <si>
    <t>Health Insurance</t>
  </si>
  <si>
    <t>(or slightly more)</t>
  </si>
  <si>
    <t>Life &amp; Disability Insurance</t>
  </si>
  <si>
    <t>Worker's Compensation</t>
  </si>
  <si>
    <t>Unemployment Insurance</t>
  </si>
  <si>
    <t>Accrued Annual Leave</t>
  </si>
  <si>
    <t>Sick Leave</t>
  </si>
  <si>
    <t>Administrative Leave</t>
  </si>
  <si>
    <t>Holiday Leave</t>
  </si>
  <si>
    <t>Compensatory Leave</t>
  </si>
  <si>
    <t>Complete the Record as Follows:</t>
  </si>
  <si>
    <t>FRINGE BENEFIT RATE SHEET INSTRUCTIONS</t>
  </si>
  <si>
    <t>Fringe Benefit Calculations</t>
  </si>
  <si>
    <t>The following steps will assist in calculating the percentage of fringe benefits paid on an employee's salary.</t>
  </si>
  <si>
    <t>Note:  Typically, you should not be charging the same rate for regular time and overtime.  Generally, only FICA</t>
  </si>
  <si>
    <t xml:space="preserve"> Retirement (% of annual salary)</t>
  </si>
  <si>
    <t xml:space="preserve"> Social Security - fixed rate</t>
  </si>
  <si>
    <t xml:space="preserve"> Unemployment             </t>
  </si>
  <si>
    <t xml:space="preserve"> Workman’s Comp        </t>
  </si>
  <si>
    <t xml:space="preserve"> Health Insurance </t>
  </si>
  <si>
    <t xml:space="preserve"> Life Insurance </t>
  </si>
  <si>
    <t xml:space="preserve"> Dental </t>
  </si>
  <si>
    <t xml:space="preserve"> Vision  </t>
  </si>
  <si>
    <t xml:space="preserve"> Note 1:  Vacation, Holidays and Insurance are not figured into overtime benefits.</t>
  </si>
  <si>
    <t xml:space="preserve"> 401K plans or similar type plans sometimes are not included in Overtime.</t>
  </si>
  <si>
    <t xml:space="preserve"> Certified by: ________________________________________</t>
  </si>
  <si>
    <t xml:space="preserve"> documents which are available for audit.</t>
  </si>
  <si>
    <t xml:space="preserve"> I certify that the information above was transcribed from payroll records or other</t>
  </si>
  <si>
    <t xml:space="preserve"> Pay / Hour</t>
  </si>
  <si>
    <t xml:space="preserve"> Basic Pay Annualized</t>
  </si>
  <si>
    <r>
      <t xml:space="preserve"> Work hrs per year  </t>
    </r>
    <r>
      <rPr>
        <i/>
        <sz val="10"/>
        <rFont val="Arial"/>
        <family val="2"/>
      </rPr>
      <t>(2080 hrs is normal work year</t>
    </r>
    <r>
      <rPr>
        <sz val="10"/>
        <rFont val="Arial"/>
        <family val="0"/>
      </rPr>
      <t>)</t>
    </r>
  </si>
  <si>
    <t>)</t>
  </si>
  <si>
    <t>This is normally done for each employee or each pay grade.</t>
  </si>
  <si>
    <t>I CERTIFY THAT THE INFORMATION ABOVE WAS TRANSCRIBED FROM PAYROLL RECORDS OR OTHER DOCUMENTS WHICH ARE AVAILABLE</t>
  </si>
  <si>
    <t>(Social Security) is eligible for overtime; however, some entities may charge retirement tax on all income.</t>
  </si>
  <si>
    <t>Sample Rates</t>
  </si>
  <si>
    <t>DATE</t>
  </si>
  <si>
    <t>FEDERAL EMERGENCY MANAGEMENT AGENCY</t>
  </si>
  <si>
    <t>O.M.B. No. 3067-0151</t>
  </si>
  <si>
    <t>PROJECT COST</t>
  </si>
  <si>
    <t>ITEM</t>
  </si>
  <si>
    <t>CODE</t>
  </si>
  <si>
    <t>COST</t>
  </si>
  <si>
    <t>UNIT PRICE</t>
  </si>
  <si>
    <t>NARRATIVE</t>
  </si>
  <si>
    <t>TOTAL COST</t>
  </si>
  <si>
    <t>PAPERWORK BURDEN DISCLOSURE NOTICE</t>
  </si>
  <si>
    <t>PROJECT WORKSHEET</t>
  </si>
  <si>
    <t>Form must be filled out - for each project.</t>
  </si>
  <si>
    <t>Comments</t>
  </si>
  <si>
    <t>APPLICANT PHYSICAL LOCATION</t>
  </si>
  <si>
    <t>Alternate Contact</t>
  </si>
  <si>
    <t>NAME</t>
  </si>
  <si>
    <t>O.T.</t>
  </si>
  <si>
    <t>FORCE ACCOUNT LABOR SUMMARY RECORD</t>
  </si>
  <si>
    <t>JOB TITLE</t>
  </si>
  <si>
    <t>REG.</t>
  </si>
  <si>
    <t>I CERTIFY THAT THE ABOVE INFORMATION WAS OBTAINED FROM PAYROLL RECORDS, INVOICES, OR OTHER DOCUMENTS THAT ARE AVAILABLE FOR AUDIT.</t>
  </si>
  <si>
    <t>VENDOR</t>
  </si>
  <si>
    <t>DESCRIPTION</t>
  </si>
  <si>
    <t>QUAN.</t>
  </si>
  <si>
    <t>UNIT</t>
  </si>
  <si>
    <t>INVOICE</t>
  </si>
  <si>
    <t>STOCK</t>
  </si>
  <si>
    <t>FORCE ACCOUNT EQUIPMENT SUMMARY RECORD</t>
  </si>
  <si>
    <t>TYPE OF EQUIPMENT</t>
  </si>
  <si>
    <t>GRAND TOTALS</t>
  </si>
  <si>
    <t>W/OPR</t>
  </si>
  <si>
    <t>RATE PER HOUR</t>
  </si>
  <si>
    <t>CHECK NO.</t>
  </si>
  <si>
    <t>GRAND TOTAL</t>
  </si>
  <si>
    <t>CONTRACT WORK SUMMARY RECORD</t>
  </si>
  <si>
    <t>RENTED EQUIPMENT SUMMARY RECORD</t>
  </si>
  <si>
    <t>AMOUNT</t>
  </si>
  <si>
    <t>CONTRACTOR</t>
  </si>
  <si>
    <t>DATES WORKED</t>
  </si>
  <si>
    <t>APPLICANT'S BENEFITS CALCULATION</t>
  </si>
  <si>
    <t>INSTRUCTIONS</t>
  </si>
  <si>
    <t>REQUEST FOR FIRE MANAGEMENT ASSISTANCE SUBGRANT</t>
  </si>
  <si>
    <t>O.M.B. NO. 3067-0290</t>
  </si>
  <si>
    <r>
      <t xml:space="preserve">DISCLOSURE OF BURDEN-Public reporting burden for the collection of information entitled “Request for Fire Management Assistance Declaration” using FEMA Form 90-133 is estimated to average 10 minutes per response, including the time for reviewing instructions, searching existing data sources, gathering and maintaining the needed data and financial resources expended by persons, and completing and submitting the form. You are not required to complete this collection of information unless a valid OMB control number appears in the upper right hand corner on this form. Send comments regarding the burden estimate or any aspect of the collection, including suggestions for reducing the burden, to: Information Collections Management, Federal Emergency Management Agency, 500 C Street, SW, Washington, D.C. 20472, Paperwork Reduction Project (3067-0290). </t>
    </r>
    <r>
      <rPr>
        <b/>
        <sz val="8"/>
        <rFont val="Arial"/>
        <family val="2"/>
      </rPr>
      <t>NOTE: Do not send your completed form to the above address.</t>
    </r>
  </si>
  <si>
    <t>Primary Contact/Applicant’s Authorized Agent</t>
  </si>
  <si>
    <t>Title 44 CFR Part 204.41 defines Fire Management Assistance eligibility criteria as: (a) The following entities are eligible to apply through a State grantee for a subgrant under an approved fire management assistance grant: 1) State agencies; 2) Local governments; and 3) Indian Tribal Governments. (b) Entities that are not eligible to apply for a subgrant as identified in (a), such as privately owned entities and volunteer firefighting organizations, may be reimbursed through a contract or compact with an eligible applicant for eligible cost associated with the fire or fire complex. (c) Eligibility is contingent upon the finding that the applicant’s resources were requested by the Incident Commander or comparable State official. (d) The activities performed must be the legal responsibility of the applying entity, required as a result of the fire or fire complex for which a fire management assistance declaration was approved, and located within the declared area.</t>
  </si>
  <si>
    <t>Dates and Hours Worked Each Week</t>
  </si>
  <si>
    <t>Costs</t>
  </si>
  <si>
    <r>
      <t xml:space="preserve">Narrative:  </t>
    </r>
    <r>
      <rPr>
        <sz val="9"/>
        <rFont val="Times New Roman"/>
        <family val="1"/>
      </rPr>
      <t>Indicate the work, material or service that best describes the work (i.e. "force account labor overtime", "42 in. RCP", "drywall replacement", etc.).</t>
    </r>
  </si>
  <si>
    <t>FEMA FMAGP APPLICANT FORMS</t>
  </si>
  <si>
    <t>EXCEL 97 FORMAT</t>
  </si>
  <si>
    <r>
      <t xml:space="preserve">Note: Only the blocks in </t>
    </r>
    <r>
      <rPr>
        <b/>
        <sz val="13"/>
        <color indexed="13"/>
        <rFont val="Arial"/>
        <family val="2"/>
      </rPr>
      <t>Yellow</t>
    </r>
    <r>
      <rPr>
        <b/>
        <sz val="13"/>
        <rFont val="Arial"/>
        <family val="2"/>
      </rPr>
      <t xml:space="preserve"> need to be filled out.</t>
    </r>
  </si>
  <si>
    <r>
      <t xml:space="preserve">White </t>
    </r>
    <r>
      <rPr>
        <b/>
        <sz val="13"/>
        <rFont val="Arial"/>
        <family val="2"/>
      </rPr>
      <t>boxes are automatically filled from previous sheets.</t>
    </r>
  </si>
  <si>
    <r>
      <t xml:space="preserve">Please fill in ONLY the </t>
    </r>
    <r>
      <rPr>
        <b/>
        <sz val="15"/>
        <color indexed="13"/>
        <rFont val="Arial"/>
        <family val="2"/>
      </rPr>
      <t>yellow</t>
    </r>
    <r>
      <rPr>
        <b/>
        <sz val="15"/>
        <color indexed="9"/>
        <rFont val="Arial"/>
        <family val="2"/>
      </rPr>
      <t xml:space="preserve"> fields.</t>
    </r>
  </si>
  <si>
    <r>
      <t>Please fill in ONLY the</t>
    </r>
    <r>
      <rPr>
        <b/>
        <sz val="14"/>
        <color indexed="13"/>
        <rFont val="Arial"/>
        <family val="2"/>
      </rPr>
      <t xml:space="preserve"> yellow</t>
    </r>
    <r>
      <rPr>
        <b/>
        <sz val="14"/>
        <color indexed="9"/>
        <rFont val="Arial"/>
        <family val="2"/>
      </rPr>
      <t xml:space="preserve"> fields.  White fields are auto filled from previous sheet.</t>
    </r>
  </si>
  <si>
    <t>Please fill in ONLY the yellow fields.</t>
  </si>
  <si>
    <t>Please fill in ONLY the yellow fields.  White fields are auto filled from previous sheet.</t>
  </si>
  <si>
    <r>
      <t xml:space="preserve">Please fill in only the </t>
    </r>
    <r>
      <rPr>
        <b/>
        <sz val="14"/>
        <color indexed="13"/>
        <rFont val="Arial"/>
        <family val="2"/>
      </rPr>
      <t>yellow</t>
    </r>
    <r>
      <rPr>
        <b/>
        <sz val="14"/>
        <color indexed="9"/>
        <rFont val="Arial"/>
        <family val="2"/>
      </rPr>
      <t xml:space="preserve"> fields.  White fields are auto filled from "Fringe Benefits."</t>
    </r>
  </si>
  <si>
    <r>
      <t xml:space="preserve">          Please fill in only the </t>
    </r>
    <r>
      <rPr>
        <b/>
        <sz val="14"/>
        <color indexed="13"/>
        <rFont val="Arial"/>
        <family val="2"/>
      </rPr>
      <t>yellow</t>
    </r>
    <r>
      <rPr>
        <b/>
        <sz val="14"/>
        <color indexed="9"/>
        <rFont val="Arial"/>
        <family val="2"/>
      </rPr>
      <t xml:space="preserve"> and </t>
    </r>
    <r>
      <rPr>
        <b/>
        <sz val="14"/>
        <color indexed="40"/>
        <rFont val="Arial"/>
        <family val="2"/>
      </rPr>
      <t xml:space="preserve">blue </t>
    </r>
    <r>
      <rPr>
        <b/>
        <sz val="14"/>
        <color indexed="9"/>
        <rFont val="Arial"/>
        <family val="2"/>
      </rPr>
      <t>fields.  Fields will automatically fill in FF 90-128.</t>
    </r>
  </si>
  <si>
    <r>
      <t xml:space="preserve">Invoice No.: </t>
    </r>
    <r>
      <rPr>
        <sz val="11"/>
        <rFont val="Times New Roman"/>
        <family val="1"/>
      </rPr>
      <t xml:space="preserve">  Enter the invoice number.</t>
    </r>
  </si>
  <si>
    <r>
      <t xml:space="preserve">Check No.:  </t>
    </r>
    <r>
      <rPr>
        <sz val="11"/>
        <rFont val="Times New Roman"/>
        <family val="1"/>
      </rPr>
      <t>Enter the check number.</t>
    </r>
  </si>
  <si>
    <t>for reimbursement for emergency work.  Record both regular and overtime hours, so that personnel</t>
  </si>
  <si>
    <t>hours can be compared with equipment use hours, if necessary.</t>
  </si>
  <si>
    <t>pertaining to regular and overtime wages.</t>
  </si>
  <si>
    <r>
      <t>REG:</t>
    </r>
    <r>
      <rPr>
        <sz val="11"/>
        <rFont val="Times New Roman"/>
        <family val="1"/>
      </rPr>
      <t xml:space="preserve">  Enter the regular hours that each employee worked on the project.</t>
    </r>
  </si>
  <si>
    <r>
      <t>Name:</t>
    </r>
    <r>
      <rPr>
        <sz val="11"/>
        <rFont val="Times New Roman"/>
        <family val="1"/>
      </rPr>
      <t xml:space="preserve">  Enter the names of each employee who worked on the project.</t>
    </r>
  </si>
  <si>
    <r>
      <t>Job Title:</t>
    </r>
    <r>
      <rPr>
        <sz val="11"/>
        <rFont val="Times New Roman"/>
        <family val="1"/>
      </rPr>
      <t xml:space="preserve">  Enter the title or occupation of each employee who worked on the project.</t>
    </r>
  </si>
  <si>
    <r>
      <t>O.T.:</t>
    </r>
    <r>
      <rPr>
        <sz val="11"/>
        <rFont val="Times New Roman"/>
        <family val="1"/>
      </rPr>
      <t xml:space="preserve">  Enter overtime hours that each employee worked on the project.  </t>
    </r>
    <r>
      <rPr>
        <b/>
        <sz val="11"/>
        <rFont val="Times New Roman"/>
        <family val="1"/>
      </rPr>
      <t>REMINDER:  Only overtime is eligible</t>
    </r>
  </si>
  <si>
    <r>
      <t>Certified:</t>
    </r>
    <r>
      <rPr>
        <sz val="11"/>
        <rFont val="Times New Roman"/>
        <family val="1"/>
      </rPr>
      <t xml:space="preserve">  Record the name, title, and date of the person certifying the Force Account Labor Summary Record.</t>
    </r>
  </si>
  <si>
    <r>
      <t>Certified:</t>
    </r>
    <r>
      <rPr>
        <sz val="11"/>
        <rFont val="Times New Roman"/>
        <family val="1"/>
      </rPr>
      <t xml:space="preserve">  Record the name, title, and date of the person certifying the Material Summary Record.</t>
    </r>
  </si>
  <si>
    <r>
      <t>Costs / Benefit Rate/Hr:</t>
    </r>
    <r>
      <rPr>
        <sz val="11"/>
        <rFont val="Times New Roman"/>
        <family val="1"/>
      </rPr>
      <t xml:space="preserve">  Enter each employee's hourly benefit rate.  Their should be different percentages for benefits</t>
    </r>
  </si>
  <si>
    <r>
      <t>Dates &amp; Hours Used Each Week / Date:</t>
    </r>
    <r>
      <rPr>
        <sz val="11"/>
        <rFont val="Times New Roman"/>
        <family val="1"/>
      </rPr>
      <t xml:space="preserve">  Enter the days of the week. </t>
    </r>
  </si>
  <si>
    <r>
      <t>Dates &amp; Hours Used Each Day / Date:</t>
    </r>
    <r>
      <rPr>
        <sz val="11"/>
        <rFont val="Times New Roman"/>
        <family val="1"/>
      </rPr>
      <t xml:space="preserve">  Enter the days of the week.</t>
    </r>
  </si>
  <si>
    <r>
      <t>Fringe benefit percentage for vacation time:</t>
    </r>
    <r>
      <rPr>
        <sz val="11"/>
        <rFont val="Times New Roman"/>
        <family val="1"/>
      </rPr>
      <t xml:space="preserve">  Divide the number of hours of annual vacation time provided to the employee by 2080 (80 hours (2 weeks)/2080 = 3.85%).</t>
    </r>
  </si>
  <si>
    <t xml:space="preserve">                         Most figures can be obtained from accounting department.</t>
  </si>
  <si>
    <t xml:space="preserve"> Title: ______________________________________________</t>
  </si>
  <si>
    <r>
      <t>Certified:</t>
    </r>
    <r>
      <rPr>
        <sz val="11"/>
        <rFont val="Times New Roman"/>
        <family val="1"/>
      </rPr>
      <t xml:space="preserve">  Record the name, title, and date of the person certifying the Rent Equipment Summary Record.</t>
    </r>
  </si>
  <si>
    <t>Hours</t>
  </si>
  <si>
    <t xml:space="preserve">  </t>
  </si>
  <si>
    <t xml:space="preserve"> PAGE ____</t>
  </si>
  <si>
    <t xml:space="preserve"> DISASTER</t>
  </si>
  <si>
    <t xml:space="preserve"> PERIOD COVERING</t>
  </si>
  <si>
    <t>PA ID No:</t>
  </si>
  <si>
    <t>___ OF</t>
  </si>
  <si>
    <t xml:space="preserve"> FEMA Form 90-91, OCT 02</t>
  </si>
  <si>
    <t>See Reverse for Instructions and</t>
  </si>
  <si>
    <t>OMB NO. 3067-0206</t>
  </si>
  <si>
    <t>FINANCIAL STATUS REPORT</t>
  </si>
  <si>
    <t>Paperwork Burden Disclosure Notice</t>
  </si>
  <si>
    <t>Page ___ of ___ pages</t>
  </si>
  <si>
    <t>Expires February 28, 2007</t>
  </si>
  <si>
    <t>1. FEDERAL AGENCY AND ORGANIZATIONAL</t>
  </si>
  <si>
    <t>2. FEDERAL GRANT OR OTHER IDENTIFYING NUMBER</t>
  </si>
  <si>
    <t>3. RECIPIENT ORGANIZATION (Name and complete address, including zip code)</t>
  </si>
  <si>
    <t xml:space="preserve">    ELEMENT TO WHICH REPORT IS SUBMITTED</t>
  </si>
  <si>
    <t xml:space="preserve">    ASSIGNED</t>
  </si>
  <si>
    <t>4. EMPLOYER I.D. NO.</t>
  </si>
  <si>
    <t>5. RECIPIENT ACCT. NO. OR I.D.</t>
  </si>
  <si>
    <t>6. FINAL REPORT</t>
  </si>
  <si>
    <t>7. BASE</t>
  </si>
  <si>
    <t>8. Funding/Grant Period</t>
  </si>
  <si>
    <t>9. Period Covered This Report</t>
  </si>
  <si>
    <t>YES</t>
  </si>
  <si>
    <t>CASH</t>
  </si>
  <si>
    <t>From:</t>
  </si>
  <si>
    <t>NO</t>
  </si>
  <si>
    <t>ACCRUAL</t>
  </si>
  <si>
    <t>To:</t>
  </si>
  <si>
    <t>STATUS OF REPORT</t>
  </si>
  <si>
    <t>10.</t>
  </si>
  <si>
    <t>(a)</t>
  </si>
  <si>
    <t>(b)</t>
  </si>
  <si>
    <t>(c)</t>
  </si>
  <si>
    <t>(d)</t>
  </si>
  <si>
    <t>(e)</t>
  </si>
  <si>
    <t>PROGRAM ACRONYM</t>
  </si>
  <si>
    <t>TOTAL</t>
  </si>
  <si>
    <t>CFDA NUMBER</t>
  </si>
  <si>
    <t xml:space="preserve">    a.  Net Outlays</t>
  </si>
  <si>
    <t xml:space="preserve">    b.  Recipient share of outlays</t>
  </si>
  <si>
    <t xml:space="preserve">    c.  Federal share of outlays</t>
  </si>
  <si>
    <t xml:space="preserve">    d.  Total unliquidated obligations</t>
  </si>
  <si>
    <t xml:space="preserve">    e.  Recipient share of unliquidated obligations</t>
  </si>
  <si>
    <t xml:space="preserve">    f.   Federal share of unliquidated obligations</t>
  </si>
  <si>
    <t xml:space="preserve">    g.  Total Federal share (Sum of line c and line f)</t>
  </si>
  <si>
    <t xml:space="preserve">    h.  Total Federal funds authorized for this funding</t>
  </si>
  <si>
    <t xml:space="preserve">         period</t>
  </si>
  <si>
    <t xml:space="preserve">     i.  Unobligated balance of Federal funds (Line h</t>
  </si>
  <si>
    <t xml:space="preserve">         minus line g)</t>
  </si>
  <si>
    <t>COMPUTATION OF TOTAL INDIRECT COST EXPENSE AS REPORTED ON LINES 10a TO 10g</t>
  </si>
  <si>
    <t>11a.  Type of indirect cost rate (Place x in the appropriate box)</t>
  </si>
  <si>
    <t>Provisional-Final</t>
  </si>
  <si>
    <t>Predetermined</t>
  </si>
  <si>
    <t>Fixed with carry forward</t>
  </si>
  <si>
    <t xml:space="preserve">    b.  Indirect cost rate</t>
  </si>
  <si>
    <t xml:space="preserve">    c.  Base</t>
  </si>
  <si>
    <t>Fringe Benefits</t>
  </si>
  <si>
    <t>Page 2 of 10 pages</t>
  </si>
  <si>
    <t>TOTAL FRINGE BENEFITS</t>
  </si>
  <si>
    <t>OPTION #1</t>
  </si>
  <si>
    <t/>
  </si>
  <si>
    <t>TOTAL SALARY</t>
  </si>
  <si>
    <t xml:space="preserve">PERCENTAGE APPLIED </t>
  </si>
  <si>
    <t>FRINGE BENEFITS</t>
  </si>
  <si>
    <t>OPTION #2</t>
  </si>
  <si>
    <t>13.</t>
  </si>
  <si>
    <t>Object Class Category: Fringe Benefits</t>
  </si>
  <si>
    <t>Option #1</t>
  </si>
  <si>
    <t>12a.Enter total salary, percentage applied and fringe benefits</t>
  </si>
  <si>
    <t>12b.Enter percent of salary and total State and Federal salary (SLA 100)</t>
  </si>
  <si>
    <t>12c.Enter percent of salary and total State and Federal salary (SLA 50)</t>
  </si>
  <si>
    <t>12d.Enter percent of salary and total State and Federal salary</t>
  </si>
  <si>
    <t>12e.Enter percent of salary and total State and Federal salary</t>
  </si>
  <si>
    <t>12f.Enter percent of salary and total State and Federal salary (SARA)</t>
  </si>
  <si>
    <t>12g.Enter percent of salary and total State and Federal salary</t>
  </si>
  <si>
    <t>12h.Enter percent of salary and total State and Federal salary (DPIG)</t>
  </si>
  <si>
    <t>12i.Enter percent of salary and total State and Federal salary (NDSP)</t>
  </si>
  <si>
    <t>12j.Enter percent of salary and total State and Federal salary (CAP-SSSE)</t>
  </si>
  <si>
    <r>
      <t xml:space="preserve">Public reporting burden for this form is estimated to 15 minutes per response.  The burden includes the time for reviewing instruction, searching existing data sources, gathering and maintaining the needed data, and completing, reviewing, and submitting the form.  You are not required to respond to this collection of information unless a valid OMB control number appears in the upper right corner of this form.  Send comments regarding the accuracy of the burden estimate and any suggestions for reducing this burden to: Information Collections Management, Federal Emergency Management Agency, 500 C Street, SW, Washington, DC 20472, Paperwork Reduction Project (3067-0151).  Submission of the form is required to obtain or retain benefits under the Public Assistance Program.  </t>
    </r>
    <r>
      <rPr>
        <b/>
        <sz val="10"/>
        <rFont val="Arial"/>
        <family val="2"/>
      </rPr>
      <t>Please do not send your completed form to the above address.</t>
    </r>
  </si>
  <si>
    <t xml:space="preserve"> FEMA Form 90-124, OCT 02</t>
  </si>
  <si>
    <r>
      <t>INFO FROM            (</t>
    </r>
    <r>
      <rPr>
        <b/>
        <u val="single"/>
        <sz val="9"/>
        <rFont val="Arial"/>
        <family val="2"/>
      </rPr>
      <t>CHECK ONE</t>
    </r>
    <r>
      <rPr>
        <b/>
        <sz val="9"/>
        <rFont val="Arial"/>
        <family val="2"/>
      </rPr>
      <t>)</t>
    </r>
  </si>
  <si>
    <t>Indicate size, Capacity, Horsepower, Make and Models as Appropriate</t>
  </si>
  <si>
    <t xml:space="preserve"> FEMA Form 90-125, OCT 02</t>
  </si>
  <si>
    <t>DATES AND HOURS USED</t>
  </si>
  <si>
    <t>W/OUT OPR</t>
  </si>
  <si>
    <t>INVOICE NO.</t>
  </si>
  <si>
    <t>DATE AND AMOUNT PAID</t>
  </si>
  <si>
    <t xml:space="preserve"> PAGE ____ OF _____</t>
  </si>
  <si>
    <t>BILLING/INVOICE NUMBER</t>
  </si>
  <si>
    <t>COMMENTS - SCOPE</t>
  </si>
  <si>
    <t xml:space="preserve"> FEMA Form 90-126, OCT 02</t>
  </si>
  <si>
    <t xml:space="preserve">                   There are other ways to calculate Fringe Benefits, this is only one.</t>
  </si>
  <si>
    <t>Employee Name:</t>
  </si>
  <si>
    <t>Applicant:</t>
  </si>
  <si>
    <t xml:space="preserve">Disaster Number: </t>
  </si>
  <si>
    <t>Department:</t>
  </si>
  <si>
    <t xml:space="preserve">       Blocks that you fill in  =</t>
  </si>
  <si>
    <t>#</t>
  </si>
  <si>
    <t>$</t>
  </si>
  <si>
    <t>See note 1</t>
  </si>
  <si>
    <t xml:space="preserve">Regular Time </t>
  </si>
  <si>
    <t>%</t>
  </si>
  <si>
    <t>Overtime</t>
  </si>
  <si>
    <t>days</t>
  </si>
  <si>
    <t>*</t>
  </si>
  <si>
    <t>/ mo / employee</t>
  </si>
  <si>
    <t>Total Percent   =</t>
  </si>
  <si>
    <t>Transfer to Data Sheet for Employee</t>
  </si>
  <si>
    <t>Starting at row F35</t>
  </si>
  <si>
    <t>Typical ranges</t>
  </si>
  <si>
    <t>20-60 %</t>
  </si>
  <si>
    <r>
      <t xml:space="preserve">Applicant: </t>
    </r>
    <r>
      <rPr>
        <sz val="11"/>
        <rFont val="Times New Roman"/>
        <family val="1"/>
      </rPr>
      <t xml:space="preserve"> Enter organization's name.</t>
    </r>
  </si>
  <si>
    <t>INDICATE SIZE, CAPACITY, HORSEPOWER, MAKE AND MODEL AS APPROPRIATE</t>
  </si>
  <si>
    <r>
      <t>Location/Site:</t>
    </r>
    <r>
      <rPr>
        <sz val="11"/>
        <rFont val="Times New Roman"/>
        <family val="1"/>
      </rPr>
      <t xml:space="preserve">  This item can range anywhere from an "address," intersection of…/" "1 mile south of …on…" to "county wide."  If damages are in different locations or different counties please list each location.  Include latitude and longitude of the project if known.</t>
    </r>
  </si>
  <si>
    <t>000-00000-00</t>
  </si>
  <si>
    <r>
      <t>Total Cost:</t>
    </r>
    <r>
      <rPr>
        <sz val="11"/>
        <rFont val="Times New Roman"/>
        <family val="1"/>
      </rPr>
      <t xml:space="preserve">  Multiplies the entries in the second box under "Dates &amp; Hours Used" and times it by the "Rate Per Hour - W/OPR or W/OUT OPR" and auto fills "Total Cost" block.</t>
    </r>
  </si>
  <si>
    <t xml:space="preserve"> WORKER'S COMP.</t>
  </si>
  <si>
    <t xml:space="preserve"> Retirement, Unemployment and Workman's Comp are sometimes included in overtime benefits.</t>
  </si>
  <si>
    <r>
      <t xml:space="preserve">Category:  </t>
    </r>
    <r>
      <rPr>
        <sz val="11"/>
        <rFont val="Times New Roman"/>
        <family val="1"/>
      </rPr>
      <t xml:space="preserve">Indicate the category of the project according to FEMA specified work categories (i.e., B, H, Z).  This is optional. </t>
    </r>
  </si>
  <si>
    <r>
      <t>Type of Equipment / Indicate size, capacity, horsepower, make and model as appropriate:</t>
    </r>
    <r>
      <rPr>
        <sz val="11"/>
        <rFont val="Times New Roman"/>
        <family val="1"/>
      </rPr>
      <t xml:space="preserve">  Enter a brief description of the equipment, including the rated horsepower or capacity of the equipment.  Be sure to include this information if you also use a trade name or common name to describe the equipment, e.g., Ditch Witch.</t>
    </r>
  </si>
  <si>
    <r>
      <t>Equipment Code Number:</t>
    </r>
    <r>
      <rPr>
        <sz val="11"/>
        <rFont val="Times New Roman"/>
        <family val="1"/>
      </rPr>
      <t xml:space="preserve">  Enter the FEMA cost code for the equipment.</t>
    </r>
  </si>
  <si>
    <r>
      <t>Operator's Name:</t>
    </r>
    <r>
      <rPr>
        <sz val="11"/>
        <rFont val="Times New Roman"/>
        <family val="1"/>
      </rPr>
      <t xml:space="preserve">  Enter the equipment operators name.</t>
    </r>
  </si>
  <si>
    <r>
      <t>Certified:</t>
    </r>
    <r>
      <rPr>
        <sz val="11"/>
        <rFont val="Times New Roman"/>
        <family val="1"/>
      </rPr>
      <t xml:space="preserve">  Record the name, title, and date of the person certifying the Force Account Equipment Summary Record.</t>
    </r>
  </si>
  <si>
    <r>
      <t>Costs / Total Hours:</t>
    </r>
    <r>
      <rPr>
        <sz val="11"/>
        <rFont val="Times New Roman"/>
        <family val="1"/>
      </rPr>
      <t xml:space="preserve">  Adds the total hours for the week and auto fills the Total Hours block.</t>
    </r>
  </si>
  <si>
    <r>
      <t>Costs / Equipment Rate:</t>
    </r>
    <r>
      <rPr>
        <sz val="11"/>
        <rFont val="Times New Roman"/>
        <family val="1"/>
      </rPr>
      <t xml:space="preserve">  Enter the hourly rate for the equipment.</t>
    </r>
  </si>
  <si>
    <r>
      <t>Costs / Total Cost:</t>
    </r>
    <r>
      <rPr>
        <sz val="11"/>
        <rFont val="Times New Roman"/>
        <family val="1"/>
      </rPr>
      <t xml:space="preserve">  Multiply the number in the Total Hours block by the number in the Equipment Rate block and auto fills the amount in the Total Cost block.</t>
    </r>
  </si>
  <si>
    <r>
      <t xml:space="preserve">Grand Totals:  </t>
    </r>
    <r>
      <rPr>
        <sz val="11"/>
        <rFont val="Times New Roman"/>
        <family val="1"/>
      </rPr>
      <t xml:space="preserve">Add the numbers in the Total Hours blocks and auto fills into the Grand Total block;  Add the numbers in the Total Cost blocks and auto fills into the Grand Total block. </t>
    </r>
  </si>
  <si>
    <t xml:space="preserve"> Force account is the term used to define labor performed and equipment owned by the applicant.</t>
  </si>
  <si>
    <t xml:space="preserve"> Complete the Record as Follows:</t>
  </si>
  <si>
    <r>
      <t>Costs / Hourly Rate:</t>
    </r>
    <r>
      <rPr>
        <sz val="11"/>
        <rFont val="Times New Roman"/>
        <family val="1"/>
      </rPr>
      <t xml:space="preserve">  Enter each employee's hourly rate.</t>
    </r>
  </si>
  <si>
    <t>3-20 %</t>
  </si>
  <si>
    <r>
      <t xml:space="preserve">            All calculations are based on the amount that </t>
    </r>
    <r>
      <rPr>
        <b/>
        <i/>
        <u val="single"/>
        <sz val="12"/>
        <color indexed="10"/>
        <rFont val="Arial"/>
        <family val="2"/>
      </rPr>
      <t>only the employer pays</t>
    </r>
    <r>
      <rPr>
        <b/>
        <sz val="12"/>
        <color indexed="10"/>
        <rFont val="Arial"/>
        <family val="2"/>
      </rPr>
      <t>.</t>
    </r>
  </si>
  <si>
    <t xml:space="preserve"> RETIREMENT</t>
  </si>
  <si>
    <t xml:space="preserve"> HEALTH BENEFITS</t>
  </si>
  <si>
    <t xml:space="preserve"> LIFE INS. BENEFITS</t>
  </si>
  <si>
    <t xml:space="preserve"> OTHER</t>
  </si>
  <si>
    <t xml:space="preserve"> TOTAL in % of annual salary</t>
  </si>
  <si>
    <t xml:space="preserve"> COMMENTS</t>
  </si>
  <si>
    <t xml:space="preserve"> CERTIFIED BY</t>
  </si>
  <si>
    <t>FEMA Form 90-128, OCT 02</t>
  </si>
  <si>
    <t xml:space="preserve"> FRINGE BENEFITS (by %)</t>
  </si>
  <si>
    <r>
      <t>Disaster:</t>
    </r>
    <r>
      <rPr>
        <sz val="9"/>
        <rFont val="Times New Roman"/>
        <family val="1"/>
      </rPr>
      <t xml:space="preserve"> Indicate the disaster declaration number as established by FEMA (i.e. "FEMA 1136-DR-TN", etc.).</t>
    </r>
  </si>
  <si>
    <r>
      <t>Project No:</t>
    </r>
    <r>
      <rPr>
        <sz val="9"/>
        <rFont val="Times New Roman"/>
        <family val="1"/>
      </rPr>
      <t xml:space="preserve">  Indicate the project designation number you established to track the project in your system (i.e. 1,2,3, etc.).</t>
    </r>
  </si>
  <si>
    <r>
      <t>PA ID No.:</t>
    </r>
    <r>
      <rPr>
        <sz val="9"/>
        <rFont val="Times New Roman"/>
        <family val="1"/>
      </rPr>
      <t xml:space="preserve">  Indicate your Public Assistance identification number on this space.  This is optional.</t>
    </r>
  </si>
  <si>
    <r>
      <t>Date:</t>
    </r>
    <r>
      <rPr>
        <sz val="9"/>
        <rFont val="Times New Roman"/>
        <family val="1"/>
      </rPr>
      <t xml:space="preserve">  Indicate the date the worksheet was prepared in MM/DD/YY format.</t>
    </r>
  </si>
  <si>
    <r>
      <t>Category:</t>
    </r>
    <r>
      <rPr>
        <sz val="9"/>
        <rFont val="Times New Roman"/>
        <family val="1"/>
      </rPr>
      <t xml:space="preserve">  Indicate the category of the project according to FEMA specified work categories (i.e.,A,B,C,D,E,F,G).  This is optional.</t>
    </r>
  </si>
  <si>
    <r>
      <t>Applicant:</t>
    </r>
    <r>
      <rPr>
        <sz val="9"/>
        <rFont val="Times New Roman"/>
        <family val="1"/>
      </rPr>
      <t xml:space="preserve"> Name of the government or other legal entity to which the funds will be awarded.</t>
    </r>
  </si>
  <si>
    <r>
      <t xml:space="preserve">County: </t>
    </r>
    <r>
      <rPr>
        <sz val="9"/>
        <rFont val="Times New Roman"/>
        <family val="1"/>
      </rPr>
      <t xml:space="preserve"> Name of the county where the damaged facility is located.  If located in multiple counties, indicate "Multi-County."</t>
    </r>
  </si>
  <si>
    <r>
      <t xml:space="preserve">Damage Facility: </t>
    </r>
    <r>
      <rPr>
        <sz val="9"/>
        <rFont val="Times New Roman"/>
        <family val="1"/>
      </rPr>
      <t xml:space="preserve"> Identify the facility and describe its basic function and pre-disaster condition.</t>
    </r>
  </si>
  <si>
    <t>APPLICATION FOR</t>
  </si>
  <si>
    <t>OMB Approval No. 0348-0043</t>
  </si>
  <si>
    <t>FEDERAL ASSISTANCE</t>
  </si>
  <si>
    <t>2. DATE SUBMITTED</t>
  </si>
  <si>
    <t>Applicant Identifier</t>
  </si>
  <si>
    <t>1. TYPE OF SUBMISSION:</t>
  </si>
  <si>
    <t>3. DATE RECEIVED BY STATE</t>
  </si>
  <si>
    <t>State Application Identifier</t>
  </si>
  <si>
    <t>Application</t>
  </si>
  <si>
    <t>Preapplication</t>
  </si>
  <si>
    <t>4. DATE RECEIVED BY FEDERAL AGENCY</t>
  </si>
  <si>
    <t>Federal Identifier</t>
  </si>
  <si>
    <t>Non-Construction</t>
  </si>
  <si>
    <t>5. APPLICANT INFORMATION</t>
  </si>
  <si>
    <t>Legal Name:</t>
  </si>
  <si>
    <t>Organizational Unit:</t>
  </si>
  <si>
    <t>Address (give city, county, state, and zip code):</t>
  </si>
  <si>
    <t>Name and telephone number of person to be contacted on matters involving</t>
  </si>
  <si>
    <t>this application  (give area code)</t>
  </si>
  <si>
    <t>6. EMPLOYER IDENTIFICATION NUMBER (EIN):</t>
  </si>
  <si>
    <t>7. TYPE OF APPLICANT:  (enter appropriate letter in box)</t>
  </si>
  <si>
    <t>-</t>
  </si>
  <si>
    <t>A. State</t>
  </si>
  <si>
    <t>H. Independent School Dist.</t>
  </si>
  <si>
    <t>8. TYPE OF APPLICATION:</t>
  </si>
  <si>
    <t>B. County</t>
  </si>
  <si>
    <t>I. State Controlled Institution of Higher Learning</t>
  </si>
  <si>
    <t>New</t>
  </si>
  <si>
    <t>Continuation</t>
  </si>
  <si>
    <t>Revision</t>
  </si>
  <si>
    <t>C. Municipal</t>
  </si>
  <si>
    <t>J. Private University</t>
  </si>
  <si>
    <t>D. Township</t>
  </si>
  <si>
    <t>K. Indian Tribe</t>
  </si>
  <si>
    <t>If Revision, enter appropriate letter(s) in box(es)</t>
  </si>
  <si>
    <t>E. Interstate</t>
  </si>
  <si>
    <t>L. Individual</t>
  </si>
  <si>
    <t>F. Intermunicipal</t>
  </si>
  <si>
    <t>M. Profit Organization</t>
  </si>
  <si>
    <t>A. Increase Award</t>
  </si>
  <si>
    <t>B. Decrease Award</t>
  </si>
  <si>
    <t>C. Increase Duration</t>
  </si>
  <si>
    <t>G. Special District</t>
  </si>
  <si>
    <t>N. Other (Specify)</t>
  </si>
  <si>
    <t>D. Decrease Duration</t>
  </si>
  <si>
    <t>Other (specify):</t>
  </si>
  <si>
    <t>9. NAME OF FEDERAL AGENCY:</t>
  </si>
  <si>
    <t>10. CATALOG OF FEDERAL DOMESTIC ASSISTANCE NUMBER:</t>
  </si>
  <si>
    <t>11. DESCRIPTIVE TITLE OF APPLICANT'S PROJECT:</t>
  </si>
  <si>
    <t>TITLE:</t>
  </si>
  <si>
    <t>12. AREAS AFFECTED BY PROJECT (Cities, Counties, States, etc.):</t>
  </si>
  <si>
    <t>13. PROPOSED PROJECT:</t>
  </si>
  <si>
    <t>14. CONGRESSIONAL DISTRICTS OF:</t>
  </si>
  <si>
    <t>Start Date</t>
  </si>
  <si>
    <t>Ending Date</t>
  </si>
  <si>
    <t>a. Applicant</t>
  </si>
  <si>
    <t>b. Project</t>
  </si>
  <si>
    <t>15. ESTIMATED FUNDING:</t>
  </si>
  <si>
    <t>16. IS APPLICATION SUBJECT TO REVIEW BY STATE EXECUTIVE</t>
  </si>
  <si>
    <t>a. Federal</t>
  </si>
  <si>
    <t xml:space="preserve">     ORDER 12372 PROCESS?</t>
  </si>
  <si>
    <t>b. Applicant</t>
  </si>
  <si>
    <t xml:space="preserve">a. YES. </t>
  </si>
  <si>
    <t>THIS PREAPPLICATION/APPLICATION WAS MADE AVAILABLE</t>
  </si>
  <si>
    <t>TO THE STATE EXECUTIVE ORDER 12372 PROCESS FOR</t>
  </si>
  <si>
    <t>c. State</t>
  </si>
  <si>
    <t>REVIEW ON:</t>
  </si>
  <si>
    <t>d. Local</t>
  </si>
  <si>
    <t>e. Other</t>
  </si>
  <si>
    <t>b. NO.</t>
  </si>
  <si>
    <t>PROGRAM IS NOT COVERED BY E.O. 12372</t>
  </si>
  <si>
    <t>OR PROGRAM HAS NOT BEEN SELECTED BY STATE FOR</t>
  </si>
  <si>
    <t>f. Program Income</t>
  </si>
  <si>
    <t>REVIEW</t>
  </si>
  <si>
    <t>17. IS THE APPLICANT DELINQUENT ON ANY FEDERAL DEBT?</t>
  </si>
  <si>
    <t>g. TOTAL</t>
  </si>
  <si>
    <t>.00</t>
  </si>
  <si>
    <t>Yes</t>
  </si>
  <si>
    <t>If "Yes," attach an explanation</t>
  </si>
  <si>
    <t>No</t>
  </si>
  <si>
    <t>18. TO THE BEST OF MY KNOWLEDGE AND BELIEF, ALL DATA IN THIS APPLICATION/PREAPPLICATION ARE TRUE AND CORRECT, THE DOCUMENT HAS BEEN</t>
  </si>
  <si>
    <t>DULY AUTHORIZED BY THE GOVERNING BODY OF THE APPLICANT AND THE APPLICANT WILL COMPLY WITH THE ATTACHED ASSURANCES IF THE ASSISTANCE</t>
  </si>
  <si>
    <t>IS AWARDED.</t>
  </si>
  <si>
    <t>a. Type Name of Authorized Representative</t>
  </si>
  <si>
    <t>b. Title</t>
  </si>
  <si>
    <t>c. Telephone Number</t>
  </si>
  <si>
    <t>d. Signature of Authorized Representative</t>
  </si>
  <si>
    <t>e. Date Signed</t>
  </si>
  <si>
    <t>Previous Edition Usable</t>
  </si>
  <si>
    <t>Standard Form 424 (REV. 4-92)</t>
  </si>
  <si>
    <t>Prescribed by OMB Circular A-102</t>
  </si>
  <si>
    <t>System of Personnel Administration) 5 C.F.R. 900,</t>
  </si>
  <si>
    <t>with Federal funds.</t>
  </si>
  <si>
    <t>Subpart F).</t>
  </si>
  <si>
    <t>9.     Will comply, as applicable, with the provisions of</t>
  </si>
  <si>
    <t>6.     Will comply with all Federal statutes relating to</t>
  </si>
  <si>
    <t>the Davis-Bacon Act (40 U.S.C. Sections 276a to 276a-</t>
  </si>
  <si>
    <t>nondiscrimination.  These include but are not limited to:</t>
  </si>
  <si>
    <t>7), the Copeland Act (40 U.S.C. Section 276c and 18</t>
  </si>
  <si>
    <t>(a) Title VI of the Civil Rights Act of 1964 (P.L. 88-352)</t>
  </si>
  <si>
    <t>U.S.C. Sections 874), and the Contract Work Hours</t>
  </si>
  <si>
    <t>which prohibits discrimination on the basis of race, color</t>
  </si>
  <si>
    <t>and Safety Standards Act (40 U.S.C. Sections 327-333),</t>
  </si>
  <si>
    <t>or national origin; (b) Title IX of the Education Amendments</t>
  </si>
  <si>
    <t>regarding labor standards for federally assisted</t>
  </si>
  <si>
    <t>of 1972, as amended (20 U.S.C. Sections 1681-1683, and</t>
  </si>
  <si>
    <t>construction subagreements.</t>
  </si>
  <si>
    <t>1685-1686), which prohibits discrimination on the basis of</t>
  </si>
  <si>
    <t>sex; (c) Section 504 of the Rehabilitation Act of 1973, as</t>
  </si>
  <si>
    <t>10.     Will comply, if applicable, with flood insurance</t>
  </si>
  <si>
    <t>amended (29 U.S.C. Section 794), which prohibits</t>
  </si>
  <si>
    <t>purchase requirements of Section 102(a) of the Flood</t>
  </si>
  <si>
    <t>discrimination on the basis of handicaps; (d) the Age</t>
  </si>
  <si>
    <t>Disaster Protection Act of 1973 (P.L. 93-234) which</t>
  </si>
  <si>
    <t>Discrimination Act of 1975, as amended (42 U.S.C.</t>
  </si>
  <si>
    <t>requires recipients in a special flood hazard area to</t>
  </si>
  <si>
    <t>Sections 6101-6107), which prohibits discrimination on the</t>
  </si>
  <si>
    <t>participate in the program and to purchase flood</t>
  </si>
  <si>
    <t>basis of age; (e) the Drug Abuse Office and Treatment Act</t>
  </si>
  <si>
    <t>insurance if the total cost of insurable construction and</t>
  </si>
  <si>
    <t>of 1972 (P.L. 92-255), as amended, relating to</t>
  </si>
  <si>
    <t>acquisition is $10,000 or more.</t>
  </si>
  <si>
    <t>nondiscrimination on the basis of drug abuse; (f) the</t>
  </si>
  <si>
    <t>Comprehensive Alcohol Abuse and Alcoholism Prevention,</t>
  </si>
  <si>
    <t>Treatment and Rehabilitation Act of 1970 (P.L. 91-616), as</t>
  </si>
  <si>
    <t>amended, relating to nondiscrimination on the basis of</t>
  </si>
  <si>
    <t>FEMA Form 20-16A, JUN 94</t>
  </si>
  <si>
    <t>11.  Will comply with environmental standards which may</t>
  </si>
  <si>
    <t>14.  Will comply with P.L. 93-348 regarding the</t>
  </si>
  <si>
    <t>be prescribed pursuant to the following:  (a) institution</t>
  </si>
  <si>
    <t>protection of human subjects involved in research,</t>
  </si>
  <si>
    <t>of environmental quality control measures under the</t>
  </si>
  <si>
    <t>development, and related activities supported by this</t>
  </si>
  <si>
    <t>National Environmental Policy Act of 1969 (P.L. 91-190)</t>
  </si>
  <si>
    <t>award of assistance.</t>
  </si>
  <si>
    <t>and Executive Order (EO) 11514; (b) notification of violating</t>
  </si>
  <si>
    <t>facilities pursuant to EO 11738; (c) protection of wetlands</t>
  </si>
  <si>
    <t>15.  Will comply with the Laboratory Animal Welfare Act</t>
  </si>
  <si>
    <t>pursuant to EO 11990; (d) evaluation of flood hazards in</t>
  </si>
  <si>
    <t>of 1966 (P.L. 89-544, as amended, 7 U.S.C. 2131 et seq.)</t>
  </si>
  <si>
    <t xml:space="preserve">floodplains in accordance with EO 11988; (e) assurance of </t>
  </si>
  <si>
    <t>pertaining to the care, handling, and treatment of warm</t>
  </si>
  <si>
    <t>project consistency with the approved State management</t>
  </si>
  <si>
    <t>blooded animals held for research, teaching, or other</t>
  </si>
  <si>
    <t>program developed under the Coastal Zone Management</t>
  </si>
  <si>
    <t>activities supported by this award of assistance.</t>
  </si>
  <si>
    <t>Act of 1972 (16 U.S.C. Section 1451 et seq.); (f) conformity</t>
  </si>
  <si>
    <t>of Federal actions to State (Clean Air) Implementation</t>
  </si>
  <si>
    <t>16.  Will comply with the Lead-Based Paint Poisoning</t>
  </si>
  <si>
    <t>Plans under Section 176(c) of the Clean Air Act of 1955,</t>
  </si>
  <si>
    <t>Prevention Act (42 U.S.C. Section 4801 et seq.) which</t>
  </si>
  <si>
    <t>as amended (42 U.S.C. Section 7401 et seq.); (g) protection</t>
  </si>
  <si>
    <t>prohibits the use of lead based paint in construction or</t>
  </si>
  <si>
    <t>of underground sources of drinking water under the Safe</t>
  </si>
  <si>
    <t>rehabilitation of residence structures.</t>
  </si>
  <si>
    <t>Drinking Water Act of 1974, as amended, (P.L. 93-523);</t>
  </si>
  <si>
    <t>and (h) protection of endangered species under the</t>
  </si>
  <si>
    <t>17.  Will cause to be performed the required financial</t>
  </si>
  <si>
    <t>Endangered Species Act of 1973, as amended,</t>
  </si>
  <si>
    <t>and compliance audits in accordance with the Single</t>
  </si>
  <si>
    <t>(P.L. 93-205).</t>
  </si>
  <si>
    <t>Audit Act of 1984.</t>
  </si>
  <si>
    <t>12.  Will comply with the Wild and Scenic Rivers Act of</t>
  </si>
  <si>
    <t>18.  Will comply with all applicable requirements of all</t>
  </si>
  <si>
    <t>1968 (16 U.S.C. Section 1271 et seq.) related to</t>
  </si>
  <si>
    <t xml:space="preserve">other Federal laws, executive orders, regulations and </t>
  </si>
  <si>
    <t>protecting components or potential components of</t>
  </si>
  <si>
    <t>policies governing this program.</t>
  </si>
  <si>
    <t>the national wild and scenic rivers system.</t>
  </si>
  <si>
    <t>19.  It will comply with the minimum wage and maximum</t>
  </si>
  <si>
    <t>13.  Will assist the awarding agency in assuring</t>
  </si>
  <si>
    <t>hours provisions of the Federal Fair Labor Standards</t>
  </si>
  <si>
    <t>compliance with Section 106 of the National Historic</t>
  </si>
  <si>
    <t>Act (29 U.S.C. 201), as they apply to employees of</t>
  </si>
  <si>
    <t>Preservation Act of 1966, as amended (16 U.S.C. 470),</t>
  </si>
  <si>
    <t xml:space="preserve">institutions of higher education, hospitals, and other </t>
  </si>
  <si>
    <t>EO 11593 (identification and protection of historic</t>
  </si>
  <si>
    <t>non-profit organizations.</t>
  </si>
  <si>
    <t>properties), and the Archaeological and Historic</t>
  </si>
  <si>
    <t>Preservation Act of 1974 (16 U.S.C. 469a-1 et seq.).</t>
  </si>
  <si>
    <t>FEMA Form 20-16A (BACK)</t>
  </si>
  <si>
    <t>ASSURANCES-CONSTRUCTION PROGRAMS</t>
  </si>
  <si>
    <t>NOTE:  Certain of these assurances may not be applicable to your project or program.  If you have any questions, please</t>
  </si>
  <si>
    <t>contact the awarding agency.  Further, certain Federal assistance awarding agencies may require applicants to</t>
  </si>
  <si>
    <t>certify to additional assurances.  If such is the case, you will be notified.</t>
  </si>
  <si>
    <t>9.     Will comply with the Lead-Based Paint Poisoning</t>
  </si>
  <si>
    <t>Prevention Act (42 U.S.C. Sections 4801 et seq.) which</t>
  </si>
  <si>
    <t>10.     Will comply with all Federal statutes relating to</t>
  </si>
  <si>
    <t>Expires July 31, 2008</t>
  </si>
  <si>
    <t>Expires July 31 2008</t>
  </si>
  <si>
    <t>Expires October 31, 2008</t>
  </si>
  <si>
    <t xml:space="preserve">   O.M.B. No. 3067-0151                                                          Expires October 31, 2008</t>
  </si>
  <si>
    <t>Expires July 31, 2007</t>
  </si>
  <si>
    <t>7. Select either the New Budget box or the Revised Budget box (enter date of budget revision)</t>
  </si>
  <si>
    <t>8. Enter program and CFDA numbers</t>
  </si>
  <si>
    <t>9. Enter function</t>
  </si>
  <si>
    <t>10.Enter activity</t>
  </si>
  <si>
    <r>
      <t xml:space="preserve">Disaster: </t>
    </r>
    <r>
      <rPr>
        <sz val="11"/>
        <rFont val="Times New Roman"/>
        <family val="1"/>
      </rPr>
      <t xml:space="preserve"> Enter the declaration number for this disaster here.  The Public Assistance Coordinator can also provide you with this information.</t>
    </r>
  </si>
  <si>
    <r>
      <t xml:space="preserve">PA ID No.:  </t>
    </r>
    <r>
      <rPr>
        <sz val="11"/>
        <rFont val="Times New Roman"/>
        <family val="1"/>
      </rPr>
      <t>Enter the computer tracking number that FEMA assigns applicant organization.  Your Public Assistance Coordinator can provide you with this number.</t>
    </r>
  </si>
  <si>
    <r>
      <t>Hours:</t>
    </r>
    <r>
      <rPr>
        <sz val="11"/>
        <rFont val="Times New Roman"/>
        <family val="1"/>
      </rPr>
      <t xml:space="preserve">  Enter the hours the equipment worked. </t>
    </r>
    <r>
      <rPr>
        <b/>
        <sz val="11"/>
        <rFont val="Times New Roman"/>
        <family val="1"/>
      </rPr>
      <t>Notes: Standby time for equipment is not eligible.</t>
    </r>
  </si>
  <si>
    <t xml:space="preserve">                Rates outside of these ranges are possible, but should be justified during the validation process.</t>
  </si>
  <si>
    <t xml:space="preserve">The normal year consists of 2080 hours (52 weeks x 5 workdays/week x 8 hours/day).  This does not include holidays and vacations. </t>
  </si>
  <si>
    <t>Determine the employee's basic hourly pay rate (annual salary/2080 hours).</t>
  </si>
  <si>
    <t>Social Security and Unemployment Insurance:  Both are standard percentages of salary.</t>
  </si>
  <si>
    <t>Although some rates may differ greatly between organizations due to their particular experiences, the table below provides some general guidelines that can be used as a reasonableness test to review submitted claims.  These rates are based on experience in developing fringe rates for several state departments, the default rate is that used for the state of Florida, following Hurricane Andrew (August 1992), and the review of several FEMA claims.  The rates presented are determined using the gross wage method applicable to the personnel hourly rate (PHR) method.  The net available hours method would result in higher rates.</t>
  </si>
  <si>
    <t xml:space="preserve">            Leave Fringe Benefits</t>
  </si>
  <si>
    <t>Note: items and percentages will vary from one entity to another.</t>
  </si>
  <si>
    <t>TOTAL COST FOR FORCE ACCOUNT LABOR OVERTIME</t>
  </si>
  <si>
    <t xml:space="preserve">
</t>
  </si>
  <si>
    <r>
      <t>Workman's Compensation:</t>
    </r>
    <r>
      <rPr>
        <sz val="11"/>
        <rFont val="Times New Roman"/>
        <family val="1"/>
      </rPr>
      <t xml:space="preserve">  This benefit also varies by employee.  Divide the amount paid by the city or county by the basic pay rate determined in Step 2.  Use the rate per $100 to determine the correct percentage.</t>
    </r>
  </si>
  <si>
    <r>
      <t>Insurance:</t>
    </r>
    <r>
      <rPr>
        <sz val="11"/>
        <rFont val="Times New Roman"/>
        <family val="1"/>
      </rPr>
      <t xml:space="preserve">  This benefit varies by employee.  Divide the amount paid by the city or county by the basic pay rate determined in Step 2.</t>
    </r>
  </si>
  <si>
    <t>O.M.B. No. 3067-02006</t>
  </si>
  <si>
    <t>SUMMARY SHEET FOR ASSURANCES AND CERTIFICATIONS</t>
  </si>
  <si>
    <t>DATE:</t>
  </si>
  <si>
    <t>APPLICANT LEGAL NAME:</t>
  </si>
  <si>
    <t>This summary sheet includes Assurances and Certifications that must be read, signed, and submitted as a part of the</t>
  </si>
  <si>
    <t>Application for Federal Assistance.</t>
  </si>
  <si>
    <t>An applicant must check each item that they are certifying to:</t>
  </si>
  <si>
    <t>Part I</t>
  </si>
  <si>
    <t>FEMA Form 20-16A, Assurances-Nonconstruction Programs</t>
  </si>
  <si>
    <t>Part II</t>
  </si>
  <si>
    <t>FEMA Form 20-16B, Assurances-Construction Programs</t>
  </si>
  <si>
    <t>Part III</t>
  </si>
  <si>
    <t>FEMA Form 20-16C, Certifications Regarding Lobbying;</t>
  </si>
  <si>
    <t>Debarment, Suspension, and Other Responsibility</t>
  </si>
  <si>
    <t>Matters; and Drug-Free Workplace Requirements</t>
  </si>
  <si>
    <t>Part IV</t>
  </si>
  <si>
    <t>SF LLL, Disclosure of Lobbying Activities  (If applicable)</t>
  </si>
  <si>
    <t>As the duly authorized representative of the applicant, I hereby certify that the applicant will comply with the identified</t>
  </si>
  <si>
    <t>attached assurances and certifications.</t>
  </si>
  <si>
    <t>Typed Name of Authorized Representative</t>
  </si>
  <si>
    <t>Title</t>
  </si>
  <si>
    <t>Signature of Authorized Representative</t>
  </si>
  <si>
    <t>Date Signed</t>
  </si>
  <si>
    <t>NOTE:</t>
  </si>
  <si>
    <t>By signing the certification regarding debarment, suspension, and other responsibility matters for primary covered</t>
  </si>
  <si>
    <t>transaction, the applicant agrees that, should the proposed covered transaction be entered into, it shall not knowingly enter</t>
  </si>
  <si>
    <t>into any lower tier covered transaction with a person who is debarred, suspended, declared ineligible, or voluntarily excluded</t>
  </si>
  <si>
    <t>from participation in this covered transaction, unless authorized by FEMA entering into this transaction.</t>
  </si>
  <si>
    <t>The applicant further agrees by submitting this application that it will include the clause titled "Certification</t>
  </si>
  <si>
    <t>Regarding Debarment, Suspension, Ineligibility and Voluntary Exclusion-Lower Tier Covered Transaction," provided by</t>
  </si>
  <si>
    <t>the FEMA Regional Office entering into this covered transaction, without modification, in all lower tier covered transactions</t>
  </si>
  <si>
    <t>and in all solicitations for lower tier covered transactions.  (Refer to 44 CFR Part 17.)</t>
  </si>
  <si>
    <t>"Public reporting burden for this form is estimated to average 1.7 hours per response.  The burden estimate includes the</t>
  </si>
  <si>
    <t>time for reviewing instructions, searching existing data sources, gathering and maintaining the data needed, and completing,</t>
  </si>
  <si>
    <t xml:space="preserve">reviewing, and maintaining the data needed, and completing and submitting the form.  Send comments regarding the </t>
  </si>
  <si>
    <t>accuracy of the burden estimate and any suggestions for reducing the burden to:  Information Collections Management,</t>
  </si>
  <si>
    <t>Federal Emergency Management Agency, 500 C Street, SW, Washington, DC 20472."</t>
  </si>
  <si>
    <t>FEMA Form 20-16, JUL 95</t>
  </si>
  <si>
    <t>ASSURANCES-NON-CONSTRUCTION PROGRAMS</t>
  </si>
  <si>
    <t>Note:  Certain of these assurances may not be applicable to your project or program.  If you have any questions, please</t>
  </si>
  <si>
    <t>contact the awarding agency.  Further, certain Federal awarding agencies may require applicants to certify to</t>
  </si>
  <si>
    <t>additional assurances.  If such is the case, you will be notified.</t>
  </si>
  <si>
    <t>As the duly authorized representative of the applicant, I certify that the applicant:</t>
  </si>
  <si>
    <t>1.     Has the legal authority to apply for Federal assistance,</t>
  </si>
  <si>
    <t>alcohol abuse or alcoholism; (g) Sections 523 and 527 of</t>
  </si>
  <si>
    <t>and the institutional, managerial and financial capability</t>
  </si>
  <si>
    <t>the Public Health Service Act of 1912 (42 U.S.C. 290-dd-3</t>
  </si>
  <si>
    <t>(including funds sufficient to pay the non-Federal share of</t>
  </si>
  <si>
    <t>and 290-ee-3), as amended, relating to confidentiality of</t>
  </si>
  <si>
    <t>project costs) to ensure proper planning, management and</t>
  </si>
  <si>
    <t>alcohol and drug abuse patient records; (h) Title VIII of the</t>
  </si>
  <si>
    <t>completion of the project described in this application.</t>
  </si>
  <si>
    <t>Civil Rights Acts of 1968 (42 U.S.C. Section 3601 et seq.),</t>
  </si>
</sst>
</file>

<file path=xl/styles.xml><?xml version="1.0" encoding="utf-8"?>
<styleSheet xmlns="http://schemas.openxmlformats.org/spreadsheetml/2006/main">
  <numFmts count="8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
    <numFmt numFmtId="166" formatCode="mmmm\ d\,\ yyyy"/>
    <numFmt numFmtId="167" formatCode="0_);\(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_)"/>
    <numFmt numFmtId="174" formatCode="0.00_)"/>
    <numFmt numFmtId="175" formatCode="#,##0.0"/>
    <numFmt numFmtId="176" formatCode="0.0%"/>
    <numFmt numFmtId="177" formatCode="#,##0.00;[Red]#,##0.00"/>
    <numFmt numFmtId="178" formatCode="0.000"/>
    <numFmt numFmtId="179" formatCode="mmmmm\-yy"/>
    <numFmt numFmtId="180" formatCode="mmm\-yyyy"/>
    <numFmt numFmtId="181" formatCode="&quot;$&quot;#,##0.00"/>
    <numFmt numFmtId="182" formatCode="_(* #,##0.000_);_(* \(#,##0.000\);_(* &quot;-&quot;??_);_(@_)"/>
    <numFmt numFmtId="183" formatCode="_(* #,##0.0_);_(* \(#,##0.0\);_(* &quot;-&quot;??_);_(@_)"/>
    <numFmt numFmtId="184" formatCode="_(* #,##0_);_(* \(#,##0\);_(* &quot;-&quot;??_);_(@_)"/>
    <numFmt numFmtId="185" formatCode="_(&quot;$&quot;* #,##0.0_);_(&quot;$&quot;* \(#,##0.0\);_(&quot;$&quot;* &quot;-&quot;??_);_(@_)"/>
    <numFmt numFmtId="186" formatCode="_(&quot;$&quot;* #,##0_);_(&quot;$&quot;* \(#,##0\);_(&quot;$&quot;* &quot;-&quot;??_);_(@_)"/>
    <numFmt numFmtId="187" formatCode="_(* #,##0.0000_);_(* \(#,##0.0000\);_(* &quot;-&quot;??_);_(@_)"/>
    <numFmt numFmtId="188" formatCode="_(* #,##0.00000_);_(* \(#,##0.00000\);_(* &quot;-&quot;??_);_(@_)"/>
    <numFmt numFmtId="189" formatCode="_(* #,##0.000000_);_(* \(#,##0.000000\);_(* &quot;-&quot;??_);_(@_)"/>
    <numFmt numFmtId="190" formatCode="_(* #,##0.0000000_);_(* \(#,##0.0000000\);_(* &quot;-&quot;??_);_(@_)"/>
    <numFmt numFmtId="191" formatCode="_(* #,##0.00000000_);_(* \(#,##0.00000000\);_(* &quot;-&quot;??_);_(@_)"/>
    <numFmt numFmtId="192" formatCode="_(* #,##0.000000000_);_(* \(#,##0.000000000\);_(* &quot;-&quot;??_);_(@_)"/>
    <numFmt numFmtId="193" formatCode="_(* #,##0.0000000000_);_(* \(#,##0.0000000000\);_(* &quot;-&quot;??_);_(@_)"/>
    <numFmt numFmtId="194" formatCode=";;;"/>
    <numFmt numFmtId="195" formatCode="&quot;$&quot;#,##0.0_);[Red]\(&quot;$&quot;#,##0.0\)"/>
    <numFmt numFmtId="196" formatCode="0;\-0;;@"/>
    <numFmt numFmtId="197" formatCode="_(&quot;$&quot;* #,##0.000_);_(&quot;$&quot;* \(#,##0.000\);_(&quot;$&quot;* &quot;-&quot;??_);_(@_)"/>
    <numFmt numFmtId="198" formatCode="0;\-0.0;;@"/>
    <numFmt numFmtId="199" formatCode="0;\-0.00;;@"/>
    <numFmt numFmtId="200" formatCode="0;\-0.000;;@"/>
    <numFmt numFmtId="201" formatCode="0;\-0.0000;;@"/>
    <numFmt numFmtId="202" formatCode="0;\-0.00000;;@"/>
    <numFmt numFmtId="203" formatCode="0;\-0.000000;;@"/>
    <numFmt numFmtId="204" formatCode="0;\-0.0000000;;@"/>
    <numFmt numFmtId="205" formatCode="0;\-0.00000000;;@"/>
    <numFmt numFmtId="206" formatCode="#,##0.0_);\(#,##0.0\);"/>
    <numFmt numFmtId="207" formatCode="#,##0_);\(#,##0\);"/>
    <numFmt numFmtId="208" formatCode="&quot;$&quot;#,##0_);\(&quot;$&quot;#,##0\);"/>
    <numFmt numFmtId="209" formatCode="####"/>
    <numFmt numFmtId="210" formatCode="0###"/>
    <numFmt numFmtId="211" formatCode="#,##0.0000"/>
    <numFmt numFmtId="212" formatCode="##\ \-\ ##"/>
    <numFmt numFmtId="213" formatCode="[$$-409]#,##0.00"/>
    <numFmt numFmtId="214" formatCode="m/d/yy"/>
    <numFmt numFmtId="215" formatCode="d\-mmm\-yyyy"/>
    <numFmt numFmtId="216" formatCode="_(&quot;$&quot;* #,##0.000_);_(&quot;$&quot;* \(#,##0.000\);_(&quot;$&quot;* &quot;-&quot;???_);_(@_)"/>
    <numFmt numFmtId="217" formatCode="_(&quot;$&quot;* #,##0.0000_);_(&quot;$&quot;* \(#,##0.0000\);_(&quot;$&quot;* &quot;-&quot;????_);_(@_)"/>
    <numFmt numFmtId="218" formatCode="&quot;$&quot;#,##0"/>
    <numFmt numFmtId="219" formatCode="[$-409]dddd\,\ mmmm\ dd\,\ yyyy"/>
    <numFmt numFmtId="220" formatCode="m/d/yy;@"/>
    <numFmt numFmtId="221" formatCode="General_)"/>
    <numFmt numFmtId="222" formatCode="0.000_)"/>
    <numFmt numFmtId="223" formatCode="0.0000_)"/>
    <numFmt numFmtId="224" formatCode=".000%"/>
    <numFmt numFmtId="225" formatCode="0.000%"/>
    <numFmt numFmtId="226" formatCode="General\%"/>
    <numFmt numFmtId="227" formatCode="0.00_);[Red]\(0.00\)"/>
    <numFmt numFmtId="228" formatCode="mm/dd/yy_)"/>
    <numFmt numFmtId="229" formatCode="0.0_)"/>
    <numFmt numFmtId="230" formatCode="mm/dd_)"/>
    <numFmt numFmtId="231" formatCode="00000"/>
    <numFmt numFmtId="232" formatCode="0.00;[Red]0.00"/>
    <numFmt numFmtId="233" formatCode="0.0000%"/>
    <numFmt numFmtId="234" formatCode="0.0000"/>
    <numFmt numFmtId="235" formatCode="0.0_);[Red]\(0.0\)"/>
    <numFmt numFmtId="236" formatCode="#,##0.0_);[Red]\(#,##0.0\)"/>
    <numFmt numFmtId="237" formatCode="[&lt;=9999999]###\-####;\(###\)\ ###\-####"/>
    <numFmt numFmtId="238" formatCode="[$-409]h:mm:ss\ AM/PM"/>
    <numFmt numFmtId="239" formatCode="h:mm;@"/>
    <numFmt numFmtId="240" formatCode="[$-F400]h:mm:ss\ AM/PM"/>
    <numFmt numFmtId="241" formatCode="[$-409]h:mm\ AM/PM;@"/>
  </numFmts>
  <fonts count="105">
    <font>
      <sz val="10"/>
      <name val="Arial"/>
      <family val="0"/>
    </font>
    <font>
      <b/>
      <sz val="10"/>
      <name val="Arial"/>
      <family val="2"/>
    </font>
    <font>
      <sz val="8"/>
      <name val="Arial"/>
      <family val="2"/>
    </font>
    <font>
      <b/>
      <sz val="8"/>
      <name val="Arial"/>
      <family val="2"/>
    </font>
    <font>
      <b/>
      <sz val="12"/>
      <name val="Arial"/>
      <family val="2"/>
    </font>
    <font>
      <i/>
      <sz val="9"/>
      <name val="Arial"/>
      <family val="2"/>
    </font>
    <font>
      <sz val="9"/>
      <name val="Arial"/>
      <family val="2"/>
    </font>
    <font>
      <b/>
      <sz val="9"/>
      <name val="Arial"/>
      <family val="2"/>
    </font>
    <font>
      <b/>
      <sz val="11"/>
      <name val="Arial"/>
      <family val="2"/>
    </font>
    <font>
      <b/>
      <u val="single"/>
      <sz val="9"/>
      <name val="Arial"/>
      <family val="2"/>
    </font>
    <font>
      <b/>
      <u val="single"/>
      <sz val="10"/>
      <name val="Arial"/>
      <family val="2"/>
    </font>
    <font>
      <sz val="11"/>
      <name val="Times New Roman"/>
      <family val="1"/>
    </font>
    <font>
      <b/>
      <sz val="12"/>
      <name val="Times New Roman"/>
      <family val="1"/>
    </font>
    <font>
      <sz val="10"/>
      <name val="Times New Roman"/>
      <family val="1"/>
    </font>
    <font>
      <b/>
      <sz val="11"/>
      <name val="Times New Roman"/>
      <family val="1"/>
    </font>
    <font>
      <sz val="11"/>
      <name val="Arial"/>
      <family val="0"/>
    </font>
    <font>
      <sz val="12"/>
      <name val="Times New Roman"/>
      <family val="1"/>
    </font>
    <font>
      <b/>
      <sz val="14"/>
      <name val="Arial"/>
      <family val="2"/>
    </font>
    <font>
      <u val="single"/>
      <sz val="10"/>
      <color indexed="12"/>
      <name val="Arial"/>
      <family val="0"/>
    </font>
    <font>
      <u val="single"/>
      <sz val="10"/>
      <color indexed="36"/>
      <name val="Arial"/>
      <family val="0"/>
    </font>
    <font>
      <u val="single"/>
      <sz val="9"/>
      <name val="Arial"/>
      <family val="2"/>
    </font>
    <font>
      <sz val="8"/>
      <name val="Tahoma"/>
      <family val="2"/>
    </font>
    <font>
      <sz val="9.5"/>
      <name val="Arial"/>
      <family val="0"/>
    </font>
    <font>
      <b/>
      <sz val="8"/>
      <name val="Times New Roman"/>
      <family val="1"/>
    </font>
    <font>
      <sz val="10"/>
      <color indexed="9"/>
      <name val="Arial"/>
      <family val="0"/>
    </font>
    <font>
      <b/>
      <sz val="12"/>
      <color indexed="10"/>
      <name val="Arial"/>
      <family val="2"/>
    </font>
    <font>
      <b/>
      <i/>
      <u val="single"/>
      <sz val="12"/>
      <color indexed="10"/>
      <name val="Arial"/>
      <family val="2"/>
    </font>
    <font>
      <b/>
      <i/>
      <sz val="10"/>
      <color indexed="10"/>
      <name val="Arial"/>
      <family val="2"/>
    </font>
    <font>
      <b/>
      <sz val="7"/>
      <name val="Arial"/>
      <family val="0"/>
    </font>
    <font>
      <b/>
      <sz val="12"/>
      <color indexed="9"/>
      <name val="Arial"/>
      <family val="2"/>
    </font>
    <font>
      <i/>
      <sz val="8"/>
      <name val="Arial"/>
      <family val="0"/>
    </font>
    <font>
      <sz val="12"/>
      <name val="Arial"/>
      <family val="0"/>
    </font>
    <font>
      <i/>
      <sz val="10"/>
      <name val="Arial"/>
      <family val="2"/>
    </font>
    <font>
      <b/>
      <sz val="10"/>
      <name val="Times New Roman"/>
      <family val="1"/>
    </font>
    <font>
      <b/>
      <sz val="14"/>
      <color indexed="9"/>
      <name val="Arial"/>
      <family val="2"/>
    </font>
    <font>
      <b/>
      <sz val="13"/>
      <name val="Arial"/>
      <family val="2"/>
    </font>
    <font>
      <b/>
      <sz val="13"/>
      <color indexed="9"/>
      <name val="Arial"/>
      <family val="2"/>
    </font>
    <font>
      <sz val="14"/>
      <color indexed="9"/>
      <name val="Arial"/>
      <family val="2"/>
    </font>
    <font>
      <b/>
      <sz val="14"/>
      <color indexed="13"/>
      <name val="Arial"/>
      <family val="2"/>
    </font>
    <font>
      <b/>
      <sz val="15"/>
      <color indexed="9"/>
      <name val="Arial"/>
      <family val="2"/>
    </font>
    <font>
      <b/>
      <sz val="15"/>
      <color indexed="13"/>
      <name val="Arial"/>
      <family val="2"/>
    </font>
    <font>
      <b/>
      <sz val="13"/>
      <color indexed="13"/>
      <name val="Arial"/>
      <family val="2"/>
    </font>
    <font>
      <b/>
      <sz val="14"/>
      <color indexed="40"/>
      <name val="Arial"/>
      <family val="2"/>
    </font>
    <font>
      <b/>
      <sz val="9"/>
      <name val="Times New Roman"/>
      <family val="1"/>
    </font>
    <font>
      <sz val="9"/>
      <name val="Times New Roman"/>
      <family val="1"/>
    </font>
    <font>
      <b/>
      <u val="single"/>
      <sz val="9"/>
      <name val="Times New Roman"/>
      <family val="1"/>
    </font>
    <font>
      <i/>
      <sz val="9"/>
      <name val="Times New Roman"/>
      <family val="1"/>
    </font>
    <font>
      <sz val="11"/>
      <name val="Arial Narrow"/>
      <family val="2"/>
    </font>
    <font>
      <b/>
      <sz val="8"/>
      <name val="Tahoma"/>
      <family val="0"/>
    </font>
    <font>
      <sz val="10"/>
      <name val="Helv"/>
      <family val="0"/>
    </font>
    <font>
      <i/>
      <sz val="7.5"/>
      <name val="Arial"/>
      <family val="2"/>
    </font>
    <font>
      <sz val="7.5"/>
      <name val="Arial"/>
      <family val="2"/>
    </font>
    <font>
      <b/>
      <sz val="9"/>
      <color indexed="18"/>
      <name val="Arial"/>
      <family val="2"/>
    </font>
    <font>
      <b/>
      <sz val="10"/>
      <color indexed="18"/>
      <name val="Arial"/>
      <family val="2"/>
    </font>
    <font>
      <sz val="9"/>
      <color indexed="18"/>
      <name val="Arial"/>
      <family val="2"/>
    </font>
    <font>
      <b/>
      <i/>
      <sz val="9"/>
      <name val="Arial"/>
      <family val="2"/>
    </font>
    <font>
      <b/>
      <sz val="10"/>
      <name val="Helv"/>
      <family val="0"/>
    </font>
    <font>
      <b/>
      <sz val="9"/>
      <name val="Helv"/>
      <family val="0"/>
    </font>
    <font>
      <b/>
      <sz val="10"/>
      <color indexed="18"/>
      <name val="Times New Roman"/>
      <family val="0"/>
    </font>
    <font>
      <b/>
      <i/>
      <sz val="10"/>
      <name val="Times New Roman"/>
      <family val="1"/>
    </font>
    <font>
      <b/>
      <i/>
      <sz val="10"/>
      <name val="Helv"/>
      <family val="0"/>
    </font>
    <font>
      <b/>
      <i/>
      <sz val="9"/>
      <name val="Helv"/>
      <family val="0"/>
    </font>
    <font>
      <sz val="9"/>
      <name val="Helv"/>
      <family val="0"/>
    </font>
    <font>
      <b/>
      <sz val="9"/>
      <color indexed="32"/>
      <name val="Arial"/>
      <family val="2"/>
    </font>
    <font>
      <sz val="8"/>
      <name val="Helv"/>
      <family val="0"/>
    </font>
    <font>
      <sz val="7"/>
      <name val="Arial"/>
      <family val="2"/>
    </font>
    <font>
      <b/>
      <sz val="8"/>
      <name val="Helv"/>
      <family val="0"/>
    </font>
    <font>
      <b/>
      <sz val="8"/>
      <color indexed="32"/>
      <name val="Arial"/>
      <family val="2"/>
    </font>
    <font>
      <b/>
      <i/>
      <sz val="8"/>
      <name val="Arial"/>
      <family val="2"/>
    </font>
    <font>
      <b/>
      <i/>
      <sz val="7"/>
      <name val="Arial"/>
      <family val="2"/>
    </font>
    <font>
      <b/>
      <i/>
      <sz val="6"/>
      <name val="Arial"/>
      <family val="2"/>
    </font>
    <font>
      <b/>
      <sz val="8"/>
      <color indexed="18"/>
      <name val="Arial"/>
      <family val="2"/>
    </font>
    <font>
      <sz val="10"/>
      <color indexed="18"/>
      <name val="Arial"/>
      <family val="2"/>
    </font>
    <font>
      <sz val="10"/>
      <name val="Courier"/>
      <family val="0"/>
    </font>
    <font>
      <b/>
      <i/>
      <u val="doubleAccounting"/>
      <sz val="10"/>
      <color indexed="10"/>
      <name val="Arial"/>
      <family val="2"/>
    </font>
    <font>
      <b/>
      <i/>
      <sz val="10"/>
      <name val="Arial"/>
      <family val="0"/>
    </font>
    <font>
      <sz val="8"/>
      <color indexed="8"/>
      <name val="Arial"/>
      <family val="0"/>
    </font>
    <font>
      <sz val="9"/>
      <color indexed="8"/>
      <name val="Arial"/>
      <family val="2"/>
    </font>
    <font>
      <sz val="7"/>
      <color indexed="8"/>
      <name val="Arial"/>
      <family val="2"/>
    </font>
    <font>
      <sz val="10"/>
      <color indexed="8"/>
      <name val="Arial"/>
      <family val="2"/>
    </font>
    <font>
      <b/>
      <sz val="9"/>
      <color indexed="62"/>
      <name val="Arial"/>
      <family val="2"/>
    </font>
    <font>
      <b/>
      <sz val="9"/>
      <color indexed="8"/>
      <name val="Arial"/>
      <family val="2"/>
    </font>
    <font>
      <sz val="10"/>
      <color indexed="12"/>
      <name val="Arial"/>
      <family val="2"/>
    </font>
    <font>
      <sz val="10"/>
      <color indexed="12"/>
      <name val="Courier"/>
      <family val="0"/>
    </font>
    <font>
      <b/>
      <i/>
      <sz val="12"/>
      <color indexed="10"/>
      <name val="Arial"/>
      <family val="2"/>
    </font>
    <font>
      <b/>
      <sz val="9"/>
      <color indexed="10"/>
      <name val="Arial"/>
      <family val="2"/>
    </font>
    <font>
      <b/>
      <sz val="10"/>
      <color indexed="18"/>
      <name val="Courier"/>
      <family val="0"/>
    </font>
    <font>
      <b/>
      <i/>
      <sz val="10"/>
      <color indexed="10"/>
      <name val="Courier"/>
      <family val="3"/>
    </font>
    <font>
      <b/>
      <i/>
      <sz val="11"/>
      <name val="Arial"/>
      <family val="0"/>
    </font>
    <font>
      <sz val="9"/>
      <color indexed="8"/>
      <name val="Courier"/>
      <family val="0"/>
    </font>
    <font>
      <sz val="9"/>
      <color indexed="12"/>
      <name val="Courier"/>
      <family val="0"/>
    </font>
    <font>
      <sz val="9"/>
      <name val="Courier"/>
      <family val="0"/>
    </font>
    <font>
      <sz val="9"/>
      <color indexed="12"/>
      <name val="Arial"/>
      <family val="2"/>
    </font>
    <font>
      <b/>
      <sz val="8"/>
      <color indexed="8"/>
      <name val="Arial"/>
      <family val="0"/>
    </font>
    <font>
      <b/>
      <sz val="10"/>
      <color indexed="8"/>
      <name val="Arial"/>
      <family val="2"/>
    </font>
    <font>
      <sz val="10"/>
      <color indexed="8"/>
      <name val="Courier"/>
      <family val="0"/>
    </font>
    <font>
      <b/>
      <sz val="8"/>
      <color indexed="62"/>
      <name val="Arial"/>
      <family val="2"/>
    </font>
    <font>
      <b/>
      <sz val="12"/>
      <color indexed="13"/>
      <name val="Arial"/>
      <family val="2"/>
    </font>
    <font>
      <sz val="8.5"/>
      <name val="Arial"/>
      <family val="2"/>
    </font>
    <font>
      <b/>
      <sz val="8.5"/>
      <name val="Arial"/>
      <family val="2"/>
    </font>
    <font>
      <b/>
      <sz val="12"/>
      <color indexed="8"/>
      <name val="Arial"/>
      <family val="2"/>
    </font>
    <font>
      <b/>
      <sz val="6"/>
      <color indexed="8"/>
      <name val="Arial"/>
      <family val="0"/>
    </font>
    <font>
      <i/>
      <sz val="7"/>
      <color indexed="8"/>
      <name val="Arial"/>
      <family val="0"/>
    </font>
    <font>
      <i/>
      <sz val="10"/>
      <color indexed="8"/>
      <name val="Arial"/>
      <family val="0"/>
    </font>
    <font>
      <sz val="6"/>
      <color indexed="8"/>
      <name val="Arial"/>
      <family val="2"/>
    </font>
  </fonts>
  <fills count="22">
    <fill>
      <patternFill/>
    </fill>
    <fill>
      <patternFill patternType="gray125"/>
    </fill>
    <fill>
      <patternFill patternType="solid">
        <fgColor indexed="48"/>
        <bgColor indexed="64"/>
      </patternFill>
    </fill>
    <fill>
      <patternFill patternType="solid">
        <fgColor indexed="9"/>
        <bgColor indexed="64"/>
      </patternFill>
    </fill>
    <fill>
      <patternFill patternType="solid">
        <fgColor indexed="47"/>
        <bgColor indexed="64"/>
      </patternFill>
    </fill>
    <fill>
      <patternFill patternType="solid">
        <fgColor indexed="12"/>
        <bgColor indexed="64"/>
      </patternFill>
    </fill>
    <fill>
      <patternFill patternType="solid">
        <fgColor indexed="13"/>
        <bgColor indexed="64"/>
      </patternFill>
    </fill>
    <fill>
      <patternFill patternType="darkTrellis">
        <bgColor indexed="55"/>
      </patternFill>
    </fill>
    <fill>
      <patternFill patternType="solid">
        <fgColor indexed="40"/>
        <bgColor indexed="64"/>
      </patternFill>
    </fill>
    <fill>
      <patternFill patternType="solid">
        <fgColor indexed="8"/>
        <bgColor indexed="64"/>
      </patternFill>
    </fill>
    <fill>
      <patternFill patternType="solid">
        <fgColor indexed="43"/>
        <bgColor indexed="64"/>
      </patternFill>
    </fill>
    <fill>
      <patternFill patternType="darkGray">
        <bgColor indexed="23"/>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indexed="26"/>
        <bgColor indexed="64"/>
      </patternFill>
    </fill>
    <fill>
      <patternFill patternType="solid">
        <fgColor indexed="55"/>
        <bgColor indexed="64"/>
      </patternFill>
    </fill>
    <fill>
      <patternFill patternType="lightGray">
        <fgColor indexed="8"/>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darkTrellis">
        <bgColor indexed="22"/>
      </patternFill>
    </fill>
  </fills>
  <borders count="205">
    <border>
      <left/>
      <right/>
      <top/>
      <bottom/>
      <diagonal/>
    </border>
    <border>
      <left>
        <color indexed="63"/>
      </left>
      <right>
        <color indexed="63"/>
      </right>
      <top style="thin"/>
      <bottom>
        <color indexed="63"/>
      </bottom>
    </border>
    <border>
      <left>
        <color indexed="63"/>
      </left>
      <right style="thick"/>
      <top>
        <color indexed="63"/>
      </top>
      <bottom style="thick"/>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color indexed="63"/>
      </top>
      <bottom>
        <color indexed="63"/>
      </bottom>
    </border>
    <border>
      <left>
        <color indexed="63"/>
      </left>
      <right style="thin"/>
      <top style="medium"/>
      <bottom>
        <color indexed="63"/>
      </bottom>
    </border>
    <border>
      <left style="thin"/>
      <right style="thin"/>
      <top style="thin"/>
      <bottom style="thin"/>
    </border>
    <border>
      <left style="medium"/>
      <right style="thick"/>
      <top style="medium"/>
      <bottom style="medium"/>
    </border>
    <border>
      <left style="thick"/>
      <right style="thin"/>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style="thick"/>
      <top style="thin"/>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n"/>
      <bottom>
        <color indexed="63"/>
      </bottom>
    </border>
    <border>
      <left style="thick"/>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style="medium"/>
      <right style="medium"/>
      <top style="medium"/>
      <bottom style="medium"/>
    </border>
    <border>
      <left style="medium"/>
      <right style="medium"/>
      <top>
        <color indexed="63"/>
      </top>
      <bottom style="medium"/>
    </border>
    <border>
      <left style="thin"/>
      <right style="thin"/>
      <top style="thin"/>
      <bottom style="medium"/>
    </border>
    <border>
      <left style="thin"/>
      <right style="thick"/>
      <top style="medium"/>
      <bottom style="medium"/>
    </border>
    <border>
      <left style="thin"/>
      <right style="thin"/>
      <top style="medium"/>
      <bottom>
        <color indexed="63"/>
      </bottom>
    </border>
    <border>
      <left style="thin"/>
      <right style="thick"/>
      <top style="thin"/>
      <bottom style="medium"/>
    </border>
    <border>
      <left style="thick"/>
      <right style="thin"/>
      <top>
        <color indexed="63"/>
      </top>
      <bottom>
        <color indexed="63"/>
      </bottom>
    </border>
    <border>
      <left>
        <color indexed="63"/>
      </left>
      <right style="thin"/>
      <top style="thick"/>
      <bottom>
        <color indexed="63"/>
      </bottom>
    </border>
    <border>
      <left style="thick"/>
      <right style="thin"/>
      <top>
        <color indexed="63"/>
      </top>
      <bottom style="thin"/>
    </border>
    <border>
      <left style="medium"/>
      <right style="thin"/>
      <top style="thin"/>
      <bottom>
        <color indexed="63"/>
      </bottom>
    </border>
    <border>
      <left style="thin"/>
      <right style="thick"/>
      <top>
        <color indexed="63"/>
      </top>
      <bottom>
        <color indexed="63"/>
      </bottom>
    </border>
    <border>
      <left style="medium"/>
      <right>
        <color indexed="63"/>
      </right>
      <top style="medium"/>
      <bottom style="medium"/>
    </border>
    <border>
      <left style="medium"/>
      <right style="medium"/>
      <top style="medium"/>
      <bottom>
        <color indexed="63"/>
      </bottom>
    </border>
    <border>
      <left style="thin"/>
      <right>
        <color indexed="63"/>
      </right>
      <top style="thin"/>
      <bottom style="thin"/>
    </border>
    <border>
      <left style="thick"/>
      <right style="medium"/>
      <top style="medium"/>
      <bottom style="medium"/>
    </border>
    <border>
      <left>
        <color indexed="63"/>
      </left>
      <right>
        <color indexed="63"/>
      </right>
      <top style="medium"/>
      <bottom style="medium"/>
    </border>
    <border>
      <left>
        <color indexed="63"/>
      </left>
      <right style="thick"/>
      <top style="medium"/>
      <bottom style="medium"/>
    </border>
    <border>
      <left style="thick"/>
      <right style="thick"/>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ck"/>
      <right>
        <color indexed="63"/>
      </right>
      <top style="thick"/>
      <bottom style="thick"/>
    </border>
    <border>
      <left style="thick"/>
      <right style="thin"/>
      <top style="thin"/>
      <bottom style="thin"/>
    </border>
    <border>
      <left style="medium"/>
      <right style="thin"/>
      <top style="thin"/>
      <bottom style="thin"/>
    </border>
    <border>
      <left>
        <color indexed="63"/>
      </left>
      <right style="thick"/>
      <top>
        <color indexed="63"/>
      </top>
      <bottom style="thin"/>
    </border>
    <border>
      <left style="thin"/>
      <right style="thick"/>
      <top style="medium"/>
      <bottom>
        <color indexed="63"/>
      </bottom>
    </border>
    <border>
      <left style="medium"/>
      <right style="medium"/>
      <top style="thick"/>
      <bottom>
        <color indexed="63"/>
      </bottom>
    </border>
    <border>
      <left>
        <color indexed="63"/>
      </left>
      <right>
        <color indexed="63"/>
      </right>
      <top>
        <color indexed="63"/>
      </top>
      <bottom style="medium"/>
    </border>
    <border>
      <left style="thick"/>
      <right style="thick"/>
      <top style="thick"/>
      <bottom>
        <color indexed="63"/>
      </bottom>
    </border>
    <border>
      <left style="thick"/>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ck"/>
      <top style="medium"/>
      <bottom>
        <color indexed="63"/>
      </bottom>
    </border>
    <border>
      <left style="thick"/>
      <right style="medium"/>
      <top>
        <color indexed="63"/>
      </top>
      <bottom style="medium"/>
    </border>
    <border>
      <left>
        <color indexed="63"/>
      </left>
      <right style="medium"/>
      <top>
        <color indexed="63"/>
      </top>
      <bottom style="medium"/>
    </border>
    <border>
      <left style="thick"/>
      <right>
        <color indexed="63"/>
      </right>
      <top style="medium"/>
      <bottom style="medium"/>
    </border>
    <border>
      <left style="medium"/>
      <right style="thin"/>
      <top style="thin"/>
      <bottom style="medium"/>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style="medium"/>
      <right>
        <color indexed="63"/>
      </right>
      <top style="thin"/>
      <bottom style="thin"/>
    </border>
    <border>
      <left style="thin"/>
      <right style="thin"/>
      <top style="medium"/>
      <bottom style="thin"/>
    </border>
    <border>
      <left style="thin"/>
      <right style="thick"/>
      <top>
        <color indexed="63"/>
      </top>
      <bottom style="thin"/>
    </border>
    <border>
      <left style="thin"/>
      <right style="thick"/>
      <top style="thin"/>
      <bottom style="thin"/>
    </border>
    <border>
      <left style="medium"/>
      <right style="thick"/>
      <top>
        <color indexed="63"/>
      </top>
      <bottom style="medium"/>
    </border>
    <border>
      <left style="thin"/>
      <right>
        <color indexed="63"/>
      </right>
      <top>
        <color indexed="63"/>
      </top>
      <bottom style="medium"/>
    </border>
    <border>
      <left style="medium"/>
      <right style="thin"/>
      <top>
        <color indexed="63"/>
      </top>
      <bottom style="thin"/>
    </border>
    <border>
      <left style="thick"/>
      <right style="thin"/>
      <top style="thin"/>
      <bottom style="medium"/>
    </border>
    <border>
      <left style="medium"/>
      <right style="thick"/>
      <top>
        <color indexed="63"/>
      </top>
      <bottom style="thin"/>
    </border>
    <border>
      <left style="medium"/>
      <right style="thin"/>
      <top>
        <color indexed="63"/>
      </top>
      <bottom>
        <color indexed="63"/>
      </bottom>
    </border>
    <border>
      <left style="medium"/>
      <right style="thick"/>
      <top>
        <color indexed="63"/>
      </top>
      <bottom>
        <color indexed="63"/>
      </bottom>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style="medium"/>
      <top>
        <color indexed="63"/>
      </top>
      <bottom>
        <color indexed="63"/>
      </bottom>
    </border>
    <border>
      <left style="thick"/>
      <right>
        <color indexed="63"/>
      </right>
      <top>
        <color indexed="63"/>
      </top>
      <bottom style="thin"/>
    </border>
    <border>
      <left style="thin"/>
      <right>
        <color indexed="63"/>
      </right>
      <top>
        <color indexed="63"/>
      </top>
      <bottom style="thin"/>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style="medium"/>
      <top style="thin"/>
      <bottom style="thin"/>
    </border>
    <border>
      <left style="thin"/>
      <right style="medium"/>
      <top style="thin"/>
      <bottom style="medium"/>
    </border>
    <border>
      <left style="medium"/>
      <right style="medium"/>
      <top style="medium"/>
      <bottom style="thin"/>
    </border>
    <border>
      <left>
        <color indexed="63"/>
      </left>
      <right style="thick"/>
      <top style="thick"/>
      <bottom style="thick"/>
    </border>
    <border>
      <left>
        <color indexed="63"/>
      </left>
      <right>
        <color indexed="63"/>
      </right>
      <top style="thick"/>
      <bottom style="thick"/>
    </border>
    <border>
      <left style="thick"/>
      <right style="thin"/>
      <top style="medium"/>
      <bottom>
        <color indexed="63"/>
      </bottom>
    </border>
    <border>
      <left>
        <color indexed="63"/>
      </left>
      <right style="medium"/>
      <top style="medium"/>
      <bottom style="medium"/>
    </border>
    <border>
      <left>
        <color indexed="63"/>
      </left>
      <right style="thin"/>
      <top style="thin"/>
      <bottom style="thin"/>
    </border>
    <border>
      <left>
        <color indexed="63"/>
      </left>
      <right>
        <color indexed="63"/>
      </right>
      <top style="thin"/>
      <bottom style="thin"/>
    </border>
    <border>
      <left>
        <color indexed="63"/>
      </left>
      <right style="thin"/>
      <top style="medium"/>
      <bottom style="thin"/>
    </border>
    <border>
      <left style="medium"/>
      <right style="thick"/>
      <top style="thick"/>
      <bottom style="thick"/>
    </border>
    <border>
      <left>
        <color indexed="63"/>
      </left>
      <right style="medium"/>
      <top>
        <color indexed="63"/>
      </top>
      <bottom style="thin"/>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8"/>
      </bottom>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medium">
        <color indexed="8"/>
      </right>
      <top style="thick">
        <color indexed="8"/>
      </top>
      <bottom>
        <color indexed="63"/>
      </bottom>
    </border>
    <border>
      <left>
        <color indexed="63"/>
      </left>
      <right style="thick">
        <color indexed="8"/>
      </right>
      <top style="thick">
        <color indexed="8"/>
      </top>
      <bottom>
        <color indexed="63"/>
      </bottom>
    </border>
    <border>
      <left style="thick">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style="thick">
        <color indexed="8"/>
      </right>
      <top>
        <color indexed="63"/>
      </top>
      <bottom>
        <color indexed="63"/>
      </bottom>
    </border>
    <border>
      <left style="thick">
        <color indexed="8"/>
      </left>
      <right>
        <color indexed="63"/>
      </right>
      <top>
        <color indexed="63"/>
      </top>
      <bottom style="thick"/>
    </border>
    <border>
      <left>
        <color indexed="63"/>
      </left>
      <right style="medium">
        <color indexed="8"/>
      </right>
      <top>
        <color indexed="63"/>
      </top>
      <bottom style="thick"/>
    </border>
    <border>
      <left>
        <color indexed="63"/>
      </left>
      <right style="thick">
        <color indexed="8"/>
      </right>
      <top>
        <color indexed="63"/>
      </top>
      <bottom style="thick"/>
    </border>
    <border>
      <left style="thick">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thick">
        <color indexed="8"/>
      </right>
      <top style="medium">
        <color indexed="8"/>
      </top>
      <bottom>
        <color indexed="63"/>
      </bottom>
    </border>
    <border>
      <left style="thick">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ck">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color indexed="63"/>
      </left>
      <right style="thick">
        <color indexed="8"/>
      </right>
      <top>
        <color indexed="63"/>
      </top>
      <bottom style="thin">
        <color indexed="8"/>
      </bottom>
    </border>
    <border>
      <left>
        <color indexed="63"/>
      </left>
      <right style="thick">
        <color indexed="8"/>
      </right>
      <top>
        <color indexed="63"/>
      </top>
      <bottom style="thin"/>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color indexed="63"/>
      </left>
      <right>
        <color indexed="63"/>
      </right>
      <top style="thin">
        <color indexed="8"/>
      </top>
      <bottom>
        <color indexed="63"/>
      </bottom>
    </border>
    <border>
      <left style="thick"/>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thick"/>
      <top style="medium">
        <color indexed="8"/>
      </top>
      <bottom>
        <color indexed="63"/>
      </bottom>
    </border>
    <border>
      <left>
        <color indexed="63"/>
      </left>
      <right style="thick"/>
      <top>
        <color indexed="63"/>
      </top>
      <bottom style="thin">
        <color indexed="8"/>
      </bottom>
    </border>
    <border>
      <left style="thick"/>
      <right>
        <color indexed="63"/>
      </right>
      <top>
        <color indexed="63"/>
      </top>
      <bottom style="medium">
        <color indexed="8"/>
      </bottom>
    </border>
    <border>
      <left>
        <color indexed="63"/>
      </left>
      <right style="thick"/>
      <top>
        <color indexed="63"/>
      </top>
      <bottom style="medium">
        <color indexed="8"/>
      </bottom>
    </border>
    <border>
      <left>
        <color indexed="63"/>
      </left>
      <right style="thin"/>
      <top>
        <color indexed="63"/>
      </top>
      <bottom style="medium">
        <color indexed="8"/>
      </bottom>
    </border>
    <border>
      <left>
        <color indexed="63"/>
      </left>
      <right style="thin">
        <color indexed="8"/>
      </right>
      <top>
        <color indexed="63"/>
      </top>
      <bottom style="thick"/>
    </border>
    <border>
      <left>
        <color indexed="63"/>
      </left>
      <right style="medium"/>
      <top style="thick"/>
      <bottom>
        <color indexed="63"/>
      </bottom>
    </border>
    <border>
      <left style="medium"/>
      <right>
        <color indexed="63"/>
      </right>
      <top style="thick"/>
      <bottom>
        <color indexed="63"/>
      </bottom>
    </border>
    <border>
      <left style="medium"/>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medium"/>
      <top>
        <color indexed="63"/>
      </top>
      <bottom style="double">
        <color indexed="10"/>
      </bottom>
    </border>
    <border>
      <left>
        <color indexed="63"/>
      </left>
      <right>
        <color indexed="63"/>
      </right>
      <top style="thick"/>
      <bottom style="medium"/>
    </border>
    <border>
      <left style="medium"/>
      <right>
        <color indexed="63"/>
      </right>
      <top style="medium"/>
      <bottom style="double">
        <color indexed="10"/>
      </bottom>
    </border>
    <border>
      <left>
        <color indexed="63"/>
      </left>
      <right style="medium"/>
      <top style="medium"/>
      <bottom style="double">
        <color indexed="10"/>
      </bottom>
    </border>
    <border>
      <left>
        <color indexed="63"/>
      </left>
      <right>
        <color indexed="63"/>
      </right>
      <top style="medium"/>
      <bottom style="double">
        <color indexed="10"/>
      </bottom>
    </border>
    <border>
      <left style="medium"/>
      <right style="medium"/>
      <top>
        <color indexed="63"/>
      </top>
      <bottom style="thin"/>
    </border>
    <border>
      <left>
        <color indexed="63"/>
      </left>
      <right style="thin"/>
      <top>
        <color indexed="63"/>
      </top>
      <bottom style="medium"/>
    </border>
    <border>
      <left>
        <color indexed="63"/>
      </left>
      <right style="medium"/>
      <top>
        <color indexed="63"/>
      </top>
      <bottom style="thick"/>
    </border>
    <border>
      <left>
        <color indexed="63"/>
      </left>
      <right style="thin"/>
      <top>
        <color indexed="63"/>
      </top>
      <bottom style="thick"/>
    </border>
    <border>
      <left style="medium"/>
      <right style="medium"/>
      <top>
        <color indexed="63"/>
      </top>
      <bottom>
        <color indexed="63"/>
      </bottom>
    </border>
    <border>
      <left style="thin"/>
      <right>
        <color indexed="63"/>
      </right>
      <top style="thick"/>
      <bottom>
        <color indexed="63"/>
      </bottom>
    </border>
    <border>
      <left style="thin"/>
      <right style="thick"/>
      <top style="thin"/>
      <bottom style="thick"/>
    </border>
    <border>
      <left style="medium"/>
      <right>
        <color indexed="63"/>
      </right>
      <top>
        <color indexed="63"/>
      </top>
      <bottom style="thick"/>
    </border>
    <border>
      <left>
        <color indexed="63"/>
      </left>
      <right style="medium"/>
      <top style="thick"/>
      <bottom style="thick"/>
    </border>
    <border>
      <left style="medium"/>
      <right>
        <color indexed="63"/>
      </right>
      <top style="thick"/>
      <bottom style="thick"/>
    </border>
    <border>
      <left style="thick"/>
      <right>
        <color indexed="63"/>
      </right>
      <top style="medium"/>
      <bottom>
        <color indexed="63"/>
      </bottom>
    </border>
    <border>
      <left>
        <color indexed="63"/>
      </left>
      <right style="thick"/>
      <top style="medium"/>
      <bottom>
        <color indexed="63"/>
      </bottom>
    </border>
    <border>
      <left style="thick"/>
      <right>
        <color indexed="63"/>
      </right>
      <top style="thick"/>
      <bottom style="medium"/>
    </border>
    <border>
      <left>
        <color indexed="63"/>
      </left>
      <right style="thick"/>
      <top style="thick"/>
      <bottom style="medium"/>
    </border>
    <border>
      <left style="thin"/>
      <right style="thick"/>
      <top style="thin"/>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ck"/>
      <top style="medium"/>
      <bottom style="thin"/>
    </border>
    <border>
      <left style="thin"/>
      <right>
        <color indexed="63"/>
      </right>
      <top>
        <color indexed="63"/>
      </top>
      <bottom style="thick"/>
    </border>
    <border>
      <left style="thick"/>
      <right style="thin"/>
      <top>
        <color indexed="63"/>
      </top>
      <bottom style="medium"/>
    </border>
    <border>
      <left style="thin"/>
      <right>
        <color indexed="63"/>
      </right>
      <top style="medium"/>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thick"/>
      <right>
        <color indexed="63"/>
      </right>
      <top style="medium"/>
      <bottom style="thin"/>
    </border>
    <border>
      <left style="thick"/>
      <right>
        <color indexed="63"/>
      </right>
      <top style="thin"/>
      <bottom style="thin"/>
    </border>
    <border>
      <left>
        <color indexed="63"/>
      </left>
      <right style="thick"/>
      <top style="thin"/>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n">
        <color indexed="8"/>
      </left>
      <right>
        <color indexed="63"/>
      </right>
      <top>
        <color indexed="63"/>
      </top>
      <bottom style="medium">
        <color indexed="8"/>
      </bottom>
    </border>
    <border>
      <left style="medium">
        <color indexed="8"/>
      </left>
      <right>
        <color indexed="63"/>
      </right>
      <top>
        <color indexed="63"/>
      </top>
      <bottom style="medium">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medium">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right>
        <color indexed="63"/>
      </right>
      <top style="thin"/>
      <bottom style="medium"/>
    </border>
    <border>
      <left>
        <color indexed="63"/>
      </left>
      <right>
        <color indexed="63"/>
      </right>
      <top style="thin"/>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221" fontId="49" fillId="0" borderId="0">
      <alignment/>
      <protection/>
    </xf>
    <xf numFmtId="221" fontId="49" fillId="0" borderId="0">
      <alignment/>
      <protection/>
    </xf>
    <xf numFmtId="221" fontId="73" fillId="0" borderId="0">
      <alignment/>
      <protection/>
    </xf>
    <xf numFmtId="221" fontId="49" fillId="0" borderId="0">
      <alignment/>
      <protection/>
    </xf>
    <xf numFmtId="9" fontId="0" fillId="0" borderId="0" applyFont="0" applyFill="0" applyBorder="0" applyAlignment="0" applyProtection="0"/>
  </cellStyleXfs>
  <cellXfs count="2715">
    <xf numFmtId="0" fontId="0" fillId="0" borderId="0" xfId="0" applyAlignment="1">
      <alignment/>
    </xf>
    <xf numFmtId="0" fontId="0" fillId="2" borderId="0" xfId="0" applyFill="1" applyAlignment="1">
      <alignment/>
    </xf>
    <xf numFmtId="0" fontId="0" fillId="3" borderId="0" xfId="0" applyFill="1" applyBorder="1" applyAlignment="1">
      <alignment/>
    </xf>
    <xf numFmtId="0" fontId="0" fillId="3" borderId="0" xfId="0" applyFill="1" applyAlignment="1">
      <alignment/>
    </xf>
    <xf numFmtId="0" fontId="1" fillId="3" borderId="0" xfId="0" applyFont="1" applyFill="1" applyBorder="1" applyAlignment="1">
      <alignment horizontal="center"/>
    </xf>
    <xf numFmtId="0" fontId="0" fillId="3" borderId="0" xfId="0" applyFont="1" applyFill="1" applyBorder="1" applyAlignment="1">
      <alignment/>
    </xf>
    <xf numFmtId="0" fontId="2" fillId="3" borderId="0" xfId="0" applyFont="1" applyFill="1" applyBorder="1" applyAlignment="1">
      <alignment/>
    </xf>
    <xf numFmtId="0" fontId="0" fillId="0" borderId="0" xfId="0" applyAlignment="1">
      <alignment horizontal="left"/>
    </xf>
    <xf numFmtId="0" fontId="0" fillId="3" borderId="1" xfId="0" applyFill="1" applyBorder="1" applyAlignment="1">
      <alignment horizontal="left"/>
    </xf>
    <xf numFmtId="0" fontId="14" fillId="3" borderId="2" xfId="0" applyFont="1" applyFill="1" applyBorder="1" applyAlignment="1">
      <alignment horizontal="left"/>
    </xf>
    <xf numFmtId="0" fontId="16" fillId="3" borderId="3" xfId="0" applyFont="1" applyFill="1" applyBorder="1" applyAlignment="1">
      <alignment horizontal="left" indent="4"/>
    </xf>
    <xf numFmtId="0" fontId="16" fillId="3" borderId="0" xfId="0" applyFont="1" applyFill="1" applyBorder="1" applyAlignment="1">
      <alignment horizontal="left" indent="4"/>
    </xf>
    <xf numFmtId="0" fontId="16" fillId="3" borderId="4" xfId="0" applyFont="1" applyFill="1" applyBorder="1" applyAlignment="1">
      <alignment horizontal="left" indent="4"/>
    </xf>
    <xf numFmtId="0" fontId="12" fillId="3" borderId="3" xfId="0" applyFont="1" applyFill="1" applyBorder="1" applyAlignment="1">
      <alignment horizontal="left" indent="4"/>
    </xf>
    <xf numFmtId="0" fontId="12" fillId="3" borderId="3" xfId="0" applyFont="1" applyFill="1" applyBorder="1" applyAlignment="1">
      <alignment horizontal="center"/>
    </xf>
    <xf numFmtId="0" fontId="12" fillId="3" borderId="0" xfId="0" applyFont="1" applyFill="1" applyBorder="1" applyAlignment="1">
      <alignment horizontal="center"/>
    </xf>
    <xf numFmtId="0" fontId="12" fillId="3" borderId="4" xfId="0" applyFont="1" applyFill="1" applyBorder="1" applyAlignment="1">
      <alignment horizontal="center"/>
    </xf>
    <xf numFmtId="0" fontId="12" fillId="3" borderId="0" xfId="0" applyFont="1" applyFill="1" applyBorder="1" applyAlignment="1">
      <alignment horizontal="left" indent="4"/>
    </xf>
    <xf numFmtId="0" fontId="12" fillId="3" borderId="4" xfId="0" applyFont="1" applyFill="1" applyBorder="1" applyAlignment="1">
      <alignment horizontal="left" indent="4"/>
    </xf>
    <xf numFmtId="0" fontId="0" fillId="3" borderId="0" xfId="0" applyFill="1" applyBorder="1" applyAlignment="1">
      <alignment horizontal="center"/>
    </xf>
    <xf numFmtId="0" fontId="0" fillId="0" borderId="0" xfId="0" applyAlignment="1" applyProtection="1">
      <alignment/>
      <protection/>
    </xf>
    <xf numFmtId="0" fontId="0" fillId="3" borderId="1" xfId="0" applyFont="1" applyFill="1" applyBorder="1" applyAlignment="1">
      <alignment/>
    </xf>
    <xf numFmtId="0" fontId="0" fillId="3" borderId="5" xfId="0" applyFill="1" applyBorder="1" applyAlignment="1">
      <alignment/>
    </xf>
    <xf numFmtId="0" fontId="0" fillId="3" borderId="6" xfId="0" applyFill="1" applyBorder="1" applyAlignment="1" applyProtection="1">
      <alignment/>
      <protection/>
    </xf>
    <xf numFmtId="0" fontId="0" fillId="3" borderId="0" xfId="0" applyFill="1" applyBorder="1" applyAlignment="1" applyProtection="1">
      <alignment/>
      <protection/>
    </xf>
    <xf numFmtId="0" fontId="0" fillId="4" borderId="7" xfId="0" applyFill="1" applyBorder="1" applyAlignment="1" applyProtection="1">
      <alignment/>
      <protection/>
    </xf>
    <xf numFmtId="172" fontId="0" fillId="4" borderId="7" xfId="0" applyNumberFormat="1" applyFill="1" applyBorder="1" applyAlignment="1" applyProtection="1">
      <alignment/>
      <protection/>
    </xf>
    <xf numFmtId="0" fontId="0" fillId="3" borderId="4" xfId="0" applyFill="1" applyBorder="1" applyAlignment="1" applyProtection="1">
      <alignment/>
      <protection/>
    </xf>
    <xf numFmtId="181" fontId="0" fillId="3" borderId="8" xfId="0" applyNumberFormat="1" applyFill="1" applyBorder="1" applyAlignment="1" applyProtection="1">
      <alignment horizontal="center"/>
      <protection/>
    </xf>
    <xf numFmtId="0" fontId="7" fillId="0" borderId="9" xfId="0" applyFont="1" applyFill="1" applyBorder="1" applyAlignment="1" applyProtection="1">
      <alignment/>
      <protection/>
    </xf>
    <xf numFmtId="0" fontId="6" fillId="0" borderId="0" xfId="0" applyFont="1" applyAlignment="1">
      <alignment/>
    </xf>
    <xf numFmtId="0" fontId="6" fillId="3" borderId="3" xfId="0" applyFont="1" applyFill="1" applyBorder="1" applyAlignment="1" applyProtection="1">
      <alignment/>
      <protection/>
    </xf>
    <xf numFmtId="0" fontId="6" fillId="3" borderId="0" xfId="0" applyFont="1" applyFill="1" applyBorder="1" applyAlignment="1" applyProtection="1">
      <alignment/>
      <protection/>
    </xf>
    <xf numFmtId="0" fontId="7" fillId="3"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protection/>
    </xf>
    <xf numFmtId="0" fontId="7" fillId="3" borderId="12" xfId="0" applyFont="1" applyFill="1" applyBorder="1" applyAlignment="1" applyProtection="1">
      <alignment horizontal="center"/>
      <protection/>
    </xf>
    <xf numFmtId="0" fontId="7" fillId="3" borderId="13" xfId="0" applyFont="1" applyFill="1" applyBorder="1" applyAlignment="1" applyProtection="1">
      <alignment horizontal="center"/>
      <protection/>
    </xf>
    <xf numFmtId="0" fontId="7" fillId="3" borderId="14" xfId="0" applyFont="1" applyFill="1" applyBorder="1" applyAlignment="1" applyProtection="1">
      <alignment horizontal="center"/>
      <protection/>
    </xf>
    <xf numFmtId="0" fontId="7" fillId="3" borderId="15" xfId="0" applyFont="1" applyFill="1" applyBorder="1" applyAlignment="1" applyProtection="1">
      <alignment horizontal="center"/>
      <protection/>
    </xf>
    <xf numFmtId="0" fontId="6" fillId="3" borderId="15" xfId="0" applyFont="1" applyFill="1" applyBorder="1" applyAlignment="1" applyProtection="1">
      <alignment/>
      <protection/>
    </xf>
    <xf numFmtId="0" fontId="6" fillId="3" borderId="16" xfId="0" applyFont="1" applyFill="1" applyBorder="1" applyAlignment="1" applyProtection="1">
      <alignment/>
      <protection/>
    </xf>
    <xf numFmtId="0" fontId="6" fillId="3" borderId="17" xfId="0" applyFont="1" applyFill="1" applyBorder="1" applyAlignment="1" applyProtection="1">
      <alignment/>
      <protection/>
    </xf>
    <xf numFmtId="0" fontId="6" fillId="3" borderId="18" xfId="0" applyFont="1" applyFill="1" applyBorder="1" applyAlignment="1" applyProtection="1">
      <alignment/>
      <protection/>
    </xf>
    <xf numFmtId="0" fontId="6" fillId="3" borderId="1" xfId="0" applyFont="1" applyFill="1" applyBorder="1" applyAlignment="1" applyProtection="1">
      <alignment/>
      <protection/>
    </xf>
    <xf numFmtId="0" fontId="6" fillId="3" borderId="19" xfId="0" applyFont="1" applyFill="1" applyBorder="1" applyAlignment="1" applyProtection="1">
      <alignment/>
      <protection/>
    </xf>
    <xf numFmtId="0" fontId="6" fillId="3" borderId="20" xfId="0" applyFont="1" applyFill="1" applyBorder="1" applyAlignment="1" applyProtection="1">
      <alignment/>
      <protection/>
    </xf>
    <xf numFmtId="0" fontId="6" fillId="3" borderId="21" xfId="0" applyFont="1" applyFill="1" applyBorder="1" applyAlignment="1" applyProtection="1">
      <alignment/>
      <protection/>
    </xf>
    <xf numFmtId="0" fontId="6" fillId="3" borderId="22" xfId="0" applyFont="1" applyFill="1" applyBorder="1" applyAlignment="1" applyProtection="1">
      <alignment/>
      <protection/>
    </xf>
    <xf numFmtId="0" fontId="6" fillId="3" borderId="23" xfId="0" applyFont="1" applyFill="1" applyBorder="1" applyAlignment="1" applyProtection="1">
      <alignment/>
      <protection/>
    </xf>
    <xf numFmtId="0" fontId="6" fillId="3" borderId="24" xfId="0" applyFont="1" applyFill="1" applyBorder="1" applyAlignment="1" applyProtection="1">
      <alignment horizontal="center" vertical="center"/>
      <protection/>
    </xf>
    <xf numFmtId="0" fontId="6" fillId="3" borderId="25" xfId="0" applyFont="1" applyFill="1" applyBorder="1" applyAlignment="1" applyProtection="1">
      <alignment horizontal="center" vertical="center"/>
      <protection/>
    </xf>
    <xf numFmtId="0" fontId="6" fillId="3" borderId="2" xfId="0" applyFont="1" applyFill="1" applyBorder="1" applyAlignment="1" applyProtection="1">
      <alignment horizontal="center" vertical="center"/>
      <protection/>
    </xf>
    <xf numFmtId="0" fontId="7" fillId="0" borderId="26" xfId="0" applyFont="1" applyFill="1" applyBorder="1" applyAlignment="1" applyProtection="1">
      <alignment horizontal="center" wrapText="1"/>
      <protection/>
    </xf>
    <xf numFmtId="175" fontId="6" fillId="0" borderId="27" xfId="0" applyNumberFormat="1" applyFont="1" applyFill="1" applyBorder="1" applyAlignment="1" applyProtection="1">
      <alignment horizontal="center" vertical="center"/>
      <protection/>
    </xf>
    <xf numFmtId="175" fontId="6" fillId="0" borderId="28" xfId="0" applyNumberFormat="1" applyFont="1" applyFill="1" applyBorder="1" applyAlignment="1" applyProtection="1">
      <alignment horizontal="center"/>
      <protection/>
    </xf>
    <xf numFmtId="175" fontId="6" fillId="0" borderId="7" xfId="0" applyNumberFormat="1" applyFont="1" applyFill="1" applyBorder="1" applyAlignment="1" applyProtection="1">
      <alignment horizontal="center"/>
      <protection/>
    </xf>
    <xf numFmtId="0" fontId="7" fillId="0" borderId="26"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175" fontId="6" fillId="0" borderId="30" xfId="0" applyNumberFormat="1" applyFont="1" applyFill="1" applyBorder="1" applyAlignment="1" applyProtection="1">
      <alignment horizontal="center"/>
      <protection/>
    </xf>
    <xf numFmtId="0" fontId="0" fillId="3" borderId="0" xfId="0" applyFill="1" applyBorder="1" applyAlignment="1" applyProtection="1">
      <alignment/>
      <protection locked="0"/>
    </xf>
    <xf numFmtId="0" fontId="0" fillId="3" borderId="0" xfId="0" applyFill="1" applyBorder="1" applyAlignment="1" applyProtection="1">
      <alignment horizontal="center"/>
      <protection locked="0"/>
    </xf>
    <xf numFmtId="0" fontId="7" fillId="3" borderId="0" xfId="0" applyFont="1" applyFill="1" applyBorder="1" applyAlignment="1" applyProtection="1">
      <alignment horizontal="left"/>
      <protection locked="0"/>
    </xf>
    <xf numFmtId="0" fontId="7" fillId="0" borderId="28" xfId="0" applyFont="1" applyFill="1" applyBorder="1" applyAlignment="1" applyProtection="1">
      <alignment horizontal="center"/>
      <protection/>
    </xf>
    <xf numFmtId="8" fontId="0" fillId="0" borderId="12" xfId="0" applyNumberFormat="1" applyBorder="1" applyAlignment="1" applyProtection="1">
      <alignment horizontal="center"/>
      <protection/>
    </xf>
    <xf numFmtId="8" fontId="0" fillId="0" borderId="15" xfId="0" applyNumberFormat="1" applyBorder="1" applyAlignment="1" applyProtection="1">
      <alignment horizontal="center"/>
      <protection/>
    </xf>
    <xf numFmtId="181" fontId="0" fillId="0" borderId="26" xfId="0" applyNumberFormat="1" applyBorder="1" applyAlignment="1" applyProtection="1">
      <alignment horizontal="center" vertical="center"/>
      <protection/>
    </xf>
    <xf numFmtId="0" fontId="7" fillId="0" borderId="31" xfId="0" applyFont="1" applyFill="1" applyBorder="1" applyAlignment="1" applyProtection="1">
      <alignment horizontal="center"/>
      <protection/>
    </xf>
    <xf numFmtId="0" fontId="6" fillId="3" borderId="32" xfId="0" applyFont="1" applyFill="1" applyBorder="1" applyAlignment="1" applyProtection="1">
      <alignment/>
      <protection/>
    </xf>
    <xf numFmtId="0" fontId="7" fillId="3" borderId="0" xfId="0" applyFont="1" applyFill="1" applyBorder="1" applyAlignment="1" applyProtection="1">
      <alignment/>
      <protection/>
    </xf>
    <xf numFmtId="0" fontId="7" fillId="3" borderId="18" xfId="0" applyFont="1" applyFill="1" applyBorder="1" applyAlignment="1" applyProtection="1">
      <alignment/>
      <protection/>
    </xf>
    <xf numFmtId="0" fontId="7" fillId="3" borderId="16" xfId="0" applyFont="1" applyFill="1" applyBorder="1" applyAlignment="1" applyProtection="1">
      <alignment/>
      <protection/>
    </xf>
    <xf numFmtId="0" fontId="7" fillId="0" borderId="13" xfId="0" applyFont="1" applyFill="1" applyBorder="1" applyAlignment="1" applyProtection="1">
      <alignment horizontal="center" vertical="center" wrapText="1"/>
      <protection/>
    </xf>
    <xf numFmtId="0" fontId="6" fillId="3" borderId="23" xfId="0" applyFont="1" applyFill="1" applyBorder="1" applyAlignment="1" applyProtection="1">
      <alignment/>
      <protection/>
    </xf>
    <xf numFmtId="0" fontId="6" fillId="3" borderId="20" xfId="0" applyFont="1" applyFill="1" applyBorder="1" applyAlignment="1" applyProtection="1">
      <alignment/>
      <protection/>
    </xf>
    <xf numFmtId="0" fontId="6" fillId="3" borderId="33" xfId="0" applyFont="1" applyFill="1" applyBorder="1" applyAlignment="1" applyProtection="1">
      <alignment/>
      <protection/>
    </xf>
    <xf numFmtId="0" fontId="7" fillId="0" borderId="34" xfId="0" applyFont="1" applyFill="1" applyBorder="1" applyAlignment="1" applyProtection="1">
      <alignment horizontal="center" vertical="center" wrapText="1"/>
      <protection/>
    </xf>
    <xf numFmtId="0" fontId="7" fillId="3" borderId="15" xfId="0" applyFont="1" applyFill="1" applyBorder="1" applyAlignment="1" applyProtection="1">
      <alignment/>
      <protection/>
    </xf>
    <xf numFmtId="0" fontId="7" fillId="3" borderId="35" xfId="0" applyFont="1" applyFill="1" applyBorder="1" applyAlignment="1" applyProtection="1">
      <alignment horizontal="center" vertical="center" wrapText="1"/>
      <protection/>
    </xf>
    <xf numFmtId="0" fontId="7" fillId="3" borderId="10" xfId="0" applyFont="1" applyFill="1" applyBorder="1" applyAlignment="1" applyProtection="1">
      <alignment horizontal="center" vertical="center" wrapText="1"/>
      <protection/>
    </xf>
    <xf numFmtId="0" fontId="7" fillId="3" borderId="36" xfId="0" applyFont="1" applyFill="1" applyBorder="1" applyAlignment="1" applyProtection="1">
      <alignment horizontal="center" vertical="center" wrapText="1"/>
      <protection/>
    </xf>
    <xf numFmtId="0" fontId="0" fillId="5" borderId="0" xfId="0" applyFill="1" applyAlignment="1">
      <alignment/>
    </xf>
    <xf numFmtId="0" fontId="6" fillId="5" borderId="0" xfId="0" applyFont="1" applyFill="1" applyAlignment="1">
      <alignment/>
    </xf>
    <xf numFmtId="0" fontId="0" fillId="5" borderId="37" xfId="0" applyFill="1" applyBorder="1" applyAlignment="1" applyProtection="1">
      <alignment/>
      <protection locked="0"/>
    </xf>
    <xf numFmtId="0" fontId="0" fillId="5" borderId="0" xfId="0" applyFill="1" applyAlignment="1" applyProtection="1">
      <alignment/>
      <protection locked="0"/>
    </xf>
    <xf numFmtId="0" fontId="0" fillId="5" borderId="0" xfId="0" applyFill="1" applyBorder="1" applyAlignment="1">
      <alignment/>
    </xf>
    <xf numFmtId="214" fontId="2" fillId="3" borderId="38" xfId="0" applyNumberFormat="1" applyFont="1" applyFill="1" applyBorder="1" applyAlignment="1" applyProtection="1">
      <alignment/>
      <protection/>
    </xf>
    <xf numFmtId="0" fontId="0" fillId="0" borderId="7" xfId="0" applyBorder="1" applyAlignment="1" applyProtection="1">
      <alignment/>
      <protection/>
    </xf>
    <xf numFmtId="0" fontId="0" fillId="0" borderId="39" xfId="0" applyBorder="1" applyAlignment="1" applyProtection="1">
      <alignment/>
      <protection/>
    </xf>
    <xf numFmtId="0" fontId="0" fillId="6" borderId="37" xfId="0" applyFill="1" applyBorder="1" applyAlignment="1" applyProtection="1">
      <alignment/>
      <protection/>
    </xf>
    <xf numFmtId="172" fontId="0" fillId="3" borderId="13" xfId="0" applyNumberFormat="1" applyFill="1" applyBorder="1" applyAlignment="1" applyProtection="1">
      <alignment/>
      <protection/>
    </xf>
    <xf numFmtId="0" fontId="7" fillId="0" borderId="40" xfId="0"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wrapText="1"/>
      <protection/>
    </xf>
    <xf numFmtId="0" fontId="6" fillId="7" borderId="37" xfId="0" applyFont="1" applyFill="1" applyBorder="1" applyAlignment="1" applyProtection="1">
      <alignment/>
      <protection/>
    </xf>
    <xf numFmtId="0" fontId="6" fillId="7" borderId="41" xfId="0" applyFont="1" applyFill="1" applyBorder="1" applyAlignment="1" applyProtection="1">
      <alignment/>
      <protection/>
    </xf>
    <xf numFmtId="0" fontId="6" fillId="7" borderId="42" xfId="0" applyFont="1" applyFill="1" applyBorder="1" applyAlignment="1" applyProtection="1">
      <alignment/>
      <protection/>
    </xf>
    <xf numFmtId="181" fontId="15" fillId="0" borderId="26" xfId="0" applyNumberFormat="1" applyFont="1" applyFill="1" applyBorder="1" applyAlignment="1" applyProtection="1">
      <alignment horizontal="center" vertical="center"/>
      <protection/>
    </xf>
    <xf numFmtId="0" fontId="23" fillId="0" borderId="43" xfId="0" applyFont="1" applyBorder="1" applyAlignment="1">
      <alignment horizontal="center" vertical="top" wrapText="1"/>
    </xf>
    <xf numFmtId="0" fontId="24" fillId="5" borderId="0" xfId="0" applyFont="1" applyFill="1" applyAlignment="1">
      <alignment/>
    </xf>
    <xf numFmtId="0" fontId="0" fillId="6" borderId="38" xfId="0" applyFill="1" applyBorder="1" applyAlignment="1" applyProtection="1">
      <alignment horizontal="right"/>
      <protection/>
    </xf>
    <xf numFmtId="175" fontId="0" fillId="0" borderId="26" xfId="0" applyNumberFormat="1" applyBorder="1" applyAlignment="1" applyProtection="1">
      <alignment/>
      <protection/>
    </xf>
    <xf numFmtId="4" fontId="0" fillId="0" borderId="0" xfId="0" applyNumberFormat="1" applyAlignment="1">
      <alignment/>
    </xf>
    <xf numFmtId="172" fontId="0" fillId="0" borderId="0" xfId="0" applyNumberFormat="1" applyAlignment="1">
      <alignment/>
    </xf>
    <xf numFmtId="0" fontId="0" fillId="3" borderId="44" xfId="0" applyFill="1" applyBorder="1" applyAlignment="1">
      <alignment/>
    </xf>
    <xf numFmtId="0" fontId="17" fillId="3" borderId="45" xfId="0" applyFont="1" applyFill="1" applyBorder="1" applyAlignment="1">
      <alignment/>
    </xf>
    <xf numFmtId="4" fontId="1" fillId="3" borderId="45" xfId="0" applyNumberFormat="1" applyFont="1" applyFill="1" applyBorder="1" applyAlignment="1">
      <alignment/>
    </xf>
    <xf numFmtId="0" fontId="1" fillId="3" borderId="45" xfId="0" applyFont="1" applyFill="1" applyBorder="1" applyAlignment="1">
      <alignment/>
    </xf>
    <xf numFmtId="0" fontId="0" fillId="3" borderId="45" xfId="0" applyFill="1" applyBorder="1" applyAlignment="1">
      <alignment/>
    </xf>
    <xf numFmtId="172" fontId="0" fillId="3" borderId="45" xfId="0" applyNumberFormat="1" applyFill="1" applyBorder="1" applyAlignment="1">
      <alignment/>
    </xf>
    <xf numFmtId="0" fontId="0" fillId="3" borderId="46" xfId="0" applyFill="1" applyBorder="1" applyAlignment="1">
      <alignment/>
    </xf>
    <xf numFmtId="0" fontId="17" fillId="3" borderId="0" xfId="0" applyFont="1" applyFill="1" applyBorder="1" applyAlignment="1">
      <alignment/>
    </xf>
    <xf numFmtId="4" fontId="1" fillId="3" borderId="0" xfId="0" applyNumberFormat="1" applyFont="1" applyFill="1" applyBorder="1" applyAlignment="1">
      <alignment/>
    </xf>
    <xf numFmtId="0" fontId="1" fillId="3" borderId="0" xfId="0" applyFont="1" applyFill="1" applyBorder="1" applyAlignment="1">
      <alignment/>
    </xf>
    <xf numFmtId="172" fontId="0" fillId="3" borderId="0" xfId="0" applyNumberFormat="1" applyFill="1" applyBorder="1" applyAlignment="1">
      <alignment/>
    </xf>
    <xf numFmtId="0" fontId="0" fillId="3" borderId="47" xfId="0" applyFill="1" applyBorder="1" applyAlignment="1">
      <alignment/>
    </xf>
    <xf numFmtId="0" fontId="25" fillId="3" borderId="5" xfId="0" applyFont="1" applyFill="1" applyBorder="1" applyAlignment="1">
      <alignment/>
    </xf>
    <xf numFmtId="0" fontId="25" fillId="3" borderId="0" xfId="0" applyFont="1" applyFill="1" applyBorder="1" applyAlignment="1">
      <alignment/>
    </xf>
    <xf numFmtId="4" fontId="0" fillId="3" borderId="0" xfId="0" applyNumberFormat="1" applyFill="1" applyBorder="1" applyAlignment="1">
      <alignment/>
    </xf>
    <xf numFmtId="172" fontId="1" fillId="3" borderId="0" xfId="0" applyNumberFormat="1" applyFont="1" applyFill="1" applyBorder="1" applyAlignment="1">
      <alignment/>
    </xf>
    <xf numFmtId="0" fontId="1" fillId="3" borderId="5" xfId="0" applyFont="1" applyFill="1" applyBorder="1" applyAlignment="1">
      <alignment/>
    </xf>
    <xf numFmtId="0" fontId="10" fillId="3" borderId="0" xfId="0" applyFont="1" applyFill="1" applyBorder="1" applyAlignment="1">
      <alignment/>
    </xf>
    <xf numFmtId="4" fontId="0" fillId="3" borderId="0" xfId="0" applyNumberFormat="1" applyFill="1" applyAlignment="1">
      <alignment/>
    </xf>
    <xf numFmtId="172" fontId="10" fillId="3" borderId="0" xfId="0" applyNumberFormat="1" applyFont="1" applyFill="1" applyBorder="1" applyAlignment="1">
      <alignment horizontal="center"/>
    </xf>
    <xf numFmtId="0" fontId="0" fillId="3" borderId="0" xfId="0" applyFill="1" applyBorder="1" applyAlignment="1">
      <alignment horizontal="right"/>
    </xf>
    <xf numFmtId="0" fontId="0" fillId="8" borderId="26" xfId="0" applyFill="1" applyBorder="1" applyAlignment="1" applyProtection="1">
      <alignment/>
      <protection locked="0"/>
    </xf>
    <xf numFmtId="4" fontId="0" fillId="3" borderId="0" xfId="0" applyNumberFormat="1" applyFill="1" applyBorder="1" applyAlignment="1" applyProtection="1">
      <alignment/>
      <protection/>
    </xf>
    <xf numFmtId="0" fontId="27" fillId="3" borderId="0" xfId="0" applyFont="1" applyFill="1" applyBorder="1" applyAlignment="1">
      <alignment/>
    </xf>
    <xf numFmtId="0" fontId="10" fillId="3" borderId="44" xfId="0" applyFont="1" applyFill="1" applyBorder="1" applyAlignment="1">
      <alignment horizontal="center"/>
    </xf>
    <xf numFmtId="172" fontId="10" fillId="3" borderId="46" xfId="0" applyNumberFormat="1" applyFont="1" applyFill="1" applyBorder="1" applyAlignment="1">
      <alignment horizontal="center"/>
    </xf>
    <xf numFmtId="0" fontId="10" fillId="3" borderId="46" xfId="0" applyFont="1" applyFill="1" applyBorder="1" applyAlignment="1">
      <alignment horizontal="center"/>
    </xf>
    <xf numFmtId="0" fontId="7" fillId="0" borderId="48" xfId="0" applyFont="1" applyBorder="1" applyAlignment="1">
      <alignment horizontal="center" vertical="center"/>
    </xf>
    <xf numFmtId="0" fontId="7" fillId="0" borderId="49" xfId="0" applyFont="1" applyBorder="1" applyAlignment="1">
      <alignment horizontal="left" vertical="center"/>
    </xf>
    <xf numFmtId="0" fontId="7" fillId="0" borderId="9" xfId="0" applyFont="1" applyBorder="1" applyAlignment="1">
      <alignment horizontal="left" vertical="center"/>
    </xf>
    <xf numFmtId="0" fontId="7" fillId="0" borderId="34" xfId="0" applyFont="1" applyBorder="1" applyAlignment="1">
      <alignment horizontal="left" vertical="center"/>
    </xf>
    <xf numFmtId="0" fontId="7" fillId="0" borderId="40" xfId="0" applyFont="1" applyBorder="1" applyAlignment="1">
      <alignment horizontal="center" vertical="center"/>
    </xf>
    <xf numFmtId="4" fontId="0" fillId="4" borderId="50" xfId="0" applyNumberFormat="1" applyFill="1" applyBorder="1" applyAlignment="1" applyProtection="1">
      <alignment horizontal="center"/>
      <protection/>
    </xf>
    <xf numFmtId="0" fontId="6" fillId="0" borderId="11" xfId="0" applyFont="1" applyBorder="1" applyAlignment="1">
      <alignment/>
    </xf>
    <xf numFmtId="0" fontId="2" fillId="0" borderId="20" xfId="0" applyFont="1" applyBorder="1" applyAlignment="1">
      <alignment/>
    </xf>
    <xf numFmtId="0" fontId="2" fillId="0" borderId="14" xfId="0" applyFont="1" applyBorder="1" applyAlignment="1">
      <alignment/>
    </xf>
    <xf numFmtId="0" fontId="2" fillId="0" borderId="21" xfId="0" applyFont="1" applyBorder="1" applyAlignment="1">
      <alignment horizontal="center"/>
    </xf>
    <xf numFmtId="0" fontId="2" fillId="0" borderId="51" xfId="0" applyFont="1" applyBorder="1" applyAlignment="1">
      <alignment horizontal="center"/>
    </xf>
    <xf numFmtId="0" fontId="4" fillId="3" borderId="0" xfId="0" applyFont="1" applyFill="1" applyAlignment="1">
      <alignment horizontal="center" vertical="center"/>
    </xf>
    <xf numFmtId="0" fontId="6" fillId="0" borderId="52" xfId="0" applyFont="1" applyBorder="1" applyAlignment="1">
      <alignment wrapText="1"/>
    </xf>
    <xf numFmtId="0" fontId="6" fillId="0" borderId="32" xfId="0" applyFont="1" applyBorder="1" applyAlignment="1">
      <alignment wrapText="1"/>
    </xf>
    <xf numFmtId="0" fontId="6" fillId="0" borderId="10" xfId="0" applyFont="1" applyBorder="1" applyAlignment="1">
      <alignment wrapText="1"/>
    </xf>
    <xf numFmtId="0" fontId="6" fillId="0" borderId="0" xfId="0" applyFont="1" applyBorder="1" applyAlignment="1">
      <alignment wrapText="1"/>
    </xf>
    <xf numFmtId="0" fontId="6" fillId="0" borderId="36" xfId="0" applyFont="1" applyBorder="1" applyAlignment="1">
      <alignment wrapText="1"/>
    </xf>
    <xf numFmtId="0" fontId="6" fillId="0" borderId="4" xfId="0" applyFont="1" applyBorder="1" applyAlignment="1">
      <alignment wrapText="1"/>
    </xf>
    <xf numFmtId="0" fontId="6" fillId="0" borderId="53" xfId="0" applyFont="1" applyBorder="1" applyAlignment="1">
      <alignment wrapText="1"/>
    </xf>
    <xf numFmtId="14" fontId="6" fillId="3" borderId="54" xfId="0" applyNumberFormat="1" applyFont="1" applyFill="1" applyBorder="1" applyAlignment="1" applyProtection="1">
      <alignment horizontal="center" vertical="center"/>
      <protection/>
    </xf>
    <xf numFmtId="14" fontId="0" fillId="3" borderId="14" xfId="0" applyNumberFormat="1" applyFont="1" applyFill="1" applyBorder="1" applyAlignment="1" applyProtection="1">
      <alignment horizontal="center" vertical="center"/>
      <protection/>
    </xf>
    <xf numFmtId="0" fontId="2" fillId="0" borderId="16" xfId="0" applyFont="1" applyFill="1" applyBorder="1" applyAlignment="1">
      <alignment/>
    </xf>
    <xf numFmtId="0" fontId="2" fillId="0" borderId="16" xfId="0" applyFont="1" applyFill="1" applyBorder="1" applyAlignment="1">
      <alignment horizontal="left"/>
    </xf>
    <xf numFmtId="0" fontId="2" fillId="0" borderId="0" xfId="0" applyFont="1" applyFill="1" applyBorder="1" applyAlignment="1">
      <alignment horizontal="left"/>
    </xf>
    <xf numFmtId="14" fontId="0" fillId="3" borderId="18" xfId="0" applyNumberFormat="1" applyFill="1" applyBorder="1" applyAlignment="1">
      <alignment horizontal="left"/>
    </xf>
    <xf numFmtId="0" fontId="3" fillId="3" borderId="55" xfId="0" applyFont="1" applyFill="1" applyBorder="1" applyAlignment="1">
      <alignment horizontal="center"/>
    </xf>
    <xf numFmtId="0" fontId="3" fillId="3" borderId="56" xfId="0" applyFont="1" applyFill="1" applyBorder="1" applyAlignment="1">
      <alignment horizontal="center"/>
    </xf>
    <xf numFmtId="0" fontId="3" fillId="3" borderId="43" xfId="0" applyFont="1" applyFill="1" applyBorder="1" applyAlignment="1">
      <alignment/>
    </xf>
    <xf numFmtId="0" fontId="0" fillId="3" borderId="16" xfId="0" applyFill="1" applyBorder="1" applyAlignment="1">
      <alignment horizontal="left"/>
    </xf>
    <xf numFmtId="0" fontId="6" fillId="2" borderId="0" xfId="0" applyFont="1" applyFill="1" applyAlignment="1">
      <alignment/>
    </xf>
    <xf numFmtId="0" fontId="2" fillId="3" borderId="0" xfId="0" applyFont="1" applyFill="1" applyBorder="1" applyAlignment="1">
      <alignment horizontal="left"/>
    </xf>
    <xf numFmtId="0" fontId="0" fillId="3" borderId="14" xfId="0" applyFont="1" applyFill="1" applyBorder="1" applyAlignment="1" applyProtection="1">
      <alignment horizontal="center" vertical="center"/>
      <protection/>
    </xf>
    <xf numFmtId="0" fontId="0" fillId="3" borderId="36" xfId="0" applyFill="1" applyBorder="1" applyAlignment="1">
      <alignment horizontal="left"/>
    </xf>
    <xf numFmtId="0" fontId="0" fillId="3" borderId="22" xfId="0" applyFont="1" applyFill="1" applyBorder="1" applyAlignment="1">
      <alignment/>
    </xf>
    <xf numFmtId="0" fontId="0" fillId="3" borderId="19" xfId="0" applyFill="1" applyBorder="1" applyAlignment="1">
      <alignment horizontal="left"/>
    </xf>
    <xf numFmtId="0" fontId="2" fillId="3" borderId="3" xfId="0" applyFont="1" applyFill="1" applyBorder="1" applyAlignment="1">
      <alignment/>
    </xf>
    <xf numFmtId="0" fontId="2" fillId="3" borderId="4" xfId="0" applyFont="1" applyFill="1" applyBorder="1" applyAlignment="1">
      <alignment/>
    </xf>
    <xf numFmtId="0" fontId="2" fillId="3" borderId="3" xfId="0" applyFont="1" applyFill="1" applyBorder="1" applyAlignment="1">
      <alignment horizontal="left"/>
    </xf>
    <xf numFmtId="0" fontId="2" fillId="3" borderId="4" xfId="0" applyFont="1" applyFill="1" applyBorder="1" applyAlignment="1">
      <alignment horizontal="left"/>
    </xf>
    <xf numFmtId="0" fontId="2" fillId="0" borderId="0" xfId="0" applyFont="1" applyBorder="1" applyAlignment="1">
      <alignment/>
    </xf>
    <xf numFmtId="0" fontId="2" fillId="3" borderId="57" xfId="0" applyFont="1" applyFill="1" applyBorder="1" applyAlignment="1" applyProtection="1">
      <alignment/>
      <protection/>
    </xf>
    <xf numFmtId="0" fontId="2" fillId="3" borderId="54" xfId="0" applyFont="1" applyFill="1" applyBorder="1" applyAlignment="1" applyProtection="1">
      <alignment/>
      <protection/>
    </xf>
    <xf numFmtId="0" fontId="2" fillId="3" borderId="58" xfId="0" applyFont="1" applyFill="1" applyBorder="1" applyAlignment="1" applyProtection="1">
      <alignment/>
      <protection/>
    </xf>
    <xf numFmtId="0" fontId="2" fillId="3" borderId="24" xfId="0" applyFont="1" applyFill="1" applyBorder="1" applyAlignment="1" applyProtection="1">
      <alignment/>
      <protection/>
    </xf>
    <xf numFmtId="0" fontId="2" fillId="3" borderId="25" xfId="0" applyFont="1" applyFill="1" applyBorder="1" applyAlignment="1" applyProtection="1">
      <alignment/>
      <protection/>
    </xf>
    <xf numFmtId="0" fontId="2" fillId="3" borderId="2" xfId="0" applyFont="1" applyFill="1" applyBorder="1" applyAlignment="1" applyProtection="1">
      <alignment/>
      <protection/>
    </xf>
    <xf numFmtId="0" fontId="3" fillId="3" borderId="0" xfId="0" applyFont="1" applyFill="1" applyAlignment="1" applyProtection="1">
      <alignment/>
      <protection/>
    </xf>
    <xf numFmtId="0" fontId="0" fillId="3" borderId="0" xfId="0" applyFill="1" applyAlignment="1" applyProtection="1">
      <alignment/>
      <protection/>
    </xf>
    <xf numFmtId="0" fontId="6" fillId="0" borderId="14" xfId="0" applyFont="1" applyBorder="1" applyAlignment="1" applyProtection="1">
      <alignment vertical="center"/>
      <protection/>
    </xf>
    <xf numFmtId="0" fontId="6" fillId="0" borderId="21" xfId="0" applyFont="1" applyBorder="1" applyAlignment="1" applyProtection="1">
      <alignment/>
      <protection/>
    </xf>
    <xf numFmtId="0" fontId="6" fillId="0" borderId="38" xfId="0" applyFont="1" applyBorder="1" applyAlignment="1" applyProtection="1">
      <alignment wrapText="1"/>
      <protection/>
    </xf>
    <xf numFmtId="0" fontId="6" fillId="0" borderId="59" xfId="0" applyFont="1" applyBorder="1" applyAlignment="1" applyProtection="1">
      <alignment wrapText="1"/>
      <protection/>
    </xf>
    <xf numFmtId="0" fontId="7" fillId="0" borderId="60" xfId="0" applyFont="1" applyBorder="1" applyAlignment="1" applyProtection="1">
      <alignment horizontal="center" vertical="top" wrapText="1"/>
      <protection/>
    </xf>
    <xf numFmtId="0" fontId="7" fillId="0" borderId="61" xfId="0" applyFont="1" applyBorder="1" applyAlignment="1" applyProtection="1">
      <alignment horizontal="center" vertical="top" wrapText="1"/>
      <protection/>
    </xf>
    <xf numFmtId="0" fontId="7" fillId="0" borderId="37" xfId="0" applyFont="1" applyBorder="1" applyAlignment="1" applyProtection="1">
      <alignment horizontal="center" vertical="top"/>
      <protection/>
    </xf>
    <xf numFmtId="0" fontId="7" fillId="0" borderId="26" xfId="0" applyFont="1" applyBorder="1" applyAlignment="1" applyProtection="1">
      <alignment horizontal="center" vertical="top"/>
      <protection/>
    </xf>
    <xf numFmtId="0" fontId="7" fillId="0" borderId="58" xfId="0" applyFont="1" applyBorder="1" applyAlignment="1" applyProtection="1">
      <alignment horizontal="center" vertical="top" wrapText="1"/>
      <protection/>
    </xf>
    <xf numFmtId="8" fontId="6" fillId="0" borderId="58" xfId="0" applyNumberFormat="1" applyFont="1" applyBorder="1" applyAlignment="1" applyProtection="1">
      <alignment horizontal="center" vertical="top" wrapText="1"/>
      <protection/>
    </xf>
    <xf numFmtId="8" fontId="7" fillId="0" borderId="8" xfId="0" applyNumberFormat="1" applyFont="1" applyBorder="1" applyAlignment="1" applyProtection="1">
      <alignment horizontal="center" vertical="top" wrapText="1"/>
      <protection/>
    </xf>
    <xf numFmtId="0" fontId="6" fillId="9" borderId="62" xfId="0" applyFont="1" applyFill="1" applyBorder="1" applyAlignment="1" applyProtection="1">
      <alignment vertical="top" wrapText="1"/>
      <protection/>
    </xf>
    <xf numFmtId="0" fontId="6" fillId="9" borderId="41" xfId="0" applyFont="1" applyFill="1" applyBorder="1" applyAlignment="1" applyProtection="1">
      <alignment vertical="top" wrapText="1"/>
      <protection/>
    </xf>
    <xf numFmtId="0" fontId="7" fillId="9" borderId="41" xfId="0" applyFont="1" applyFill="1" applyBorder="1" applyAlignment="1" applyProtection="1">
      <alignment horizontal="right" vertical="top"/>
      <protection/>
    </xf>
    <xf numFmtId="0" fontId="6" fillId="9" borderId="41" xfId="0" applyFont="1" applyFill="1" applyBorder="1" applyAlignment="1" applyProtection="1">
      <alignment vertical="top"/>
      <protection/>
    </xf>
    <xf numFmtId="0" fontId="7" fillId="0" borderId="0" xfId="0" applyFont="1" applyAlignment="1" applyProtection="1">
      <alignment vertical="center"/>
      <protection/>
    </xf>
    <xf numFmtId="0" fontId="25" fillId="3" borderId="0" xfId="0" applyFont="1" applyFill="1" applyBorder="1" applyAlignment="1" applyProtection="1">
      <alignment/>
      <protection/>
    </xf>
    <xf numFmtId="4" fontId="0" fillId="4" borderId="63" xfId="0" applyNumberFormat="1" applyFill="1" applyBorder="1" applyAlignment="1" applyProtection="1">
      <alignment horizontal="center"/>
      <protection/>
    </xf>
    <xf numFmtId="0" fontId="0" fillId="3" borderId="5" xfId="0" applyFill="1" applyBorder="1" applyAlignment="1" applyProtection="1">
      <alignment horizontal="right"/>
      <protection/>
    </xf>
    <xf numFmtId="2" fontId="0" fillId="3" borderId="0" xfId="0" applyNumberFormat="1" applyFill="1" applyBorder="1" applyAlignment="1" applyProtection="1">
      <alignment/>
      <protection/>
    </xf>
    <xf numFmtId="40" fontId="0" fillId="3" borderId="0" xfId="0" applyNumberFormat="1" applyFill="1" applyBorder="1" applyAlignment="1" applyProtection="1">
      <alignment/>
      <protection/>
    </xf>
    <xf numFmtId="0" fontId="0" fillId="3" borderId="5" xfId="0" applyFill="1" applyBorder="1" applyAlignment="1" applyProtection="1">
      <alignment/>
      <protection/>
    </xf>
    <xf numFmtId="0" fontId="0" fillId="3" borderId="47" xfId="0" applyFill="1" applyBorder="1" applyAlignment="1" applyProtection="1">
      <alignment/>
      <protection/>
    </xf>
    <xf numFmtId="0" fontId="1" fillId="3" borderId="0" xfId="0" applyFont="1" applyFill="1" applyBorder="1" applyAlignment="1" applyProtection="1">
      <alignment/>
      <protection/>
    </xf>
    <xf numFmtId="175" fontId="1" fillId="6" borderId="26" xfId="0" applyNumberFormat="1" applyFont="1" applyFill="1" applyBorder="1" applyAlignment="1" applyProtection="1">
      <alignment/>
      <protection/>
    </xf>
    <xf numFmtId="4" fontId="1" fillId="3" borderId="0" xfId="0" applyNumberFormat="1" applyFont="1" applyFill="1" applyBorder="1" applyAlignment="1" applyProtection="1">
      <alignment/>
      <protection/>
    </xf>
    <xf numFmtId="0" fontId="1" fillId="3" borderId="0" xfId="0" applyFont="1" applyFill="1" applyBorder="1" applyAlignment="1" applyProtection="1">
      <alignment horizontal="center"/>
      <protection/>
    </xf>
    <xf numFmtId="172" fontId="0" fillId="3" borderId="0" xfId="0" applyNumberFormat="1" applyFill="1" applyBorder="1" applyAlignment="1" applyProtection="1">
      <alignment/>
      <protection/>
    </xf>
    <xf numFmtId="0" fontId="0" fillId="3" borderId="64" xfId="0" applyFill="1" applyBorder="1" applyAlignment="1" applyProtection="1">
      <alignment/>
      <protection/>
    </xf>
    <xf numFmtId="0" fontId="0" fillId="3" borderId="54" xfId="0" applyFill="1" applyBorder="1" applyAlignment="1" applyProtection="1">
      <alignment/>
      <protection/>
    </xf>
    <xf numFmtId="4" fontId="0" fillId="3" borderId="54" xfId="0" applyNumberFormat="1" applyFill="1" applyBorder="1" applyAlignment="1" applyProtection="1">
      <alignment/>
      <protection/>
    </xf>
    <xf numFmtId="172" fontId="0" fillId="3" borderId="54" xfId="0" applyNumberFormat="1" applyFill="1" applyBorder="1" applyAlignment="1" applyProtection="1">
      <alignment/>
      <protection/>
    </xf>
    <xf numFmtId="0" fontId="0" fillId="3" borderId="61" xfId="0" applyFill="1" applyBorder="1" applyAlignment="1" applyProtection="1">
      <alignment/>
      <protection/>
    </xf>
    <xf numFmtId="0" fontId="6" fillId="3" borderId="65" xfId="0" applyFont="1" applyFill="1" applyBorder="1" applyAlignment="1" applyProtection="1">
      <alignment/>
      <protection/>
    </xf>
    <xf numFmtId="0" fontId="7" fillId="10" borderId="16" xfId="0" applyFont="1" applyFill="1" applyBorder="1" applyAlignment="1" applyProtection="1">
      <alignment horizontal="left" vertical="center"/>
      <protection locked="0"/>
    </xf>
    <xf numFmtId="49" fontId="6" fillId="10" borderId="7" xfId="0" applyNumberFormat="1" applyFont="1" applyFill="1" applyBorder="1" applyAlignment="1" applyProtection="1">
      <alignment/>
      <protection locked="0"/>
    </xf>
    <xf numFmtId="4" fontId="6" fillId="10" borderId="7" xfId="0" applyNumberFormat="1" applyFont="1" applyFill="1" applyBorder="1" applyAlignment="1" applyProtection="1">
      <alignment/>
      <protection locked="0"/>
    </xf>
    <xf numFmtId="214" fontId="6" fillId="10" borderId="66" xfId="0" applyNumberFormat="1" applyFont="1" applyFill="1" applyBorder="1" applyAlignment="1" applyProtection="1">
      <alignment horizontal="center"/>
      <protection locked="0"/>
    </xf>
    <xf numFmtId="214" fontId="6" fillId="10" borderId="67" xfId="0" applyNumberFormat="1" applyFont="1" applyFill="1" applyBorder="1" applyAlignment="1" applyProtection="1">
      <alignment horizontal="center"/>
      <protection locked="0"/>
    </xf>
    <xf numFmtId="8" fontId="6" fillId="10" borderId="13" xfId="0" applyNumberFormat="1" applyFont="1" applyFill="1" applyBorder="1" applyAlignment="1" applyProtection="1">
      <alignment horizontal="center"/>
      <protection locked="0"/>
    </xf>
    <xf numFmtId="8" fontId="6" fillId="10" borderId="7" xfId="0" applyNumberFormat="1" applyFont="1" applyFill="1" applyBorder="1" applyAlignment="1" applyProtection="1">
      <alignment horizontal="center"/>
      <protection locked="0"/>
    </xf>
    <xf numFmtId="181" fontId="6" fillId="10" borderId="68" xfId="0" applyNumberFormat="1" applyFont="1" applyFill="1" applyBorder="1" applyAlignment="1" applyProtection="1">
      <alignment horizontal="center"/>
      <protection locked="0"/>
    </xf>
    <xf numFmtId="181" fontId="6" fillId="10" borderId="10" xfId="0" applyNumberFormat="1" applyFont="1" applyFill="1" applyBorder="1" applyAlignment="1" applyProtection="1">
      <alignment horizontal="center"/>
      <protection locked="0"/>
    </xf>
    <xf numFmtId="181" fontId="6" fillId="10" borderId="7" xfId="0" applyNumberFormat="1" applyFont="1" applyFill="1" applyBorder="1" applyAlignment="1" applyProtection="1">
      <alignment horizontal="center"/>
      <protection locked="0"/>
    </xf>
    <xf numFmtId="181" fontId="6" fillId="10" borderId="13" xfId="0" applyNumberFormat="1" applyFont="1" applyFill="1" applyBorder="1" applyAlignment="1" applyProtection="1">
      <alignment horizontal="center"/>
      <protection locked="0"/>
    </xf>
    <xf numFmtId="181" fontId="6" fillId="10" borderId="28" xfId="0" applyNumberFormat="1" applyFont="1" applyFill="1" applyBorder="1" applyAlignment="1" applyProtection="1">
      <alignment horizontal="center"/>
      <protection locked="0"/>
    </xf>
    <xf numFmtId="181" fontId="6" fillId="0" borderId="69" xfId="0" applyNumberFormat="1" applyFont="1" applyFill="1" applyBorder="1" applyAlignment="1" applyProtection="1">
      <alignment horizontal="center"/>
      <protection/>
    </xf>
    <xf numFmtId="181" fontId="6" fillId="0" borderId="70" xfId="0" applyNumberFormat="1" applyFont="1" applyFill="1" applyBorder="1" applyAlignment="1" applyProtection="1">
      <alignment horizontal="center"/>
      <protection/>
    </xf>
    <xf numFmtId="181" fontId="6" fillId="0" borderId="31" xfId="0" applyNumberFormat="1" applyFont="1" applyFill="1" applyBorder="1" applyAlignment="1" applyProtection="1">
      <alignment horizontal="center"/>
      <protection/>
    </xf>
    <xf numFmtId="181" fontId="6" fillId="0" borderId="71" xfId="0" applyNumberFormat="1" applyFont="1" applyFill="1" applyBorder="1" applyAlignment="1" applyProtection="1">
      <alignment horizontal="center" vertical="center"/>
      <protection/>
    </xf>
    <xf numFmtId="0" fontId="1" fillId="10" borderId="13" xfId="0" applyFont="1" applyFill="1" applyBorder="1" applyAlignment="1" applyProtection="1">
      <alignment horizontal="left" vertical="center"/>
      <protection locked="0"/>
    </xf>
    <xf numFmtId="214" fontId="6" fillId="10" borderId="13" xfId="0" applyNumberFormat="1" applyFont="1" applyFill="1" applyBorder="1" applyAlignment="1" applyProtection="1">
      <alignment/>
      <protection locked="0"/>
    </xf>
    <xf numFmtId="214" fontId="6" fillId="10" borderId="7" xfId="0" applyNumberFormat="1" applyFont="1" applyFill="1" applyBorder="1" applyAlignment="1" applyProtection="1">
      <alignment/>
      <protection locked="0"/>
    </xf>
    <xf numFmtId="4" fontId="6" fillId="10" borderId="11" xfId="0" applyNumberFormat="1" applyFont="1" applyFill="1" applyBorder="1" applyAlignment="1" applyProtection="1">
      <alignment/>
      <protection locked="0"/>
    </xf>
    <xf numFmtId="49" fontId="6" fillId="10" borderId="11" xfId="0" applyNumberFormat="1" applyFont="1" applyFill="1" applyBorder="1" applyAlignment="1" applyProtection="1">
      <alignment/>
      <protection locked="0"/>
    </xf>
    <xf numFmtId="0" fontId="1" fillId="10" borderId="14" xfId="0" applyFont="1" applyFill="1" applyBorder="1" applyAlignment="1" applyProtection="1">
      <alignment vertical="center"/>
      <protection locked="0"/>
    </xf>
    <xf numFmtId="0" fontId="1" fillId="10" borderId="51" xfId="0" applyFont="1" applyFill="1" applyBorder="1" applyAlignment="1" applyProtection="1">
      <alignment horizontal="center" vertical="center"/>
      <protection locked="0"/>
    </xf>
    <xf numFmtId="14" fontId="1" fillId="10" borderId="72" xfId="0" applyNumberFormat="1" applyFont="1" applyFill="1" applyBorder="1" applyAlignment="1" applyProtection="1">
      <alignment vertical="center"/>
      <protection locked="0"/>
    </xf>
    <xf numFmtId="14" fontId="1" fillId="10" borderId="58" xfId="0" applyNumberFormat="1" applyFont="1" applyFill="1" applyBorder="1" applyAlignment="1" applyProtection="1">
      <alignment vertical="center"/>
      <protection locked="0"/>
    </xf>
    <xf numFmtId="0" fontId="6" fillId="10" borderId="34" xfId="0" applyFont="1" applyFill="1" applyBorder="1" applyAlignment="1" applyProtection="1">
      <alignment/>
      <protection locked="0"/>
    </xf>
    <xf numFmtId="175" fontId="6" fillId="10" borderId="73" xfId="0" applyNumberFormat="1" applyFont="1" applyFill="1" applyBorder="1" applyAlignment="1" applyProtection="1">
      <alignment/>
      <protection locked="0"/>
    </xf>
    <xf numFmtId="4" fontId="6" fillId="10" borderId="73" xfId="0" applyNumberFormat="1" applyFont="1" applyFill="1" applyBorder="1" applyAlignment="1" applyProtection="1">
      <alignment/>
      <protection locked="0"/>
    </xf>
    <xf numFmtId="0" fontId="6" fillId="10" borderId="74" xfId="0" applyFont="1" applyFill="1" applyBorder="1" applyAlignment="1" applyProtection="1">
      <alignment/>
      <protection locked="0"/>
    </xf>
    <xf numFmtId="175" fontId="6" fillId="10" borderId="63" xfId="0" applyNumberFormat="1" applyFont="1" applyFill="1" applyBorder="1" applyAlignment="1" applyProtection="1">
      <alignment/>
      <protection locked="0"/>
    </xf>
    <xf numFmtId="4" fontId="6" fillId="10" borderId="63" xfId="0" applyNumberFormat="1" applyFont="1" applyFill="1" applyBorder="1" applyAlignment="1" applyProtection="1">
      <alignment/>
      <protection locked="0"/>
    </xf>
    <xf numFmtId="214" fontId="0" fillId="10" borderId="73" xfId="0" applyNumberFormat="1" applyFill="1" applyBorder="1" applyAlignment="1" applyProtection="1">
      <alignment/>
      <protection locked="0"/>
    </xf>
    <xf numFmtId="49" fontId="0" fillId="10" borderId="73" xfId="0" applyNumberFormat="1" applyFill="1" applyBorder="1" applyAlignment="1" applyProtection="1">
      <alignment horizontal="center"/>
      <protection locked="0"/>
    </xf>
    <xf numFmtId="49" fontId="0" fillId="10" borderId="75" xfId="0" applyNumberFormat="1" applyFill="1" applyBorder="1" applyAlignment="1" applyProtection="1">
      <alignment horizontal="center"/>
      <protection locked="0"/>
    </xf>
    <xf numFmtId="214" fontId="0" fillId="10" borderId="76" xfId="0" applyNumberFormat="1" applyFill="1" applyBorder="1" applyAlignment="1" applyProtection="1">
      <alignment/>
      <protection locked="0"/>
    </xf>
    <xf numFmtId="49" fontId="0" fillId="10" borderId="76" xfId="0" applyNumberFormat="1" applyFill="1" applyBorder="1" applyAlignment="1" applyProtection="1">
      <alignment horizontal="center"/>
      <protection locked="0"/>
    </xf>
    <xf numFmtId="49" fontId="0" fillId="10" borderId="77" xfId="0" applyNumberFormat="1" applyFill="1" applyBorder="1" applyAlignment="1" applyProtection="1">
      <alignment horizontal="center"/>
      <protection locked="0"/>
    </xf>
    <xf numFmtId="0" fontId="6" fillId="10" borderId="73" xfId="0" applyFont="1" applyFill="1" applyBorder="1" applyAlignment="1" applyProtection="1">
      <alignment wrapText="1"/>
      <protection locked="0"/>
    </xf>
    <xf numFmtId="0" fontId="6" fillId="10" borderId="63" xfId="0" applyFont="1" applyFill="1" applyBorder="1" applyAlignment="1" applyProtection="1">
      <alignment wrapText="1"/>
      <protection locked="0"/>
    </xf>
    <xf numFmtId="0" fontId="6" fillId="5" borderId="0" xfId="0" applyFont="1" applyFill="1" applyBorder="1" applyAlignment="1" applyProtection="1">
      <alignment/>
      <protection/>
    </xf>
    <xf numFmtId="0" fontId="0" fillId="5" borderId="0" xfId="0" applyFill="1" applyBorder="1" applyAlignment="1" applyProtection="1">
      <alignment/>
      <protection/>
    </xf>
    <xf numFmtId="0" fontId="0" fillId="5" borderId="0" xfId="0" applyFill="1" applyAlignment="1" applyProtection="1">
      <alignment/>
      <protection/>
    </xf>
    <xf numFmtId="0" fontId="0" fillId="3" borderId="54" xfId="0" applyFont="1" applyFill="1" applyBorder="1" applyAlignment="1" applyProtection="1">
      <alignment horizontal="center" vertical="center"/>
      <protection/>
    </xf>
    <xf numFmtId="0" fontId="7" fillId="10" borderId="2" xfId="0" applyFont="1" applyFill="1" applyBorder="1" applyAlignment="1" applyProtection="1">
      <alignment vertical="top" wrapText="1"/>
      <protection locked="0"/>
    </xf>
    <xf numFmtId="0" fontId="7" fillId="10" borderId="69" xfId="0" applyFont="1" applyFill="1" applyBorder="1" applyAlignment="1" applyProtection="1">
      <alignment vertical="top" wrapText="1"/>
      <protection locked="0"/>
    </xf>
    <xf numFmtId="0" fontId="7" fillId="10" borderId="78" xfId="0" applyFont="1" applyFill="1" applyBorder="1" applyAlignment="1" applyProtection="1">
      <alignment vertical="top" wrapText="1"/>
      <protection locked="0"/>
    </xf>
    <xf numFmtId="0" fontId="7" fillId="10" borderId="79" xfId="0" applyFont="1" applyFill="1" applyBorder="1" applyAlignment="1" applyProtection="1">
      <alignment vertical="top" wrapText="1"/>
      <protection locked="0"/>
    </xf>
    <xf numFmtId="0" fontId="7" fillId="10" borderId="25" xfId="0" applyFont="1" applyFill="1" applyBorder="1" applyAlignment="1" applyProtection="1">
      <alignment vertical="top" wrapText="1"/>
      <protection locked="0"/>
    </xf>
    <xf numFmtId="0" fontId="7" fillId="10" borderId="80" xfId="0" applyFont="1" applyFill="1" applyBorder="1" applyAlignment="1" applyProtection="1">
      <alignment vertical="top" wrapText="1"/>
      <protection locked="0"/>
    </xf>
    <xf numFmtId="0" fontId="6" fillId="10" borderId="57" xfId="0" applyFont="1" applyFill="1" applyBorder="1" applyAlignment="1" applyProtection="1">
      <alignment vertical="center"/>
      <protection locked="0"/>
    </xf>
    <xf numFmtId="0" fontId="6" fillId="10" borderId="54" xfId="0" applyFont="1" applyFill="1" applyBorder="1" applyAlignment="1" applyProtection="1">
      <alignment vertical="center"/>
      <protection locked="0"/>
    </xf>
    <xf numFmtId="49" fontId="7" fillId="10" borderId="58" xfId="0" applyNumberFormat="1" applyFont="1" applyFill="1" applyBorder="1" applyAlignment="1" applyProtection="1">
      <alignment horizontal="center" vertical="top" wrapText="1"/>
      <protection locked="0"/>
    </xf>
    <xf numFmtId="0" fontId="6" fillId="10" borderId="60" xfId="0" applyFont="1" applyFill="1" applyBorder="1" applyAlignment="1" applyProtection="1">
      <alignment horizontal="center" vertical="top" wrapText="1"/>
      <protection locked="0"/>
    </xf>
    <xf numFmtId="0" fontId="6" fillId="10" borderId="61" xfId="0" applyFont="1" applyFill="1" applyBorder="1" applyAlignment="1" applyProtection="1">
      <alignment horizontal="center" vertical="top" wrapText="1"/>
      <protection locked="0"/>
    </xf>
    <xf numFmtId="0" fontId="6" fillId="10" borderId="26" xfId="0" applyFont="1" applyFill="1" applyBorder="1" applyAlignment="1" applyProtection="1">
      <alignment horizontal="center" vertical="top"/>
      <protection locked="0"/>
    </xf>
    <xf numFmtId="0" fontId="6" fillId="10" borderId="41" xfId="0" applyFont="1" applyFill="1" applyBorder="1" applyAlignment="1" applyProtection="1">
      <alignment horizontal="center" vertical="top"/>
      <protection locked="0"/>
    </xf>
    <xf numFmtId="8" fontId="6" fillId="10" borderId="26" xfId="0" applyNumberFormat="1" applyFont="1" applyFill="1" applyBorder="1" applyAlignment="1" applyProtection="1">
      <alignment horizontal="center" vertical="top" wrapText="1"/>
      <protection locked="0"/>
    </xf>
    <xf numFmtId="0" fontId="6" fillId="10" borderId="81" xfId="0" applyFont="1" applyFill="1" applyBorder="1" applyAlignment="1" applyProtection="1">
      <alignment horizontal="center" vertical="top" wrapText="1"/>
      <protection locked="0"/>
    </xf>
    <xf numFmtId="0" fontId="6" fillId="10" borderId="47" xfId="0" applyFont="1" applyFill="1" applyBorder="1" applyAlignment="1" applyProtection="1">
      <alignment horizontal="center" vertical="top" wrapText="1"/>
      <protection locked="0"/>
    </xf>
    <xf numFmtId="0" fontId="6" fillId="10" borderId="82" xfId="0" applyFont="1" applyFill="1" applyBorder="1" applyAlignment="1" applyProtection="1">
      <alignment vertical="center"/>
      <protection locked="0"/>
    </xf>
    <xf numFmtId="0" fontId="6" fillId="10" borderId="12" xfId="0" applyFont="1" applyFill="1" applyBorder="1" applyAlignment="1" applyProtection="1">
      <alignment vertical="center"/>
      <protection locked="0"/>
    </xf>
    <xf numFmtId="0" fontId="0" fillId="10" borderId="83" xfId="0" applyFill="1" applyBorder="1" applyAlignment="1" applyProtection="1">
      <alignment horizontal="left"/>
      <protection locked="0"/>
    </xf>
    <xf numFmtId="14" fontId="1" fillId="10" borderId="69" xfId="0" applyNumberFormat="1" applyFont="1" applyFill="1" applyBorder="1" applyAlignment="1" applyProtection="1" quotePrefix="1">
      <alignment horizontal="center"/>
      <protection locked="0"/>
    </xf>
    <xf numFmtId="0" fontId="3" fillId="10" borderId="7" xfId="0" applyFont="1" applyFill="1" applyBorder="1" applyAlignment="1" applyProtection="1">
      <alignment horizontal="center"/>
      <protection locked="0"/>
    </xf>
    <xf numFmtId="4" fontId="0" fillId="10" borderId="11" xfId="0" applyNumberFormat="1" applyFill="1" applyBorder="1" applyAlignment="1" applyProtection="1">
      <alignment horizontal="center" vertical="center"/>
      <protection locked="0"/>
    </xf>
    <xf numFmtId="4" fontId="0" fillId="10" borderId="84" xfId="0" applyNumberFormat="1" applyFill="1" applyBorder="1" applyAlignment="1" applyProtection="1">
      <alignment horizontal="center" vertical="center"/>
      <protection locked="0"/>
    </xf>
    <xf numFmtId="4" fontId="0" fillId="10" borderId="13" xfId="0" applyNumberFormat="1" applyFill="1" applyBorder="1" applyAlignment="1" applyProtection="1">
      <alignment horizontal="center" vertical="center"/>
      <protection locked="0"/>
    </xf>
    <xf numFmtId="4" fontId="0" fillId="10" borderId="85" xfId="0" applyNumberFormat="1" applyFill="1" applyBorder="1" applyAlignment="1" applyProtection="1">
      <alignment horizontal="center" vertical="center"/>
      <protection locked="0"/>
    </xf>
    <xf numFmtId="4" fontId="0" fillId="10" borderId="86" xfId="0" applyNumberFormat="1" applyFill="1" applyBorder="1" applyAlignment="1" applyProtection="1">
      <alignment/>
      <protection locked="0"/>
    </xf>
    <xf numFmtId="4" fontId="0" fillId="10" borderId="87" xfId="0" applyNumberFormat="1" applyFill="1" applyBorder="1" applyAlignment="1" applyProtection="1">
      <alignment/>
      <protection locked="0"/>
    </xf>
    <xf numFmtId="4" fontId="6" fillId="11" borderId="26" xfId="0" applyNumberFormat="1" applyFont="1" applyFill="1" applyBorder="1" applyAlignment="1" applyProtection="1">
      <alignment horizontal="center" vertical="center"/>
      <protection/>
    </xf>
    <xf numFmtId="0" fontId="1" fillId="3" borderId="0" xfId="0" applyFont="1" applyFill="1" applyBorder="1" applyAlignment="1">
      <alignment/>
    </xf>
    <xf numFmtId="0" fontId="0" fillId="3" borderId="0" xfId="0" applyFill="1" applyBorder="1" applyAlignment="1" applyProtection="1">
      <alignment horizontal="right"/>
      <protection/>
    </xf>
    <xf numFmtId="0" fontId="1" fillId="3" borderId="5" xfId="0" applyFont="1" applyFill="1" applyBorder="1" applyAlignment="1" applyProtection="1">
      <alignment/>
      <protection/>
    </xf>
    <xf numFmtId="172" fontId="1" fillId="3" borderId="0" xfId="0" applyNumberFormat="1" applyFont="1" applyFill="1" applyBorder="1" applyAlignment="1" applyProtection="1">
      <alignment/>
      <protection/>
    </xf>
    <xf numFmtId="0" fontId="1" fillId="3" borderId="5" xfId="0" applyFont="1" applyFill="1" applyBorder="1" applyAlignment="1">
      <alignment horizontal="right"/>
    </xf>
    <xf numFmtId="0" fontId="0" fillId="3" borderId="5" xfId="0" applyFill="1" applyBorder="1" applyAlignment="1">
      <alignment horizontal="right"/>
    </xf>
    <xf numFmtId="175" fontId="0" fillId="3" borderId="88" xfId="0" applyNumberFormat="1" applyFill="1" applyBorder="1" applyAlignment="1" applyProtection="1">
      <alignment horizontal="center"/>
      <protection/>
    </xf>
    <xf numFmtId="4" fontId="0" fillId="3" borderId="0" xfId="0" applyNumberFormat="1" applyFill="1" applyBorder="1" applyAlignment="1">
      <alignment horizontal="center"/>
    </xf>
    <xf numFmtId="4" fontId="0" fillId="3" borderId="89" xfId="0" applyNumberFormat="1" applyFill="1" applyBorder="1" applyAlignment="1" applyProtection="1">
      <alignment horizontal="center"/>
      <protection/>
    </xf>
    <xf numFmtId="175" fontId="0" fillId="3" borderId="89" xfId="0" applyNumberFormat="1" applyFill="1" applyBorder="1" applyAlignment="1" applyProtection="1">
      <alignment horizontal="center"/>
      <protection/>
    </xf>
    <xf numFmtId="0" fontId="0" fillId="8" borderId="7" xfId="0" applyFill="1" applyBorder="1" applyAlignment="1" applyProtection="1">
      <alignment horizontal="center"/>
      <protection locked="0"/>
    </xf>
    <xf numFmtId="2" fontId="0" fillId="8" borderId="7" xfId="0" applyNumberFormat="1" applyFill="1" applyBorder="1" applyAlignment="1" applyProtection="1">
      <alignment horizontal="center"/>
      <protection locked="0"/>
    </xf>
    <xf numFmtId="4" fontId="0" fillId="3" borderId="26" xfId="0" applyNumberFormat="1" applyFill="1" applyBorder="1" applyAlignment="1" applyProtection="1">
      <alignment horizontal="center"/>
      <protection/>
    </xf>
    <xf numFmtId="4" fontId="0" fillId="8" borderId="27" xfId="0" applyNumberFormat="1" applyFill="1" applyBorder="1" applyAlignment="1" applyProtection="1">
      <alignment horizontal="center"/>
      <protection locked="0"/>
    </xf>
    <xf numFmtId="0" fontId="17" fillId="3" borderId="0" xfId="0" applyFont="1" applyFill="1" applyAlignment="1">
      <alignment horizontal="center" vertical="center"/>
    </xf>
    <xf numFmtId="0" fontId="12" fillId="3" borderId="3" xfId="0" applyFont="1" applyFill="1" applyBorder="1" applyAlignment="1">
      <alignment/>
    </xf>
    <xf numFmtId="0" fontId="12" fillId="3" borderId="0" xfId="0" applyFont="1" applyFill="1" applyBorder="1" applyAlignment="1">
      <alignment/>
    </xf>
    <xf numFmtId="0" fontId="12" fillId="3" borderId="4" xfId="0" applyFont="1" applyFill="1" applyBorder="1" applyAlignment="1">
      <alignment/>
    </xf>
    <xf numFmtId="0" fontId="16" fillId="3" borderId="3" xfId="0" applyFont="1" applyFill="1" applyBorder="1" applyAlignment="1">
      <alignment/>
    </xf>
    <xf numFmtId="0" fontId="16" fillId="3" borderId="0" xfId="0" applyFont="1" applyFill="1" applyBorder="1" applyAlignment="1">
      <alignment/>
    </xf>
    <xf numFmtId="0" fontId="16" fillId="3" borderId="4" xfId="0" applyFont="1" applyFill="1" applyBorder="1" applyAlignment="1">
      <alignment/>
    </xf>
    <xf numFmtId="0" fontId="16" fillId="3" borderId="3" xfId="0" applyFont="1" applyFill="1" applyBorder="1" applyAlignment="1">
      <alignment horizontal="center"/>
    </xf>
    <xf numFmtId="0" fontId="16" fillId="3" borderId="3" xfId="0" applyFont="1" applyFill="1" applyBorder="1" applyAlignment="1">
      <alignment horizontal="center" vertical="center"/>
    </xf>
    <xf numFmtId="0" fontId="16" fillId="5" borderId="0" xfId="0" applyFont="1" applyFill="1" applyBorder="1" applyAlignment="1">
      <alignment/>
    </xf>
    <xf numFmtId="0" fontId="12" fillId="5" borderId="0" xfId="0" applyFont="1" applyFill="1" applyBorder="1" applyAlignment="1">
      <alignment/>
    </xf>
    <xf numFmtId="0" fontId="16" fillId="5" borderId="0" xfId="0" applyFont="1" applyFill="1" applyBorder="1" applyAlignment="1">
      <alignment horizontal="left" indent="4"/>
    </xf>
    <xf numFmtId="0" fontId="0" fillId="3" borderId="3" xfId="0" applyFill="1" applyBorder="1" applyAlignment="1">
      <alignment/>
    </xf>
    <xf numFmtId="0" fontId="16" fillId="0" borderId="3" xfId="0" applyFont="1" applyBorder="1" applyAlignment="1">
      <alignment horizontal="center"/>
    </xf>
    <xf numFmtId="0" fontId="16" fillId="0" borderId="24" xfId="0" applyFont="1" applyBorder="1" applyAlignment="1">
      <alignment horizontal="center"/>
    </xf>
    <xf numFmtId="0" fontId="12" fillId="3" borderId="4" xfId="0" applyFont="1" applyFill="1" applyBorder="1" applyAlignment="1">
      <alignment wrapText="1"/>
    </xf>
    <xf numFmtId="0" fontId="13" fillId="3" borderId="4" xfId="0" applyFont="1" applyFill="1" applyBorder="1" applyAlignment="1">
      <alignment/>
    </xf>
    <xf numFmtId="0" fontId="33" fillId="3" borderId="4" xfId="0" applyFont="1" applyFill="1" applyBorder="1" applyAlignment="1">
      <alignment/>
    </xf>
    <xf numFmtId="0" fontId="16" fillId="3" borderId="4" xfId="0" applyFont="1" applyFill="1" applyBorder="1" applyAlignment="1">
      <alignment wrapText="1"/>
    </xf>
    <xf numFmtId="0" fontId="16" fillId="3" borderId="0" xfId="0" applyFont="1" applyFill="1" applyBorder="1" applyAlignment="1">
      <alignment wrapText="1"/>
    </xf>
    <xf numFmtId="0" fontId="11" fillId="3" borderId="3" xfId="0" applyFont="1" applyFill="1" applyBorder="1" applyAlignment="1">
      <alignment/>
    </xf>
    <xf numFmtId="0" fontId="11" fillId="3" borderId="4" xfId="0" applyFont="1" applyFill="1" applyBorder="1" applyAlignment="1">
      <alignment/>
    </xf>
    <xf numFmtId="0" fontId="16" fillId="0" borderId="3" xfId="0" applyFont="1" applyBorder="1" applyAlignment="1">
      <alignment horizontal="center" vertical="center"/>
    </xf>
    <xf numFmtId="0" fontId="14" fillId="3" borderId="3" xfId="0" applyFont="1" applyFill="1" applyBorder="1" applyAlignment="1">
      <alignment/>
    </xf>
    <xf numFmtId="0" fontId="14" fillId="3" borderId="0" xfId="0" applyFont="1" applyFill="1" applyBorder="1" applyAlignment="1">
      <alignment/>
    </xf>
    <xf numFmtId="0" fontId="14" fillId="3" borderId="4" xfId="0" applyFont="1" applyFill="1" applyBorder="1" applyAlignment="1">
      <alignment/>
    </xf>
    <xf numFmtId="0" fontId="11" fillId="3" borderId="0" xfId="0" applyFont="1" applyFill="1" applyBorder="1" applyAlignment="1">
      <alignment/>
    </xf>
    <xf numFmtId="0" fontId="11" fillId="3" borderId="0" xfId="0" applyFont="1" applyFill="1" applyBorder="1" applyAlignment="1">
      <alignment horizontal="left" indent="4"/>
    </xf>
    <xf numFmtId="0" fontId="11" fillId="3" borderId="4" xfId="0" applyFont="1" applyFill="1" applyBorder="1" applyAlignment="1">
      <alignment horizontal="left" indent="4"/>
    </xf>
    <xf numFmtId="0" fontId="14" fillId="5" borderId="0" xfId="0" applyFont="1" applyFill="1" applyBorder="1" applyAlignment="1">
      <alignment/>
    </xf>
    <xf numFmtId="0" fontId="11" fillId="5" borderId="0" xfId="0" applyFont="1" applyFill="1" applyBorder="1" applyAlignment="1">
      <alignment/>
    </xf>
    <xf numFmtId="0" fontId="11" fillId="5" borderId="0" xfId="0" applyFont="1" applyFill="1" applyBorder="1" applyAlignment="1">
      <alignment horizontal="left" indent="4"/>
    </xf>
    <xf numFmtId="0" fontId="14" fillId="3" borderId="4" xfId="0" applyFont="1" applyFill="1" applyBorder="1" applyAlignment="1">
      <alignment wrapText="1"/>
    </xf>
    <xf numFmtId="0" fontId="15" fillId="5" borderId="0" xfId="0" applyFont="1" applyFill="1" applyAlignment="1">
      <alignment/>
    </xf>
    <xf numFmtId="0" fontId="8" fillId="5" borderId="0" xfId="0" applyFont="1" applyFill="1" applyBorder="1" applyAlignment="1">
      <alignment/>
    </xf>
    <xf numFmtId="0" fontId="8" fillId="3" borderId="0" xfId="0" applyFont="1" applyFill="1" applyBorder="1" applyAlignment="1">
      <alignment/>
    </xf>
    <xf numFmtId="0" fontId="8" fillId="3" borderId="4" xfId="0" applyFont="1" applyFill="1" applyBorder="1" applyAlignment="1">
      <alignment/>
    </xf>
    <xf numFmtId="0" fontId="15" fillId="0" borderId="0" xfId="0" applyFont="1" applyAlignment="1">
      <alignment/>
    </xf>
    <xf numFmtId="0" fontId="15" fillId="3" borderId="3" xfId="0" applyFont="1" applyFill="1" applyBorder="1" applyAlignment="1">
      <alignment/>
    </xf>
    <xf numFmtId="0" fontId="15" fillId="3" borderId="0" xfId="0" applyFont="1" applyFill="1" applyBorder="1" applyAlignment="1">
      <alignment/>
    </xf>
    <xf numFmtId="0" fontId="15" fillId="5" borderId="0" xfId="0" applyFont="1" applyFill="1" applyBorder="1" applyAlignment="1">
      <alignment/>
    </xf>
    <xf numFmtId="0" fontId="15" fillId="3" borderId="4" xfId="0" applyFont="1" applyFill="1" applyBorder="1" applyAlignment="1">
      <alignment/>
    </xf>
    <xf numFmtId="0" fontId="8" fillId="3" borderId="3" xfId="0" applyFont="1" applyFill="1" applyBorder="1" applyAlignment="1">
      <alignment/>
    </xf>
    <xf numFmtId="0" fontId="15" fillId="3" borderId="0" xfId="0" applyFont="1" applyFill="1" applyBorder="1" applyAlignment="1">
      <alignment horizontal="left" indent="4"/>
    </xf>
    <xf numFmtId="0" fontId="15" fillId="5" borderId="0" xfId="0" applyFont="1" applyFill="1" applyBorder="1" applyAlignment="1">
      <alignment horizontal="left" indent="4"/>
    </xf>
    <xf numFmtId="0" fontId="15" fillId="3" borderId="4" xfId="0" applyFont="1" applyFill="1" applyBorder="1" applyAlignment="1">
      <alignment horizontal="left" indent="4"/>
    </xf>
    <xf numFmtId="0" fontId="16" fillId="5" borderId="0" xfId="0" applyFont="1" applyFill="1" applyBorder="1" applyAlignment="1">
      <alignment wrapText="1"/>
    </xf>
    <xf numFmtId="0" fontId="14" fillId="3" borderId="2" xfId="0" applyFont="1" applyFill="1" applyBorder="1" applyAlignment="1">
      <alignment horizontal="left" vertical="center"/>
    </xf>
    <xf numFmtId="0" fontId="16" fillId="0" borderId="24" xfId="0" applyFont="1" applyBorder="1" applyAlignment="1">
      <alignment horizontal="center" vertical="center"/>
    </xf>
    <xf numFmtId="0" fontId="15" fillId="3" borderId="3" xfId="0" applyFont="1" applyFill="1" applyBorder="1" applyAlignment="1">
      <alignment/>
    </xf>
    <xf numFmtId="0" fontId="16" fillId="3" borderId="24" xfId="0" applyFont="1" applyFill="1" applyBorder="1" applyAlignment="1">
      <alignment horizontal="center" vertical="center"/>
    </xf>
    <xf numFmtId="0" fontId="14" fillId="3" borderId="4" xfId="0" applyFont="1" applyFill="1" applyBorder="1" applyAlignment="1">
      <alignment horizontal="left" indent="4"/>
    </xf>
    <xf numFmtId="0" fontId="15" fillId="0" borderId="4" xfId="0" applyFont="1" applyBorder="1" applyAlignment="1">
      <alignment/>
    </xf>
    <xf numFmtId="0" fontId="15" fillId="0" borderId="0" xfId="0" applyFont="1" applyFill="1" applyAlignment="1">
      <alignment/>
    </xf>
    <xf numFmtId="0" fontId="35" fillId="12" borderId="0" xfId="0" applyFont="1" applyFill="1" applyAlignment="1">
      <alignment horizontal="center"/>
    </xf>
    <xf numFmtId="0" fontId="0" fillId="5" borderId="0" xfId="0" applyFill="1" applyAlignment="1">
      <alignment horizontal="left"/>
    </xf>
    <xf numFmtId="220" fontId="0" fillId="10" borderId="11" xfId="0" applyNumberFormat="1" applyFill="1" applyBorder="1" applyAlignment="1" applyProtection="1">
      <alignment horizontal="center" vertical="center"/>
      <protection locked="0"/>
    </xf>
    <xf numFmtId="220" fontId="0" fillId="10" borderId="84" xfId="0" applyNumberFormat="1" applyFill="1" applyBorder="1" applyAlignment="1" applyProtection="1">
      <alignment horizontal="center" vertical="center"/>
      <protection locked="0"/>
    </xf>
    <xf numFmtId="3" fontId="0" fillId="8" borderId="90" xfId="0" applyNumberFormat="1" applyFill="1" applyBorder="1" applyAlignment="1" applyProtection="1">
      <alignment horizontal="center"/>
      <protection locked="0"/>
    </xf>
    <xf numFmtId="0" fontId="2" fillId="3" borderId="0" xfId="0" applyFont="1" applyFill="1" applyBorder="1" applyAlignment="1">
      <alignment horizontal="left"/>
    </xf>
    <xf numFmtId="49" fontId="6" fillId="10" borderId="13" xfId="0" applyNumberFormat="1" applyFont="1" applyFill="1" applyBorder="1" applyAlignment="1" applyProtection="1">
      <alignment horizontal="center"/>
      <protection locked="0"/>
    </xf>
    <xf numFmtId="0" fontId="0" fillId="2" borderId="0" xfId="0" applyFont="1" applyFill="1" applyAlignment="1">
      <alignment/>
    </xf>
    <xf numFmtId="0" fontId="13" fillId="3" borderId="0" xfId="0" applyFont="1" applyFill="1" applyAlignment="1">
      <alignment/>
    </xf>
    <xf numFmtId="0" fontId="44" fillId="3" borderId="0" xfId="0" applyFont="1" applyFill="1" applyAlignment="1">
      <alignment/>
    </xf>
    <xf numFmtId="0" fontId="43" fillId="3" borderId="0" xfId="0" applyFont="1" applyFill="1" applyAlignment="1">
      <alignment/>
    </xf>
    <xf numFmtId="0" fontId="44" fillId="0" borderId="0" xfId="0" applyFont="1" applyAlignment="1">
      <alignment/>
    </xf>
    <xf numFmtId="0" fontId="13" fillId="0" borderId="0" xfId="0" applyFont="1" applyAlignment="1">
      <alignment/>
    </xf>
    <xf numFmtId="0" fontId="6" fillId="10" borderId="27" xfId="0" applyFont="1" applyFill="1" applyBorder="1" applyAlignment="1" applyProtection="1">
      <alignment horizontal="left" vertical="top" wrapText="1"/>
      <protection locked="0"/>
    </xf>
    <xf numFmtId="0" fontId="6" fillId="10" borderId="71" xfId="0" applyFont="1" applyFill="1" applyBorder="1" applyAlignment="1" applyProtection="1">
      <alignment horizontal="left" vertical="top" wrapText="1"/>
      <protection locked="0"/>
    </xf>
    <xf numFmtId="0" fontId="7" fillId="10" borderId="27" xfId="0" applyFont="1" applyFill="1" applyBorder="1" applyAlignment="1" applyProtection="1">
      <alignment horizontal="center" vertical="top" wrapText="1"/>
      <protection locked="0"/>
    </xf>
    <xf numFmtId="0" fontId="6" fillId="3" borderId="91" xfId="0" applyFont="1" applyFill="1" applyBorder="1" applyAlignment="1" applyProtection="1">
      <alignment/>
      <protection/>
    </xf>
    <xf numFmtId="0" fontId="1" fillId="3" borderId="92" xfId="0" applyFont="1" applyFill="1" applyBorder="1" applyAlignment="1" applyProtection="1">
      <alignment horizontal="center" vertical="center"/>
      <protection/>
    </xf>
    <xf numFmtId="0" fontId="7" fillId="3" borderId="93" xfId="0" applyFont="1" applyFill="1" applyBorder="1" applyAlignment="1" applyProtection="1">
      <alignment horizontal="center" vertical="center"/>
      <protection/>
    </xf>
    <xf numFmtId="49" fontId="6" fillId="10" borderId="7" xfId="0" applyNumberFormat="1" applyFont="1" applyFill="1" applyBorder="1" applyAlignment="1" applyProtection="1">
      <alignment horizontal="center"/>
      <protection locked="0"/>
    </xf>
    <xf numFmtId="0" fontId="6" fillId="3" borderId="94" xfId="0" applyFont="1" applyFill="1" applyBorder="1" applyAlignment="1">
      <alignment/>
    </xf>
    <xf numFmtId="0" fontId="8" fillId="3" borderId="41" xfId="0" applyFont="1" applyFill="1" applyBorder="1" applyAlignment="1" applyProtection="1">
      <alignment horizontal="center" vertical="center"/>
      <protection/>
    </xf>
    <xf numFmtId="0" fontId="0" fillId="3" borderId="57" xfId="0" applyFill="1" applyBorder="1" applyAlignment="1">
      <alignment/>
    </xf>
    <xf numFmtId="0" fontId="1" fillId="3" borderId="54" xfId="0" applyFont="1" applyFill="1" applyBorder="1" applyAlignment="1" applyProtection="1">
      <alignment horizontal="right" vertical="center"/>
      <protection locked="0"/>
    </xf>
    <xf numFmtId="0" fontId="1" fillId="3" borderId="41" xfId="0" applyFont="1" applyFill="1" applyBorder="1" applyAlignment="1" applyProtection="1">
      <alignment/>
      <protection locked="0"/>
    </xf>
    <xf numFmtId="0" fontId="1" fillId="3" borderId="61" xfId="0" applyFont="1" applyFill="1" applyBorder="1" applyAlignment="1" applyProtection="1">
      <alignment/>
      <protection locked="0"/>
    </xf>
    <xf numFmtId="0" fontId="2" fillId="3" borderId="0" xfId="0" applyFont="1" applyFill="1" applyBorder="1" applyAlignment="1" applyProtection="1">
      <alignment horizontal="left"/>
      <protection locked="0"/>
    </xf>
    <xf numFmtId="0" fontId="2" fillId="3" borderId="0" xfId="0" applyFont="1" applyFill="1" applyBorder="1" applyAlignment="1">
      <alignment horizontal="center"/>
    </xf>
    <xf numFmtId="0" fontId="23" fillId="3" borderId="55" xfId="0" applyFont="1" applyFill="1" applyBorder="1" applyAlignment="1">
      <alignment horizontal="center" wrapText="1"/>
    </xf>
    <xf numFmtId="0" fontId="3" fillId="3" borderId="0" xfId="0" applyFont="1" applyFill="1" applyAlignment="1">
      <alignment/>
    </xf>
    <xf numFmtId="0" fontId="6" fillId="10" borderId="12" xfId="0" applyFont="1" applyFill="1" applyBorder="1" applyAlignment="1" applyProtection="1">
      <alignment horizontal="left"/>
      <protection locked="0"/>
    </xf>
    <xf numFmtId="0" fontId="6" fillId="10" borderId="14" xfId="0" applyFont="1" applyFill="1" applyBorder="1" applyAlignment="1" applyProtection="1">
      <alignment horizontal="left"/>
      <protection locked="0"/>
    </xf>
    <xf numFmtId="0" fontId="6" fillId="10" borderId="95" xfId="0" applyFont="1" applyFill="1" applyBorder="1" applyAlignment="1" applyProtection="1">
      <alignment horizontal="left"/>
      <protection locked="0"/>
    </xf>
    <xf numFmtId="0" fontId="6" fillId="10" borderId="96" xfId="0" applyFont="1" applyFill="1" applyBorder="1" applyAlignment="1" applyProtection="1">
      <alignment horizontal="left"/>
      <protection locked="0"/>
    </xf>
    <xf numFmtId="0" fontId="6" fillId="10" borderId="65" xfId="0" applyFont="1" applyFill="1" applyBorder="1" applyAlignment="1" applyProtection="1">
      <alignment horizontal="left"/>
      <protection locked="0"/>
    </xf>
    <xf numFmtId="0" fontId="6" fillId="10" borderId="1" xfId="0" applyFont="1" applyFill="1" applyBorder="1" applyAlignment="1" applyProtection="1">
      <alignment horizontal="left"/>
      <protection locked="0"/>
    </xf>
    <xf numFmtId="0" fontId="7" fillId="10" borderId="15" xfId="0" applyFont="1" applyFill="1" applyBorder="1" applyAlignment="1" applyProtection="1">
      <alignment horizontal="center"/>
      <protection locked="0"/>
    </xf>
    <xf numFmtId="0" fontId="7" fillId="10" borderId="10" xfId="0" applyFont="1" applyFill="1" applyBorder="1" applyAlignment="1" applyProtection="1">
      <alignment horizontal="center"/>
      <protection locked="0"/>
    </xf>
    <xf numFmtId="175" fontId="6" fillId="10" borderId="97" xfId="0" applyNumberFormat="1" applyFont="1" applyFill="1" applyBorder="1" applyAlignment="1" applyProtection="1">
      <alignment horizontal="center"/>
      <protection locked="0"/>
    </xf>
    <xf numFmtId="175" fontId="6" fillId="10" borderId="68" xfId="0" applyNumberFormat="1" applyFont="1" applyFill="1" applyBorder="1" applyAlignment="1" applyProtection="1">
      <alignment horizontal="center"/>
      <protection locked="0"/>
    </xf>
    <xf numFmtId="175" fontId="6" fillId="10" borderId="15" xfId="0" applyNumberFormat="1" applyFont="1" applyFill="1" applyBorder="1" applyAlignment="1" applyProtection="1">
      <alignment horizontal="center"/>
      <protection locked="0"/>
    </xf>
    <xf numFmtId="175" fontId="6" fillId="10" borderId="10" xfId="0" applyNumberFormat="1" applyFont="1" applyFill="1" applyBorder="1" applyAlignment="1" applyProtection="1">
      <alignment horizontal="center"/>
      <protection locked="0"/>
    </xf>
    <xf numFmtId="175" fontId="6" fillId="10" borderId="95" xfId="0" applyNumberFormat="1" applyFont="1" applyFill="1" applyBorder="1" applyAlignment="1" applyProtection="1">
      <alignment horizontal="center"/>
      <protection locked="0"/>
    </xf>
    <xf numFmtId="175" fontId="6" fillId="10" borderId="7" xfId="0" applyNumberFormat="1" applyFont="1" applyFill="1" applyBorder="1" applyAlignment="1" applyProtection="1">
      <alignment horizontal="center"/>
      <protection locked="0"/>
    </xf>
    <xf numFmtId="175" fontId="6" fillId="10" borderId="12" xfId="0" applyNumberFormat="1" applyFont="1" applyFill="1" applyBorder="1" applyAlignment="1" applyProtection="1">
      <alignment horizontal="center"/>
      <protection locked="0"/>
    </xf>
    <xf numFmtId="175" fontId="6" fillId="10" borderId="13" xfId="0" applyNumberFormat="1" applyFont="1" applyFill="1" applyBorder="1" applyAlignment="1" applyProtection="1">
      <alignment horizontal="center"/>
      <protection locked="0"/>
    </xf>
    <xf numFmtId="0" fontId="0" fillId="3" borderId="62" xfId="0" applyFont="1" applyFill="1" applyBorder="1" applyAlignment="1" applyProtection="1">
      <alignment/>
      <protection/>
    </xf>
    <xf numFmtId="0" fontId="6" fillId="3" borderId="41" xfId="0" applyFont="1" applyFill="1" applyBorder="1" applyAlignment="1" applyProtection="1">
      <alignment/>
      <protection/>
    </xf>
    <xf numFmtId="0" fontId="1" fillId="3" borderId="41" xfId="0" applyFont="1" applyFill="1" applyBorder="1" applyAlignment="1" applyProtection="1">
      <alignment vertical="center"/>
      <protection/>
    </xf>
    <xf numFmtId="0" fontId="6" fillId="3" borderId="94" xfId="0" applyFont="1" applyFill="1" applyBorder="1" applyAlignment="1" applyProtection="1">
      <alignment/>
      <protection/>
    </xf>
    <xf numFmtId="0" fontId="0" fillId="5" borderId="98" xfId="0" applyFill="1" applyBorder="1" applyAlignment="1" applyProtection="1">
      <alignment/>
      <protection locked="0"/>
    </xf>
    <xf numFmtId="0" fontId="7" fillId="10" borderId="13" xfId="0" applyFont="1" applyFill="1" applyBorder="1" applyAlignment="1" applyProtection="1">
      <alignment horizontal="center"/>
      <protection/>
    </xf>
    <xf numFmtId="0" fontId="7" fillId="10" borderId="13" xfId="0" applyFont="1" applyFill="1" applyBorder="1" applyAlignment="1" applyProtection="1">
      <alignment horizontal="center"/>
      <protection locked="0"/>
    </xf>
    <xf numFmtId="0" fontId="6" fillId="10" borderId="34" xfId="0" applyFont="1" applyFill="1" applyBorder="1" applyAlignment="1" applyProtection="1">
      <alignment horizontal="left" wrapText="1"/>
      <protection/>
    </xf>
    <xf numFmtId="0" fontId="7" fillId="0" borderId="9" xfId="0" applyFont="1" applyFill="1" applyBorder="1" applyAlignment="1" applyProtection="1">
      <alignment wrapText="1"/>
      <protection/>
    </xf>
    <xf numFmtId="0" fontId="6" fillId="10" borderId="32" xfId="0" applyFont="1" applyFill="1" applyBorder="1" applyAlignment="1" applyProtection="1">
      <alignment horizontal="left" wrapText="1"/>
      <protection/>
    </xf>
    <xf numFmtId="0" fontId="1" fillId="3" borderId="57" xfId="0" applyFont="1" applyFill="1" applyBorder="1" applyAlignment="1" applyProtection="1">
      <alignment horizontal="left" vertical="center" wrapText="1"/>
      <protection/>
    </xf>
    <xf numFmtId="49" fontId="1" fillId="3" borderId="13" xfId="0" applyNumberFormat="1" applyFont="1" applyFill="1" applyBorder="1" applyAlignment="1" applyProtection="1">
      <alignment horizontal="center" vertical="center"/>
      <protection/>
    </xf>
    <xf numFmtId="0" fontId="14" fillId="3" borderId="3" xfId="0" applyFont="1" applyFill="1" applyBorder="1" applyAlignment="1">
      <alignment horizontal="center"/>
    </xf>
    <xf numFmtId="0" fontId="16" fillId="3" borderId="3" xfId="0" applyFont="1" applyFill="1" applyBorder="1" applyAlignment="1">
      <alignment horizontal="center" vertical="top"/>
    </xf>
    <xf numFmtId="0" fontId="11" fillId="3" borderId="3" xfId="0" applyFont="1" applyFill="1" applyBorder="1" applyAlignment="1">
      <alignment/>
    </xf>
    <xf numFmtId="0" fontId="11" fillId="3" borderId="4" xfId="0" applyFont="1" applyFill="1" applyBorder="1" applyAlignment="1">
      <alignment/>
    </xf>
    <xf numFmtId="0" fontId="11" fillId="3" borderId="3" xfId="0" applyFont="1" applyFill="1" applyBorder="1" applyAlignment="1">
      <alignment horizontal="center" vertical="top"/>
    </xf>
    <xf numFmtId="0" fontId="11" fillId="3" borderId="3" xfId="0" applyFont="1" applyFill="1" applyBorder="1" applyAlignment="1">
      <alignment horizontal="center"/>
    </xf>
    <xf numFmtId="0" fontId="14" fillId="3" borderId="4" xfId="0" applyFont="1" applyFill="1" applyBorder="1" applyAlignment="1">
      <alignment vertical="center"/>
    </xf>
    <xf numFmtId="0" fontId="14" fillId="3" borderId="4" xfId="0" applyFont="1" applyFill="1" applyBorder="1" applyAlignment="1">
      <alignment vertical="center" wrapText="1"/>
    </xf>
    <xf numFmtId="0" fontId="11" fillId="3" borderId="3" xfId="0" applyFont="1" applyFill="1" applyBorder="1" applyAlignment="1">
      <alignment horizontal="left" indent="4"/>
    </xf>
    <xf numFmtId="0" fontId="11" fillId="3" borderId="4" xfId="0" applyFont="1" applyFill="1" applyBorder="1" applyAlignment="1">
      <alignment horizontal="left" vertical="center"/>
    </xf>
    <xf numFmtId="0" fontId="11" fillId="3" borderId="3" xfId="0" applyFont="1" applyFill="1" applyBorder="1" applyAlignment="1">
      <alignment horizontal="center" vertical="center"/>
    </xf>
    <xf numFmtId="0" fontId="11" fillId="0" borderId="3" xfId="0" applyFont="1" applyBorder="1" applyAlignment="1">
      <alignment horizontal="center"/>
    </xf>
    <xf numFmtId="0" fontId="11" fillId="0" borderId="4" xfId="0" applyFont="1" applyBorder="1" applyAlignment="1">
      <alignment vertical="center"/>
    </xf>
    <xf numFmtId="0" fontId="14" fillId="3" borderId="4" xfId="0" applyFont="1" applyFill="1" applyBorder="1" applyAlignment="1">
      <alignment horizontal="left" vertical="center"/>
    </xf>
    <xf numFmtId="0" fontId="11" fillId="3" borderId="4" xfId="0" applyFont="1" applyFill="1" applyBorder="1" applyAlignment="1">
      <alignment horizontal="left"/>
    </xf>
    <xf numFmtId="0" fontId="14" fillId="3" borderId="4" xfId="0" applyFont="1" applyFill="1" applyBorder="1" applyAlignment="1">
      <alignment horizontal="left" vertical="center" wrapText="1"/>
    </xf>
    <xf numFmtId="0" fontId="16" fillId="3" borderId="81" xfId="0" applyFont="1" applyFill="1" applyBorder="1" applyAlignment="1">
      <alignment/>
    </xf>
    <xf numFmtId="0" fontId="47" fillId="3" borderId="3" xfId="0" applyFont="1" applyFill="1" applyBorder="1" applyAlignment="1">
      <alignment horizontal="center"/>
    </xf>
    <xf numFmtId="0" fontId="15" fillId="0" borderId="2" xfId="0" applyFont="1" applyFill="1" applyBorder="1" applyAlignment="1">
      <alignment/>
    </xf>
    <xf numFmtId="0" fontId="15" fillId="0" borderId="2" xfId="0" applyFont="1" applyBorder="1" applyAlignment="1">
      <alignment/>
    </xf>
    <xf numFmtId="0" fontId="15" fillId="3" borderId="4" xfId="0" applyFont="1" applyFill="1" applyBorder="1" applyAlignment="1">
      <alignment vertical="center"/>
    </xf>
    <xf numFmtId="0" fontId="15" fillId="3" borderId="4" xfId="0" applyFont="1" applyFill="1" applyBorder="1" applyAlignment="1">
      <alignment wrapText="1"/>
    </xf>
    <xf numFmtId="0" fontId="15" fillId="3" borderId="3" xfId="0" applyFont="1" applyFill="1" applyBorder="1" applyAlignment="1">
      <alignment horizontal="center"/>
    </xf>
    <xf numFmtId="0" fontId="12" fillId="3" borderId="4" xfId="0" applyFont="1" applyFill="1" applyBorder="1" applyAlignment="1">
      <alignment vertical="center" wrapText="1"/>
    </xf>
    <xf numFmtId="0" fontId="14" fillId="3" borderId="4" xfId="0" applyFont="1" applyFill="1" applyBorder="1" applyAlignment="1">
      <alignment vertical="top"/>
    </xf>
    <xf numFmtId="0" fontId="16" fillId="0" borderId="3" xfId="0" applyFont="1" applyBorder="1" applyAlignment="1">
      <alignment horizontal="center" vertical="top"/>
    </xf>
    <xf numFmtId="0" fontId="16" fillId="3" borderId="3" xfId="0" applyFont="1" applyFill="1" applyBorder="1" applyAlignment="1">
      <alignment horizontal="center" vertical="top" wrapText="1"/>
    </xf>
    <xf numFmtId="0" fontId="12" fillId="3" borderId="4" xfId="0" applyFont="1" applyFill="1" applyBorder="1" applyAlignment="1">
      <alignment horizontal="left" vertical="center"/>
    </xf>
    <xf numFmtId="0" fontId="0" fillId="0" borderId="2" xfId="0" applyBorder="1" applyAlignment="1">
      <alignment/>
    </xf>
    <xf numFmtId="0" fontId="0" fillId="3" borderId="24" xfId="0" applyFill="1" applyBorder="1" applyAlignment="1">
      <alignment/>
    </xf>
    <xf numFmtId="0" fontId="0" fillId="0" borderId="4" xfId="0" applyBorder="1" applyAlignment="1">
      <alignment/>
    </xf>
    <xf numFmtId="0" fontId="0" fillId="3" borderId="24" xfId="0" applyFill="1" applyBorder="1" applyAlignment="1">
      <alignment horizontal="left"/>
    </xf>
    <xf numFmtId="0" fontId="0" fillId="3" borderId="2" xfId="0" applyFill="1" applyBorder="1" applyAlignment="1">
      <alignment horizontal="left"/>
    </xf>
    <xf numFmtId="0" fontId="13" fillId="3" borderId="3" xfId="0" applyFont="1" applyFill="1" applyBorder="1" applyAlignment="1">
      <alignment/>
    </xf>
    <xf numFmtId="0" fontId="44" fillId="3" borderId="24" xfId="0" applyFont="1" applyFill="1" applyBorder="1" applyAlignment="1">
      <alignment horizontal="left" indent="1"/>
    </xf>
    <xf numFmtId="0" fontId="13" fillId="0" borderId="25" xfId="0" applyFont="1" applyBorder="1" applyAlignment="1">
      <alignment horizontal="left" indent="1"/>
    </xf>
    <xf numFmtId="0" fontId="13" fillId="3" borderId="25" xfId="0" applyFont="1" applyFill="1" applyBorder="1" applyAlignment="1">
      <alignment horizontal="left" indent="1"/>
    </xf>
    <xf numFmtId="0" fontId="13" fillId="3" borderId="2" xfId="0" applyFont="1" applyFill="1" applyBorder="1" applyAlignment="1">
      <alignment horizontal="left" indent="1"/>
    </xf>
    <xf numFmtId="0" fontId="14" fillId="3" borderId="0" xfId="0" applyFont="1" applyFill="1" applyBorder="1" applyAlignment="1">
      <alignment horizontal="left" indent="4"/>
    </xf>
    <xf numFmtId="0" fontId="11" fillId="0" borderId="0" xfId="0" applyFont="1" applyBorder="1" applyAlignment="1">
      <alignment/>
    </xf>
    <xf numFmtId="10" fontId="11" fillId="3" borderId="0" xfId="0" applyNumberFormat="1" applyFont="1" applyFill="1" applyBorder="1" applyAlignment="1">
      <alignment/>
    </xf>
    <xf numFmtId="0" fontId="13" fillId="3" borderId="3" xfId="0" applyFont="1" applyFill="1" applyBorder="1" applyAlignment="1">
      <alignment horizontal="right"/>
    </xf>
    <xf numFmtId="0" fontId="13" fillId="3" borderId="3" xfId="0" applyFont="1" applyFill="1" applyBorder="1" applyAlignment="1">
      <alignment horizontal="right" vertical="top"/>
    </xf>
    <xf numFmtId="220" fontId="7" fillId="10" borderId="64" xfId="0" applyNumberFormat="1" applyFont="1" applyFill="1" applyBorder="1" applyAlignment="1" applyProtection="1">
      <alignment horizontal="center" vertical="center"/>
      <protection locked="0"/>
    </xf>
    <xf numFmtId="220" fontId="7" fillId="10" borderId="58" xfId="0" applyNumberFormat="1" applyFont="1" applyFill="1" applyBorder="1" applyAlignment="1" applyProtection="1">
      <alignment horizontal="center" vertical="center"/>
      <protection locked="0"/>
    </xf>
    <xf numFmtId="164" fontId="1" fillId="10" borderId="83" xfId="0" applyNumberFormat="1" applyFont="1" applyFill="1" applyBorder="1" applyAlignment="1" applyProtection="1">
      <alignment horizontal="center" vertical="center"/>
      <protection locked="0"/>
    </xf>
    <xf numFmtId="164" fontId="1" fillId="10" borderId="51" xfId="0" applyNumberFormat="1" applyFont="1" applyFill="1" applyBorder="1" applyAlignment="1" applyProtection="1">
      <alignment horizontal="center" vertical="center"/>
      <protection locked="0"/>
    </xf>
    <xf numFmtId="4" fontId="0" fillId="4" borderId="50" xfId="0" applyNumberFormat="1" applyFill="1" applyBorder="1" applyAlignment="1" applyProtection="1">
      <alignment horizontal="center"/>
      <protection locked="0"/>
    </xf>
    <xf numFmtId="4" fontId="0" fillId="4" borderId="63" xfId="0" applyNumberFormat="1" applyFill="1" applyBorder="1" applyAlignment="1" applyProtection="1">
      <alignment horizontal="center"/>
      <protection locked="0"/>
    </xf>
    <xf numFmtId="0" fontId="0" fillId="3" borderId="5" xfId="0" applyFill="1" applyBorder="1" applyAlignment="1" applyProtection="1">
      <alignment/>
      <protection locked="0"/>
    </xf>
    <xf numFmtId="14" fontId="7" fillId="10" borderId="83" xfId="0" applyNumberFormat="1" applyFont="1" applyFill="1" applyBorder="1" applyAlignment="1" applyProtection="1">
      <alignment vertical="center"/>
      <protection locked="0"/>
    </xf>
    <xf numFmtId="14" fontId="7" fillId="10" borderId="99" xfId="0" applyNumberFormat="1" applyFont="1" applyFill="1" applyBorder="1" applyAlignment="1" applyProtection="1">
      <alignment vertical="center"/>
      <protection locked="0"/>
    </xf>
    <xf numFmtId="14" fontId="6" fillId="3" borderId="14" xfId="0" applyNumberFormat="1" applyFont="1" applyFill="1" applyBorder="1" applyAlignment="1" applyProtection="1">
      <alignment horizontal="center" vertical="center"/>
      <protection/>
    </xf>
    <xf numFmtId="0" fontId="6" fillId="3" borderId="0" xfId="0" applyFont="1" applyFill="1" applyAlignment="1">
      <alignment/>
    </xf>
    <xf numFmtId="0" fontId="36" fillId="12" borderId="0" xfId="0" applyFont="1" applyFill="1" applyAlignment="1">
      <alignment horizontal="center"/>
    </xf>
    <xf numFmtId="221" fontId="49" fillId="0" borderId="0" xfId="21" applyFill="1">
      <alignment/>
      <protection/>
    </xf>
    <xf numFmtId="221" fontId="49" fillId="0" borderId="0" xfId="21">
      <alignment/>
      <protection/>
    </xf>
    <xf numFmtId="221" fontId="2" fillId="0" borderId="100" xfId="21" applyNumberFormat="1" applyFont="1" applyFill="1" applyBorder="1" applyAlignment="1" applyProtection="1">
      <alignment horizontal="left"/>
      <protection/>
    </xf>
    <xf numFmtId="221" fontId="0" fillId="0" borderId="0" xfId="21" applyFont="1" applyFill="1">
      <alignment/>
      <protection/>
    </xf>
    <xf numFmtId="221" fontId="52" fillId="0" borderId="101" xfId="21" applyNumberFormat="1" applyFont="1" applyFill="1" applyBorder="1" applyAlignment="1" applyProtection="1">
      <alignment horizontal="center"/>
      <protection locked="0"/>
    </xf>
    <xf numFmtId="221" fontId="2" fillId="0" borderId="0" xfId="21" applyNumberFormat="1" applyFont="1" applyFill="1" applyAlignment="1" applyProtection="1">
      <alignment horizontal="left"/>
      <protection/>
    </xf>
    <xf numFmtId="14" fontId="52" fillId="0" borderId="102" xfId="21" applyNumberFormat="1" applyFont="1" applyFill="1" applyBorder="1" applyAlignment="1" applyProtection="1">
      <alignment horizontal="left"/>
      <protection locked="0"/>
    </xf>
    <xf numFmtId="14" fontId="52" fillId="0" borderId="103" xfId="21" applyNumberFormat="1" applyFont="1" applyFill="1" applyBorder="1" applyAlignment="1" applyProtection="1">
      <alignment horizontal="left"/>
      <protection locked="0"/>
    </xf>
    <xf numFmtId="221" fontId="3" fillId="0" borderId="100" xfId="21" applyNumberFormat="1" applyFont="1" applyFill="1" applyBorder="1" applyAlignment="1" applyProtection="1">
      <alignment horizontal="centerContinuous"/>
      <protection locked="0"/>
    </xf>
    <xf numFmtId="221" fontId="3" fillId="0" borderId="104" xfId="21" applyNumberFormat="1" applyFont="1" applyFill="1" applyBorder="1" applyAlignment="1" applyProtection="1">
      <alignment horizontal="center"/>
      <protection locked="0"/>
    </xf>
    <xf numFmtId="221" fontId="0" fillId="0" borderId="105" xfId="21" applyNumberFormat="1" applyFont="1" applyFill="1" applyBorder="1" applyProtection="1">
      <alignment/>
      <protection/>
    </xf>
    <xf numFmtId="7" fontId="52" fillId="0" borderId="102" xfId="21" applyNumberFormat="1" applyFont="1" applyFill="1" applyBorder="1" applyProtection="1">
      <alignment/>
      <protection locked="0"/>
    </xf>
    <xf numFmtId="39" fontId="52" fillId="0" borderId="102" xfId="21" applyNumberFormat="1" applyFont="1" applyFill="1" applyBorder="1" applyProtection="1">
      <alignment/>
      <protection locked="0"/>
    </xf>
    <xf numFmtId="39" fontId="7" fillId="0" borderId="102" xfId="21" applyNumberFormat="1" applyFont="1" applyFill="1" applyBorder="1" applyProtection="1">
      <alignment/>
      <protection hidden="1"/>
    </xf>
    <xf numFmtId="226" fontId="52" fillId="0" borderId="102" xfId="21" applyNumberFormat="1" applyFont="1" applyFill="1" applyBorder="1" applyProtection="1">
      <alignment/>
      <protection locked="0"/>
    </xf>
    <xf numFmtId="7" fontId="7" fillId="0" borderId="102" xfId="21" applyNumberFormat="1" applyFont="1" applyFill="1" applyBorder="1" applyProtection="1">
      <alignment/>
      <protection hidden="1"/>
    </xf>
    <xf numFmtId="221" fontId="3" fillId="0" borderId="106" xfId="22" applyNumberFormat="1" applyFont="1" applyBorder="1" applyAlignment="1" applyProtection="1">
      <alignment horizontal="centerContinuous"/>
      <protection/>
    </xf>
    <xf numFmtId="221" fontId="3" fillId="0" borderId="107" xfId="22" applyNumberFormat="1" applyFont="1" applyBorder="1" applyAlignment="1" applyProtection="1">
      <alignment horizontal="centerContinuous"/>
      <protection/>
    </xf>
    <xf numFmtId="221" fontId="1" fillId="0" borderId="107" xfId="22" applyNumberFormat="1" applyFont="1" applyBorder="1" applyAlignment="1" applyProtection="1">
      <alignment horizontal="centerContinuous"/>
      <protection/>
    </xf>
    <xf numFmtId="221" fontId="0" fillId="0" borderId="20" xfId="22" applyFont="1" applyBorder="1" applyAlignment="1">
      <alignment horizontal="centerContinuous"/>
      <protection/>
    </xf>
    <xf numFmtId="221" fontId="1" fillId="0" borderId="108" xfId="22" applyNumberFormat="1" applyFont="1" applyBorder="1" applyAlignment="1" applyProtection="1">
      <alignment horizontal="centerContinuous"/>
      <protection/>
    </xf>
    <xf numFmtId="221" fontId="55" fillId="0" borderId="107" xfId="22" applyNumberFormat="1" applyFont="1" applyBorder="1" applyAlignment="1" applyProtection="1">
      <alignment horizontal="centerContinuous"/>
      <protection/>
    </xf>
    <xf numFmtId="221" fontId="1" fillId="0" borderId="109" xfId="22" applyNumberFormat="1" applyFont="1" applyBorder="1" applyAlignment="1" applyProtection="1">
      <alignment horizontal="centerContinuous"/>
      <protection/>
    </xf>
    <xf numFmtId="221" fontId="56" fillId="0" borderId="0" xfId="22" applyNumberFormat="1" applyFont="1" applyProtection="1">
      <alignment/>
      <protection/>
    </xf>
    <xf numFmtId="221" fontId="49" fillId="0" borderId="0" xfId="22">
      <alignment/>
      <protection/>
    </xf>
    <xf numFmtId="221" fontId="1" fillId="0" borderId="110" xfId="22" applyNumberFormat="1" applyFont="1" applyBorder="1" applyAlignment="1" applyProtection="1">
      <alignment horizontal="centerContinuous"/>
      <protection/>
    </xf>
    <xf numFmtId="221" fontId="3" fillId="0" borderId="0" xfId="22" applyNumberFormat="1" applyFont="1" applyAlignment="1" applyProtection="1">
      <alignment horizontal="centerContinuous"/>
      <protection/>
    </xf>
    <xf numFmtId="221" fontId="1" fillId="0" borderId="0" xfId="22" applyNumberFormat="1" applyFont="1" applyAlignment="1" applyProtection="1">
      <alignment horizontal="centerContinuous"/>
      <protection/>
    </xf>
    <xf numFmtId="221" fontId="0" fillId="0" borderId="0" xfId="22" applyFont="1" applyAlignment="1">
      <alignment horizontal="centerContinuous"/>
      <protection/>
    </xf>
    <xf numFmtId="221" fontId="1" fillId="0" borderId="111" xfId="22" applyNumberFormat="1" applyFont="1" applyBorder="1" applyAlignment="1" applyProtection="1">
      <alignment horizontal="centerContinuous"/>
      <protection/>
    </xf>
    <xf numFmtId="221" fontId="55" fillId="0" borderId="0" xfId="22" applyNumberFormat="1" applyFont="1" applyAlignment="1" applyProtection="1">
      <alignment horizontal="centerContinuous"/>
      <protection/>
    </xf>
    <xf numFmtId="221" fontId="1" fillId="0" borderId="112" xfId="22" applyNumberFormat="1" applyFont="1" applyBorder="1" applyAlignment="1" applyProtection="1">
      <alignment horizontal="centerContinuous"/>
      <protection/>
    </xf>
    <xf numFmtId="221" fontId="1" fillId="0" borderId="113" xfId="22" applyNumberFormat="1" applyFont="1" applyBorder="1" applyAlignment="1" applyProtection="1">
      <alignment horizontal="centerContinuous"/>
      <protection/>
    </xf>
    <xf numFmtId="221" fontId="1" fillId="0" borderId="25" xfId="22" applyNumberFormat="1" applyFont="1" applyBorder="1" applyAlignment="1" applyProtection="1">
      <alignment horizontal="centerContinuous"/>
      <protection/>
    </xf>
    <xf numFmtId="221" fontId="0" fillId="0" borderId="25" xfId="22" applyFont="1" applyBorder="1" applyAlignment="1">
      <alignment horizontal="centerContinuous"/>
      <protection/>
    </xf>
    <xf numFmtId="221" fontId="1" fillId="0" borderId="114" xfId="22" applyNumberFormat="1" applyFont="1" applyBorder="1" applyAlignment="1" applyProtection="1">
      <alignment horizontal="centerContinuous"/>
      <protection/>
    </xf>
    <xf numFmtId="221" fontId="1" fillId="0" borderId="25" xfId="22" applyNumberFormat="1" applyFont="1" applyBorder="1" applyProtection="1">
      <alignment/>
      <protection/>
    </xf>
    <xf numFmtId="221" fontId="1" fillId="0" borderId="115" xfId="22" applyNumberFormat="1" applyFont="1" applyBorder="1" applyProtection="1">
      <alignment/>
      <protection/>
    </xf>
    <xf numFmtId="221" fontId="7" fillId="0" borderId="116" xfId="22" applyNumberFormat="1" applyFont="1" applyBorder="1" applyAlignment="1" applyProtection="1">
      <alignment horizontal="left"/>
      <protection/>
    </xf>
    <xf numFmtId="221" fontId="7" fillId="0" borderId="117" xfId="22" applyNumberFormat="1" applyFont="1" applyBorder="1" applyProtection="1">
      <alignment/>
      <protection/>
    </xf>
    <xf numFmtId="221" fontId="1" fillId="0" borderId="117" xfId="22" applyNumberFormat="1" applyFont="1" applyBorder="1" applyProtection="1">
      <alignment/>
      <protection/>
    </xf>
    <xf numFmtId="221" fontId="1" fillId="0" borderId="118" xfId="22" applyNumberFormat="1" applyFont="1" applyBorder="1" applyProtection="1">
      <alignment/>
      <protection/>
    </xf>
    <xf numFmtId="221" fontId="7" fillId="0" borderId="117" xfId="22" applyNumberFormat="1" applyFont="1" applyBorder="1" applyAlignment="1" applyProtection="1">
      <alignment horizontal="left"/>
      <protection/>
    </xf>
    <xf numFmtId="221" fontId="55" fillId="0" borderId="117" xfId="22" applyNumberFormat="1" applyFont="1" applyBorder="1" applyAlignment="1" applyProtection="1">
      <alignment horizontal="left"/>
      <protection/>
    </xf>
    <xf numFmtId="221" fontId="1" fillId="0" borderId="119" xfId="22" applyNumberFormat="1" applyFont="1" applyBorder="1" applyProtection="1">
      <alignment/>
      <protection/>
    </xf>
    <xf numFmtId="221" fontId="1" fillId="0" borderId="110" xfId="22" applyNumberFormat="1" applyFont="1" applyBorder="1" applyAlignment="1" applyProtection="1">
      <alignment horizontal="left"/>
      <protection/>
    </xf>
    <xf numFmtId="221" fontId="7" fillId="0" borderId="0" xfId="22" applyNumberFormat="1" applyFont="1" applyProtection="1">
      <alignment/>
      <protection/>
    </xf>
    <xf numFmtId="221" fontId="53" fillId="13" borderId="0" xfId="22" applyNumberFormat="1" applyFont="1" applyFill="1" applyBorder="1" applyAlignment="1" applyProtection="1">
      <alignment horizontal="left"/>
      <protection locked="0"/>
    </xf>
    <xf numFmtId="221" fontId="1" fillId="0" borderId="0" xfId="22" applyNumberFormat="1" applyFont="1" applyProtection="1">
      <alignment/>
      <protection/>
    </xf>
    <xf numFmtId="221" fontId="1" fillId="0" borderId="111" xfId="22" applyNumberFormat="1" applyFont="1" applyBorder="1" applyProtection="1">
      <alignment/>
      <protection/>
    </xf>
    <xf numFmtId="221" fontId="53" fillId="13" borderId="0" xfId="22" applyNumberFormat="1" applyFont="1" applyFill="1" applyProtection="1">
      <alignment/>
      <protection locked="0"/>
    </xf>
    <xf numFmtId="221" fontId="1" fillId="0" borderId="112" xfId="22" applyNumberFormat="1" applyFont="1" applyBorder="1" applyProtection="1">
      <alignment/>
      <protection/>
    </xf>
    <xf numFmtId="221" fontId="7" fillId="0" borderId="120" xfId="22" applyNumberFormat="1" applyFont="1" applyBorder="1" applyProtection="1">
      <alignment/>
      <protection/>
    </xf>
    <xf numFmtId="221" fontId="7" fillId="0" borderId="121" xfId="22" applyNumberFormat="1" applyFont="1" applyBorder="1" applyProtection="1">
      <alignment/>
      <protection/>
    </xf>
    <xf numFmtId="221" fontId="1" fillId="0" borderId="121" xfId="22" applyNumberFormat="1" applyFont="1" applyBorder="1" applyProtection="1">
      <alignment/>
      <protection/>
    </xf>
    <xf numFmtId="221" fontId="1" fillId="0" borderId="122" xfId="22" applyNumberFormat="1" applyFont="1" applyBorder="1" applyProtection="1">
      <alignment/>
      <protection/>
    </xf>
    <xf numFmtId="221" fontId="1" fillId="14" borderId="121" xfId="22" applyNumberFormat="1" applyFont="1" applyFill="1" applyBorder="1" applyProtection="1">
      <alignment/>
      <protection/>
    </xf>
    <xf numFmtId="221" fontId="1" fillId="0" borderId="123" xfId="22" applyNumberFormat="1" applyFont="1" applyBorder="1" applyProtection="1">
      <alignment/>
      <protection/>
    </xf>
    <xf numFmtId="221" fontId="56" fillId="0" borderId="110" xfId="22" applyNumberFormat="1" applyFont="1" applyBorder="1" applyProtection="1">
      <alignment/>
      <protection/>
    </xf>
    <xf numFmtId="221" fontId="56" fillId="0" borderId="112" xfId="22" applyNumberFormat="1" applyFont="1" applyBorder="1" applyProtection="1">
      <alignment/>
      <protection/>
    </xf>
    <xf numFmtId="221" fontId="33" fillId="0" borderId="110" xfId="22" applyNumberFormat="1" applyFont="1" applyBorder="1" applyAlignment="1" applyProtection="1">
      <alignment horizontal="left"/>
      <protection/>
    </xf>
    <xf numFmtId="221" fontId="13" fillId="0" borderId="0" xfId="22" applyFont="1">
      <alignment/>
      <protection/>
    </xf>
    <xf numFmtId="221" fontId="33" fillId="0" borderId="0" xfId="22" applyNumberFormat="1" applyFont="1" applyProtection="1">
      <alignment/>
      <protection/>
    </xf>
    <xf numFmtId="221" fontId="33" fillId="0" borderId="112" xfId="22" applyNumberFormat="1" applyFont="1" applyBorder="1" applyProtection="1">
      <alignment/>
      <protection/>
    </xf>
    <xf numFmtId="221" fontId="33" fillId="0" borderId="110" xfId="22" applyNumberFormat="1" applyFont="1" applyBorder="1" applyProtection="1">
      <alignment/>
      <protection/>
    </xf>
    <xf numFmtId="221" fontId="57" fillId="0" borderId="0" xfId="22" applyNumberFormat="1" applyFont="1" applyProtection="1">
      <alignment/>
      <protection/>
    </xf>
    <xf numFmtId="221" fontId="14" fillId="0" borderId="0" xfId="22" applyNumberFormat="1" applyFont="1" applyAlignment="1" applyProtection="1">
      <alignment horizontal="left"/>
      <protection/>
    </xf>
    <xf numFmtId="221" fontId="58" fillId="15" borderId="124" xfId="22" applyNumberFormat="1" applyFont="1" applyFill="1" applyBorder="1" applyAlignment="1" applyProtection="1">
      <alignment horizontal="center"/>
      <protection locked="0"/>
    </xf>
    <xf numFmtId="221" fontId="33" fillId="0" borderId="0" xfId="22" applyNumberFormat="1" applyFont="1" applyAlignment="1" applyProtection="1">
      <alignment horizontal="left"/>
      <protection/>
    </xf>
    <xf numFmtId="221" fontId="14" fillId="0" borderId="0" xfId="22" applyNumberFormat="1" applyFont="1" applyProtection="1">
      <alignment/>
      <protection/>
    </xf>
    <xf numFmtId="221" fontId="58" fillId="15" borderId="124" xfId="22" applyNumberFormat="1" applyFont="1" applyFill="1" applyBorder="1" applyAlignment="1" applyProtection="1">
      <alignment horizontal="center"/>
      <protection locked="0"/>
    </xf>
    <xf numFmtId="221" fontId="33" fillId="0" borderId="0" xfId="22" applyNumberFormat="1" applyFont="1" applyAlignment="1" applyProtection="1">
      <alignment horizontal="center"/>
      <protection/>
    </xf>
    <xf numFmtId="221" fontId="59" fillId="0" borderId="0" xfId="22" applyNumberFormat="1" applyFont="1" applyProtection="1">
      <alignment/>
      <protection/>
    </xf>
    <xf numFmtId="221" fontId="58" fillId="15" borderId="14" xfId="22" applyNumberFormat="1" applyFont="1" applyFill="1" applyBorder="1" applyAlignment="1" applyProtection="1">
      <alignment horizontal="left"/>
      <protection locked="0"/>
    </xf>
    <xf numFmtId="221" fontId="58" fillId="15" borderId="125" xfId="22" applyNumberFormat="1" applyFont="1" applyFill="1" applyBorder="1" applyAlignment="1" applyProtection="1">
      <alignment horizontal="left"/>
      <protection locked="0"/>
    </xf>
    <xf numFmtId="221" fontId="58" fillId="15" borderId="126" xfId="22" applyNumberFormat="1" applyFont="1" applyFill="1" applyBorder="1" applyAlignment="1" applyProtection="1">
      <alignment horizontal="left"/>
      <protection locked="0"/>
    </xf>
    <xf numFmtId="221" fontId="33" fillId="0" borderId="0" xfId="22" applyNumberFormat="1" applyFont="1" applyAlignment="1" applyProtection="1">
      <alignment horizontal="centerContinuous"/>
      <protection/>
    </xf>
    <xf numFmtId="221" fontId="13" fillId="0" borderId="0" xfId="22" applyNumberFormat="1" applyFont="1" applyAlignment="1" applyProtection="1">
      <alignment horizontal="centerContinuous"/>
      <protection/>
    </xf>
    <xf numFmtId="221" fontId="33" fillId="0" borderId="112" xfId="22" applyNumberFormat="1" applyFont="1" applyBorder="1" applyAlignment="1" applyProtection="1">
      <alignment horizontal="centerContinuous"/>
      <protection/>
    </xf>
    <xf numFmtId="221" fontId="33" fillId="10" borderId="125" xfId="22" applyNumberFormat="1" applyFont="1" applyFill="1" applyBorder="1" applyProtection="1">
      <alignment/>
      <protection/>
    </xf>
    <xf numFmtId="221" fontId="33" fillId="10" borderId="14" xfId="22" applyNumberFormat="1" applyFont="1" applyFill="1" applyBorder="1" applyProtection="1">
      <alignment/>
      <protection/>
    </xf>
    <xf numFmtId="49" fontId="58" fillId="15" borderId="14" xfId="22" applyNumberFormat="1" applyFont="1" applyFill="1" applyBorder="1" applyAlignment="1" applyProtection="1">
      <alignment horizontal="left"/>
      <protection locked="0"/>
    </xf>
    <xf numFmtId="49" fontId="58" fillId="15" borderId="127" xfId="22" applyNumberFormat="1" applyFont="1" applyFill="1" applyBorder="1" applyAlignment="1" applyProtection="1">
      <alignment horizontal="left"/>
      <protection locked="0"/>
    </xf>
    <xf numFmtId="221" fontId="59" fillId="0" borderId="0" xfId="22" applyNumberFormat="1" applyFont="1" applyAlignment="1" applyProtection="1">
      <alignment horizontal="centerContinuous"/>
      <protection/>
    </xf>
    <xf numFmtId="221" fontId="33" fillId="0" borderId="0" xfId="22" applyNumberFormat="1" applyFont="1" applyBorder="1" applyProtection="1">
      <alignment/>
      <protection/>
    </xf>
    <xf numFmtId="221" fontId="33" fillId="0" borderId="113" xfId="22" applyNumberFormat="1" applyFont="1" applyBorder="1" applyAlignment="1" applyProtection="1">
      <alignment horizontal="left"/>
      <protection/>
    </xf>
    <xf numFmtId="221" fontId="33" fillId="0" borderId="25" xfId="22" applyNumberFormat="1" applyFont="1" applyBorder="1" applyProtection="1">
      <alignment/>
      <protection/>
    </xf>
    <xf numFmtId="221" fontId="33" fillId="0" borderId="115" xfId="22" applyNumberFormat="1" applyFont="1" applyBorder="1" applyProtection="1">
      <alignment/>
      <protection/>
    </xf>
    <xf numFmtId="221" fontId="60" fillId="0" borderId="110" xfId="22" applyNumberFormat="1" applyFont="1" applyBorder="1" applyProtection="1">
      <alignment/>
      <protection/>
    </xf>
    <xf numFmtId="221" fontId="61" fillId="0" borderId="0" xfId="22" applyNumberFormat="1" applyFont="1" applyProtection="1">
      <alignment/>
      <protection/>
    </xf>
    <xf numFmtId="221" fontId="57" fillId="0" borderId="112" xfId="22" applyNumberFormat="1" applyFont="1" applyBorder="1" applyProtection="1">
      <alignment/>
      <protection/>
    </xf>
    <xf numFmtId="221" fontId="49" fillId="0" borderId="0" xfId="22" applyFont="1">
      <alignment/>
      <protection/>
    </xf>
    <xf numFmtId="221" fontId="3" fillId="0" borderId="110" xfId="22" applyNumberFormat="1" applyFont="1" applyBorder="1" applyAlignment="1" applyProtection="1">
      <alignment horizontal="centerContinuous"/>
      <protection/>
    </xf>
    <xf numFmtId="221" fontId="3" fillId="0" borderId="112" xfId="22" applyNumberFormat="1" applyFont="1" applyBorder="1" applyAlignment="1" applyProtection="1">
      <alignment horizontal="centerContinuous"/>
      <protection/>
    </xf>
    <xf numFmtId="221" fontId="7" fillId="0" borderId="110" xfId="22" applyNumberFormat="1" applyFont="1" applyBorder="1" applyAlignment="1" applyProtection="1">
      <alignment horizontal="left"/>
      <protection/>
    </xf>
    <xf numFmtId="221" fontId="7" fillId="0" borderId="112" xfId="22" applyNumberFormat="1" applyFont="1" applyBorder="1" applyProtection="1">
      <alignment/>
      <protection/>
    </xf>
    <xf numFmtId="221" fontId="3" fillId="0" borderId="0" xfId="22" applyNumberFormat="1" applyFont="1" applyProtection="1">
      <alignment/>
      <protection/>
    </xf>
    <xf numFmtId="221" fontId="7" fillId="0" borderId="128" xfId="22" applyNumberFormat="1" applyFont="1" applyBorder="1" applyProtection="1">
      <alignment/>
      <protection/>
    </xf>
    <xf numFmtId="221" fontId="7" fillId="0" borderId="129" xfId="22" applyNumberFormat="1" applyFont="1" applyBorder="1" applyProtection="1">
      <alignment/>
      <protection/>
    </xf>
    <xf numFmtId="221" fontId="7" fillId="0" borderId="130" xfId="22" applyNumberFormat="1" applyFont="1" applyBorder="1" applyProtection="1">
      <alignment/>
      <protection/>
    </xf>
    <xf numFmtId="221" fontId="3" fillId="0" borderId="0" xfId="22" applyNumberFormat="1" applyFont="1" applyAlignment="1" applyProtection="1">
      <alignment horizontal="left"/>
      <protection/>
    </xf>
    <xf numFmtId="221" fontId="0" fillId="0" borderId="0" xfId="22" applyFont="1">
      <alignment/>
      <protection/>
    </xf>
    <xf numFmtId="221" fontId="13" fillId="0" borderId="107" xfId="22" applyNumberFormat="1" applyFont="1" applyBorder="1" applyAlignment="1" applyProtection="1">
      <alignment horizontal="centerContinuous"/>
      <protection/>
    </xf>
    <xf numFmtId="221" fontId="13" fillId="0" borderId="109" xfId="22" applyNumberFormat="1" applyFont="1" applyBorder="1" applyAlignment="1" applyProtection="1">
      <alignment horizontal="centerContinuous"/>
      <protection/>
    </xf>
    <xf numFmtId="221" fontId="13" fillId="0" borderId="112" xfId="22" applyNumberFormat="1" applyFont="1" applyBorder="1" applyAlignment="1" applyProtection="1">
      <alignment horizontal="centerContinuous"/>
      <protection/>
    </xf>
    <xf numFmtId="221" fontId="13" fillId="0" borderId="128" xfId="22" applyNumberFormat="1" applyFont="1" applyBorder="1" applyProtection="1">
      <alignment/>
      <protection/>
    </xf>
    <xf numFmtId="221" fontId="13" fillId="0" borderId="129" xfId="22" applyNumberFormat="1" applyFont="1" applyBorder="1" applyProtection="1">
      <alignment/>
      <protection/>
    </xf>
    <xf numFmtId="221" fontId="13" fillId="0" borderId="130" xfId="22" applyNumberFormat="1" applyFont="1" applyBorder="1" applyProtection="1">
      <alignment/>
      <protection/>
    </xf>
    <xf numFmtId="221" fontId="23" fillId="0" borderId="0" xfId="22" applyNumberFormat="1" applyFont="1" applyProtection="1">
      <alignment/>
      <protection/>
    </xf>
    <xf numFmtId="221" fontId="33" fillId="0" borderId="121" xfId="22" applyNumberFormat="1" applyFont="1" applyBorder="1" applyProtection="1">
      <alignment/>
      <protection/>
    </xf>
    <xf numFmtId="221" fontId="43" fillId="0" borderId="128" xfId="22" applyNumberFormat="1" applyFont="1" applyBorder="1" applyProtection="1">
      <alignment/>
      <protection/>
    </xf>
    <xf numFmtId="221" fontId="43" fillId="0" borderId="129" xfId="22" applyNumberFormat="1" applyFont="1" applyBorder="1" applyProtection="1">
      <alignment/>
      <protection/>
    </xf>
    <xf numFmtId="221" fontId="43" fillId="0" borderId="130" xfId="22" applyNumberFormat="1" applyFont="1" applyBorder="1" applyProtection="1">
      <alignment/>
      <protection/>
    </xf>
    <xf numFmtId="221" fontId="43" fillId="0" borderId="0" xfId="22" applyNumberFormat="1" applyFont="1" applyProtection="1">
      <alignment/>
      <protection/>
    </xf>
    <xf numFmtId="221" fontId="57" fillId="0" borderId="106" xfId="22" applyNumberFormat="1" applyFont="1" applyBorder="1" applyProtection="1">
      <alignment/>
      <protection/>
    </xf>
    <xf numFmtId="221" fontId="57" fillId="0" borderId="107" xfId="22" applyNumberFormat="1" applyFont="1" applyBorder="1" applyProtection="1">
      <alignment/>
      <protection/>
    </xf>
    <xf numFmtId="221" fontId="57" fillId="0" borderId="109" xfId="22" applyNumberFormat="1" applyFont="1" applyBorder="1" applyProtection="1">
      <alignment/>
      <protection/>
    </xf>
    <xf numFmtId="221" fontId="57" fillId="0" borderId="110" xfId="22" applyNumberFormat="1" applyFont="1" applyBorder="1" applyProtection="1">
      <alignment/>
      <protection/>
    </xf>
    <xf numFmtId="221" fontId="57" fillId="0" borderId="128" xfId="22" applyNumberFormat="1" applyFont="1" applyBorder="1" applyProtection="1">
      <alignment/>
      <protection/>
    </xf>
    <xf numFmtId="221" fontId="57" fillId="0" borderId="129" xfId="22" applyNumberFormat="1" applyFont="1" applyBorder="1" applyProtection="1">
      <alignment/>
      <protection/>
    </xf>
    <xf numFmtId="221" fontId="57" fillId="0" borderId="130" xfId="22" applyNumberFormat="1" applyFont="1" applyBorder="1" applyProtection="1">
      <alignment/>
      <protection/>
    </xf>
    <xf numFmtId="221" fontId="49" fillId="0" borderId="0" xfId="22" applyProtection="1">
      <alignment/>
      <protection/>
    </xf>
    <xf numFmtId="221" fontId="49" fillId="0" borderId="107" xfId="22" applyNumberFormat="1" applyBorder="1" applyAlignment="1" applyProtection="1">
      <alignment horizontal="centerContinuous"/>
      <protection/>
    </xf>
    <xf numFmtId="221" fontId="49" fillId="0" borderId="109" xfId="22" applyNumberFormat="1" applyBorder="1" applyAlignment="1" applyProtection="1">
      <alignment horizontal="centerContinuous"/>
      <protection/>
    </xf>
    <xf numFmtId="221" fontId="49" fillId="0" borderId="0" xfId="22" applyNumberFormat="1" applyAlignment="1" applyProtection="1">
      <alignment horizontal="centerContinuous"/>
      <protection/>
    </xf>
    <xf numFmtId="221" fontId="49" fillId="0" borderId="112" xfId="22" applyNumberFormat="1" applyBorder="1" applyAlignment="1" applyProtection="1">
      <alignment horizontal="centerContinuous"/>
      <protection/>
    </xf>
    <xf numFmtId="221" fontId="0" fillId="0" borderId="128" xfId="22" applyNumberFormat="1" applyFont="1" applyBorder="1" applyProtection="1">
      <alignment/>
      <protection/>
    </xf>
    <xf numFmtId="221" fontId="49" fillId="0" borderId="129" xfId="22" applyNumberFormat="1" applyBorder="1" applyProtection="1">
      <alignment/>
      <protection/>
    </xf>
    <xf numFmtId="221" fontId="49" fillId="0" borderId="130" xfId="22" applyNumberFormat="1" applyBorder="1" applyProtection="1">
      <alignment/>
      <protection/>
    </xf>
    <xf numFmtId="221" fontId="13" fillId="0" borderId="0" xfId="22" applyNumberFormat="1" applyFont="1" applyProtection="1">
      <alignment/>
      <protection/>
    </xf>
    <xf numFmtId="221" fontId="62" fillId="0" borderId="106" xfId="22" applyNumberFormat="1" applyFont="1" applyBorder="1" applyProtection="1">
      <alignment/>
      <protection/>
    </xf>
    <xf numFmtId="221" fontId="62" fillId="0" borderId="107" xfId="22" applyNumberFormat="1" applyFont="1" applyBorder="1" applyProtection="1">
      <alignment/>
      <protection/>
    </xf>
    <xf numFmtId="221" fontId="62" fillId="0" borderId="109" xfId="22" applyNumberFormat="1" applyFont="1" applyBorder="1" applyProtection="1">
      <alignment/>
      <protection/>
    </xf>
    <xf numFmtId="221" fontId="13" fillId="0" borderId="110" xfId="22" applyNumberFormat="1" applyFont="1" applyBorder="1" applyProtection="1">
      <alignment/>
      <protection/>
    </xf>
    <xf numFmtId="221" fontId="13" fillId="0" borderId="112" xfId="22" applyNumberFormat="1" applyFont="1" applyBorder="1" applyProtection="1">
      <alignment/>
      <protection/>
    </xf>
    <xf numFmtId="221" fontId="62" fillId="0" borderId="113" xfId="22" applyNumberFormat="1" applyFont="1" applyBorder="1" applyProtection="1">
      <alignment/>
      <protection/>
    </xf>
    <xf numFmtId="221" fontId="57" fillId="0" borderId="25" xfId="22" applyNumberFormat="1" applyFont="1" applyBorder="1" applyProtection="1">
      <alignment/>
      <protection/>
    </xf>
    <xf numFmtId="221" fontId="62" fillId="0" borderId="25" xfId="22" applyNumberFormat="1" applyFont="1" applyBorder="1" applyProtection="1">
      <alignment/>
      <protection/>
    </xf>
    <xf numFmtId="221" fontId="62" fillId="0" borderId="115" xfId="22" applyNumberFormat="1" applyFont="1" applyBorder="1" applyProtection="1">
      <alignment/>
      <protection/>
    </xf>
    <xf numFmtId="221" fontId="3" fillId="0" borderId="117" xfId="22" applyNumberFormat="1" applyFont="1" applyBorder="1" applyAlignment="1" applyProtection="1">
      <alignment horizontal="left"/>
      <protection/>
    </xf>
    <xf numFmtId="221" fontId="57" fillId="0" borderId="117" xfId="22" applyNumberFormat="1" applyFont="1" applyBorder="1" applyProtection="1">
      <alignment/>
      <protection/>
    </xf>
    <xf numFmtId="221" fontId="62" fillId="0" borderId="117" xfId="22" applyNumberFormat="1" applyFont="1" applyBorder="1" applyProtection="1">
      <alignment/>
      <protection/>
    </xf>
    <xf numFmtId="221" fontId="62" fillId="0" borderId="0" xfId="22" applyNumberFormat="1" applyFont="1" applyProtection="1">
      <alignment/>
      <protection/>
    </xf>
    <xf numFmtId="221" fontId="0" fillId="0" borderId="107" xfId="22" applyNumberFormat="1" applyFont="1" applyBorder="1" applyAlignment="1" applyProtection="1">
      <alignment horizontal="centerContinuous"/>
      <protection/>
    </xf>
    <xf numFmtId="221" fontId="0" fillId="0" borderId="109" xfId="22" applyNumberFormat="1" applyFont="1" applyBorder="1" applyAlignment="1" applyProtection="1">
      <alignment horizontal="centerContinuous"/>
      <protection/>
    </xf>
    <xf numFmtId="221" fontId="0" fillId="0" borderId="0" xfId="22" applyNumberFormat="1" applyFont="1" applyAlignment="1" applyProtection="1">
      <alignment horizontal="centerContinuous"/>
      <protection/>
    </xf>
    <xf numFmtId="221" fontId="0" fillId="0" borderId="112" xfId="22" applyNumberFormat="1" applyFont="1" applyBorder="1" applyAlignment="1" applyProtection="1">
      <alignment horizontal="centerContinuous"/>
      <protection/>
    </xf>
    <xf numFmtId="221" fontId="0" fillId="0" borderId="129" xfId="22" applyNumberFormat="1" applyFont="1" applyBorder="1" applyProtection="1">
      <alignment/>
      <protection/>
    </xf>
    <xf numFmtId="221" fontId="0" fillId="0" borderId="130" xfId="22" applyNumberFormat="1" applyFont="1" applyBorder="1" applyProtection="1">
      <alignment/>
      <protection/>
    </xf>
    <xf numFmtId="221" fontId="57" fillId="0" borderId="120" xfId="22" applyNumberFormat="1" applyFont="1" applyBorder="1" applyProtection="1">
      <alignment/>
      <protection/>
    </xf>
    <xf numFmtId="221" fontId="57" fillId="0" borderId="121" xfId="22" applyNumberFormat="1" applyFont="1" applyBorder="1" applyProtection="1">
      <alignment/>
      <protection/>
    </xf>
    <xf numFmtId="221" fontId="57" fillId="0" borderId="123" xfId="22" applyNumberFormat="1" applyFont="1" applyBorder="1" applyProtection="1">
      <alignment/>
      <protection/>
    </xf>
    <xf numFmtId="221" fontId="7" fillId="0" borderId="110" xfId="22" applyNumberFormat="1" applyFont="1" applyBorder="1" applyProtection="1">
      <alignment/>
      <protection/>
    </xf>
    <xf numFmtId="221" fontId="7" fillId="0" borderId="0" xfId="22" applyNumberFormat="1" applyFont="1" applyAlignment="1" applyProtection="1">
      <alignment horizontal="left"/>
      <protection/>
    </xf>
    <xf numFmtId="221" fontId="2" fillId="0" borderId="0" xfId="22" applyNumberFormat="1" applyFont="1" applyAlignment="1" applyProtection="1">
      <alignment horizontal="left"/>
      <protection/>
    </xf>
    <xf numFmtId="221" fontId="3" fillId="0" borderId="112" xfId="22" applyNumberFormat="1" applyFont="1" applyBorder="1" applyProtection="1">
      <alignment/>
      <protection/>
    </xf>
    <xf numFmtId="221" fontId="3" fillId="0" borderId="110" xfId="22" applyNumberFormat="1" applyFont="1" applyBorder="1" applyProtection="1">
      <alignment/>
      <protection/>
    </xf>
    <xf numFmtId="221" fontId="2" fillId="0" borderId="0" xfId="22" applyNumberFormat="1" applyFont="1" applyProtection="1">
      <alignment/>
      <protection/>
    </xf>
    <xf numFmtId="221" fontId="2" fillId="0" borderId="121" xfId="22" applyNumberFormat="1" applyFont="1" applyBorder="1" applyProtection="1">
      <alignment/>
      <protection/>
    </xf>
    <xf numFmtId="221" fontId="3" fillId="0" borderId="121" xfId="22" applyNumberFormat="1" applyFont="1" applyBorder="1" applyProtection="1">
      <alignment/>
      <protection/>
    </xf>
    <xf numFmtId="221" fontId="63" fillId="15" borderId="101" xfId="22" applyNumberFormat="1" applyFont="1" applyFill="1" applyBorder="1" applyAlignment="1" applyProtection="1">
      <alignment horizontal="center"/>
      <protection locked="0"/>
    </xf>
    <xf numFmtId="221" fontId="30" fillId="0" borderId="0" xfId="22" applyNumberFormat="1" applyFont="1" applyAlignment="1" applyProtection="1">
      <alignment horizontal="left"/>
      <protection/>
    </xf>
    <xf numFmtId="221" fontId="3" fillId="0" borderId="113" xfId="22" applyNumberFormat="1" applyFont="1" applyBorder="1" applyProtection="1">
      <alignment/>
      <protection/>
    </xf>
    <xf numFmtId="221" fontId="2" fillId="0" borderId="25" xfId="22" applyNumberFormat="1" applyFont="1" applyBorder="1" applyAlignment="1" applyProtection="1">
      <alignment horizontal="left"/>
      <protection/>
    </xf>
    <xf numFmtId="221" fontId="2" fillId="0" borderId="25" xfId="22" applyNumberFormat="1" applyFont="1" applyBorder="1" applyProtection="1">
      <alignment/>
      <protection/>
    </xf>
    <xf numFmtId="221" fontId="3" fillId="0" borderId="25" xfId="22" applyNumberFormat="1" applyFont="1" applyBorder="1" applyProtection="1">
      <alignment/>
      <protection/>
    </xf>
    <xf numFmtId="221" fontId="3" fillId="0" borderId="115" xfId="22" applyNumberFormat="1" applyFont="1" applyBorder="1" applyProtection="1">
      <alignment/>
      <protection/>
    </xf>
    <xf numFmtId="221" fontId="2" fillId="0" borderId="0" xfId="22" applyFont="1">
      <alignment/>
      <protection/>
    </xf>
    <xf numFmtId="221" fontId="64" fillId="0" borderId="106" xfId="22" applyNumberFormat="1" applyFont="1" applyBorder="1" applyProtection="1">
      <alignment/>
      <protection/>
    </xf>
    <xf numFmtId="221" fontId="64" fillId="0" borderId="107" xfId="22" applyNumberFormat="1" applyFont="1" applyBorder="1" applyProtection="1">
      <alignment/>
      <protection/>
    </xf>
    <xf numFmtId="221" fontId="64" fillId="0" borderId="109" xfId="22" applyNumberFormat="1" applyFont="1" applyBorder="1" applyProtection="1">
      <alignment/>
      <protection/>
    </xf>
    <xf numFmtId="221" fontId="2" fillId="0" borderId="110" xfId="22" applyNumberFormat="1" applyFont="1" applyBorder="1" applyProtection="1">
      <alignment/>
      <protection/>
    </xf>
    <xf numFmtId="221" fontId="0" fillId="0" borderId="0" xfId="22" applyNumberFormat="1" applyFont="1" applyProtection="1">
      <alignment/>
      <protection/>
    </xf>
    <xf numFmtId="221" fontId="2" fillId="0" borderId="112" xfId="22" applyNumberFormat="1" applyFont="1" applyBorder="1" applyProtection="1">
      <alignment/>
      <protection/>
    </xf>
    <xf numFmtId="221" fontId="6" fillId="0" borderId="0" xfId="22" applyNumberFormat="1" applyFont="1" applyProtection="1">
      <alignment/>
      <protection/>
    </xf>
    <xf numFmtId="221" fontId="63" fillId="15" borderId="0" xfId="22" applyNumberFormat="1" applyFont="1" applyFill="1" applyAlignment="1" applyProtection="1">
      <alignment horizontal="left"/>
      <protection locked="0"/>
    </xf>
    <xf numFmtId="221" fontId="63" fillId="15" borderId="125" xfId="22" applyNumberFormat="1" applyFont="1" applyFill="1" applyBorder="1" applyAlignment="1" applyProtection="1">
      <alignment horizontal="left"/>
      <protection locked="0"/>
    </xf>
    <xf numFmtId="221" fontId="63" fillId="15" borderId="131" xfId="22" applyNumberFormat="1" applyFont="1" applyFill="1" applyBorder="1" applyAlignment="1" applyProtection="1">
      <alignment horizontal="left"/>
      <protection locked="0"/>
    </xf>
    <xf numFmtId="221" fontId="2" fillId="0" borderId="128" xfId="22" applyNumberFormat="1" applyFont="1" applyBorder="1" applyProtection="1">
      <alignment/>
      <protection/>
    </xf>
    <xf numFmtId="221" fontId="2" fillId="0" borderId="129" xfId="22" applyNumberFormat="1" applyFont="1" applyBorder="1" applyProtection="1">
      <alignment/>
      <protection/>
    </xf>
    <xf numFmtId="221" fontId="2" fillId="0" borderId="130" xfId="22" applyNumberFormat="1" applyFont="1" applyBorder="1" applyProtection="1">
      <alignment/>
      <protection/>
    </xf>
    <xf numFmtId="221" fontId="64" fillId="0" borderId="0" xfId="22" applyNumberFormat="1" applyFont="1" applyProtection="1">
      <alignment/>
      <protection/>
    </xf>
    <xf numFmtId="221" fontId="4" fillId="0" borderId="0" xfId="22" applyNumberFormat="1" applyFont="1" applyBorder="1" applyAlignment="1" applyProtection="1">
      <alignment horizontal="centerContinuous"/>
      <protection/>
    </xf>
    <xf numFmtId="221" fontId="0" fillId="0" borderId="0" xfId="22" applyNumberFormat="1" applyFont="1" applyBorder="1" applyAlignment="1" applyProtection="1">
      <alignment horizontal="centerContinuous"/>
      <protection/>
    </xf>
    <xf numFmtId="221" fontId="65" fillId="0" borderId="0" xfId="22" applyNumberFormat="1" applyFont="1" applyBorder="1" applyAlignment="1" applyProtection="1">
      <alignment horizontal="left"/>
      <protection/>
    </xf>
    <xf numFmtId="221" fontId="49" fillId="0" borderId="0" xfId="22" applyBorder="1" applyAlignment="1">
      <alignment horizontal="left"/>
      <protection/>
    </xf>
    <xf numFmtId="221" fontId="3" fillId="0" borderId="0" xfId="22" applyNumberFormat="1" applyFont="1" applyBorder="1" applyAlignment="1" applyProtection="1">
      <alignment horizontal="centerContinuous"/>
      <protection/>
    </xf>
    <xf numFmtId="221" fontId="0" fillId="0" borderId="0" xfId="22" applyNumberFormat="1" applyFont="1" applyAlignment="1" applyProtection="1">
      <alignment horizontal="left"/>
      <protection/>
    </xf>
    <xf numFmtId="221" fontId="0" fillId="0" borderId="0" xfId="22" applyNumberFormat="1" applyFont="1" applyBorder="1" applyAlignment="1" applyProtection="1">
      <alignment horizontal="left"/>
      <protection/>
    </xf>
    <xf numFmtId="221" fontId="3" fillId="0" borderId="132" xfId="22" applyNumberFormat="1" applyFont="1" applyBorder="1" applyAlignment="1" applyProtection="1">
      <alignment horizontal="left"/>
      <protection/>
    </xf>
    <xf numFmtId="221" fontId="0" fillId="0" borderId="117" xfId="22" applyNumberFormat="1" applyFont="1" applyBorder="1" applyProtection="1">
      <alignment/>
      <protection/>
    </xf>
    <xf numFmtId="221" fontId="0" fillId="0" borderId="133" xfId="22" applyNumberFormat="1" applyFont="1" applyBorder="1" applyProtection="1">
      <alignment/>
      <protection/>
    </xf>
    <xf numFmtId="221" fontId="0" fillId="0" borderId="117" xfId="22" applyNumberFormat="1" applyFont="1" applyFill="1" applyBorder="1" applyProtection="1">
      <alignment/>
      <protection/>
    </xf>
    <xf numFmtId="221" fontId="0" fillId="0" borderId="134" xfId="22" applyNumberFormat="1" applyFont="1" applyBorder="1" applyProtection="1">
      <alignment/>
      <protection/>
    </xf>
    <xf numFmtId="221" fontId="0" fillId="0" borderId="3" xfId="22" applyNumberFormat="1" applyFont="1" applyBorder="1" applyProtection="1">
      <alignment/>
      <protection/>
    </xf>
    <xf numFmtId="221" fontId="0" fillId="0" borderId="100" xfId="22" applyNumberFormat="1" applyFont="1" applyBorder="1" applyProtection="1">
      <alignment/>
      <protection/>
    </xf>
    <xf numFmtId="221" fontId="3" fillId="0" borderId="0" xfId="22" applyNumberFormat="1" applyFont="1" applyFill="1" applyAlignment="1" applyProtection="1">
      <alignment horizontal="left"/>
      <protection/>
    </xf>
    <xf numFmtId="221" fontId="0" fillId="0" borderId="4" xfId="22" applyFont="1" applyBorder="1">
      <alignment/>
      <protection/>
    </xf>
    <xf numFmtId="221" fontId="3" fillId="0" borderId="4" xfId="22" applyNumberFormat="1" applyFont="1" applyBorder="1" applyProtection="1">
      <alignment/>
      <protection/>
    </xf>
    <xf numFmtId="221" fontId="63" fillId="15" borderId="125" xfId="22" applyNumberFormat="1" applyFont="1" applyFill="1" applyBorder="1" applyAlignment="1" applyProtection="1">
      <alignment horizontal="center"/>
      <protection locked="0"/>
    </xf>
    <xf numFmtId="221" fontId="63" fillId="15" borderId="135" xfId="22" applyNumberFormat="1" applyFont="1" applyFill="1" applyBorder="1" applyAlignment="1" applyProtection="1">
      <alignment horizontal="center"/>
      <protection locked="0"/>
    </xf>
    <xf numFmtId="49" fontId="63" fillId="15" borderId="125" xfId="22" applyNumberFormat="1" applyFont="1" applyFill="1" applyBorder="1" applyAlignment="1" applyProtection="1">
      <alignment horizontal="centerContinuous"/>
      <protection locked="0"/>
    </xf>
    <xf numFmtId="49" fontId="63" fillId="15" borderId="135" xfId="22" applyNumberFormat="1" applyFont="1" applyFill="1" applyBorder="1" applyAlignment="1" applyProtection="1">
      <alignment horizontal="centerContinuous"/>
      <protection locked="0"/>
    </xf>
    <xf numFmtId="221" fontId="0" fillId="0" borderId="136" xfId="22" applyNumberFormat="1" applyFont="1" applyBorder="1" applyProtection="1">
      <alignment/>
      <protection/>
    </xf>
    <xf numFmtId="221" fontId="0" fillId="0" borderId="121" xfId="22" applyNumberFormat="1" applyFont="1" applyBorder="1" applyProtection="1">
      <alignment/>
      <protection/>
    </xf>
    <xf numFmtId="221" fontId="3" fillId="0" borderId="121" xfId="22" applyNumberFormat="1" applyFont="1" applyBorder="1" applyAlignment="1" applyProtection="1">
      <alignment horizontal="left"/>
      <protection/>
    </xf>
    <xf numFmtId="221" fontId="0" fillId="0" borderId="105" xfId="22" applyNumberFormat="1" applyFont="1" applyBorder="1" applyProtection="1">
      <alignment/>
      <protection/>
    </xf>
    <xf numFmtId="221" fontId="3" fillId="0" borderId="137" xfId="22" applyNumberFormat="1" applyFont="1" applyBorder="1" applyProtection="1">
      <alignment/>
      <protection/>
    </xf>
    <xf numFmtId="221" fontId="3" fillId="0" borderId="3" xfId="22" applyNumberFormat="1" applyFont="1" applyBorder="1" applyAlignment="1" applyProtection="1">
      <alignment horizontal="left"/>
      <protection/>
    </xf>
    <xf numFmtId="221" fontId="0" fillId="0" borderId="15" xfId="22" applyFont="1" applyBorder="1">
      <alignment/>
      <protection/>
    </xf>
    <xf numFmtId="221" fontId="66" fillId="0" borderId="0" xfId="22" applyNumberFormat="1" applyFont="1" applyProtection="1">
      <alignment/>
      <protection/>
    </xf>
    <xf numFmtId="221" fontId="3" fillId="0" borderId="3" xfId="22" applyNumberFormat="1" applyFont="1" applyBorder="1" applyProtection="1">
      <alignment/>
      <protection/>
    </xf>
    <xf numFmtId="221" fontId="3" fillId="0" borderId="15" xfId="22" applyNumberFormat="1" applyFont="1" applyBorder="1" applyAlignment="1" applyProtection="1">
      <alignment horizontal="left"/>
      <protection/>
    </xf>
    <xf numFmtId="221" fontId="63" fillId="15" borderId="16" xfId="22" applyNumberFormat="1" applyFont="1" applyFill="1" applyBorder="1" applyAlignment="1" applyProtection="1">
      <alignment horizontal="left"/>
      <protection locked="0"/>
    </xf>
    <xf numFmtId="221" fontId="63" fillId="15" borderId="0" xfId="22" applyNumberFormat="1" applyFont="1" applyFill="1" applyBorder="1" applyAlignment="1" applyProtection="1">
      <alignment horizontal="left"/>
      <protection locked="0"/>
    </xf>
    <xf numFmtId="221" fontId="63" fillId="15" borderId="4" xfId="22" applyNumberFormat="1" applyFont="1" applyFill="1" applyBorder="1" applyAlignment="1" applyProtection="1">
      <alignment horizontal="left"/>
      <protection locked="0"/>
    </xf>
    <xf numFmtId="221" fontId="3" fillId="0" borderId="136" xfId="22" applyNumberFormat="1" applyFont="1" applyBorder="1" applyAlignment="1" applyProtection="1">
      <alignment horizontal="left"/>
      <protection/>
    </xf>
    <xf numFmtId="221" fontId="67" fillId="15" borderId="121" xfId="22" applyNumberFormat="1" applyFont="1" applyFill="1" applyBorder="1" applyAlignment="1" applyProtection="1">
      <alignment horizontal="left"/>
      <protection locked="0"/>
    </xf>
    <xf numFmtId="221" fontId="67" fillId="15" borderId="138" xfId="22" applyNumberFormat="1" applyFont="1" applyFill="1" applyBorder="1" applyAlignment="1" applyProtection="1">
      <alignment horizontal="left"/>
      <protection locked="0"/>
    </xf>
    <xf numFmtId="221" fontId="49" fillId="0" borderId="54" xfId="22" applyBorder="1">
      <alignment/>
      <protection/>
    </xf>
    <xf numFmtId="221" fontId="63" fillId="15" borderId="121" xfId="22" applyNumberFormat="1" applyFont="1" applyFill="1" applyBorder="1" applyAlignment="1" applyProtection="1">
      <alignment horizontal="left"/>
      <protection locked="0"/>
    </xf>
    <xf numFmtId="221" fontId="63" fillId="15" borderId="137" xfId="22" applyNumberFormat="1" applyFont="1" applyFill="1" applyBorder="1" applyAlignment="1" applyProtection="1">
      <alignment horizontal="left"/>
      <protection locked="0"/>
    </xf>
    <xf numFmtId="221" fontId="63" fillId="15" borderId="3" xfId="22" applyNumberFormat="1" applyFont="1" applyFill="1" applyBorder="1" applyAlignment="1" applyProtection="1">
      <alignment horizontal="left"/>
      <protection locked="0"/>
    </xf>
    <xf numFmtId="221" fontId="63" fillId="15" borderId="100" xfId="22" applyNumberFormat="1" applyFont="1" applyFill="1" applyBorder="1" applyAlignment="1" applyProtection="1">
      <alignment horizontal="left"/>
      <protection locked="0"/>
    </xf>
    <xf numFmtId="49" fontId="52" fillId="15" borderId="125" xfId="22" applyNumberFormat="1" applyFont="1" applyFill="1" applyBorder="1" applyAlignment="1" applyProtection="1">
      <alignment horizontal="centerContinuous"/>
      <protection locked="0"/>
    </xf>
    <xf numFmtId="49" fontId="52" fillId="15" borderId="135" xfId="22" applyNumberFormat="1" applyFont="1" applyFill="1" applyBorder="1" applyAlignment="1" applyProtection="1">
      <alignment horizontal="centerContinuous"/>
      <protection locked="0"/>
    </xf>
    <xf numFmtId="221" fontId="6" fillId="0" borderId="136" xfId="22" applyNumberFormat="1" applyFont="1" applyBorder="1" applyProtection="1">
      <alignment/>
      <protection/>
    </xf>
    <xf numFmtId="221" fontId="6" fillId="0" borderId="121" xfId="22" applyNumberFormat="1" applyFont="1" applyBorder="1" applyProtection="1">
      <alignment/>
      <protection/>
    </xf>
    <xf numFmtId="221" fontId="6" fillId="0" borderId="105" xfId="22" applyNumberFormat="1" applyFont="1" applyBorder="1" applyProtection="1">
      <alignment/>
      <protection/>
    </xf>
    <xf numFmtId="49" fontId="63" fillId="15" borderId="3" xfId="22" applyNumberFormat="1" applyFont="1" applyFill="1" applyBorder="1" applyAlignment="1" applyProtection="1">
      <alignment horizontal="left"/>
      <protection locked="0"/>
    </xf>
    <xf numFmtId="49" fontId="63" fillId="15" borderId="0" xfId="22" applyNumberFormat="1" applyFont="1" applyFill="1" applyBorder="1" applyAlignment="1" applyProtection="1">
      <alignment horizontal="left"/>
      <protection locked="0"/>
    </xf>
    <xf numFmtId="49" fontId="63" fillId="15" borderId="100" xfId="22" applyNumberFormat="1" applyFont="1" applyFill="1" applyBorder="1" applyAlignment="1" applyProtection="1">
      <alignment horizontal="left"/>
      <protection locked="0"/>
    </xf>
    <xf numFmtId="221" fontId="3" fillId="0" borderId="0" xfId="22" applyNumberFormat="1" applyFont="1" applyAlignment="1" applyProtection="1">
      <alignment horizontal="right"/>
      <protection/>
    </xf>
    <xf numFmtId="49" fontId="63" fillId="15" borderId="125" xfId="22" applyNumberFormat="1" applyFont="1" applyFill="1" applyBorder="1" applyAlignment="1" applyProtection="1">
      <alignment horizontal="left"/>
      <protection locked="0"/>
    </xf>
    <xf numFmtId="221" fontId="3" fillId="0" borderId="136" xfId="22" applyNumberFormat="1" applyFont="1" applyBorder="1" applyProtection="1">
      <alignment/>
      <protection/>
    </xf>
    <xf numFmtId="221" fontId="68" fillId="0" borderId="3" xfId="22" applyNumberFormat="1" applyFont="1" applyBorder="1" applyAlignment="1" applyProtection="1">
      <alignment horizontal="left"/>
      <protection/>
    </xf>
    <xf numFmtId="221" fontId="68" fillId="0" borderId="0" xfId="22" applyNumberFormat="1" applyFont="1" applyAlignment="1" applyProtection="1">
      <alignment horizontal="left"/>
      <protection/>
    </xf>
    <xf numFmtId="221" fontId="69" fillId="0" borderId="136" xfId="22" applyNumberFormat="1" applyFont="1" applyBorder="1" applyAlignment="1" applyProtection="1">
      <alignment horizontal="centerContinuous"/>
      <protection/>
    </xf>
    <xf numFmtId="221" fontId="70" fillId="0" borderId="121" xfId="22" applyNumberFormat="1" applyFont="1" applyBorder="1" applyAlignment="1" applyProtection="1">
      <alignment horizontal="centerContinuous"/>
      <protection/>
    </xf>
    <xf numFmtId="221" fontId="70" fillId="0" borderId="137" xfId="22" applyNumberFormat="1" applyFont="1" applyBorder="1" applyAlignment="1" applyProtection="1">
      <alignment horizontal="centerContinuous"/>
      <protection/>
    </xf>
    <xf numFmtId="221" fontId="49" fillId="16" borderId="3" xfId="22" applyFill="1" applyBorder="1" applyProtection="1">
      <alignment/>
      <protection/>
    </xf>
    <xf numFmtId="221" fontId="49" fillId="16" borderId="0" xfId="22" applyFill="1" applyProtection="1">
      <alignment/>
      <protection/>
    </xf>
    <xf numFmtId="221" fontId="49" fillId="16" borderId="4" xfId="22" applyFill="1" applyBorder="1" applyProtection="1">
      <alignment/>
      <protection/>
    </xf>
    <xf numFmtId="221" fontId="28" fillId="0" borderId="3" xfId="22" applyNumberFormat="1" applyFont="1" applyBorder="1" applyAlignment="1" applyProtection="1">
      <alignment horizontal="left"/>
      <protection/>
    </xf>
    <xf numFmtId="221" fontId="6" fillId="0" borderId="4" xfId="22" applyNumberFormat="1" applyFont="1" applyBorder="1" applyProtection="1">
      <alignment/>
      <protection/>
    </xf>
    <xf numFmtId="49" fontId="7" fillId="13" borderId="125" xfId="22" applyNumberFormat="1" applyFont="1" applyFill="1" applyBorder="1" applyProtection="1">
      <alignment/>
      <protection/>
    </xf>
    <xf numFmtId="221" fontId="6" fillId="0" borderId="125" xfId="22" applyNumberFormat="1" applyFont="1" applyBorder="1" applyProtection="1">
      <alignment/>
      <protection/>
    </xf>
    <xf numFmtId="221" fontId="6" fillId="0" borderId="135" xfId="22" applyNumberFormat="1" applyFont="1" applyBorder="1" applyProtection="1">
      <alignment/>
      <protection/>
    </xf>
    <xf numFmtId="221" fontId="49" fillId="0" borderId="125" xfId="22" applyBorder="1" applyAlignment="1" applyProtection="1">
      <alignment horizontal="left"/>
      <protection locked="0"/>
    </xf>
    <xf numFmtId="221" fontId="49" fillId="0" borderId="135" xfId="22" applyBorder="1" applyAlignment="1" applyProtection="1">
      <alignment horizontal="left"/>
      <protection locked="0"/>
    </xf>
    <xf numFmtId="49" fontId="63" fillId="15" borderId="135" xfId="22" applyNumberFormat="1" applyFont="1" applyFill="1" applyBorder="1" applyAlignment="1" applyProtection="1">
      <alignment horizontal="left"/>
      <protection locked="0"/>
    </xf>
    <xf numFmtId="49" fontId="67" fillId="15" borderId="125" xfId="22" applyNumberFormat="1" applyFont="1" applyFill="1" applyBorder="1" applyProtection="1">
      <alignment/>
      <protection locked="0"/>
    </xf>
    <xf numFmtId="14" fontId="63" fillId="15" borderId="135" xfId="22" applyNumberFormat="1" applyFont="1" applyFill="1" applyBorder="1" applyAlignment="1" applyProtection="1">
      <alignment horizontal="left"/>
      <protection locked="0"/>
    </xf>
    <xf numFmtId="221" fontId="3" fillId="17" borderId="3" xfId="22" applyNumberFormat="1" applyFont="1" applyFill="1" applyBorder="1" applyProtection="1">
      <alignment/>
      <protection/>
    </xf>
    <xf numFmtId="221" fontId="3" fillId="17" borderId="0" xfId="22" applyNumberFormat="1" applyFont="1" applyFill="1" applyProtection="1">
      <alignment/>
      <protection/>
    </xf>
    <xf numFmtId="221" fontId="71" fillId="17" borderId="0" xfId="22" applyNumberFormat="1" applyFont="1" applyFill="1" applyProtection="1">
      <alignment/>
      <protection/>
    </xf>
    <xf numFmtId="221" fontId="54" fillId="17" borderId="0" xfId="22" applyNumberFormat="1" applyFont="1" applyFill="1" applyProtection="1">
      <alignment/>
      <protection/>
    </xf>
    <xf numFmtId="221" fontId="54" fillId="17" borderId="100" xfId="22" applyNumberFormat="1" applyFont="1" applyFill="1" applyBorder="1" applyProtection="1">
      <alignment/>
      <protection/>
    </xf>
    <xf numFmtId="221" fontId="65" fillId="0" borderId="0" xfId="22" applyNumberFormat="1" applyFont="1" applyAlignment="1" applyProtection="1">
      <alignment horizontal="left"/>
      <protection/>
    </xf>
    <xf numFmtId="221" fontId="72" fillId="17" borderId="3" xfId="22" applyNumberFormat="1" applyFont="1" applyFill="1" applyBorder="1" applyProtection="1">
      <alignment/>
      <protection/>
    </xf>
    <xf numFmtId="221" fontId="71" fillId="17" borderId="0" xfId="22" applyNumberFormat="1" applyFont="1" applyFill="1" applyAlignment="1" applyProtection="1">
      <alignment horizontal="left"/>
      <protection/>
    </xf>
    <xf numFmtId="221" fontId="3" fillId="17" borderId="24" xfId="22" applyNumberFormat="1" applyFont="1" applyFill="1" applyBorder="1" applyProtection="1">
      <alignment/>
      <protection/>
    </xf>
    <xf numFmtId="221" fontId="3" fillId="17" borderId="25" xfId="22" applyNumberFormat="1" applyFont="1" applyFill="1" applyBorder="1" applyProtection="1">
      <alignment/>
      <protection/>
    </xf>
    <xf numFmtId="221" fontId="6" fillId="17" borderId="25" xfId="22" applyNumberFormat="1" applyFont="1" applyFill="1" applyBorder="1" applyProtection="1">
      <alignment/>
      <protection/>
    </xf>
    <xf numFmtId="221" fontId="6" fillId="17" borderId="139" xfId="22" applyNumberFormat="1" applyFont="1" applyFill="1" applyBorder="1" applyProtection="1">
      <alignment/>
      <protection/>
    </xf>
    <xf numFmtId="221" fontId="49" fillId="0" borderId="25" xfId="22" applyBorder="1" applyProtection="1">
      <alignment/>
      <protection/>
    </xf>
    <xf numFmtId="221" fontId="3" fillId="0" borderId="2" xfId="22" applyNumberFormat="1" applyFont="1" applyBorder="1" applyProtection="1">
      <alignment/>
      <protection/>
    </xf>
    <xf numFmtId="221" fontId="3" fillId="0" borderId="23" xfId="23" applyNumberFormat="1" applyFont="1" applyBorder="1" applyAlignment="1" applyProtection="1">
      <alignment horizontal="centerContinuous"/>
      <protection/>
    </xf>
    <xf numFmtId="221" fontId="0" fillId="0" borderId="20" xfId="23" applyNumberFormat="1" applyFont="1" applyBorder="1" applyAlignment="1" applyProtection="1">
      <alignment horizontal="centerContinuous"/>
      <protection/>
    </xf>
    <xf numFmtId="221" fontId="0" fillId="0" borderId="140" xfId="23" applyNumberFormat="1" applyFont="1" applyBorder="1" applyAlignment="1" applyProtection="1">
      <alignment horizontal="centerContinuous"/>
      <protection/>
    </xf>
    <xf numFmtId="221" fontId="0" fillId="0" borderId="20" xfId="23" applyNumberFormat="1" applyFont="1" applyBorder="1" applyProtection="1">
      <alignment/>
      <protection/>
    </xf>
    <xf numFmtId="221" fontId="0" fillId="0" borderId="140" xfId="23" applyNumberFormat="1" applyFont="1" applyBorder="1" applyProtection="1">
      <alignment/>
      <protection/>
    </xf>
    <xf numFmtId="221" fontId="0" fillId="0" borderId="141" xfId="23" applyNumberFormat="1" applyFont="1" applyBorder="1" applyProtection="1">
      <alignment/>
      <protection/>
    </xf>
    <xf numFmtId="221" fontId="73" fillId="0" borderId="20" xfId="23" applyNumberFormat="1" applyBorder="1" applyProtection="1">
      <alignment/>
      <protection/>
    </xf>
    <xf numFmtId="10" fontId="73" fillId="0" borderId="20" xfId="23" applyNumberFormat="1" applyBorder="1" applyProtection="1">
      <alignment/>
      <protection/>
    </xf>
    <xf numFmtId="39" fontId="73" fillId="0" borderId="20" xfId="23" applyNumberFormat="1" applyBorder="1" applyProtection="1">
      <alignment/>
      <protection/>
    </xf>
    <xf numFmtId="221" fontId="73" fillId="0" borderId="21" xfId="23" applyNumberFormat="1" applyBorder="1" applyProtection="1">
      <alignment/>
      <protection/>
    </xf>
    <xf numFmtId="221" fontId="73" fillId="0" borderId="0" xfId="23">
      <alignment/>
      <protection/>
    </xf>
    <xf numFmtId="221" fontId="1" fillId="0" borderId="3" xfId="23" applyNumberFormat="1" applyFont="1" applyBorder="1" applyAlignment="1" applyProtection="1">
      <alignment horizontal="centerContinuous"/>
      <protection/>
    </xf>
    <xf numFmtId="221" fontId="0" fillId="0" borderId="0" xfId="23" applyNumberFormat="1" applyFont="1" applyAlignment="1" applyProtection="1">
      <alignment horizontal="centerContinuous"/>
      <protection/>
    </xf>
    <xf numFmtId="221" fontId="0" fillId="0" borderId="47" xfId="23" applyNumberFormat="1" applyFont="1" applyBorder="1" applyAlignment="1" applyProtection="1">
      <alignment horizontal="centerContinuous"/>
      <protection/>
    </xf>
    <xf numFmtId="221" fontId="7" fillId="0" borderId="0" xfId="23" applyNumberFormat="1" applyFont="1" applyAlignment="1" applyProtection="1">
      <alignment horizontal="left"/>
      <protection/>
    </xf>
    <xf numFmtId="221" fontId="0" fillId="0" borderId="0" xfId="23" applyNumberFormat="1" applyFont="1" applyProtection="1">
      <alignment/>
      <protection/>
    </xf>
    <xf numFmtId="221" fontId="27" fillId="0" borderId="47" xfId="23" applyNumberFormat="1" applyFont="1" applyFill="1" applyBorder="1" applyAlignment="1" applyProtection="1">
      <alignment horizontal="left"/>
      <protection/>
    </xf>
    <xf numFmtId="221" fontId="74" fillId="0" borderId="44" xfId="23" applyNumberFormat="1" applyFont="1" applyFill="1" applyBorder="1" applyAlignment="1" applyProtection="1">
      <alignment horizontal="centerContinuous"/>
      <protection/>
    </xf>
    <xf numFmtId="221" fontId="75" fillId="0" borderId="45" xfId="23" applyNumberFormat="1" applyFont="1" applyBorder="1" applyAlignment="1" applyProtection="1">
      <alignment horizontal="centerContinuous"/>
      <protection/>
    </xf>
    <xf numFmtId="221" fontId="75" fillId="0" borderId="46" xfId="23" applyNumberFormat="1" applyFont="1" applyBorder="1" applyAlignment="1" applyProtection="1">
      <alignment horizontal="centerContinuous"/>
      <protection/>
    </xf>
    <xf numFmtId="10" fontId="73" fillId="0" borderId="0" xfId="23" applyNumberFormat="1" applyProtection="1">
      <alignment/>
      <protection/>
    </xf>
    <xf numFmtId="39" fontId="73" fillId="0" borderId="0" xfId="23" applyNumberFormat="1" applyProtection="1">
      <alignment/>
      <protection/>
    </xf>
    <xf numFmtId="221" fontId="73" fillId="0" borderId="4" xfId="23" applyNumberFormat="1" applyBorder="1" applyProtection="1">
      <alignment/>
      <protection/>
    </xf>
    <xf numFmtId="221" fontId="0" fillId="0" borderId="57" xfId="23" applyNumberFormat="1" applyFont="1" applyBorder="1" applyAlignment="1" applyProtection="1">
      <alignment horizontal="centerContinuous"/>
      <protection/>
    </xf>
    <xf numFmtId="221" fontId="0" fillId="0" borderId="54" xfId="23" applyNumberFormat="1" applyFont="1" applyBorder="1" applyAlignment="1" applyProtection="1">
      <alignment horizontal="centerContinuous"/>
      <protection/>
    </xf>
    <xf numFmtId="221" fontId="0" fillId="0" borderId="61" xfId="23" applyNumberFormat="1" applyFont="1" applyBorder="1" applyAlignment="1" applyProtection="1">
      <alignment horizontal="centerContinuous"/>
      <protection/>
    </xf>
    <xf numFmtId="221" fontId="0" fillId="0" borderId="54" xfId="23" applyNumberFormat="1" applyFont="1" applyBorder="1" applyProtection="1">
      <alignment/>
      <protection/>
    </xf>
    <xf numFmtId="221" fontId="0" fillId="0" borderId="61" xfId="23" applyNumberFormat="1" applyFont="1" applyBorder="1" applyProtection="1">
      <alignment/>
      <protection/>
    </xf>
    <xf numFmtId="221" fontId="0" fillId="0" borderId="64" xfId="23" applyNumberFormat="1" applyFont="1" applyBorder="1" applyProtection="1">
      <alignment/>
      <protection/>
    </xf>
    <xf numFmtId="221" fontId="1" fillId="0" borderId="5" xfId="23" applyNumberFormat="1" applyFont="1" applyBorder="1" applyProtection="1">
      <alignment/>
      <protection/>
    </xf>
    <xf numFmtId="221" fontId="1" fillId="0" borderId="0" xfId="23" applyFont="1">
      <alignment/>
      <protection/>
    </xf>
    <xf numFmtId="221" fontId="1" fillId="0" borderId="47" xfId="23" applyNumberFormat="1" applyFont="1" applyBorder="1" applyProtection="1">
      <alignment/>
      <protection/>
    </xf>
    <xf numFmtId="221" fontId="2" fillId="0" borderId="3" xfId="23" applyNumberFormat="1" applyFont="1" applyBorder="1" applyAlignment="1" applyProtection="1">
      <alignment horizontal="left"/>
      <protection/>
    </xf>
    <xf numFmtId="221" fontId="6" fillId="0" borderId="0" xfId="23" applyNumberFormat="1" applyFont="1" applyProtection="1">
      <alignment/>
      <protection/>
    </xf>
    <xf numFmtId="221" fontId="6" fillId="0" borderId="47" xfId="23" applyNumberFormat="1" applyFont="1" applyBorder="1" applyProtection="1">
      <alignment/>
      <protection/>
    </xf>
    <xf numFmtId="221" fontId="2" fillId="0" borderId="0" xfId="23" applyNumberFormat="1" applyFont="1" applyAlignment="1" applyProtection="1">
      <alignment horizontal="left"/>
      <protection/>
    </xf>
    <xf numFmtId="221" fontId="6" fillId="0" borderId="0" xfId="23" applyFont="1" applyProtection="1">
      <alignment/>
      <protection/>
    </xf>
    <xf numFmtId="221" fontId="7" fillId="0" borderId="5" xfId="23" applyNumberFormat="1" applyFont="1" applyBorder="1" applyAlignment="1" applyProtection="1">
      <alignment horizontal="left"/>
      <protection/>
    </xf>
    <xf numFmtId="40" fontId="7" fillId="0" borderId="47" xfId="23" applyNumberFormat="1" applyFont="1" applyBorder="1" applyProtection="1">
      <alignment/>
      <protection hidden="1"/>
    </xf>
    <xf numFmtId="49" fontId="52" fillId="18" borderId="61" xfId="23" applyNumberFormat="1" applyFont="1" applyFill="1" applyBorder="1" applyAlignment="1" applyProtection="1">
      <alignment horizontal="left"/>
      <protection locked="0"/>
    </xf>
    <xf numFmtId="221" fontId="7" fillId="0" borderId="5" xfId="23" applyNumberFormat="1" applyFont="1" applyBorder="1" applyProtection="1">
      <alignment/>
      <protection/>
    </xf>
    <xf numFmtId="221" fontId="76" fillId="0" borderId="3" xfId="23" applyNumberFormat="1" applyFont="1" applyBorder="1" applyAlignment="1" applyProtection="1">
      <alignment horizontal="left"/>
      <protection/>
    </xf>
    <xf numFmtId="221" fontId="77" fillId="0" borderId="0" xfId="23" applyNumberFormat="1" applyFont="1" applyProtection="1">
      <alignment/>
      <protection/>
    </xf>
    <xf numFmtId="221" fontId="77" fillId="0" borderId="47" xfId="23" applyNumberFormat="1" applyFont="1" applyBorder="1" applyProtection="1">
      <alignment/>
      <protection/>
    </xf>
    <xf numFmtId="221" fontId="76" fillId="0" borderId="0" xfId="23" applyNumberFormat="1" applyFont="1" applyAlignment="1" applyProtection="1">
      <alignment horizontal="left"/>
      <protection/>
    </xf>
    <xf numFmtId="221" fontId="77" fillId="0" borderId="0" xfId="23" applyFont="1" applyProtection="1">
      <alignment/>
      <protection/>
    </xf>
    <xf numFmtId="221" fontId="78" fillId="0" borderId="0" xfId="23" applyNumberFormat="1" applyFont="1" applyAlignment="1" applyProtection="1">
      <alignment horizontal="left"/>
      <protection/>
    </xf>
    <xf numFmtId="221" fontId="79" fillId="0" borderId="0" xfId="23" applyNumberFormat="1" applyFont="1" applyProtection="1">
      <alignment/>
      <protection/>
    </xf>
    <xf numFmtId="221" fontId="79" fillId="0" borderId="47" xfId="23" applyNumberFormat="1" applyFont="1" applyBorder="1" applyProtection="1">
      <alignment/>
      <protection/>
    </xf>
    <xf numFmtId="221" fontId="52" fillId="18" borderId="7" xfId="23" applyNumberFormat="1" applyFont="1" applyFill="1" applyBorder="1" applyAlignment="1" applyProtection="1">
      <alignment horizontal="center"/>
      <protection locked="0"/>
    </xf>
    <xf numFmtId="221" fontId="76" fillId="0" borderId="0" xfId="23" applyNumberFormat="1" applyFont="1" applyAlignment="1" applyProtection="1">
      <alignment horizontal="left"/>
      <protection/>
    </xf>
    <xf numFmtId="221" fontId="79" fillId="0" borderId="0" xfId="23" applyFont="1" applyProtection="1">
      <alignment/>
      <protection/>
    </xf>
    <xf numFmtId="221" fontId="52" fillId="18" borderId="13" xfId="23" applyNumberFormat="1" applyFont="1" applyFill="1" applyBorder="1" applyAlignment="1" applyProtection="1">
      <alignment horizontal="center"/>
      <protection locked="0"/>
    </xf>
    <xf numFmtId="221" fontId="7" fillId="0" borderId="142" xfId="23" applyNumberFormat="1" applyFont="1" applyBorder="1" applyProtection="1">
      <alignment/>
      <protection/>
    </xf>
    <xf numFmtId="221" fontId="1" fillId="0" borderId="143" xfId="23" applyFont="1" applyBorder="1">
      <alignment/>
      <protection/>
    </xf>
    <xf numFmtId="40" fontId="7" fillId="0" borderId="144" xfId="23" applyNumberFormat="1" applyFont="1" applyBorder="1" applyProtection="1">
      <alignment/>
      <protection hidden="1"/>
    </xf>
    <xf numFmtId="221" fontId="76" fillId="0" borderId="54" xfId="23" applyNumberFormat="1" applyFont="1" applyBorder="1" applyAlignment="1" applyProtection="1">
      <alignment horizontal="left"/>
      <protection/>
    </xf>
    <xf numFmtId="221" fontId="79" fillId="0" borderId="54" xfId="23" applyNumberFormat="1" applyFont="1" applyBorder="1" applyProtection="1">
      <alignment/>
      <protection/>
    </xf>
    <xf numFmtId="221" fontId="76" fillId="0" borderId="54" xfId="23" applyNumberFormat="1" applyFont="1" applyBorder="1" applyAlignment="1" applyProtection="1">
      <alignment horizontal="left"/>
      <protection/>
    </xf>
    <xf numFmtId="221" fontId="0" fillId="0" borderId="0" xfId="23" applyFont="1">
      <alignment/>
      <protection/>
    </xf>
    <xf numFmtId="221" fontId="0" fillId="0" borderId="47" xfId="23" applyFont="1" applyBorder="1">
      <alignment/>
      <protection/>
    </xf>
    <xf numFmtId="221" fontId="0" fillId="0" borderId="47" xfId="23" applyNumberFormat="1" applyFont="1" applyBorder="1" applyProtection="1">
      <alignment/>
      <protection/>
    </xf>
    <xf numFmtId="221" fontId="73" fillId="0" borderId="64" xfId="23" applyNumberFormat="1" applyBorder="1" applyProtection="1">
      <alignment/>
      <protection/>
    </xf>
    <xf numFmtId="221" fontId="73" fillId="0" borderId="54" xfId="23" applyNumberFormat="1" applyBorder="1" applyProtection="1">
      <alignment/>
      <protection/>
    </xf>
    <xf numFmtId="221" fontId="1" fillId="0" borderId="61" xfId="23" applyNumberFormat="1" applyFont="1" applyBorder="1" applyProtection="1">
      <alignment/>
      <protection/>
    </xf>
    <xf numFmtId="221" fontId="73" fillId="0" borderId="0" xfId="23" applyNumberFormat="1" applyProtection="1">
      <alignment/>
      <protection/>
    </xf>
    <xf numFmtId="221" fontId="73" fillId="0" borderId="54" xfId="23" applyBorder="1">
      <alignment/>
      <protection/>
    </xf>
    <xf numFmtId="10" fontId="73" fillId="0" borderId="54" xfId="23" applyNumberFormat="1" applyBorder="1" applyProtection="1">
      <alignment/>
      <protection/>
    </xf>
    <xf numFmtId="39" fontId="73" fillId="0" borderId="54" xfId="23" applyNumberFormat="1" applyBorder="1" applyProtection="1">
      <alignment/>
      <protection/>
    </xf>
    <xf numFmtId="221" fontId="73" fillId="0" borderId="58" xfId="23" applyNumberFormat="1" applyBorder="1" applyProtection="1">
      <alignment/>
      <protection/>
    </xf>
    <xf numFmtId="221" fontId="3" fillId="19" borderId="3" xfId="23" applyNumberFormat="1" applyFont="1" applyFill="1" applyBorder="1" applyAlignment="1" applyProtection="1">
      <alignment horizontal="left"/>
      <protection/>
    </xf>
    <xf numFmtId="221" fontId="0" fillId="19" borderId="0" xfId="23" applyNumberFormat="1" applyFont="1" applyFill="1" applyProtection="1">
      <alignment/>
      <protection/>
    </xf>
    <xf numFmtId="221" fontId="0" fillId="19" borderId="47" xfId="23" applyNumberFormat="1" applyFont="1" applyFill="1" applyBorder="1" applyProtection="1">
      <alignment/>
      <protection/>
    </xf>
    <xf numFmtId="221" fontId="0" fillId="19" borderId="0" xfId="23" applyNumberFormat="1" applyFont="1" applyFill="1" applyBorder="1" applyProtection="1">
      <alignment/>
      <protection/>
    </xf>
    <xf numFmtId="221" fontId="0" fillId="19" borderId="15" xfId="23" applyNumberFormat="1" applyFont="1" applyFill="1" applyBorder="1" applyProtection="1">
      <alignment/>
      <protection/>
    </xf>
    <xf numFmtId="221" fontId="3" fillId="19" borderId="0" xfId="23" applyNumberFormat="1" applyFont="1" applyFill="1" applyBorder="1" applyAlignment="1" applyProtection="1">
      <alignment horizontal="centerContinuous"/>
      <protection/>
    </xf>
    <xf numFmtId="221" fontId="0" fillId="19" borderId="47" xfId="23" applyNumberFormat="1" applyFont="1" applyFill="1" applyBorder="1" applyAlignment="1" applyProtection="1">
      <alignment horizontal="centerContinuous"/>
      <protection/>
    </xf>
    <xf numFmtId="221" fontId="3" fillId="19" borderId="0" xfId="23" applyNumberFormat="1" applyFont="1" applyFill="1" applyBorder="1" applyAlignment="1" applyProtection="1">
      <alignment horizontal="centerContinuous"/>
      <protection/>
    </xf>
    <xf numFmtId="221" fontId="3" fillId="19" borderId="47" xfId="23" applyNumberFormat="1" applyFont="1" applyFill="1" applyBorder="1" applyAlignment="1" applyProtection="1">
      <alignment horizontal="centerContinuous"/>
      <protection/>
    </xf>
    <xf numFmtId="221" fontId="3" fillId="19" borderId="47" xfId="23" applyNumberFormat="1" applyFont="1" applyFill="1" applyBorder="1" applyAlignment="1" applyProtection="1">
      <alignment horizontal="centerContinuous"/>
      <protection/>
    </xf>
    <xf numFmtId="221" fontId="3" fillId="19" borderId="0" xfId="23" applyNumberFormat="1" applyFont="1" applyFill="1" applyAlignment="1" applyProtection="1">
      <alignment horizontal="centerContinuous"/>
      <protection/>
    </xf>
    <xf numFmtId="221" fontId="3" fillId="19" borderId="0" xfId="23" applyNumberFormat="1" applyFont="1" applyFill="1" applyAlignment="1" applyProtection="1">
      <alignment horizontal="centerContinuous"/>
      <protection/>
    </xf>
    <xf numFmtId="221" fontId="3" fillId="19" borderId="4" xfId="23" applyNumberFormat="1" applyFont="1" applyFill="1" applyBorder="1" applyAlignment="1" applyProtection="1">
      <alignment horizontal="centerContinuous"/>
      <protection/>
    </xf>
    <xf numFmtId="221" fontId="0" fillId="19" borderId="3" xfId="23" applyNumberFormat="1" applyFont="1" applyFill="1" applyBorder="1" applyProtection="1">
      <alignment/>
      <protection/>
    </xf>
    <xf numFmtId="221" fontId="7" fillId="19" borderId="15" xfId="23" applyNumberFormat="1" applyFont="1" applyFill="1" applyBorder="1" applyAlignment="1" applyProtection="1">
      <alignment horizontal="center"/>
      <protection/>
    </xf>
    <xf numFmtId="221" fontId="7" fillId="19" borderId="47" xfId="23" applyNumberFormat="1" applyFont="1" applyFill="1" applyBorder="1" applyAlignment="1" applyProtection="1">
      <alignment horizontal="center"/>
      <protection/>
    </xf>
    <xf numFmtId="221" fontId="7" fillId="19" borderId="15" xfId="23" applyNumberFormat="1" applyFont="1" applyFill="1" applyBorder="1" applyAlignment="1" applyProtection="1">
      <alignment horizontal="center"/>
      <protection/>
    </xf>
    <xf numFmtId="221" fontId="7" fillId="19" borderId="47" xfId="23" applyNumberFormat="1" applyFont="1" applyFill="1" applyBorder="1" applyAlignment="1" applyProtection="1">
      <alignment horizontal="center"/>
      <protection/>
    </xf>
    <xf numFmtId="221" fontId="7" fillId="19" borderId="4" xfId="23" applyNumberFormat="1" applyFont="1" applyFill="1" applyBorder="1" applyAlignment="1" applyProtection="1">
      <alignment horizontal="center"/>
      <protection/>
    </xf>
    <xf numFmtId="221" fontId="3" fillId="19" borderId="3" xfId="23" applyNumberFormat="1" applyFont="1" applyFill="1" applyBorder="1" applyAlignment="1" applyProtection="1">
      <alignment horizontal="centerContinuous"/>
      <protection/>
    </xf>
    <xf numFmtId="221" fontId="3" fillId="19" borderId="0" xfId="23" applyFont="1" applyFill="1" applyAlignment="1">
      <alignment horizontal="centerContinuous"/>
      <protection/>
    </xf>
    <xf numFmtId="221" fontId="0" fillId="19" borderId="0" xfId="23" applyNumberFormat="1" applyFont="1" applyFill="1" applyBorder="1" applyAlignment="1" applyProtection="1">
      <alignment horizontal="centerContinuous"/>
      <protection/>
    </xf>
    <xf numFmtId="221" fontId="2" fillId="19" borderId="47" xfId="23" applyNumberFormat="1" applyFont="1" applyFill="1" applyBorder="1" applyAlignment="1" applyProtection="1">
      <alignment horizontal="centerContinuous"/>
      <protection/>
    </xf>
    <xf numFmtId="221" fontId="3" fillId="19" borderId="15" xfId="23" applyNumberFormat="1" applyFont="1" applyFill="1" applyBorder="1" applyAlignment="1" applyProtection="1">
      <alignment horizontal="centerContinuous"/>
      <protection/>
    </xf>
    <xf numFmtId="221" fontId="3" fillId="19" borderId="47" xfId="23" applyNumberFormat="1" applyFont="1" applyFill="1" applyBorder="1" applyAlignment="1" applyProtection="1">
      <alignment horizontal="center"/>
      <protection/>
    </xf>
    <xf numFmtId="221" fontId="7" fillId="19" borderId="12" xfId="23" applyNumberFormat="1" applyFont="1" applyFill="1" applyBorder="1" applyAlignment="1" applyProtection="1">
      <alignment horizontal="center"/>
      <protection/>
    </xf>
    <xf numFmtId="221" fontId="7" fillId="19" borderId="99" xfId="23" applyNumberFormat="1" applyFont="1" applyFill="1" applyBorder="1" applyAlignment="1" applyProtection="1">
      <alignment horizontal="center"/>
      <protection/>
    </xf>
    <xf numFmtId="221" fontId="7" fillId="19" borderId="12" xfId="23" applyNumberFormat="1" applyFont="1" applyFill="1" applyBorder="1" applyAlignment="1" applyProtection="1">
      <alignment horizontal="center"/>
      <protection/>
    </xf>
    <xf numFmtId="221" fontId="7" fillId="19" borderId="99" xfId="23" applyNumberFormat="1" applyFont="1" applyFill="1" applyBorder="1" applyAlignment="1" applyProtection="1">
      <alignment horizontal="center"/>
      <protection/>
    </xf>
    <xf numFmtId="10" fontId="7" fillId="19" borderId="12" xfId="23" applyNumberFormat="1" applyFont="1" applyFill="1" applyBorder="1" applyAlignment="1" applyProtection="1">
      <alignment horizontal="center"/>
      <protection/>
    </xf>
    <xf numFmtId="221" fontId="7" fillId="19" borderId="51" xfId="23" applyNumberFormat="1" applyFont="1" applyFill="1" applyBorder="1" applyAlignment="1" applyProtection="1">
      <alignment horizontal="center"/>
      <protection/>
    </xf>
    <xf numFmtId="221" fontId="7" fillId="19" borderId="0" xfId="23" applyNumberFormat="1" applyFont="1" applyFill="1" applyAlignment="1" applyProtection="1">
      <alignment horizontal="left"/>
      <protection/>
    </xf>
    <xf numFmtId="221" fontId="7" fillId="19" borderId="14" xfId="23" applyNumberFormat="1" applyFont="1" applyFill="1" applyBorder="1" applyAlignment="1" applyProtection="1">
      <alignment horizontal="centerContinuous"/>
      <protection/>
    </xf>
    <xf numFmtId="221" fontId="7" fillId="19" borderId="99" xfId="23" applyNumberFormat="1" applyFont="1" applyFill="1" applyBorder="1" applyAlignment="1" applyProtection="1">
      <alignment horizontal="centerContinuous"/>
      <protection/>
    </xf>
    <xf numFmtId="221" fontId="7" fillId="19" borderId="47" xfId="23" applyNumberFormat="1" applyFont="1" applyFill="1" applyBorder="1" applyAlignment="1" applyProtection="1">
      <alignment horizontal="left"/>
      <protection/>
    </xf>
    <xf numFmtId="221" fontId="7" fillId="19" borderId="47" xfId="23" applyNumberFormat="1" applyFont="1" applyFill="1" applyBorder="1" applyProtection="1">
      <alignment/>
      <protection/>
    </xf>
    <xf numFmtId="221" fontId="7" fillId="19" borderId="0" xfId="23" applyNumberFormat="1" applyFont="1" applyFill="1" applyBorder="1" applyProtection="1">
      <alignment/>
      <protection/>
    </xf>
    <xf numFmtId="221" fontId="7" fillId="19" borderId="0" xfId="23" applyNumberFormat="1" applyFont="1" applyFill="1" applyBorder="1" applyAlignment="1" applyProtection="1">
      <alignment horizontal="centerContinuous"/>
      <protection/>
    </xf>
    <xf numFmtId="221" fontId="7" fillId="19" borderId="47" xfId="23" applyNumberFormat="1" applyFont="1" applyFill="1" applyBorder="1" applyAlignment="1" applyProtection="1" quotePrefix="1">
      <alignment horizontal="left"/>
      <protection/>
    </xf>
    <xf numFmtId="221" fontId="7" fillId="19" borderId="0" xfId="23" applyNumberFormat="1" applyFont="1" applyFill="1" applyProtection="1">
      <alignment/>
      <protection/>
    </xf>
    <xf numFmtId="221" fontId="7" fillId="19" borderId="47" xfId="23" applyNumberFormat="1" applyFont="1" applyFill="1" applyBorder="1" applyAlignment="1" applyProtection="1">
      <alignment horizontal="left"/>
      <protection/>
    </xf>
    <xf numFmtId="221" fontId="7" fillId="19" borderId="0" xfId="23" applyNumberFormat="1" applyFont="1" applyFill="1" applyProtection="1">
      <alignment/>
      <protection/>
    </xf>
    <xf numFmtId="221" fontId="7" fillId="19" borderId="47" xfId="23" applyNumberFormat="1" applyFont="1" applyFill="1" applyBorder="1" applyProtection="1" quotePrefix="1">
      <alignment/>
      <protection/>
    </xf>
    <xf numFmtId="221" fontId="0" fillId="19" borderId="4" xfId="23" applyNumberFormat="1" applyFont="1" applyFill="1" applyBorder="1" applyProtection="1">
      <alignment/>
      <protection/>
    </xf>
    <xf numFmtId="221" fontId="7" fillId="19" borderId="3" xfId="23" applyNumberFormat="1" applyFont="1" applyFill="1" applyBorder="1" applyAlignment="1" applyProtection="1">
      <alignment horizontal="left"/>
      <protection/>
    </xf>
    <xf numFmtId="221" fontId="7" fillId="19" borderId="4" xfId="23" applyNumberFormat="1" applyFont="1" applyFill="1" applyBorder="1" applyAlignment="1" applyProtection="1">
      <alignment horizontal="left"/>
      <protection/>
    </xf>
    <xf numFmtId="14" fontId="52" fillId="18" borderId="47" xfId="23" applyNumberFormat="1" applyFont="1" applyFill="1" applyBorder="1" applyAlignment="1" applyProtection="1">
      <alignment horizontal="center"/>
      <protection locked="0"/>
    </xf>
    <xf numFmtId="222" fontId="52" fillId="18" borderId="47" xfId="23" applyNumberFormat="1" applyFont="1" applyFill="1" applyBorder="1" applyProtection="1">
      <alignment/>
      <protection locked="0"/>
    </xf>
    <xf numFmtId="39" fontId="52" fillId="18" borderId="47" xfId="23" applyNumberFormat="1" applyFont="1" applyFill="1" applyBorder="1" applyProtection="1">
      <alignment/>
      <protection locked="0"/>
    </xf>
    <xf numFmtId="174" fontId="52" fillId="18" borderId="15" xfId="23" applyNumberFormat="1" applyFont="1" applyFill="1" applyBorder="1" applyProtection="1">
      <alignment/>
      <protection locked="0"/>
    </xf>
    <xf numFmtId="39" fontId="77" fillId="0" borderId="47" xfId="23" applyNumberFormat="1" applyFont="1" applyBorder="1" applyProtection="1">
      <alignment/>
      <protection hidden="1"/>
    </xf>
    <xf numFmtId="39" fontId="52" fillId="18" borderId="15" xfId="23" applyNumberFormat="1" applyFont="1" applyFill="1" applyBorder="1" applyProtection="1">
      <alignment/>
      <protection locked="0"/>
    </xf>
    <xf numFmtId="174" fontId="77" fillId="0" borderId="15" xfId="23" applyNumberFormat="1" applyFont="1" applyFill="1" applyBorder="1" applyProtection="1">
      <alignment/>
      <protection hidden="1"/>
    </xf>
    <xf numFmtId="40" fontId="77" fillId="0" borderId="4" xfId="23" applyNumberFormat="1" applyFont="1" applyBorder="1" applyProtection="1">
      <alignment/>
      <protection hidden="1"/>
    </xf>
    <xf numFmtId="222" fontId="52" fillId="18" borderId="99" xfId="23" applyNumberFormat="1" applyFont="1" applyFill="1" applyBorder="1" applyProtection="1">
      <alignment/>
      <protection locked="0"/>
    </xf>
    <xf numFmtId="39" fontId="52" fillId="18" borderId="99" xfId="23" applyNumberFormat="1" applyFont="1" applyFill="1" applyBorder="1" applyProtection="1">
      <alignment/>
      <protection locked="0"/>
    </xf>
    <xf numFmtId="39" fontId="77" fillId="0" borderId="99" xfId="23" applyNumberFormat="1" applyFont="1" applyBorder="1" applyProtection="1">
      <alignment/>
      <protection hidden="1"/>
    </xf>
    <xf numFmtId="40" fontId="77" fillId="0" borderId="69" xfId="23" applyNumberFormat="1" applyFont="1" applyBorder="1" applyProtection="1">
      <alignment/>
      <protection hidden="1"/>
    </xf>
    <xf numFmtId="221" fontId="77" fillId="0" borderId="3" xfId="23" applyNumberFormat="1" applyFont="1" applyFill="1" applyBorder="1" applyProtection="1">
      <alignment/>
      <protection/>
    </xf>
    <xf numFmtId="221" fontId="77" fillId="0" borderId="0" xfId="23" applyFont="1">
      <alignment/>
      <protection/>
    </xf>
    <xf numFmtId="221" fontId="77" fillId="0" borderId="47" xfId="23" applyFont="1" applyBorder="1">
      <alignment/>
      <protection/>
    </xf>
    <xf numFmtId="221" fontId="77" fillId="0" borderId="0" xfId="23" applyFont="1" applyFill="1">
      <alignment/>
      <protection/>
    </xf>
    <xf numFmtId="221" fontId="77" fillId="0" borderId="0" xfId="23" applyFont="1" applyBorder="1">
      <alignment/>
      <protection/>
    </xf>
    <xf numFmtId="221" fontId="77" fillId="0" borderId="15" xfId="23" applyFont="1" applyBorder="1">
      <alignment/>
      <protection/>
    </xf>
    <xf numFmtId="221" fontId="77" fillId="0" borderId="47" xfId="23" applyFont="1" applyFill="1" applyBorder="1">
      <alignment/>
      <protection/>
    </xf>
    <xf numFmtId="222" fontId="77" fillId="0" borderId="47" xfId="23" applyNumberFormat="1" applyFont="1" applyBorder="1" applyProtection="1">
      <alignment/>
      <protection hidden="1"/>
    </xf>
    <xf numFmtId="174" fontId="77" fillId="0" borderId="15" xfId="23" applyNumberFormat="1" applyFont="1" applyBorder="1" applyProtection="1">
      <alignment/>
      <protection/>
    </xf>
    <xf numFmtId="39" fontId="77" fillId="0" borderId="15" xfId="23" applyNumberFormat="1" applyFont="1" applyBorder="1" applyProtection="1">
      <alignment/>
      <protection/>
    </xf>
    <xf numFmtId="39" fontId="77" fillId="0" borderId="4" xfId="23" applyNumberFormat="1" applyFont="1" applyBorder="1" applyProtection="1">
      <alignment/>
      <protection hidden="1"/>
    </xf>
    <xf numFmtId="174" fontId="6" fillId="0" borderId="0" xfId="23" applyNumberFormat="1" applyFont="1" applyProtection="1">
      <alignment/>
      <protection/>
    </xf>
    <xf numFmtId="39" fontId="6" fillId="0" borderId="0" xfId="23" applyNumberFormat="1" applyFont="1" applyProtection="1">
      <alignment/>
      <protection/>
    </xf>
    <xf numFmtId="10" fontId="6" fillId="0" borderId="0" xfId="23" applyNumberFormat="1" applyFont="1" applyProtection="1">
      <alignment/>
      <protection/>
    </xf>
    <xf numFmtId="221" fontId="6" fillId="0" borderId="0" xfId="23" applyFont="1">
      <alignment/>
      <protection/>
    </xf>
    <xf numFmtId="221" fontId="81" fillId="0" borderId="0" xfId="23" applyNumberFormat="1" applyFont="1" applyAlignment="1" applyProtection="1">
      <alignment horizontal="left"/>
      <protection/>
    </xf>
    <xf numFmtId="221" fontId="52" fillId="18" borderId="0" xfId="23" applyNumberFormat="1" applyFont="1" applyFill="1" applyProtection="1">
      <alignment/>
      <protection locked="0"/>
    </xf>
    <xf numFmtId="174" fontId="77" fillId="0" borderId="0" xfId="23" applyNumberFormat="1" applyFont="1" applyProtection="1">
      <alignment/>
      <protection/>
    </xf>
    <xf numFmtId="39" fontId="77" fillId="0" borderId="0" xfId="23" applyNumberFormat="1" applyFont="1" applyProtection="1">
      <alignment/>
      <protection/>
    </xf>
    <xf numFmtId="10" fontId="77" fillId="0" borderId="0" xfId="23" applyNumberFormat="1" applyFont="1" applyProtection="1">
      <alignment/>
      <protection/>
    </xf>
    <xf numFmtId="221" fontId="82" fillId="0" borderId="0" xfId="23" applyNumberFormat="1" applyFont="1" applyProtection="1">
      <alignment/>
      <protection/>
    </xf>
    <xf numFmtId="221" fontId="83" fillId="0" borderId="0" xfId="23" applyNumberFormat="1" applyFont="1" applyProtection="1">
      <alignment/>
      <protection/>
    </xf>
    <xf numFmtId="221" fontId="83" fillId="0" borderId="0" xfId="23" applyNumberFormat="1" applyFont="1" applyProtection="1">
      <alignment/>
      <protection locked="0"/>
    </xf>
    <xf numFmtId="221" fontId="52" fillId="0" borderId="0" xfId="23" applyNumberFormat="1" applyFont="1" applyProtection="1">
      <alignment/>
      <protection/>
    </xf>
    <xf numFmtId="221" fontId="52" fillId="0" borderId="0" xfId="23" applyFont="1" applyProtection="1">
      <alignment/>
      <protection/>
    </xf>
    <xf numFmtId="174" fontId="52" fillId="0" borderId="0" xfId="23" applyNumberFormat="1" applyFont="1" applyProtection="1">
      <alignment/>
      <protection/>
    </xf>
    <xf numFmtId="39" fontId="52" fillId="0" borderId="0" xfId="23" applyNumberFormat="1" applyFont="1" applyProtection="1">
      <alignment/>
      <protection/>
    </xf>
    <xf numFmtId="10" fontId="52" fillId="0" borderId="0" xfId="23" applyNumberFormat="1" applyFont="1" applyProtection="1">
      <alignment/>
      <protection/>
    </xf>
    <xf numFmtId="221" fontId="52" fillId="0" borderId="0" xfId="23" applyNumberFormat="1" applyFont="1" applyProtection="1">
      <alignment/>
      <protection locked="0"/>
    </xf>
    <xf numFmtId="221" fontId="53" fillId="0" borderId="0" xfId="23" applyNumberFormat="1" applyFont="1" applyProtection="1">
      <alignment/>
      <protection locked="0"/>
    </xf>
    <xf numFmtId="221" fontId="82" fillId="0" borderId="0" xfId="23" applyNumberFormat="1" applyFont="1" applyProtection="1">
      <alignment/>
      <protection locked="0"/>
    </xf>
    <xf numFmtId="221" fontId="0" fillId="0" borderId="0" xfId="23" applyFont="1" applyProtection="1">
      <alignment/>
      <protection/>
    </xf>
    <xf numFmtId="39" fontId="82" fillId="0" borderId="0" xfId="23" applyNumberFormat="1" applyFont="1" applyProtection="1">
      <alignment/>
      <protection/>
    </xf>
    <xf numFmtId="10" fontId="82" fillId="0" borderId="0" xfId="23" applyNumberFormat="1" applyFont="1" applyProtection="1">
      <alignment/>
      <protection/>
    </xf>
    <xf numFmtId="174" fontId="82" fillId="0" borderId="0" xfId="23" applyNumberFormat="1" applyFont="1" applyProtection="1">
      <alignment/>
      <protection/>
    </xf>
    <xf numFmtId="221" fontId="0" fillId="0" borderId="145" xfId="23" applyNumberFormat="1" applyFont="1" applyBorder="1" applyProtection="1">
      <alignment/>
      <protection/>
    </xf>
    <xf numFmtId="221" fontId="73" fillId="0" borderId="20" xfId="23" applyBorder="1">
      <alignment/>
      <protection/>
    </xf>
    <xf numFmtId="221" fontId="73" fillId="0" borderId="21" xfId="23" applyBorder="1">
      <alignment/>
      <protection/>
    </xf>
    <xf numFmtId="221" fontId="27" fillId="0" borderId="146" xfId="23" applyNumberFormat="1" applyFont="1" applyBorder="1" applyAlignment="1" applyProtection="1">
      <alignment horizontal="centerContinuous"/>
      <protection/>
    </xf>
    <xf numFmtId="221" fontId="73" fillId="0" borderId="143" xfId="23" applyBorder="1" applyAlignment="1">
      <alignment horizontal="centerContinuous"/>
      <protection/>
    </xf>
    <xf numFmtId="221" fontId="0" fillId="0" borderId="147" xfId="23" applyNumberFormat="1" applyFont="1" applyBorder="1" applyAlignment="1" applyProtection="1">
      <alignment horizontal="centerContinuous"/>
      <protection/>
    </xf>
    <xf numFmtId="221" fontId="73" fillId="0" borderId="4" xfId="23" applyBorder="1">
      <alignment/>
      <protection/>
    </xf>
    <xf numFmtId="221" fontId="0" fillId="0" borderId="5" xfId="23" applyNumberFormat="1" applyFont="1" applyBorder="1" applyProtection="1">
      <alignment/>
      <protection/>
    </xf>
    <xf numFmtId="221" fontId="6" fillId="0" borderId="0" xfId="23" applyNumberFormat="1" applyFont="1" applyProtection="1">
      <alignment/>
      <protection/>
    </xf>
    <xf numFmtId="221" fontId="6" fillId="0" borderId="47" xfId="23" applyNumberFormat="1" applyFont="1" applyBorder="1" applyProtection="1">
      <alignment/>
      <protection/>
    </xf>
    <xf numFmtId="221" fontId="6" fillId="0" borderId="0" xfId="23" applyFont="1" applyProtection="1">
      <alignment/>
      <protection/>
    </xf>
    <xf numFmtId="221" fontId="7" fillId="0" borderId="5" xfId="23" applyNumberFormat="1" applyFont="1" applyBorder="1" applyAlignment="1" applyProtection="1">
      <alignment horizontal="left"/>
      <protection/>
    </xf>
    <xf numFmtId="40" fontId="7" fillId="0" borderId="47" xfId="23" applyNumberFormat="1" applyFont="1" applyBorder="1" applyProtection="1">
      <alignment/>
      <protection hidden="1"/>
    </xf>
    <xf numFmtId="221" fontId="7" fillId="0" borderId="5" xfId="23" applyNumberFormat="1" applyFont="1" applyBorder="1" applyProtection="1">
      <alignment/>
      <protection/>
    </xf>
    <xf numFmtId="221" fontId="77" fillId="0" borderId="0" xfId="23" applyNumberFormat="1" applyFont="1" applyProtection="1">
      <alignment/>
      <protection/>
    </xf>
    <xf numFmtId="221" fontId="77" fillId="0" borderId="47" xfId="23" applyNumberFormat="1" applyFont="1" applyBorder="1" applyProtection="1">
      <alignment/>
      <protection/>
    </xf>
    <xf numFmtId="221" fontId="77" fillId="0" borderId="0" xfId="23" applyFont="1" applyProtection="1">
      <alignment/>
      <protection/>
    </xf>
    <xf numFmtId="221" fontId="7" fillId="0" borderId="142" xfId="23" applyNumberFormat="1" applyFont="1" applyBorder="1" applyProtection="1">
      <alignment/>
      <protection/>
    </xf>
    <xf numFmtId="221" fontId="73" fillId="0" borderId="143" xfId="23" applyBorder="1">
      <alignment/>
      <protection/>
    </xf>
    <xf numFmtId="40" fontId="7" fillId="0" borderId="144" xfId="23" applyNumberFormat="1" applyFont="1" applyBorder="1" applyProtection="1">
      <alignment/>
      <protection hidden="1"/>
    </xf>
    <xf numFmtId="221" fontId="0" fillId="0" borderId="0" xfId="23" applyFont="1">
      <alignment/>
      <protection/>
    </xf>
    <xf numFmtId="221" fontId="0" fillId="0" borderId="47" xfId="23" applyFont="1" applyBorder="1">
      <alignment/>
      <protection/>
    </xf>
    <xf numFmtId="221" fontId="0" fillId="0" borderId="47" xfId="23" applyNumberFormat="1" applyFont="1" applyBorder="1" applyProtection="1">
      <alignment/>
      <protection/>
    </xf>
    <xf numFmtId="221" fontId="0" fillId="0" borderId="0" xfId="23" applyFont="1" applyBorder="1">
      <alignment/>
      <protection/>
    </xf>
    <xf numFmtId="221" fontId="0" fillId="0" borderId="0" xfId="23" applyNumberFormat="1" applyFont="1" applyBorder="1" applyProtection="1">
      <alignment/>
      <protection/>
    </xf>
    <xf numFmtId="221" fontId="84" fillId="0" borderId="57" xfId="23" applyNumberFormat="1" applyFont="1" applyBorder="1" applyAlignment="1" applyProtection="1">
      <alignment horizontal="left"/>
      <protection/>
    </xf>
    <xf numFmtId="221" fontId="73" fillId="0" borderId="61" xfId="23" applyNumberFormat="1" applyBorder="1" applyProtection="1">
      <alignment/>
      <protection/>
    </xf>
    <xf numFmtId="221" fontId="73" fillId="0" borderId="58" xfId="23" applyBorder="1">
      <alignment/>
      <protection/>
    </xf>
    <xf numFmtId="221" fontId="73" fillId="19" borderId="0" xfId="23" applyFill="1">
      <alignment/>
      <protection/>
    </xf>
    <xf numFmtId="221" fontId="3" fillId="19" borderId="47" xfId="23" applyFont="1" applyFill="1" applyBorder="1" applyAlignment="1">
      <alignment horizontal="center"/>
      <protection/>
    </xf>
    <xf numFmtId="221" fontId="3" fillId="19" borderId="4" xfId="23" applyNumberFormat="1" applyFont="1" applyFill="1" applyBorder="1" applyAlignment="1" applyProtection="1">
      <alignment horizontal="center"/>
      <protection/>
    </xf>
    <xf numFmtId="221" fontId="0" fillId="19" borderId="0" xfId="23" applyNumberFormat="1" applyFont="1" applyFill="1" applyAlignment="1" applyProtection="1">
      <alignment horizontal="centerContinuous"/>
      <protection/>
    </xf>
    <xf numFmtId="221" fontId="73" fillId="19" borderId="0" xfId="23" applyFill="1" applyAlignment="1">
      <alignment horizontal="centerContinuous"/>
      <protection/>
    </xf>
    <xf numFmtId="221" fontId="7" fillId="19" borderId="47" xfId="23" applyFont="1" applyFill="1" applyBorder="1" applyAlignment="1">
      <alignment horizontal="left"/>
      <protection/>
    </xf>
    <xf numFmtId="221" fontId="7" fillId="19" borderId="47" xfId="23" applyNumberFormat="1" applyFont="1" applyFill="1" applyBorder="1" applyAlignment="1" applyProtection="1" quotePrefix="1">
      <alignment horizontal="centerContinuous"/>
      <protection/>
    </xf>
    <xf numFmtId="221" fontId="7" fillId="19" borderId="47" xfId="23" applyNumberFormat="1" applyFont="1" applyFill="1" applyBorder="1" applyAlignment="1" applyProtection="1" quotePrefix="1">
      <alignment horizontal="center"/>
      <protection/>
    </xf>
    <xf numFmtId="221" fontId="7" fillId="19" borderId="47" xfId="23" applyNumberFormat="1" applyFont="1" applyFill="1" applyBorder="1" applyAlignment="1" applyProtection="1">
      <alignment horizontal="centerContinuous"/>
      <protection/>
    </xf>
    <xf numFmtId="221" fontId="7" fillId="0" borderId="3" xfId="23" applyNumberFormat="1" applyFont="1" applyBorder="1" applyAlignment="1" applyProtection="1">
      <alignment horizontal="left"/>
      <protection/>
    </xf>
    <xf numFmtId="40" fontId="6" fillId="0" borderId="47" xfId="23" applyNumberFormat="1" applyFont="1" applyBorder="1" applyProtection="1">
      <alignment/>
      <protection hidden="1"/>
    </xf>
    <xf numFmtId="40" fontId="6" fillId="0" borderId="4" xfId="23" applyNumberFormat="1" applyFont="1" applyBorder="1" applyProtection="1">
      <alignment/>
      <protection hidden="1"/>
    </xf>
    <xf numFmtId="221" fontId="7" fillId="0" borderId="3" xfId="23" applyNumberFormat="1" applyFont="1" applyBorder="1" applyProtection="1">
      <alignment/>
      <protection/>
    </xf>
    <xf numFmtId="39" fontId="6" fillId="0" borderId="47" xfId="23" applyNumberFormat="1" applyFont="1" applyBorder="1" applyProtection="1">
      <alignment/>
      <protection/>
    </xf>
    <xf numFmtId="221" fontId="6" fillId="0" borderId="4" xfId="23" applyNumberFormat="1" applyFont="1" applyBorder="1" applyProtection="1">
      <alignment/>
      <protection/>
    </xf>
    <xf numFmtId="227" fontId="52" fillId="18" borderId="47" xfId="23" applyNumberFormat="1" applyFont="1" applyFill="1" applyBorder="1" applyProtection="1">
      <alignment/>
      <protection locked="0"/>
    </xf>
    <xf numFmtId="227" fontId="52" fillId="18" borderId="4" xfId="23" applyNumberFormat="1" applyFont="1" applyFill="1" applyBorder="1" applyProtection="1">
      <alignment/>
      <protection locked="0"/>
    </xf>
    <xf numFmtId="174" fontId="52" fillId="0" borderId="99" xfId="23" applyNumberFormat="1" applyFont="1" applyFill="1" applyBorder="1" applyProtection="1">
      <alignment/>
      <protection/>
    </xf>
    <xf numFmtId="174" fontId="52" fillId="0" borderId="51" xfId="23" applyNumberFormat="1" applyFont="1" applyFill="1" applyBorder="1" applyProtection="1">
      <alignment/>
      <protection/>
    </xf>
    <xf numFmtId="221" fontId="73" fillId="0" borderId="47" xfId="23" applyNumberFormat="1" applyBorder="1" applyProtection="1">
      <alignment/>
      <protection/>
    </xf>
    <xf numFmtId="221" fontId="73" fillId="16" borderId="3" xfId="23" applyNumberFormat="1" applyFill="1" applyBorder="1" applyProtection="1">
      <alignment/>
      <protection/>
    </xf>
    <xf numFmtId="221" fontId="73" fillId="16" borderId="0" xfId="23" applyNumberFormat="1" applyFill="1" applyProtection="1">
      <alignment/>
      <protection/>
    </xf>
    <xf numFmtId="221" fontId="73" fillId="16" borderId="0" xfId="23" applyNumberFormat="1" applyFill="1" applyBorder="1" applyProtection="1">
      <alignment/>
      <protection/>
    </xf>
    <xf numFmtId="221" fontId="73" fillId="16" borderId="4" xfId="23" applyNumberFormat="1" applyFill="1" applyBorder="1" applyProtection="1">
      <alignment/>
      <protection/>
    </xf>
    <xf numFmtId="221" fontId="1" fillId="19" borderId="0" xfId="23" applyNumberFormat="1" applyFont="1" applyFill="1" applyProtection="1">
      <alignment/>
      <protection/>
    </xf>
    <xf numFmtId="221" fontId="1" fillId="19" borderId="47" xfId="23" applyNumberFormat="1" applyFont="1" applyFill="1" applyBorder="1" applyProtection="1">
      <alignment/>
      <protection/>
    </xf>
    <xf numFmtId="221" fontId="1" fillId="19" borderId="47" xfId="23" applyFont="1" applyFill="1" applyBorder="1">
      <alignment/>
      <protection/>
    </xf>
    <xf numFmtId="221" fontId="1" fillId="19" borderId="47" xfId="23" applyNumberFormat="1" applyFont="1" applyFill="1" applyBorder="1" applyAlignment="1" applyProtection="1">
      <alignment horizontal="centerContinuous"/>
      <protection/>
    </xf>
    <xf numFmtId="221" fontId="73" fillId="19" borderId="47" xfId="23" applyFill="1" applyBorder="1">
      <alignment/>
      <protection/>
    </xf>
    <xf numFmtId="221" fontId="1" fillId="19" borderId="47" xfId="23" applyNumberFormat="1" applyFont="1" applyFill="1" applyBorder="1" applyAlignment="1" applyProtection="1">
      <alignment horizontal="center"/>
      <protection/>
    </xf>
    <xf numFmtId="221" fontId="1" fillId="19" borderId="4" xfId="23" applyNumberFormat="1" applyFont="1" applyFill="1" applyBorder="1" applyProtection="1">
      <alignment/>
      <protection/>
    </xf>
    <xf numFmtId="221" fontId="1" fillId="19" borderId="0" xfId="23" applyNumberFormat="1" applyFont="1" applyFill="1" applyAlignment="1" applyProtection="1">
      <alignment horizontal="centerContinuous"/>
      <protection/>
    </xf>
    <xf numFmtId="221" fontId="7" fillId="19" borderId="47" xfId="23" applyNumberFormat="1" applyFont="1" applyFill="1" applyBorder="1" applyAlignment="1" applyProtection="1">
      <alignment horizontal="centerContinuous"/>
      <protection/>
    </xf>
    <xf numFmtId="221" fontId="3" fillId="19" borderId="47" xfId="23" applyFont="1" applyFill="1" applyBorder="1" applyAlignment="1">
      <alignment horizontal="center"/>
      <protection/>
    </xf>
    <xf numFmtId="221" fontId="3" fillId="19" borderId="47" xfId="23" applyFont="1" applyFill="1" applyBorder="1" applyAlignment="1">
      <alignment horizontal="centerContinuous"/>
      <protection/>
    </xf>
    <xf numFmtId="221" fontId="1" fillId="19" borderId="3" xfId="23" applyNumberFormat="1" applyFont="1" applyFill="1" applyBorder="1" applyAlignment="1" applyProtection="1">
      <alignment horizontal="centerContinuous"/>
      <protection/>
    </xf>
    <xf numFmtId="221" fontId="7" fillId="19" borderId="47" xfId="23" applyFont="1" applyFill="1" applyBorder="1" applyAlignment="1">
      <alignment horizontal="center"/>
      <protection/>
    </xf>
    <xf numFmtId="221" fontId="7" fillId="19" borderId="4" xfId="23" applyNumberFormat="1" applyFont="1" applyFill="1" applyBorder="1" applyProtection="1">
      <alignment/>
      <protection/>
    </xf>
    <xf numFmtId="221" fontId="7" fillId="19" borderId="3" xfId="23" applyNumberFormat="1" applyFont="1" applyFill="1" applyBorder="1" applyAlignment="1" applyProtection="1">
      <alignment/>
      <protection/>
    </xf>
    <xf numFmtId="40" fontId="52" fillId="18" borderId="47" xfId="15" applyNumberFormat="1" applyFont="1" applyFill="1" applyBorder="1" applyAlignment="1" applyProtection="1">
      <alignment/>
      <protection locked="0"/>
    </xf>
    <xf numFmtId="40" fontId="52" fillId="18" borderId="47" xfId="23" applyNumberFormat="1" applyFont="1" applyFill="1" applyBorder="1" applyProtection="1">
      <alignment/>
      <protection locked="0"/>
    </xf>
    <xf numFmtId="40" fontId="52" fillId="18" borderId="99" xfId="15" applyNumberFormat="1" applyFont="1" applyFill="1" applyBorder="1" applyAlignment="1" applyProtection="1">
      <alignment/>
      <protection locked="0"/>
    </xf>
    <xf numFmtId="40" fontId="52" fillId="18" borderId="99" xfId="23" applyNumberFormat="1" applyFont="1" applyFill="1" applyBorder="1" applyProtection="1">
      <alignment/>
      <protection locked="0"/>
    </xf>
    <xf numFmtId="40" fontId="77" fillId="0" borderId="51" xfId="23" applyNumberFormat="1" applyFont="1" applyBorder="1" applyProtection="1">
      <alignment/>
      <protection hidden="1"/>
    </xf>
    <xf numFmtId="221" fontId="79" fillId="0" borderId="3" xfId="23" applyNumberFormat="1" applyFont="1" applyBorder="1" applyProtection="1">
      <alignment/>
      <protection/>
    </xf>
    <xf numFmtId="40" fontId="77" fillId="0" borderId="0" xfId="15" applyNumberFormat="1" applyFont="1" applyAlignment="1" applyProtection="1">
      <alignment/>
      <protection hidden="1"/>
    </xf>
    <xf numFmtId="40" fontId="77" fillId="0" borderId="47" xfId="15" applyNumberFormat="1" applyFont="1" applyBorder="1" applyAlignment="1" applyProtection="1">
      <alignment/>
      <protection hidden="1"/>
    </xf>
    <xf numFmtId="40" fontId="77" fillId="0" borderId="47" xfId="15" applyNumberFormat="1" applyFont="1" applyBorder="1" applyAlignment="1" applyProtection="1">
      <alignment/>
      <protection hidden="1"/>
    </xf>
    <xf numFmtId="40" fontId="77" fillId="0" borderId="4" xfId="15" applyNumberFormat="1" applyFont="1" applyBorder="1" applyAlignment="1" applyProtection="1">
      <alignment/>
      <protection hidden="1"/>
    </xf>
    <xf numFmtId="43" fontId="0" fillId="0" borderId="0" xfId="15" applyFont="1" applyAlignment="1" applyProtection="1">
      <alignment/>
      <protection/>
    </xf>
    <xf numFmtId="40" fontId="0" fillId="0" borderId="0" xfId="23" applyNumberFormat="1" applyFont="1" applyProtection="1">
      <alignment/>
      <protection/>
    </xf>
    <xf numFmtId="40" fontId="0" fillId="0" borderId="0" xfId="23" applyNumberFormat="1" applyFont="1">
      <alignment/>
      <protection/>
    </xf>
    <xf numFmtId="40" fontId="73" fillId="0" borderId="0" xfId="23" applyNumberFormat="1">
      <alignment/>
      <protection/>
    </xf>
    <xf numFmtId="221" fontId="85" fillId="0" borderId="0" xfId="23" applyNumberFormat="1" applyFont="1" applyFill="1" applyBorder="1" applyAlignment="1" applyProtection="1">
      <alignment horizontal="centerContinuous"/>
      <protection/>
    </xf>
    <xf numFmtId="40" fontId="7" fillId="0" borderId="0" xfId="15" applyNumberFormat="1" applyFont="1" applyAlignment="1" applyProtection="1">
      <alignment/>
      <protection hidden="1"/>
    </xf>
    <xf numFmtId="221" fontId="1" fillId="0" borderId="0" xfId="23" applyNumberFormat="1" applyFont="1" applyAlignment="1" applyProtection="1">
      <alignment horizontal="left"/>
      <protection/>
    </xf>
    <xf numFmtId="221" fontId="53" fillId="18" borderId="0" xfId="23" applyNumberFormat="1" applyFont="1" applyFill="1" applyProtection="1">
      <alignment/>
      <protection locked="0"/>
    </xf>
    <xf numFmtId="221" fontId="0" fillId="0" borderId="0" xfId="23" applyNumberFormat="1" applyFont="1" applyProtection="1">
      <alignment/>
      <protection locked="0"/>
    </xf>
    <xf numFmtId="221" fontId="53" fillId="0" borderId="0" xfId="23" applyFont="1" applyProtection="1">
      <alignment/>
      <protection locked="0"/>
    </xf>
    <xf numFmtId="221" fontId="86" fillId="0" borderId="0" xfId="23" applyFont="1" applyProtection="1">
      <alignment/>
      <protection locked="0"/>
    </xf>
    <xf numFmtId="221" fontId="73" fillId="0" borderId="0" xfId="23" applyProtection="1">
      <alignment/>
      <protection locked="0"/>
    </xf>
    <xf numFmtId="221" fontId="27" fillId="0" borderId="146" xfId="23" applyNumberFormat="1" applyFont="1" applyBorder="1" applyAlignment="1" applyProtection="1">
      <alignment horizontal="centerContinuous"/>
      <protection/>
    </xf>
    <xf numFmtId="221" fontId="87" fillId="0" borderId="148" xfId="23" applyNumberFormat="1" applyFont="1" applyBorder="1" applyAlignment="1" applyProtection="1">
      <alignment horizontal="centerContinuous"/>
      <protection/>
    </xf>
    <xf numFmtId="221" fontId="87" fillId="0" borderId="147" xfId="23" applyNumberFormat="1" applyFont="1" applyBorder="1" applyAlignment="1" applyProtection="1">
      <alignment horizontal="centerContinuous"/>
      <protection/>
    </xf>
    <xf numFmtId="221" fontId="73" fillId="0" borderId="5" xfId="23" applyNumberFormat="1" applyBorder="1" applyProtection="1">
      <alignment/>
      <protection/>
    </xf>
    <xf numFmtId="221" fontId="0" fillId="0" borderId="0" xfId="23" applyFont="1" applyProtection="1">
      <alignment/>
      <protection/>
    </xf>
    <xf numFmtId="221" fontId="7" fillId="0" borderId="64" xfId="23" applyNumberFormat="1" applyFont="1" applyBorder="1" applyProtection="1">
      <alignment/>
      <protection/>
    </xf>
    <xf numFmtId="221" fontId="83" fillId="0" borderId="4" xfId="23" applyNumberFormat="1" applyFont="1" applyBorder="1" applyProtection="1">
      <alignment/>
      <protection/>
    </xf>
    <xf numFmtId="221" fontId="73" fillId="0" borderId="0" xfId="23" applyProtection="1">
      <alignment/>
      <protection/>
    </xf>
    <xf numFmtId="221" fontId="73" fillId="0" borderId="54" xfId="23" applyBorder="1" applyProtection="1">
      <alignment/>
      <protection/>
    </xf>
    <xf numFmtId="221" fontId="73" fillId="0" borderId="58" xfId="23" applyBorder="1" applyProtection="1">
      <alignment/>
      <protection/>
    </xf>
    <xf numFmtId="221" fontId="88" fillId="19" borderId="0" xfId="23" applyNumberFormat="1" applyFont="1" applyFill="1" applyAlignment="1" applyProtection="1">
      <alignment horizontal="centerContinuous"/>
      <protection/>
    </xf>
    <xf numFmtId="221" fontId="88" fillId="19" borderId="47" xfId="23" applyNumberFormat="1" applyFont="1" applyFill="1" applyBorder="1" applyAlignment="1" applyProtection="1">
      <alignment horizontal="centerContinuous"/>
      <protection/>
    </xf>
    <xf numFmtId="221" fontId="88" fillId="19" borderId="47" xfId="23" applyNumberFormat="1" applyFont="1" applyFill="1" applyBorder="1" applyAlignment="1" applyProtection="1">
      <alignment horizontal="center"/>
      <protection/>
    </xf>
    <xf numFmtId="221" fontId="3" fillId="19" borderId="47" xfId="23" applyNumberFormat="1" applyFont="1" applyFill="1" applyBorder="1" applyProtection="1">
      <alignment/>
      <protection/>
    </xf>
    <xf numFmtId="221" fontId="3" fillId="19" borderId="4" xfId="23" applyNumberFormat="1" applyFont="1" applyFill="1" applyBorder="1" applyProtection="1">
      <alignment/>
      <protection/>
    </xf>
    <xf numFmtId="221" fontId="3" fillId="19" borderId="15" xfId="23" applyNumberFormat="1" applyFont="1" applyFill="1" applyBorder="1" applyAlignment="1" applyProtection="1">
      <alignment horizontal="center"/>
      <protection/>
    </xf>
    <xf numFmtId="221" fontId="3" fillId="19" borderId="15" xfId="23" applyNumberFormat="1" applyFont="1" applyFill="1" applyBorder="1" applyProtection="1">
      <alignment/>
      <protection/>
    </xf>
    <xf numFmtId="221" fontId="7" fillId="19" borderId="15" xfId="23" applyNumberFormat="1" applyFont="1" applyFill="1" applyBorder="1" applyAlignment="1" applyProtection="1">
      <alignment horizontal="left"/>
      <protection/>
    </xf>
    <xf numFmtId="221" fontId="7" fillId="19" borderId="15" xfId="23" applyNumberFormat="1" applyFont="1" applyFill="1" applyBorder="1" applyAlignment="1" applyProtection="1">
      <alignment horizontal="left"/>
      <protection/>
    </xf>
    <xf numFmtId="221" fontId="7" fillId="19" borderId="15" xfId="23" applyNumberFormat="1" applyFont="1" applyFill="1" applyBorder="1" applyProtection="1">
      <alignment/>
      <protection/>
    </xf>
    <xf numFmtId="38" fontId="52" fillId="18" borderId="15" xfId="23" applyNumberFormat="1" applyFont="1" applyFill="1" applyBorder="1" applyProtection="1">
      <alignment/>
      <protection locked="0"/>
    </xf>
    <xf numFmtId="40" fontId="52" fillId="18" borderId="15" xfId="23" applyNumberFormat="1" applyFont="1" applyFill="1" applyBorder="1" applyProtection="1">
      <alignment/>
      <protection locked="0"/>
    </xf>
    <xf numFmtId="40" fontId="77" fillId="0" borderId="47" xfId="23" applyNumberFormat="1" applyFont="1" applyBorder="1" applyProtection="1">
      <alignment/>
      <protection hidden="1"/>
    </xf>
    <xf numFmtId="221" fontId="52" fillId="18" borderId="47" xfId="23" applyNumberFormat="1" applyFont="1" applyFill="1" applyBorder="1" applyProtection="1">
      <alignment/>
      <protection locked="0"/>
    </xf>
    <xf numFmtId="40" fontId="52" fillId="18" borderId="47" xfId="23" applyNumberFormat="1" applyFont="1" applyFill="1" applyBorder="1" applyAlignment="1" applyProtection="1">
      <alignment horizontal="left"/>
      <protection locked="0"/>
    </xf>
    <xf numFmtId="40" fontId="77" fillId="0" borderId="99" xfId="23" applyNumberFormat="1" applyFont="1" applyBorder="1" applyProtection="1">
      <alignment/>
      <protection hidden="1"/>
    </xf>
    <xf numFmtId="40" fontId="77" fillId="0" borderId="149" xfId="23" applyNumberFormat="1" applyFont="1" applyBorder="1" applyProtection="1">
      <alignment/>
      <protection hidden="1"/>
    </xf>
    <xf numFmtId="221" fontId="77" fillId="0" borderId="3" xfId="23" applyNumberFormat="1" applyFont="1" applyBorder="1" applyProtection="1">
      <alignment/>
      <protection/>
    </xf>
    <xf numFmtId="37" fontId="77" fillId="0" borderId="0" xfId="23" applyNumberFormat="1" applyFont="1" applyProtection="1">
      <alignment/>
      <protection/>
    </xf>
    <xf numFmtId="37" fontId="77" fillId="0" borderId="15" xfId="23" applyNumberFormat="1" applyFont="1" applyBorder="1" applyProtection="1">
      <alignment/>
      <protection/>
    </xf>
    <xf numFmtId="40" fontId="77" fillId="0" borderId="15" xfId="23" applyNumberFormat="1" applyFont="1" applyBorder="1" applyProtection="1">
      <alignment/>
      <protection/>
    </xf>
    <xf numFmtId="221" fontId="77" fillId="0" borderId="15" xfId="23" applyNumberFormat="1" applyFont="1" applyBorder="1" applyProtection="1">
      <alignment/>
      <protection/>
    </xf>
    <xf numFmtId="37" fontId="77" fillId="0" borderId="0" xfId="23" applyNumberFormat="1" applyFont="1" applyBorder="1" applyProtection="1">
      <alignment/>
      <protection/>
    </xf>
    <xf numFmtId="39" fontId="77" fillId="0" borderId="0" xfId="23" applyNumberFormat="1" applyFont="1" applyProtection="1">
      <alignment/>
      <protection hidden="1"/>
    </xf>
    <xf numFmtId="39" fontId="77" fillId="0" borderId="0" xfId="23" applyNumberFormat="1" applyFont="1" applyBorder="1" applyProtection="1">
      <alignment/>
      <protection/>
    </xf>
    <xf numFmtId="39" fontId="77" fillId="0" borderId="0" xfId="23" applyNumberFormat="1" applyFont="1" applyBorder="1" applyProtection="1">
      <alignment/>
      <protection hidden="1"/>
    </xf>
    <xf numFmtId="221" fontId="77" fillId="0" borderId="0" xfId="23" applyNumberFormat="1" applyFont="1" applyBorder="1" applyProtection="1">
      <alignment/>
      <protection/>
    </xf>
    <xf numFmtId="40" fontId="77" fillId="0" borderId="0" xfId="23" applyNumberFormat="1" applyFont="1" applyBorder="1" applyProtection="1">
      <alignment/>
      <protection hidden="1"/>
    </xf>
    <xf numFmtId="221" fontId="81" fillId="0" borderId="0" xfId="23" applyNumberFormat="1" applyFont="1" applyAlignment="1" applyProtection="1">
      <alignment horizontal="left"/>
      <protection/>
    </xf>
    <xf numFmtId="221" fontId="77" fillId="0" borderId="0" xfId="23" applyNumberFormat="1" applyFont="1" applyProtection="1">
      <alignment/>
      <protection locked="0"/>
    </xf>
    <xf numFmtId="221" fontId="77" fillId="0" borderId="0" xfId="23" applyFont="1" applyProtection="1">
      <alignment/>
      <protection locked="0"/>
    </xf>
    <xf numFmtId="221" fontId="52" fillId="0" borderId="0" xfId="23" applyFont="1" applyProtection="1">
      <alignment/>
      <protection locked="0"/>
    </xf>
    <xf numFmtId="221" fontId="53" fillId="0" borderId="0" xfId="23" applyFont="1">
      <alignment/>
      <protection/>
    </xf>
    <xf numFmtId="221" fontId="89" fillId="0" borderId="0" xfId="23" applyNumberFormat="1" applyFont="1" applyProtection="1">
      <alignment/>
      <protection locked="0"/>
    </xf>
    <xf numFmtId="221" fontId="89" fillId="0" borderId="0" xfId="23" applyFont="1" applyProtection="1">
      <alignment/>
      <protection locked="0"/>
    </xf>
    <xf numFmtId="221" fontId="90" fillId="0" borderId="0" xfId="23" applyNumberFormat="1" applyFont="1" applyProtection="1">
      <alignment/>
      <protection locked="0"/>
    </xf>
    <xf numFmtId="221" fontId="91" fillId="0" borderId="0" xfId="23" applyFont="1">
      <alignment/>
      <protection/>
    </xf>
    <xf numFmtId="221" fontId="27" fillId="0" borderId="148" xfId="23" applyNumberFormat="1" applyFont="1" applyBorder="1" applyAlignment="1" applyProtection="1">
      <alignment horizontal="centerContinuous"/>
      <protection/>
    </xf>
    <xf numFmtId="221" fontId="27" fillId="0" borderId="147" xfId="23" applyNumberFormat="1" applyFont="1" applyBorder="1" applyAlignment="1" applyProtection="1">
      <alignment horizontal="centerContinuous"/>
      <protection/>
    </xf>
    <xf numFmtId="221" fontId="7" fillId="0" borderId="0" xfId="23" applyFont="1">
      <alignment/>
      <protection/>
    </xf>
    <xf numFmtId="221" fontId="7" fillId="0" borderId="47" xfId="23" applyNumberFormat="1" applyFont="1" applyBorder="1" applyProtection="1">
      <alignment/>
      <protection/>
    </xf>
    <xf numFmtId="221" fontId="7" fillId="0" borderId="143" xfId="23" applyFont="1" applyBorder="1">
      <alignment/>
      <protection/>
    </xf>
    <xf numFmtId="221" fontId="73" fillId="0" borderId="4" xfId="23" applyBorder="1" applyProtection="1">
      <alignment/>
      <protection/>
    </xf>
    <xf numFmtId="221" fontId="3" fillId="19" borderId="47" xfId="23" applyNumberFormat="1" applyFont="1" applyFill="1" applyBorder="1" applyAlignment="1" applyProtection="1">
      <alignment horizontal="center"/>
      <protection/>
    </xf>
    <xf numFmtId="40" fontId="77" fillId="0" borderId="75" xfId="23" applyNumberFormat="1" applyFont="1" applyBorder="1" applyProtection="1">
      <alignment/>
      <protection hidden="1"/>
    </xf>
    <xf numFmtId="221" fontId="52" fillId="0" borderId="0" xfId="23" applyFont="1">
      <alignment/>
      <protection/>
    </xf>
    <xf numFmtId="221" fontId="86" fillId="0" borderId="0" xfId="23" applyFont="1">
      <alignment/>
      <protection/>
    </xf>
    <xf numFmtId="221" fontId="92" fillId="0" borderId="0" xfId="23" applyNumberFormat="1" applyFont="1" applyProtection="1">
      <alignment/>
      <protection locked="0"/>
    </xf>
    <xf numFmtId="221" fontId="52" fillId="18" borderId="47" xfId="23" applyNumberFormat="1" applyFont="1" applyFill="1" applyBorder="1" applyAlignment="1" applyProtection="1">
      <alignment horizontal="center"/>
      <protection locked="0"/>
    </xf>
    <xf numFmtId="221" fontId="73" fillId="0" borderId="145" xfId="23" applyNumberFormat="1" applyBorder="1" applyProtection="1">
      <alignment/>
      <protection/>
    </xf>
    <xf numFmtId="221" fontId="27" fillId="0" borderId="142" xfId="23" applyNumberFormat="1" applyFont="1" applyBorder="1" applyAlignment="1" applyProtection="1">
      <alignment horizontal="centerContinuous"/>
      <protection/>
    </xf>
    <xf numFmtId="221" fontId="27" fillId="0" borderId="143" xfId="23" applyNumberFormat="1" applyFont="1" applyBorder="1" applyAlignment="1" applyProtection="1">
      <alignment horizontal="centerContinuous"/>
      <protection/>
    </xf>
    <xf numFmtId="221" fontId="27" fillId="0" borderId="144" xfId="23" applyNumberFormat="1" applyFont="1" applyBorder="1" applyAlignment="1" applyProtection="1">
      <alignment horizontal="centerContinuous"/>
      <protection/>
    </xf>
    <xf numFmtId="221" fontId="7" fillId="0" borderId="0" xfId="23" applyNumberFormat="1" applyFont="1" applyBorder="1" applyProtection="1">
      <alignment/>
      <protection/>
    </xf>
    <xf numFmtId="221" fontId="7" fillId="0" borderId="0" xfId="23" applyNumberFormat="1" applyFont="1" applyBorder="1" applyAlignment="1" applyProtection="1">
      <alignment horizontal="left"/>
      <protection/>
    </xf>
    <xf numFmtId="221" fontId="7" fillId="0" borderId="143" xfId="23" applyNumberFormat="1" applyFont="1" applyBorder="1" applyProtection="1">
      <alignment/>
      <protection/>
    </xf>
    <xf numFmtId="221" fontId="73" fillId="0" borderId="61" xfId="23" applyBorder="1" applyProtection="1">
      <alignment/>
      <protection hidden="1"/>
    </xf>
    <xf numFmtId="221" fontId="6" fillId="19" borderId="47" xfId="23" applyNumberFormat="1" applyFont="1" applyFill="1" applyBorder="1" applyProtection="1">
      <alignment/>
      <protection/>
    </xf>
    <xf numFmtId="221" fontId="6" fillId="19" borderId="4" xfId="23" applyNumberFormat="1" applyFont="1" applyFill="1" applyBorder="1" applyProtection="1">
      <alignment/>
      <protection/>
    </xf>
    <xf numFmtId="221" fontId="3" fillId="19" borderId="4" xfId="23" applyNumberFormat="1" applyFont="1" applyFill="1" applyBorder="1" applyAlignment="1" applyProtection="1">
      <alignment horizontal="center"/>
      <protection/>
    </xf>
    <xf numFmtId="221" fontId="77" fillId="0" borderId="47" xfId="23" applyFont="1" applyBorder="1" applyProtection="1">
      <alignment/>
      <protection hidden="1"/>
    </xf>
    <xf numFmtId="221" fontId="7" fillId="0" borderId="0" xfId="23" applyNumberFormat="1" applyFont="1" applyProtection="1">
      <alignment/>
      <protection/>
    </xf>
    <xf numFmtId="221" fontId="7" fillId="0" borderId="47" xfId="23" applyFont="1" applyBorder="1">
      <alignment/>
      <protection/>
    </xf>
    <xf numFmtId="221" fontId="73" fillId="0" borderId="61" xfId="23" applyNumberFormat="1" applyBorder="1" applyProtection="1">
      <alignment/>
      <protection hidden="1"/>
    </xf>
    <xf numFmtId="221" fontId="77" fillId="0" borderId="47" xfId="23" applyNumberFormat="1" applyFont="1" applyBorder="1" applyProtection="1">
      <alignment/>
      <protection hidden="1"/>
    </xf>
    <xf numFmtId="221" fontId="73" fillId="0" borderId="20" xfId="23" applyBorder="1" applyProtection="1">
      <alignment/>
      <protection/>
    </xf>
    <xf numFmtId="221" fontId="73" fillId="0" borderId="21" xfId="23" applyBorder="1" applyProtection="1">
      <alignment/>
      <protection/>
    </xf>
    <xf numFmtId="221" fontId="7" fillId="0" borderId="0" xfId="23" applyFont="1" applyBorder="1">
      <alignment/>
      <protection/>
    </xf>
    <xf numFmtId="221" fontId="7" fillId="0" borderId="61" xfId="23" applyNumberFormat="1" applyFont="1" applyBorder="1" applyProtection="1">
      <alignment/>
      <protection hidden="1"/>
    </xf>
    <xf numFmtId="221" fontId="3" fillId="19" borderId="14" xfId="23" applyNumberFormat="1" applyFont="1" applyFill="1" applyBorder="1" applyAlignment="1" applyProtection="1">
      <alignment horizontal="left"/>
      <protection/>
    </xf>
    <xf numFmtId="221" fontId="6" fillId="19" borderId="14" xfId="23" applyNumberFormat="1" applyFont="1" applyFill="1" applyBorder="1" applyProtection="1">
      <alignment/>
      <protection/>
    </xf>
    <xf numFmtId="221" fontId="7" fillId="19" borderId="14" xfId="23" applyNumberFormat="1" applyFont="1" applyFill="1" applyBorder="1" applyAlignment="1" applyProtection="1">
      <alignment horizontal="left"/>
      <protection/>
    </xf>
    <xf numFmtId="221" fontId="6" fillId="19" borderId="12" xfId="23" applyNumberFormat="1" applyFont="1" applyFill="1" applyBorder="1" applyProtection="1">
      <alignment/>
      <protection/>
    </xf>
    <xf numFmtId="221" fontId="73" fillId="19" borderId="14" xfId="23" applyFill="1" applyBorder="1">
      <alignment/>
      <protection/>
    </xf>
    <xf numFmtId="221" fontId="7" fillId="19" borderId="14" xfId="23" applyNumberFormat="1" applyFont="1" applyFill="1" applyBorder="1" applyAlignment="1" applyProtection="1">
      <alignment horizontal="center"/>
      <protection/>
    </xf>
    <xf numFmtId="221" fontId="6" fillId="19" borderId="99" xfId="23" applyNumberFormat="1" applyFont="1" applyFill="1" applyBorder="1" applyProtection="1">
      <alignment/>
      <protection/>
    </xf>
    <xf numFmtId="221" fontId="93" fillId="19" borderId="14" xfId="23" applyNumberFormat="1" applyFont="1" applyFill="1" applyBorder="1" applyAlignment="1" applyProtection="1">
      <alignment horizontal="left"/>
      <protection/>
    </xf>
    <xf numFmtId="221" fontId="7" fillId="19" borderId="14" xfId="23" applyNumberFormat="1" applyFont="1" applyFill="1" applyBorder="1" applyProtection="1">
      <alignment/>
      <protection/>
    </xf>
    <xf numFmtId="221" fontId="6" fillId="19" borderId="51" xfId="23" applyNumberFormat="1" applyFont="1" applyFill="1" applyBorder="1" applyProtection="1">
      <alignment/>
      <protection/>
    </xf>
    <xf numFmtId="221" fontId="6" fillId="19" borderId="15" xfId="23" applyNumberFormat="1" applyFont="1" applyFill="1" applyBorder="1" applyProtection="1">
      <alignment/>
      <protection/>
    </xf>
    <xf numFmtId="221" fontId="7" fillId="19" borderId="4" xfId="23" applyNumberFormat="1" applyFont="1" applyFill="1" applyBorder="1" applyAlignment="1" applyProtection="1">
      <alignment horizontal="left"/>
      <protection/>
    </xf>
    <xf numFmtId="221" fontId="52" fillId="18" borderId="15" xfId="23" applyNumberFormat="1" applyFont="1" applyFill="1" applyBorder="1" applyAlignment="1" applyProtection="1">
      <alignment horizontal="center"/>
      <protection locked="0"/>
    </xf>
    <xf numFmtId="40" fontId="52" fillId="18" borderId="150" xfId="23" applyNumberFormat="1" applyFont="1" applyFill="1" applyBorder="1" applyProtection="1">
      <alignment/>
      <protection locked="0"/>
    </xf>
    <xf numFmtId="40" fontId="77" fillId="0" borderId="61" xfId="23" applyNumberFormat="1" applyFont="1" applyBorder="1" applyProtection="1">
      <alignment/>
      <protection hidden="1"/>
    </xf>
    <xf numFmtId="221" fontId="52" fillId="18" borderId="150" xfId="23" applyNumberFormat="1" applyFont="1" applyFill="1" applyBorder="1" applyAlignment="1" applyProtection="1">
      <alignment horizontal="center"/>
      <protection locked="0"/>
    </xf>
    <xf numFmtId="221" fontId="52" fillId="18" borderId="61" xfId="23" applyNumberFormat="1" applyFont="1" applyFill="1" applyBorder="1" applyAlignment="1" applyProtection="1">
      <alignment horizontal="center"/>
      <protection locked="0"/>
    </xf>
    <xf numFmtId="40" fontId="77" fillId="0" borderId="58" xfId="23" applyNumberFormat="1" applyFont="1" applyBorder="1" applyProtection="1">
      <alignment/>
      <protection hidden="1"/>
    </xf>
    <xf numFmtId="221" fontId="94" fillId="0" borderId="24" xfId="23" applyNumberFormat="1" applyFont="1" applyBorder="1" applyAlignment="1" applyProtection="1">
      <alignment horizontal="centerContinuous"/>
      <protection/>
    </xf>
    <xf numFmtId="221" fontId="81" fillId="0" borderId="25" xfId="23" applyNumberFormat="1" applyFont="1" applyBorder="1" applyAlignment="1" applyProtection="1">
      <alignment horizontal="centerContinuous"/>
      <protection/>
    </xf>
    <xf numFmtId="221" fontId="81" fillId="0" borderId="151" xfId="23" applyNumberFormat="1" applyFont="1" applyBorder="1" applyAlignment="1" applyProtection="1">
      <alignment horizontal="centerContinuous"/>
      <protection/>
    </xf>
    <xf numFmtId="221" fontId="77" fillId="0" borderId="25" xfId="23" applyNumberFormat="1" applyFont="1" applyBorder="1" applyProtection="1">
      <alignment/>
      <protection hidden="1"/>
    </xf>
    <xf numFmtId="38" fontId="77" fillId="0" borderId="152" xfId="23" applyNumberFormat="1" applyFont="1" applyBorder="1" applyProtection="1">
      <alignment/>
      <protection hidden="1"/>
    </xf>
    <xf numFmtId="40" fontId="77" fillId="0" borderId="152" xfId="23" applyNumberFormat="1" applyFont="1" applyBorder="1" applyProtection="1">
      <alignment/>
      <protection hidden="1"/>
    </xf>
    <xf numFmtId="40" fontId="77" fillId="0" borderId="151" xfId="23" applyNumberFormat="1" applyFont="1" applyBorder="1" applyProtection="1">
      <alignment/>
      <protection hidden="1"/>
    </xf>
    <xf numFmtId="221" fontId="77" fillId="0" borderId="152" xfId="23" applyNumberFormat="1" applyFont="1" applyBorder="1" applyProtection="1">
      <alignment/>
      <protection hidden="1"/>
    </xf>
    <xf numFmtId="221" fontId="77" fillId="0" borderId="151" xfId="23" applyNumberFormat="1" applyFont="1" applyBorder="1" applyProtection="1">
      <alignment/>
      <protection hidden="1"/>
    </xf>
    <xf numFmtId="40" fontId="77" fillId="0" borderId="2" xfId="23" applyNumberFormat="1" applyFont="1" applyBorder="1" applyProtection="1">
      <alignment/>
      <protection hidden="1"/>
    </xf>
    <xf numFmtId="221" fontId="95" fillId="0" borderId="0" xfId="23" applyFont="1">
      <alignment/>
      <protection/>
    </xf>
    <xf numFmtId="221" fontId="27" fillId="0" borderId="144" xfId="23" applyNumberFormat="1" applyFont="1" applyBorder="1" applyAlignment="1" applyProtection="1">
      <alignment horizontal="centerContinuous"/>
      <protection hidden="1"/>
    </xf>
    <xf numFmtId="221" fontId="73" fillId="0" borderId="0" xfId="23" applyBorder="1">
      <alignment/>
      <protection/>
    </xf>
    <xf numFmtId="221" fontId="73" fillId="0" borderId="47" xfId="23" applyBorder="1" applyProtection="1">
      <alignment/>
      <protection hidden="1"/>
    </xf>
    <xf numFmtId="40" fontId="6" fillId="0" borderId="149" xfId="23" applyNumberFormat="1" applyFont="1" applyBorder="1" applyProtection="1">
      <alignment/>
      <protection hidden="1"/>
    </xf>
    <xf numFmtId="40" fontId="6" fillId="0" borderId="51" xfId="23" applyNumberFormat="1" applyFont="1" applyBorder="1" applyProtection="1">
      <alignment/>
      <protection hidden="1"/>
    </xf>
    <xf numFmtId="221" fontId="6" fillId="0" borderId="3" xfId="23" applyNumberFormat="1" applyFont="1" applyBorder="1" applyProtection="1">
      <alignment/>
      <protection/>
    </xf>
    <xf numFmtId="221" fontId="6" fillId="0" borderId="47" xfId="23" applyFont="1" applyBorder="1">
      <alignment/>
      <protection/>
    </xf>
    <xf numFmtId="221" fontId="6" fillId="0" borderId="0" xfId="23" applyFont="1" applyProtection="1">
      <alignment/>
      <protection hidden="1"/>
    </xf>
    <xf numFmtId="221" fontId="6" fillId="0" borderId="47" xfId="23" applyFont="1" applyBorder="1" applyProtection="1">
      <alignment/>
      <protection hidden="1"/>
    </xf>
    <xf numFmtId="221" fontId="7" fillId="0" borderId="148" xfId="23" applyNumberFormat="1" applyFont="1" applyBorder="1" applyAlignment="1" applyProtection="1">
      <alignment horizontal="centerContinuous"/>
      <protection/>
    </xf>
    <xf numFmtId="221" fontId="7" fillId="0" borderId="147" xfId="23" applyNumberFormat="1" applyFont="1" applyBorder="1" applyAlignment="1" applyProtection="1">
      <alignment horizontal="centerContinuous"/>
      <protection/>
    </xf>
    <xf numFmtId="221" fontId="7" fillId="0" borderId="54" xfId="23" applyNumberFormat="1" applyFont="1" applyBorder="1" applyProtection="1">
      <alignment/>
      <protection/>
    </xf>
    <xf numFmtId="221" fontId="7" fillId="0" borderId="61" xfId="23" applyNumberFormat="1" applyFont="1" applyBorder="1" applyProtection="1">
      <alignment/>
      <protection/>
    </xf>
    <xf numFmtId="221" fontId="6" fillId="0" borderId="54" xfId="23" applyFont="1" applyBorder="1">
      <alignment/>
      <protection/>
    </xf>
    <xf numFmtId="221" fontId="6" fillId="0" borderId="54" xfId="23" applyNumberFormat="1" applyFont="1" applyBorder="1" applyProtection="1">
      <alignment/>
      <protection/>
    </xf>
    <xf numFmtId="221" fontId="6" fillId="0" borderId="0" xfId="23" applyNumberFormat="1" applyFont="1" applyBorder="1" applyProtection="1">
      <alignment/>
      <protection/>
    </xf>
    <xf numFmtId="221" fontId="6" fillId="0" borderId="4" xfId="23" applyFont="1" applyBorder="1">
      <alignment/>
      <protection/>
    </xf>
    <xf numFmtId="40" fontId="77" fillId="0" borderId="0" xfId="23" applyNumberFormat="1" applyFont="1" applyProtection="1">
      <alignment/>
      <protection hidden="1"/>
    </xf>
    <xf numFmtId="221" fontId="81" fillId="0" borderId="0" xfId="23" applyNumberFormat="1" applyFont="1" applyBorder="1" applyAlignment="1" applyProtection="1">
      <alignment horizontal="left"/>
      <protection/>
    </xf>
    <xf numFmtId="221" fontId="77" fillId="0" borderId="4" xfId="23" applyFont="1" applyBorder="1">
      <alignment/>
      <protection/>
    </xf>
    <xf numFmtId="222" fontId="77" fillId="0" borderId="0" xfId="23" applyNumberFormat="1" applyFont="1" applyProtection="1">
      <alignment/>
      <protection/>
    </xf>
    <xf numFmtId="222" fontId="52" fillId="18" borderId="47" xfId="23" applyNumberFormat="1" applyFont="1" applyFill="1" applyBorder="1" applyProtection="1">
      <alignment/>
      <protection/>
    </xf>
    <xf numFmtId="221" fontId="77" fillId="0" borderId="47" xfId="23" applyFont="1" applyBorder="1" applyProtection="1">
      <alignment/>
      <protection/>
    </xf>
    <xf numFmtId="221" fontId="81" fillId="0" borderId="0" xfId="23" applyNumberFormat="1" applyFont="1" applyBorder="1" applyProtection="1">
      <alignment/>
      <protection/>
    </xf>
    <xf numFmtId="221" fontId="77" fillId="0" borderId="99" xfId="23" applyNumberFormat="1" applyFont="1" applyBorder="1" applyProtection="1">
      <alignment/>
      <protection/>
    </xf>
    <xf numFmtId="221" fontId="77" fillId="16" borderId="3" xfId="23" applyNumberFormat="1" applyFont="1" applyFill="1" applyBorder="1" applyProtection="1">
      <alignment/>
      <protection/>
    </xf>
    <xf numFmtId="221" fontId="77" fillId="16" borderId="0" xfId="23" applyNumberFormat="1" applyFont="1" applyFill="1" applyProtection="1">
      <alignment/>
      <protection/>
    </xf>
    <xf numFmtId="221" fontId="77" fillId="16" borderId="0" xfId="23" applyFont="1" applyFill="1">
      <alignment/>
      <protection/>
    </xf>
    <xf numFmtId="221" fontId="77" fillId="16" borderId="4" xfId="23" applyFont="1" applyFill="1" applyBorder="1">
      <alignment/>
      <protection/>
    </xf>
    <xf numFmtId="221" fontId="77" fillId="0" borderId="54" xfId="23" applyNumberFormat="1" applyFont="1" applyBorder="1" applyProtection="1">
      <alignment/>
      <protection/>
    </xf>
    <xf numFmtId="221" fontId="77" fillId="0" borderId="54" xfId="23" applyFont="1" applyBorder="1">
      <alignment/>
      <protection/>
    </xf>
    <xf numFmtId="221" fontId="77" fillId="0" borderId="58" xfId="23" applyFont="1" applyBorder="1">
      <alignment/>
      <protection/>
    </xf>
    <xf numFmtId="221" fontId="77" fillId="19" borderId="47" xfId="23" applyNumberFormat="1" applyFont="1" applyFill="1" applyBorder="1" applyProtection="1">
      <alignment/>
      <protection/>
    </xf>
    <xf numFmtId="221" fontId="6" fillId="0" borderId="0" xfId="23" applyNumberFormat="1" applyFont="1" applyFill="1" applyBorder="1" applyProtection="1">
      <alignment/>
      <protection/>
    </xf>
    <xf numFmtId="221" fontId="93" fillId="19" borderId="47" xfId="23" applyNumberFormat="1" applyFont="1" applyFill="1" applyBorder="1" applyAlignment="1" applyProtection="1">
      <alignment horizontal="center"/>
      <protection/>
    </xf>
    <xf numFmtId="221" fontId="93" fillId="19" borderId="47" xfId="23" applyNumberFormat="1" applyFont="1" applyFill="1" applyBorder="1" applyAlignment="1" applyProtection="1">
      <alignment horizontal="center"/>
      <protection/>
    </xf>
    <xf numFmtId="221" fontId="3" fillId="0" borderId="0" xfId="23" applyNumberFormat="1" applyFont="1" applyFill="1" applyBorder="1" applyAlignment="1" applyProtection="1">
      <alignment horizontal="center"/>
      <protection/>
    </xf>
    <xf numFmtId="221" fontId="81" fillId="19" borderId="47" xfId="23" applyNumberFormat="1" applyFont="1" applyFill="1" applyBorder="1" applyAlignment="1" applyProtection="1">
      <alignment horizontal="center"/>
      <protection/>
    </xf>
    <xf numFmtId="221" fontId="7" fillId="0" borderId="0" xfId="23" applyNumberFormat="1" applyFont="1" applyFill="1" applyBorder="1" applyProtection="1">
      <alignment/>
      <protection/>
    </xf>
    <xf numFmtId="221" fontId="7" fillId="0" borderId="0" xfId="23" applyNumberFormat="1" applyFont="1" applyFill="1" applyBorder="1" applyAlignment="1" applyProtection="1">
      <alignment horizontal="center"/>
      <protection/>
    </xf>
    <xf numFmtId="221" fontId="95" fillId="0" borderId="0" xfId="23" applyFont="1" applyProtection="1">
      <alignment/>
      <protection/>
    </xf>
    <xf numFmtId="221" fontId="77" fillId="0" borderId="4" xfId="23" applyFont="1" applyBorder="1" applyProtection="1">
      <alignment/>
      <protection/>
    </xf>
    <xf numFmtId="221" fontId="81" fillId="0" borderId="0" xfId="23" applyNumberFormat="1" applyFont="1" applyProtection="1">
      <alignment/>
      <protection/>
    </xf>
    <xf numFmtId="40" fontId="52" fillId="18" borderId="47" xfId="23" applyNumberFormat="1" applyFont="1" applyFill="1" applyBorder="1" applyProtection="1">
      <alignment/>
      <protection/>
    </xf>
    <xf numFmtId="39" fontId="77" fillId="0" borderId="47" xfId="23" applyNumberFormat="1" applyFont="1" applyBorder="1" applyProtection="1">
      <alignment/>
      <protection/>
    </xf>
    <xf numFmtId="221" fontId="95" fillId="0" borderId="0" xfId="23" applyFont="1" applyBorder="1">
      <alignment/>
      <protection/>
    </xf>
    <xf numFmtId="221" fontId="81" fillId="0" borderId="14" xfId="23" applyNumberFormat="1" applyFont="1" applyBorder="1" applyProtection="1">
      <alignment/>
      <protection/>
    </xf>
    <xf numFmtId="39" fontId="77" fillId="0" borderId="99" xfId="23" applyNumberFormat="1" applyFont="1" applyBorder="1" applyProtection="1">
      <alignment/>
      <protection/>
    </xf>
    <xf numFmtId="222" fontId="77" fillId="0" borderId="0" xfId="23" applyNumberFormat="1" applyFont="1" applyBorder="1" applyProtection="1">
      <alignment/>
      <protection/>
    </xf>
    <xf numFmtId="221" fontId="77" fillId="16" borderId="4" xfId="23" applyNumberFormat="1" applyFont="1" applyFill="1" applyBorder="1" applyProtection="1">
      <alignment/>
      <protection/>
    </xf>
    <xf numFmtId="221" fontId="6" fillId="0" borderId="0" xfId="23" applyFont="1" applyBorder="1">
      <alignment/>
      <protection/>
    </xf>
    <xf numFmtId="221" fontId="81" fillId="19" borderId="47" xfId="23" applyNumberFormat="1" applyFont="1" applyFill="1" applyBorder="1" applyProtection="1">
      <alignment/>
      <protection/>
    </xf>
    <xf numFmtId="221" fontId="93" fillId="19" borderId="4" xfId="23" applyNumberFormat="1" applyFont="1" applyFill="1" applyBorder="1" applyAlignment="1" applyProtection="1">
      <alignment horizontal="center"/>
      <protection/>
    </xf>
    <xf numFmtId="221" fontId="81" fillId="19" borderId="4" xfId="23" applyNumberFormat="1" applyFont="1" applyFill="1" applyBorder="1" applyAlignment="1" applyProtection="1">
      <alignment horizontal="center"/>
      <protection/>
    </xf>
    <xf numFmtId="221" fontId="79" fillId="0" borderId="0" xfId="23" applyFont="1">
      <alignment/>
      <protection/>
    </xf>
    <xf numFmtId="40" fontId="77" fillId="0" borderId="4" xfId="23" applyNumberFormat="1" applyFont="1" applyBorder="1" applyProtection="1">
      <alignment/>
      <protection/>
    </xf>
    <xf numFmtId="221" fontId="79" fillId="0" borderId="14" xfId="23" applyFont="1" applyBorder="1">
      <alignment/>
      <protection/>
    </xf>
    <xf numFmtId="221" fontId="95" fillId="16" borderId="0" xfId="23" applyFont="1" applyFill="1" applyProtection="1">
      <alignment/>
      <protection/>
    </xf>
    <xf numFmtId="49" fontId="77" fillId="16" borderId="0" xfId="23" applyNumberFormat="1" applyFont="1" applyFill="1" applyProtection="1">
      <alignment/>
      <protection/>
    </xf>
    <xf numFmtId="221" fontId="77" fillId="16" borderId="0" xfId="23" applyNumberFormat="1" applyFont="1" applyFill="1" applyAlignment="1" applyProtection="1">
      <alignment horizontal="left"/>
      <protection/>
    </xf>
    <xf numFmtId="221" fontId="79" fillId="16" borderId="0" xfId="23" applyFont="1" applyFill="1" applyProtection="1">
      <alignment/>
      <protection/>
    </xf>
    <xf numFmtId="40" fontId="77" fillId="16" borderId="4" xfId="23" applyNumberFormat="1" applyFont="1" applyFill="1" applyBorder="1" applyProtection="1">
      <alignment/>
      <protection/>
    </xf>
    <xf numFmtId="221" fontId="81" fillId="16" borderId="0" xfId="23" applyNumberFormat="1" applyFont="1" applyFill="1" applyProtection="1">
      <alignment/>
      <protection/>
    </xf>
    <xf numFmtId="221" fontId="77" fillId="0" borderId="47" xfId="23" applyNumberFormat="1" applyFont="1" applyBorder="1" applyAlignment="1" applyProtection="1">
      <alignment horizontal="left"/>
      <protection/>
    </xf>
    <xf numFmtId="221" fontId="79" fillId="0" borderId="47" xfId="23" applyFont="1" applyBorder="1">
      <alignment/>
      <protection/>
    </xf>
    <xf numFmtId="221" fontId="79" fillId="0" borderId="47" xfId="23" applyFont="1" applyBorder="1" applyProtection="1">
      <alignment/>
      <protection/>
    </xf>
    <xf numFmtId="221" fontId="79" fillId="0" borderId="4" xfId="23" applyFont="1" applyBorder="1" applyProtection="1">
      <alignment/>
      <protection/>
    </xf>
    <xf numFmtId="221" fontId="77" fillId="0" borderId="4" xfId="23" applyNumberFormat="1" applyFont="1" applyBorder="1" applyProtection="1">
      <alignment/>
      <protection/>
    </xf>
    <xf numFmtId="221" fontId="79" fillId="0" borderId="99" xfId="23" applyFont="1" applyBorder="1">
      <alignment/>
      <protection/>
    </xf>
    <xf numFmtId="222" fontId="77" fillId="0" borderId="99" xfId="23" applyNumberFormat="1" applyFont="1" applyBorder="1" applyProtection="1">
      <alignment/>
      <protection/>
    </xf>
    <xf numFmtId="222" fontId="77" fillId="0" borderId="47" xfId="23" applyNumberFormat="1" applyFont="1" applyBorder="1" applyProtection="1">
      <alignment/>
      <protection/>
    </xf>
    <xf numFmtId="221" fontId="81" fillId="0" borderId="0" xfId="23" applyNumberFormat="1" applyFont="1" applyAlignment="1" applyProtection="1">
      <alignment/>
      <protection/>
    </xf>
    <xf numFmtId="221" fontId="77" fillId="0" borderId="0" xfId="23" applyNumberFormat="1" applyFont="1" applyAlignment="1" applyProtection="1">
      <alignment/>
      <protection/>
    </xf>
    <xf numFmtId="39" fontId="77" fillId="0" borderId="0" xfId="23" applyNumberFormat="1" applyFont="1" applyAlignment="1" applyProtection="1">
      <alignment/>
      <protection/>
    </xf>
    <xf numFmtId="221" fontId="95" fillId="0" borderId="0" xfId="23" applyFont="1" applyAlignment="1" applyProtection="1">
      <alignment/>
      <protection/>
    </xf>
    <xf numFmtId="221" fontId="77" fillId="16" borderId="0" xfId="23" applyFont="1" applyFill="1" applyProtection="1">
      <alignment/>
      <protection/>
    </xf>
    <xf numFmtId="221" fontId="73" fillId="16" borderId="0" xfId="23" applyFill="1" applyProtection="1">
      <alignment/>
      <protection/>
    </xf>
    <xf numFmtId="221" fontId="85" fillId="0" borderId="0" xfId="23" applyNumberFormat="1" applyFont="1" applyAlignment="1" applyProtection="1">
      <alignment horizontal="left"/>
      <protection/>
    </xf>
    <xf numFmtId="221" fontId="3" fillId="0" borderId="23" xfId="23" applyNumberFormat="1" applyFont="1" applyFill="1" applyBorder="1" applyAlignment="1" applyProtection="1">
      <alignment horizontal="centerContinuous"/>
      <protection/>
    </xf>
    <xf numFmtId="221" fontId="1" fillId="0" borderId="20" xfId="23" applyNumberFormat="1" applyFont="1" applyFill="1" applyBorder="1" applyAlignment="1" applyProtection="1">
      <alignment horizontal="centerContinuous"/>
      <protection/>
    </xf>
    <xf numFmtId="221" fontId="1" fillId="0" borderId="140" xfId="23" applyNumberFormat="1" applyFont="1" applyFill="1" applyBorder="1" applyAlignment="1" applyProtection="1">
      <alignment horizontal="centerContinuous"/>
      <protection/>
    </xf>
    <xf numFmtId="221" fontId="68" fillId="0" borderId="20" xfId="23" applyNumberFormat="1" applyFont="1" applyFill="1" applyBorder="1" applyAlignment="1" applyProtection="1">
      <alignment horizontal="centerContinuous"/>
      <protection/>
    </xf>
    <xf numFmtId="221" fontId="68" fillId="0" borderId="140" xfId="23" applyNumberFormat="1" applyFont="1" applyFill="1" applyBorder="1" applyAlignment="1" applyProtection="1">
      <alignment horizontal="centerContinuous"/>
      <protection/>
    </xf>
    <xf numFmtId="221" fontId="0" fillId="0" borderId="53" xfId="23" applyNumberFormat="1" applyFont="1" applyFill="1" applyBorder="1" applyProtection="1">
      <alignment/>
      <protection/>
    </xf>
    <xf numFmtId="221" fontId="73" fillId="0" borderId="0" xfId="23" applyFill="1">
      <alignment/>
      <protection/>
    </xf>
    <xf numFmtId="221" fontId="1" fillId="0" borderId="3" xfId="23" applyNumberFormat="1" applyFont="1" applyFill="1" applyBorder="1" applyAlignment="1" applyProtection="1">
      <alignment horizontal="centerContinuous"/>
      <protection/>
    </xf>
    <xf numFmtId="221" fontId="1" fillId="0" borderId="0" xfId="23" applyNumberFormat="1" applyFont="1" applyFill="1" applyAlignment="1" applyProtection="1">
      <alignment horizontal="centerContinuous"/>
      <protection/>
    </xf>
    <xf numFmtId="221" fontId="1" fillId="0" borderId="47" xfId="23" applyNumberFormat="1" applyFont="1" applyFill="1" applyBorder="1" applyAlignment="1" applyProtection="1">
      <alignment horizontal="centerContinuous"/>
      <protection/>
    </xf>
    <xf numFmtId="221" fontId="68" fillId="0" borderId="0" xfId="23" applyNumberFormat="1" applyFont="1" applyFill="1" applyAlignment="1" applyProtection="1">
      <alignment horizontal="centerContinuous"/>
      <protection/>
    </xf>
    <xf numFmtId="221" fontId="68" fillId="0" borderId="47" xfId="23" applyNumberFormat="1" applyFont="1" applyFill="1" applyBorder="1" applyAlignment="1" applyProtection="1">
      <alignment horizontal="centerContinuous"/>
      <protection/>
    </xf>
    <xf numFmtId="221" fontId="3" fillId="0" borderId="153" xfId="23" applyNumberFormat="1" applyFont="1" applyFill="1" applyBorder="1" applyAlignment="1" applyProtection="1">
      <alignment horizontal="center"/>
      <protection/>
    </xf>
    <xf numFmtId="221" fontId="0" fillId="0" borderId="57" xfId="23" applyNumberFormat="1" applyFont="1" applyFill="1" applyBorder="1" applyProtection="1">
      <alignment/>
      <protection/>
    </xf>
    <xf numFmtId="221" fontId="0" fillId="0" borderId="54" xfId="23" applyNumberFormat="1" applyFont="1" applyFill="1" applyBorder="1" applyProtection="1">
      <alignment/>
      <protection/>
    </xf>
    <xf numFmtId="221" fontId="0" fillId="0" borderId="61" xfId="23" applyNumberFormat="1" applyFont="1" applyFill="1" applyBorder="1" applyProtection="1">
      <alignment/>
      <protection/>
    </xf>
    <xf numFmtId="221" fontId="0" fillId="0" borderId="27" xfId="23" applyNumberFormat="1" applyFont="1" applyFill="1" applyBorder="1" applyProtection="1">
      <alignment/>
      <protection/>
    </xf>
    <xf numFmtId="221" fontId="0" fillId="0" borderId="64" xfId="23" applyNumberFormat="1" applyFont="1" applyFill="1" applyBorder="1" applyProtection="1">
      <alignment/>
      <protection/>
    </xf>
    <xf numFmtId="221" fontId="0" fillId="0" borderId="58" xfId="23" applyNumberFormat="1" applyFont="1" applyFill="1" applyBorder="1" applyProtection="1">
      <alignment/>
      <protection/>
    </xf>
    <xf numFmtId="221" fontId="2" fillId="0" borderId="3" xfId="23" applyNumberFormat="1" applyFont="1" applyFill="1" applyBorder="1" applyAlignment="1" applyProtection="1">
      <alignment horizontal="left"/>
      <protection/>
    </xf>
    <xf numFmtId="221" fontId="6" fillId="0" borderId="0" xfId="23" applyNumberFormat="1" applyFont="1" applyFill="1" applyProtection="1">
      <alignment/>
      <protection/>
    </xf>
    <xf numFmtId="221" fontId="6" fillId="0" borderId="47" xfId="23" applyNumberFormat="1" applyFont="1" applyFill="1" applyBorder="1" applyProtection="1">
      <alignment/>
      <protection/>
    </xf>
    <xf numFmtId="221" fontId="2" fillId="0" borderId="0" xfId="23" applyNumberFormat="1" applyFont="1" applyFill="1" applyAlignment="1" applyProtection="1">
      <alignment horizontal="left"/>
      <protection/>
    </xf>
    <xf numFmtId="221" fontId="6" fillId="0" borderId="0" xfId="23" applyFont="1" applyFill="1" applyProtection="1">
      <alignment/>
      <protection/>
    </xf>
    <xf numFmtId="221" fontId="6" fillId="0" borderId="4" xfId="23" applyNumberFormat="1" applyFont="1" applyFill="1" applyBorder="1" applyProtection="1">
      <alignment/>
      <protection/>
    </xf>
    <xf numFmtId="221" fontId="76" fillId="0" borderId="3" xfId="23" applyNumberFormat="1" applyFont="1" applyFill="1" applyBorder="1" applyAlignment="1" applyProtection="1">
      <alignment horizontal="left"/>
      <protection/>
    </xf>
    <xf numFmtId="221" fontId="77" fillId="0" borderId="0" xfId="23" applyNumberFormat="1" applyFont="1" applyFill="1" applyProtection="1">
      <alignment/>
      <protection/>
    </xf>
    <xf numFmtId="221" fontId="77" fillId="0" borderId="47" xfId="23" applyNumberFormat="1" applyFont="1" applyFill="1" applyBorder="1" applyProtection="1">
      <alignment/>
      <protection/>
    </xf>
    <xf numFmtId="221" fontId="76" fillId="0" borderId="0" xfId="23" applyNumberFormat="1" applyFont="1" applyFill="1" applyAlignment="1" applyProtection="1">
      <alignment horizontal="left"/>
      <protection/>
    </xf>
    <xf numFmtId="221" fontId="77" fillId="0" borderId="0" xfId="23" applyFont="1" applyFill="1" applyProtection="1">
      <alignment/>
      <protection/>
    </xf>
    <xf numFmtId="221" fontId="77" fillId="0" borderId="4" xfId="23" applyNumberFormat="1" applyFont="1" applyFill="1" applyBorder="1" applyProtection="1">
      <alignment/>
      <protection/>
    </xf>
    <xf numFmtId="221" fontId="78" fillId="0" borderId="0" xfId="23" applyNumberFormat="1" applyFont="1" applyFill="1" applyAlignment="1" applyProtection="1">
      <alignment horizontal="left"/>
      <protection/>
    </xf>
    <xf numFmtId="221" fontId="79" fillId="0" borderId="0" xfId="23" applyNumberFormat="1" applyFont="1" applyFill="1" applyProtection="1">
      <alignment/>
      <protection/>
    </xf>
    <xf numFmtId="221" fontId="79" fillId="0" borderId="47" xfId="23" applyNumberFormat="1" applyFont="1" applyFill="1" applyBorder="1" applyProtection="1">
      <alignment/>
      <protection/>
    </xf>
    <xf numFmtId="221" fontId="52" fillId="0" borderId="7" xfId="23" applyNumberFormat="1" applyFont="1" applyFill="1" applyBorder="1" applyAlignment="1" applyProtection="1">
      <alignment horizontal="center"/>
      <protection locked="0"/>
    </xf>
    <xf numFmtId="221" fontId="76" fillId="0" borderId="0" xfId="23" applyNumberFormat="1" applyFont="1" applyFill="1" applyAlignment="1" applyProtection="1">
      <alignment horizontal="left"/>
      <protection/>
    </xf>
    <xf numFmtId="221" fontId="79" fillId="0" borderId="0" xfId="23" applyFont="1" applyFill="1" applyProtection="1">
      <alignment/>
      <protection/>
    </xf>
    <xf numFmtId="221" fontId="79" fillId="0" borderId="4" xfId="23" applyNumberFormat="1" applyFont="1" applyFill="1" applyBorder="1" applyProtection="1">
      <alignment/>
      <protection/>
    </xf>
    <xf numFmtId="221" fontId="52" fillId="0" borderId="13" xfId="23" applyNumberFormat="1" applyFont="1" applyFill="1" applyBorder="1" applyAlignment="1" applyProtection="1">
      <alignment horizontal="center"/>
      <protection locked="0"/>
    </xf>
    <xf numFmtId="221" fontId="76" fillId="0" borderId="54" xfId="23" applyNumberFormat="1" applyFont="1" applyFill="1" applyBorder="1" applyAlignment="1" applyProtection="1">
      <alignment horizontal="left"/>
      <protection/>
    </xf>
    <xf numFmtId="221" fontId="79" fillId="0" borderId="54" xfId="23" applyNumberFormat="1" applyFont="1" applyFill="1" applyBorder="1" applyProtection="1">
      <alignment/>
      <protection/>
    </xf>
    <xf numFmtId="221" fontId="76" fillId="0" borderId="54" xfId="23" applyNumberFormat="1" applyFont="1" applyFill="1" applyBorder="1" applyAlignment="1" applyProtection="1">
      <alignment horizontal="left"/>
      <protection/>
    </xf>
    <xf numFmtId="49" fontId="52" fillId="0" borderId="58" xfId="23" applyNumberFormat="1" applyFont="1" applyFill="1" applyBorder="1" applyAlignment="1" applyProtection="1">
      <alignment/>
      <protection locked="0"/>
    </xf>
    <xf numFmtId="221" fontId="3" fillId="0" borderId="57" xfId="23" applyNumberFormat="1" applyFont="1" applyFill="1" applyBorder="1" applyAlignment="1" applyProtection="1">
      <alignment horizontal="left"/>
      <protection/>
    </xf>
    <xf numFmtId="221" fontId="3" fillId="0" borderId="54" xfId="23" applyNumberFormat="1" applyFont="1" applyFill="1" applyBorder="1" applyProtection="1">
      <alignment/>
      <protection/>
    </xf>
    <xf numFmtId="221" fontId="3" fillId="0" borderId="61" xfId="23" applyNumberFormat="1" applyFont="1" applyFill="1" applyBorder="1" applyProtection="1">
      <alignment/>
      <protection/>
    </xf>
    <xf numFmtId="229" fontId="71" fillId="0" borderId="54" xfId="23" applyNumberFormat="1" applyFont="1" applyFill="1" applyBorder="1" applyProtection="1">
      <alignment/>
      <protection locked="0"/>
    </xf>
    <xf numFmtId="9" fontId="3" fillId="0" borderId="61" xfId="23" applyNumberFormat="1" applyFont="1" applyFill="1" applyBorder="1" applyAlignment="1" applyProtection="1">
      <alignment horizontal="right"/>
      <protection/>
    </xf>
    <xf numFmtId="221" fontId="3" fillId="0" borderId="61" xfId="23" applyFont="1" applyFill="1" applyBorder="1">
      <alignment/>
      <protection/>
    </xf>
    <xf numFmtId="221" fontId="3" fillId="0" borderId="58" xfId="23" applyNumberFormat="1" applyFont="1" applyFill="1" applyBorder="1" applyAlignment="1" applyProtection="1">
      <alignment horizontal="center"/>
      <protection/>
    </xf>
    <xf numFmtId="221" fontId="3" fillId="0" borderId="3" xfId="23" applyNumberFormat="1" applyFont="1" applyFill="1" applyBorder="1" applyAlignment="1" applyProtection="1">
      <alignment horizontal="left"/>
      <protection/>
    </xf>
    <xf numFmtId="221" fontId="3" fillId="0" borderId="0" xfId="23" applyNumberFormat="1" applyFont="1" applyFill="1" applyAlignment="1" applyProtection="1">
      <alignment horizontal="left"/>
      <protection/>
    </xf>
    <xf numFmtId="221" fontId="3" fillId="0" borderId="0" xfId="23" applyNumberFormat="1" applyFont="1" applyFill="1" applyProtection="1">
      <alignment/>
      <protection/>
    </xf>
    <xf numFmtId="221" fontId="3" fillId="0" borderId="47" xfId="23" applyNumberFormat="1" applyFont="1" applyFill="1" applyBorder="1" applyProtection="1">
      <alignment/>
      <protection/>
    </xf>
    <xf numFmtId="221" fontId="3" fillId="0" borderId="0" xfId="23" applyNumberFormat="1" applyFont="1" applyFill="1" applyAlignment="1" applyProtection="1">
      <alignment horizontal="center"/>
      <protection/>
    </xf>
    <xf numFmtId="221" fontId="3" fillId="0" borderId="0" xfId="23" applyNumberFormat="1" applyFont="1" applyFill="1" applyAlignment="1" applyProtection="1">
      <alignment horizontal="centerContinuous"/>
      <protection/>
    </xf>
    <xf numFmtId="221" fontId="3" fillId="0" borderId="4" xfId="23" applyNumberFormat="1" applyFont="1" applyFill="1" applyBorder="1" applyProtection="1">
      <alignment/>
      <protection/>
    </xf>
    <xf numFmtId="221" fontId="3" fillId="0" borderId="82" xfId="23" applyNumberFormat="1" applyFont="1" applyFill="1" applyBorder="1" applyProtection="1">
      <alignment/>
      <protection/>
    </xf>
    <xf numFmtId="221" fontId="3" fillId="0" borderId="14" xfId="23" applyNumberFormat="1" applyFont="1" applyFill="1" applyBorder="1" applyAlignment="1" applyProtection="1">
      <alignment horizontal="left"/>
      <protection/>
    </xf>
    <xf numFmtId="221" fontId="73" fillId="0" borderId="14" xfId="23" applyFill="1" applyBorder="1">
      <alignment/>
      <protection/>
    </xf>
    <xf numFmtId="221" fontId="3" fillId="0" borderId="14" xfId="23" applyNumberFormat="1" applyFont="1" applyFill="1" applyBorder="1" applyProtection="1">
      <alignment/>
      <protection/>
    </xf>
    <xf numFmtId="221" fontId="3" fillId="0" borderId="99" xfId="23" applyNumberFormat="1" applyFont="1" applyFill="1" applyBorder="1" applyProtection="1">
      <alignment/>
      <protection/>
    </xf>
    <xf numFmtId="221" fontId="3" fillId="0" borderId="14" xfId="23" applyNumberFormat="1" applyFont="1" applyFill="1" applyBorder="1" applyAlignment="1" applyProtection="1">
      <alignment horizontal="center"/>
      <protection/>
    </xf>
    <xf numFmtId="221" fontId="3" fillId="0" borderId="14" xfId="23" applyNumberFormat="1" applyFont="1" applyFill="1" applyBorder="1" applyAlignment="1" applyProtection="1">
      <alignment horizontal="centerContinuous"/>
      <protection/>
    </xf>
    <xf numFmtId="221" fontId="3" fillId="0" borderId="51" xfId="23" applyNumberFormat="1" applyFont="1" applyFill="1" applyBorder="1" applyProtection="1">
      <alignment/>
      <protection/>
    </xf>
    <xf numFmtId="221" fontId="3" fillId="0" borderId="81" xfId="23" applyNumberFormat="1" applyFont="1" applyFill="1" applyBorder="1" applyAlignment="1" applyProtection="1">
      <alignment horizontal="left"/>
      <protection/>
    </xf>
    <xf numFmtId="221" fontId="2" fillId="0" borderId="14" xfId="23" applyNumberFormat="1" applyFont="1" applyFill="1" applyBorder="1" applyAlignment="1" applyProtection="1">
      <alignment horizontal="left"/>
      <protection/>
    </xf>
    <xf numFmtId="221" fontId="0" fillId="0" borderId="14" xfId="23" applyNumberFormat="1" applyFont="1" applyFill="1" applyBorder="1" applyProtection="1">
      <alignment/>
      <protection/>
    </xf>
    <xf numFmtId="221" fontId="0" fillId="0" borderId="99" xfId="23" applyNumberFormat="1" applyFont="1" applyFill="1" applyBorder="1" applyProtection="1">
      <alignment/>
      <protection/>
    </xf>
    <xf numFmtId="40" fontId="6" fillId="0" borderId="14" xfId="23" applyNumberFormat="1" applyFont="1" applyFill="1" applyBorder="1" applyProtection="1">
      <alignment/>
      <protection hidden="1"/>
    </xf>
    <xf numFmtId="39" fontId="6" fillId="0" borderId="99" xfId="23" applyNumberFormat="1" applyFont="1" applyFill="1" applyBorder="1" applyProtection="1">
      <alignment/>
      <protection/>
    </xf>
    <xf numFmtId="39" fontId="6" fillId="0" borderId="14" xfId="23" applyNumberFormat="1" applyFont="1" applyFill="1" applyBorder="1" applyProtection="1">
      <alignment/>
      <protection/>
    </xf>
    <xf numFmtId="40" fontId="6" fillId="0" borderId="14" xfId="23" applyNumberFormat="1" applyFont="1" applyFill="1" applyBorder="1" applyProtection="1">
      <alignment/>
      <protection/>
    </xf>
    <xf numFmtId="40" fontId="6" fillId="0" borderId="51" xfId="23" applyNumberFormat="1" applyFont="1" applyFill="1" applyBorder="1" applyProtection="1">
      <alignment/>
      <protection hidden="1"/>
    </xf>
    <xf numFmtId="221" fontId="3" fillId="0" borderId="81" xfId="23" applyNumberFormat="1" applyFont="1" applyFill="1" applyBorder="1" applyProtection="1">
      <alignment/>
      <protection/>
    </xf>
    <xf numFmtId="221" fontId="0" fillId="0" borderId="14" xfId="23" applyNumberFormat="1" applyFont="1" applyFill="1" applyBorder="1" applyAlignment="1" applyProtection="1">
      <alignment horizontal="left"/>
      <protection/>
    </xf>
    <xf numFmtId="221" fontId="0" fillId="0" borderId="99" xfId="23" applyNumberFormat="1" applyFont="1" applyFill="1" applyBorder="1" applyAlignment="1" applyProtection="1">
      <alignment horizontal="left"/>
      <protection/>
    </xf>
    <xf numFmtId="221" fontId="3" fillId="0" borderId="81" xfId="23" applyNumberFormat="1" applyFont="1" applyFill="1" applyBorder="1" applyAlignment="1" applyProtection="1">
      <alignment horizontal="center"/>
      <protection/>
    </xf>
    <xf numFmtId="221" fontId="3" fillId="0" borderId="60" xfId="23" applyNumberFormat="1" applyFont="1" applyFill="1" applyBorder="1" applyProtection="1">
      <alignment/>
      <protection/>
    </xf>
    <xf numFmtId="221" fontId="2" fillId="0" borderId="54" xfId="23" applyNumberFormat="1" applyFont="1" applyFill="1" applyBorder="1" applyAlignment="1" applyProtection="1">
      <alignment horizontal="left"/>
      <protection/>
    </xf>
    <xf numFmtId="40" fontId="77" fillId="0" borderId="54" xfId="23" applyNumberFormat="1" applyFont="1" applyFill="1" applyBorder="1" applyProtection="1">
      <alignment/>
      <protection hidden="1"/>
    </xf>
    <xf numFmtId="39" fontId="77" fillId="0" borderId="61" xfId="23" applyNumberFormat="1" applyFont="1" applyFill="1" applyBorder="1" applyProtection="1">
      <alignment/>
      <protection/>
    </xf>
    <xf numFmtId="39" fontId="77" fillId="0" borderId="54" xfId="23" applyNumberFormat="1" applyFont="1" applyFill="1" applyBorder="1" applyProtection="1">
      <alignment/>
      <protection/>
    </xf>
    <xf numFmtId="40" fontId="77" fillId="0" borderId="58" xfId="23" applyNumberFormat="1" applyFont="1" applyFill="1" applyBorder="1" applyProtection="1">
      <alignment/>
      <protection hidden="1"/>
    </xf>
    <xf numFmtId="40" fontId="77" fillId="0" borderId="14" xfId="23" applyNumberFormat="1" applyFont="1" applyFill="1" applyBorder="1" applyProtection="1">
      <alignment/>
      <protection hidden="1"/>
    </xf>
    <xf numFmtId="39" fontId="77" fillId="0" borderId="99" xfId="23" applyNumberFormat="1" applyFont="1" applyFill="1" applyBorder="1" applyProtection="1">
      <alignment/>
      <protection/>
    </xf>
    <xf numFmtId="39" fontId="77" fillId="0" borderId="14" xfId="23" applyNumberFormat="1" applyFont="1" applyFill="1" applyBorder="1" applyProtection="1">
      <alignment/>
      <protection/>
    </xf>
    <xf numFmtId="40" fontId="77" fillId="0" borderId="51" xfId="23" applyNumberFormat="1" applyFont="1" applyFill="1" applyBorder="1" applyProtection="1">
      <alignment/>
      <protection hidden="1"/>
    </xf>
    <xf numFmtId="221" fontId="68" fillId="0" borderId="0" xfId="23" applyNumberFormat="1" applyFont="1" applyFill="1" applyAlignment="1" applyProtection="1">
      <alignment horizontal="left"/>
      <protection/>
    </xf>
    <xf numFmtId="221" fontId="0" fillId="0" borderId="0" xfId="23" applyFont="1" applyFill="1" applyProtection="1">
      <alignment/>
      <protection/>
    </xf>
    <xf numFmtId="221" fontId="0" fillId="0" borderId="47" xfId="23" applyNumberFormat="1" applyFont="1" applyFill="1" applyBorder="1" applyProtection="1">
      <alignment/>
      <protection/>
    </xf>
    <xf numFmtId="39" fontId="77" fillId="0" borderId="0" xfId="23" applyNumberFormat="1" applyFont="1" applyFill="1" applyProtection="1">
      <alignment/>
      <protection/>
    </xf>
    <xf numFmtId="39" fontId="77" fillId="0" borderId="47" xfId="23" applyNumberFormat="1" applyFont="1" applyFill="1" applyBorder="1" applyProtection="1">
      <alignment/>
      <protection/>
    </xf>
    <xf numFmtId="39" fontId="77" fillId="0" borderId="4" xfId="23" applyNumberFormat="1" applyFont="1" applyFill="1" applyBorder="1" applyProtection="1">
      <alignment/>
      <protection hidden="1"/>
    </xf>
    <xf numFmtId="40" fontId="52" fillId="0" borderId="14" xfId="23" applyNumberFormat="1" applyFont="1" applyFill="1" applyBorder="1" applyProtection="1">
      <alignment/>
      <protection locked="0"/>
    </xf>
    <xf numFmtId="40" fontId="52" fillId="0" borderId="14" xfId="23" applyNumberFormat="1" applyFont="1" applyFill="1" applyBorder="1" applyProtection="1">
      <alignment/>
      <protection locked="0"/>
    </xf>
    <xf numFmtId="221" fontId="3" fillId="0" borderId="60" xfId="23" applyNumberFormat="1" applyFont="1" applyFill="1" applyBorder="1" applyAlignment="1" applyProtection="1">
      <alignment horizontal="center"/>
      <protection/>
    </xf>
    <xf numFmtId="40" fontId="52" fillId="0" borderId="54" xfId="23" applyNumberFormat="1" applyFont="1" applyFill="1" applyBorder="1" applyProtection="1">
      <alignment/>
      <protection locked="0"/>
    </xf>
    <xf numFmtId="221" fontId="2" fillId="0" borderId="0" xfId="23" applyNumberFormat="1" applyFont="1" applyFill="1" applyAlignment="1" applyProtection="1">
      <alignment horizontal="left"/>
      <protection/>
    </xf>
    <xf numFmtId="221" fontId="0" fillId="0" borderId="4" xfId="23" applyNumberFormat="1" applyFont="1" applyFill="1" applyBorder="1" applyProtection="1">
      <alignment/>
      <protection/>
    </xf>
    <xf numFmtId="221" fontId="0" fillId="0" borderId="0" xfId="23" applyNumberFormat="1" applyFont="1" applyFill="1" applyProtection="1">
      <alignment/>
      <protection/>
    </xf>
    <xf numFmtId="221" fontId="0" fillId="0" borderId="81" xfId="23" applyNumberFormat="1" applyFont="1" applyFill="1" applyBorder="1" applyAlignment="1" applyProtection="1">
      <alignment horizontal="left"/>
      <protection/>
    </xf>
    <xf numFmtId="222" fontId="71" fillId="0" borderId="0" xfId="23" applyNumberFormat="1" applyFont="1" applyFill="1" applyProtection="1">
      <alignment/>
      <protection locked="0"/>
    </xf>
    <xf numFmtId="221" fontId="2" fillId="0" borderId="0" xfId="23" applyNumberFormat="1" applyFont="1" applyFill="1" applyAlignment="1" applyProtection="1">
      <alignment horizontal="right"/>
      <protection/>
    </xf>
    <xf numFmtId="40" fontId="7" fillId="0" borderId="14" xfId="23" applyNumberFormat="1" applyFont="1" applyFill="1" applyBorder="1" applyAlignment="1" applyProtection="1">
      <alignment horizontal="left"/>
      <protection hidden="1"/>
    </xf>
    <xf numFmtId="221" fontId="2" fillId="0" borderId="0" xfId="23" applyNumberFormat="1" applyFont="1" applyFill="1" applyProtection="1">
      <alignment/>
      <protection/>
    </xf>
    <xf numFmtId="40" fontId="52" fillId="0" borderId="4" xfId="23" applyNumberFormat="1" applyFont="1" applyFill="1" applyBorder="1" applyAlignment="1" applyProtection="1">
      <alignment horizontal="left"/>
      <protection locked="0"/>
    </xf>
    <xf numFmtId="221" fontId="0" fillId="0" borderId="60" xfId="23" applyNumberFormat="1" applyFont="1" applyFill="1" applyBorder="1" applyProtection="1">
      <alignment/>
      <protection/>
    </xf>
    <xf numFmtId="221" fontId="0" fillId="0" borderId="54" xfId="23" applyNumberFormat="1" applyFont="1" applyFill="1" applyBorder="1" applyProtection="1" quotePrefix="1">
      <alignment/>
      <protection/>
    </xf>
    <xf numFmtId="221" fontId="0" fillId="0" borderId="54" xfId="23" applyFont="1" applyFill="1" applyBorder="1" applyProtection="1">
      <alignment/>
      <protection/>
    </xf>
    <xf numFmtId="221" fontId="2" fillId="0" borderId="4" xfId="23" applyNumberFormat="1" applyFont="1" applyFill="1" applyBorder="1" applyAlignment="1" applyProtection="1">
      <alignment horizontal="left"/>
      <protection/>
    </xf>
    <xf numFmtId="221" fontId="82" fillId="0" borderId="3" xfId="23" applyNumberFormat="1" applyFont="1" applyFill="1" applyBorder="1" applyProtection="1">
      <alignment/>
      <protection/>
    </xf>
    <xf numFmtId="221" fontId="82" fillId="0" borderId="0" xfId="23" applyNumberFormat="1" applyFont="1" applyFill="1" applyProtection="1">
      <alignment/>
      <protection/>
    </xf>
    <xf numFmtId="221" fontId="82" fillId="0" borderId="47" xfId="23" applyNumberFormat="1" applyFont="1" applyFill="1" applyBorder="1" applyProtection="1">
      <alignment/>
      <protection/>
    </xf>
    <xf numFmtId="230" fontId="82" fillId="0" borderId="4" xfId="23" applyNumberFormat="1" applyFont="1" applyFill="1" applyBorder="1" applyProtection="1">
      <alignment/>
      <protection/>
    </xf>
    <xf numFmtId="221" fontId="52" fillId="0" borderId="24" xfId="23" applyNumberFormat="1" applyFont="1" applyFill="1" applyBorder="1" applyProtection="1">
      <alignment/>
      <protection/>
    </xf>
    <xf numFmtId="221" fontId="82" fillId="0" borderId="25" xfId="23" applyNumberFormat="1" applyFont="1" applyFill="1" applyBorder="1" applyProtection="1">
      <alignment/>
      <protection/>
    </xf>
    <xf numFmtId="221" fontId="82" fillId="0" borderId="151" xfId="23" applyNumberFormat="1" applyFont="1" applyFill="1" applyBorder="1" applyProtection="1">
      <alignment/>
      <protection/>
    </xf>
    <xf numFmtId="49" fontId="52" fillId="0" borderId="2" xfId="23" applyNumberFormat="1" applyFont="1" applyFill="1" applyBorder="1" applyProtection="1">
      <alignment/>
      <protection locked="0"/>
    </xf>
    <xf numFmtId="221" fontId="0" fillId="0" borderId="0" xfId="23" applyFont="1" applyFill="1">
      <alignment/>
      <protection/>
    </xf>
    <xf numFmtId="0" fontId="31" fillId="0" borderId="0" xfId="0" applyFont="1" applyAlignment="1">
      <alignment/>
    </xf>
    <xf numFmtId="0" fontId="0" fillId="9" borderId="4" xfId="0" applyFill="1" applyBorder="1" applyAlignment="1">
      <alignment/>
    </xf>
    <xf numFmtId="0" fontId="0" fillId="9" borderId="20" xfId="0" applyFill="1" applyBorder="1" applyAlignment="1">
      <alignment/>
    </xf>
    <xf numFmtId="0" fontId="0" fillId="9" borderId="154" xfId="0" applyFill="1" applyBorder="1" applyAlignment="1">
      <alignment/>
    </xf>
    <xf numFmtId="0" fontId="0" fillId="9" borderId="21" xfId="0" applyFill="1" applyBorder="1" applyAlignment="1">
      <alignment/>
    </xf>
    <xf numFmtId="0" fontId="0" fillId="9" borderId="0" xfId="0" applyFill="1" applyAlignment="1">
      <alignment/>
    </xf>
    <xf numFmtId="0" fontId="0" fillId="0" borderId="16" xfId="0" applyFill="1" applyBorder="1" applyAlignment="1">
      <alignment/>
    </xf>
    <xf numFmtId="0" fontId="0" fillId="0" borderId="0" xfId="0" applyFill="1" applyBorder="1" applyAlignment="1">
      <alignment/>
    </xf>
    <xf numFmtId="0" fontId="0" fillId="0" borderId="4" xfId="0" applyFill="1" applyBorder="1" applyAlignment="1">
      <alignment/>
    </xf>
    <xf numFmtId="0" fontId="98" fillId="0" borderId="0" xfId="0" applyFont="1" applyBorder="1" applyAlignment="1">
      <alignment/>
    </xf>
    <xf numFmtId="0" fontId="0" fillId="0" borderId="0" xfId="0" applyBorder="1" applyAlignment="1">
      <alignment/>
    </xf>
    <xf numFmtId="0" fontId="99" fillId="0" borderId="0" xfId="0" applyFont="1" applyBorder="1" applyAlignment="1">
      <alignment/>
    </xf>
    <xf numFmtId="0" fontId="2" fillId="0" borderId="1" xfId="0" applyFont="1" applyBorder="1" applyAlignment="1">
      <alignment/>
    </xf>
    <xf numFmtId="0" fontId="0" fillId="0" borderId="1" xfId="0" applyBorder="1" applyAlignment="1">
      <alignment/>
    </xf>
    <xf numFmtId="0" fontId="0" fillId="0" borderId="65" xfId="0" applyBorder="1" applyAlignment="1">
      <alignment/>
    </xf>
    <xf numFmtId="0" fontId="2" fillId="0" borderId="18" xfId="0" applyFont="1" applyBorder="1" applyAlignment="1">
      <alignment/>
    </xf>
    <xf numFmtId="0" fontId="0" fillId="0" borderId="19" xfId="0" applyBorder="1" applyAlignment="1">
      <alignment/>
    </xf>
    <xf numFmtId="0" fontId="2" fillId="0" borderId="83" xfId="0" applyFont="1" applyBorder="1" applyAlignment="1">
      <alignment/>
    </xf>
    <xf numFmtId="0" fontId="0" fillId="0" borderId="14" xfId="0" applyBorder="1" applyAlignment="1">
      <alignment/>
    </xf>
    <xf numFmtId="0" fontId="2" fillId="0" borderId="14" xfId="0" applyFont="1" applyBorder="1" applyAlignment="1">
      <alignment horizontal="right"/>
    </xf>
    <xf numFmtId="0" fontId="3" fillId="0" borderId="0" xfId="0" applyFont="1" applyBorder="1" applyAlignment="1">
      <alignment/>
    </xf>
    <xf numFmtId="0" fontId="2" fillId="0" borderId="0" xfId="0" applyFont="1" applyBorder="1" applyAlignment="1">
      <alignment/>
    </xf>
    <xf numFmtId="0" fontId="2" fillId="0" borderId="54" xfId="0" applyFont="1" applyBorder="1" applyAlignment="1">
      <alignment/>
    </xf>
    <xf numFmtId="0" fontId="0" fillId="0" borderId="54" xfId="0" applyBorder="1" applyAlignment="1">
      <alignment/>
    </xf>
    <xf numFmtId="0" fontId="0" fillId="0" borderId="58" xfId="0" applyBorder="1" applyAlignment="1">
      <alignment/>
    </xf>
    <xf numFmtId="0" fontId="2" fillId="0" borderId="0" xfId="0" applyFont="1" applyFill="1" applyBorder="1" applyAlignment="1">
      <alignment/>
    </xf>
    <xf numFmtId="0" fontId="0" fillId="0" borderId="15" xfId="0" applyBorder="1" applyAlignment="1">
      <alignment/>
    </xf>
    <xf numFmtId="0" fontId="2" fillId="0" borderId="16" xfId="0" applyFont="1" applyFill="1" applyBorder="1" applyAlignment="1">
      <alignment/>
    </xf>
    <xf numFmtId="0" fontId="2" fillId="0" borderId="16" xfId="0" applyFont="1" applyBorder="1" applyAlignment="1">
      <alignment/>
    </xf>
    <xf numFmtId="0" fontId="2" fillId="0" borderId="0" xfId="0" applyFont="1" applyBorder="1" applyAlignment="1">
      <alignment horizontal="center"/>
    </xf>
    <xf numFmtId="0" fontId="0" fillId="0" borderId="12" xfId="0" applyBorder="1" applyAlignment="1">
      <alignment/>
    </xf>
    <xf numFmtId="0" fontId="2" fillId="0" borderId="0" xfId="0" applyFont="1" applyBorder="1" applyAlignment="1">
      <alignment horizontal="right"/>
    </xf>
    <xf numFmtId="0" fontId="0" fillId="0" borderId="0" xfId="0" applyBorder="1" applyAlignment="1" applyProtection="1">
      <alignment/>
      <protection/>
    </xf>
    <xf numFmtId="0" fontId="0" fillId="0" borderId="4" xfId="0" applyBorder="1" applyAlignment="1" applyProtection="1">
      <alignment/>
      <protection/>
    </xf>
    <xf numFmtId="0" fontId="0" fillId="0" borderId="14" xfId="0" applyBorder="1" applyAlignment="1" applyProtection="1">
      <alignment/>
      <protection/>
    </xf>
    <xf numFmtId="0" fontId="0" fillId="0" borderId="51" xfId="0" applyBorder="1" applyAlignment="1" applyProtection="1">
      <alignment/>
      <protection/>
    </xf>
    <xf numFmtId="0" fontId="0" fillId="0" borderId="1" xfId="0" applyBorder="1" applyAlignment="1" applyProtection="1">
      <alignment/>
      <protection/>
    </xf>
    <xf numFmtId="0" fontId="0" fillId="0" borderId="19" xfId="0" applyBorder="1" applyAlignment="1" applyProtection="1">
      <alignment/>
      <protection/>
    </xf>
    <xf numFmtId="0" fontId="1" fillId="10" borderId="155" xfId="0" applyFont="1" applyFill="1" applyBorder="1" applyAlignment="1" applyProtection="1">
      <alignment horizontal="center" vertical="center"/>
      <protection locked="0"/>
    </xf>
    <xf numFmtId="0" fontId="0" fillId="0" borderId="16" xfId="0" applyBorder="1" applyAlignment="1">
      <alignment/>
    </xf>
    <xf numFmtId="0" fontId="0" fillId="0" borderId="83" xfId="0" applyBorder="1" applyAlignment="1">
      <alignment/>
    </xf>
    <xf numFmtId="0" fontId="0" fillId="0" borderId="0" xfId="0" applyBorder="1" applyAlignment="1">
      <alignment horizontal="left"/>
    </xf>
    <xf numFmtId="0" fontId="0" fillId="0" borderId="4" xfId="0" applyBorder="1" applyAlignment="1">
      <alignment horizontal="left"/>
    </xf>
    <xf numFmtId="0" fontId="0" fillId="0" borderId="51" xfId="0" applyBorder="1" applyAlignment="1">
      <alignment/>
    </xf>
    <xf numFmtId="0" fontId="2" fillId="0" borderId="1" xfId="0" applyFont="1" applyBorder="1" applyAlignment="1">
      <alignment/>
    </xf>
    <xf numFmtId="0" fontId="0" fillId="0" borderId="1" xfId="0" applyBorder="1" applyAlignment="1">
      <alignment horizontal="left" indent="1"/>
    </xf>
    <xf numFmtId="0" fontId="0" fillId="0" borderId="19" xfId="0" applyBorder="1" applyAlignment="1">
      <alignment horizontal="left" indent="1"/>
    </xf>
    <xf numFmtId="0" fontId="0" fillId="9" borderId="0" xfId="0" applyFill="1" applyBorder="1" applyAlignment="1">
      <alignment/>
    </xf>
    <xf numFmtId="0" fontId="3" fillId="0" borderId="0" xfId="0" applyFont="1" applyAlignment="1">
      <alignment/>
    </xf>
    <xf numFmtId="0" fontId="3" fillId="0" borderId="0" xfId="0" applyFont="1" applyAlignment="1">
      <alignment horizontal="center"/>
    </xf>
    <xf numFmtId="0" fontId="0" fillId="9" borderId="25" xfId="0" applyFill="1" applyBorder="1" applyAlignment="1">
      <alignment/>
    </xf>
    <xf numFmtId="0" fontId="0" fillId="0" borderId="0" xfId="0" applyBorder="1" applyAlignment="1">
      <alignment horizontal="right"/>
    </xf>
    <xf numFmtId="3" fontId="1" fillId="10" borderId="14" xfId="0" applyNumberFormat="1" applyFont="1" applyFill="1" applyBorder="1" applyAlignment="1" applyProtection="1">
      <alignment/>
      <protection locked="0"/>
    </xf>
    <xf numFmtId="3" fontId="1" fillId="10" borderId="96" xfId="0" applyNumberFormat="1" applyFont="1" applyFill="1" applyBorder="1" applyAlignment="1" applyProtection="1">
      <alignment/>
      <protection locked="0"/>
    </xf>
    <xf numFmtId="0" fontId="0" fillId="0" borderId="0" xfId="0" applyBorder="1" applyAlignment="1">
      <alignment horizontal="center"/>
    </xf>
    <xf numFmtId="0" fontId="0" fillId="0" borderId="0" xfId="0" applyFill="1" applyBorder="1" applyAlignment="1" applyProtection="1">
      <alignment/>
      <protection/>
    </xf>
    <xf numFmtId="0" fontId="1" fillId="0" borderId="0" xfId="0" applyFont="1" applyAlignment="1">
      <alignment/>
    </xf>
    <xf numFmtId="0" fontId="0" fillId="20" borderId="0" xfId="0" applyFill="1" applyAlignment="1">
      <alignment/>
    </xf>
    <xf numFmtId="221" fontId="79" fillId="0" borderId="23" xfId="24" applyNumberFormat="1" applyFont="1" applyBorder="1" applyProtection="1">
      <alignment/>
      <protection/>
    </xf>
    <xf numFmtId="221" fontId="79" fillId="0" borderId="20" xfId="24" applyNumberFormat="1" applyFont="1" applyBorder="1" applyProtection="1">
      <alignment/>
      <protection/>
    </xf>
    <xf numFmtId="221" fontId="79" fillId="0" borderId="21" xfId="24" applyNumberFormat="1" applyFont="1" applyBorder="1" applyProtection="1">
      <alignment/>
      <protection/>
    </xf>
    <xf numFmtId="221" fontId="0" fillId="0" borderId="0" xfId="24" applyFont="1">
      <alignment/>
      <protection/>
    </xf>
    <xf numFmtId="221" fontId="49" fillId="0" borderId="0" xfId="24">
      <alignment/>
      <protection/>
    </xf>
    <xf numFmtId="221" fontId="79" fillId="0" borderId="3" xfId="24" applyNumberFormat="1" applyFont="1" applyBorder="1" applyProtection="1">
      <alignment/>
      <protection/>
    </xf>
    <xf numFmtId="221" fontId="100" fillId="0" borderId="0" xfId="24" applyNumberFormat="1" applyFont="1" applyAlignment="1" applyProtection="1">
      <alignment horizontal="left"/>
      <protection/>
    </xf>
    <xf numFmtId="221" fontId="79" fillId="0" borderId="0" xfId="24" applyFont="1">
      <alignment/>
      <protection/>
    </xf>
    <xf numFmtId="221" fontId="79" fillId="0" borderId="14" xfId="24" applyFont="1" applyBorder="1">
      <alignment/>
      <protection/>
    </xf>
    <xf numFmtId="221" fontId="76" fillId="0" borderId="14" xfId="24" applyNumberFormat="1" applyFont="1" applyBorder="1" applyAlignment="1" applyProtection="1">
      <alignment horizontal="left"/>
      <protection/>
    </xf>
    <xf numFmtId="221" fontId="79" fillId="0" borderId="14" xfId="24" applyNumberFormat="1" applyFont="1" applyBorder="1" applyProtection="1">
      <alignment/>
      <protection/>
    </xf>
    <xf numFmtId="221" fontId="79" fillId="0" borderId="4" xfId="24" applyNumberFormat="1" applyFont="1" applyBorder="1" applyProtection="1">
      <alignment/>
      <protection/>
    </xf>
    <xf numFmtId="221" fontId="79" fillId="0" borderId="15" xfId="24" applyFont="1" applyBorder="1">
      <alignment/>
      <protection/>
    </xf>
    <xf numFmtId="221" fontId="101" fillId="0" borderId="0" xfId="24" applyNumberFormat="1" applyFont="1" applyAlignment="1" applyProtection="1">
      <alignment horizontal="left"/>
      <protection/>
    </xf>
    <xf numFmtId="221" fontId="79" fillId="0" borderId="0" xfId="24" applyNumberFormat="1" applyFont="1" applyProtection="1">
      <alignment/>
      <protection/>
    </xf>
    <xf numFmtId="221" fontId="79" fillId="0" borderId="15" xfId="24" applyNumberFormat="1" applyFont="1" applyBorder="1" applyProtection="1">
      <alignment/>
      <protection/>
    </xf>
    <xf numFmtId="221" fontId="78" fillId="0" borderId="0" xfId="24" applyNumberFormat="1" applyFont="1" applyAlignment="1" applyProtection="1">
      <alignment horizontal="left"/>
      <protection/>
    </xf>
    <xf numFmtId="221" fontId="79" fillId="0" borderId="12" xfId="24" applyNumberFormat="1" applyFont="1" applyBorder="1" applyProtection="1">
      <alignment/>
      <protection/>
    </xf>
    <xf numFmtId="221" fontId="101" fillId="0" borderId="16" xfId="24" applyNumberFormat="1" applyFont="1" applyBorder="1" applyAlignment="1" applyProtection="1">
      <alignment horizontal="left"/>
      <protection/>
    </xf>
    <xf numFmtId="221" fontId="76" fillId="0" borderId="0" xfId="24" applyFont="1">
      <alignment/>
      <protection/>
    </xf>
    <xf numFmtId="49" fontId="101" fillId="0" borderId="0" xfId="24" applyNumberFormat="1" applyFont="1" applyAlignment="1" applyProtection="1">
      <alignment horizontal="left"/>
      <protection/>
    </xf>
    <xf numFmtId="221" fontId="76" fillId="0" borderId="0" xfId="24" applyNumberFormat="1" applyFont="1" applyProtection="1">
      <alignment/>
      <protection/>
    </xf>
    <xf numFmtId="221" fontId="76" fillId="0" borderId="16" xfId="24" applyNumberFormat="1" applyFont="1" applyBorder="1" applyProtection="1">
      <alignment/>
      <protection/>
    </xf>
    <xf numFmtId="221" fontId="52" fillId="18" borderId="7" xfId="24" applyNumberFormat="1" applyFont="1" applyFill="1" applyBorder="1" applyAlignment="1" applyProtection="1">
      <alignment horizontal="center"/>
      <protection locked="0"/>
    </xf>
    <xf numFmtId="221" fontId="76" fillId="0" borderId="0" xfId="24" applyNumberFormat="1" applyFont="1" applyBorder="1" applyProtection="1">
      <alignment/>
      <protection/>
    </xf>
    <xf numFmtId="221" fontId="78" fillId="0" borderId="0" xfId="24" applyNumberFormat="1" applyFont="1" applyBorder="1" applyAlignment="1" applyProtection="1">
      <alignment horizontal="left"/>
      <protection/>
    </xf>
    <xf numFmtId="221" fontId="79" fillId="0" borderId="83" xfId="24" applyNumberFormat="1" applyFont="1" applyBorder="1" applyProtection="1">
      <alignment/>
      <protection/>
    </xf>
    <xf numFmtId="221" fontId="49" fillId="0" borderId="14" xfId="24" applyBorder="1">
      <alignment/>
      <protection/>
    </xf>
    <xf numFmtId="221" fontId="76" fillId="0" borderId="14" xfId="24" applyNumberFormat="1" applyFont="1" applyBorder="1" applyProtection="1">
      <alignment/>
      <protection/>
    </xf>
    <xf numFmtId="221" fontId="101" fillId="0" borderId="83" xfId="24" applyNumberFormat="1" applyFont="1" applyBorder="1" applyAlignment="1" applyProtection="1">
      <alignment horizontal="left"/>
      <protection/>
    </xf>
    <xf numFmtId="221" fontId="78" fillId="0" borderId="83" xfId="24" applyNumberFormat="1" applyFont="1" applyBorder="1" applyAlignment="1" applyProtection="1">
      <alignment horizontal="left"/>
      <protection/>
    </xf>
    <xf numFmtId="221" fontId="78" fillId="0" borderId="14" xfId="24" applyNumberFormat="1" applyFont="1" applyBorder="1" applyAlignment="1" applyProtection="1">
      <alignment horizontal="left"/>
      <protection/>
    </xf>
    <xf numFmtId="221" fontId="78" fillId="0" borderId="16" xfId="24" applyNumberFormat="1" applyFont="1" applyBorder="1" applyAlignment="1" applyProtection="1">
      <alignment horizontal="left"/>
      <protection/>
    </xf>
    <xf numFmtId="221" fontId="102" fillId="0" borderId="0" xfId="24" applyNumberFormat="1" applyFont="1" applyProtection="1">
      <alignment/>
      <protection/>
    </xf>
    <xf numFmtId="221" fontId="79" fillId="0" borderId="3" xfId="24" applyNumberFormat="1" applyFont="1" applyFill="1" applyBorder="1" applyProtection="1">
      <alignment/>
      <protection/>
    </xf>
    <xf numFmtId="221" fontId="52" fillId="0" borderId="16" xfId="24" applyNumberFormat="1" applyFont="1" applyFill="1" applyBorder="1" applyProtection="1">
      <alignment/>
      <protection/>
    </xf>
    <xf numFmtId="221" fontId="52" fillId="0" borderId="0" xfId="24" applyNumberFormat="1" applyFont="1" applyFill="1" applyBorder="1" applyProtection="1">
      <alignment/>
      <protection/>
    </xf>
    <xf numFmtId="221" fontId="52" fillId="0" borderId="15" xfId="24" applyNumberFormat="1" applyFont="1" applyFill="1" applyBorder="1" applyProtection="1">
      <alignment/>
      <protection/>
    </xf>
    <xf numFmtId="221" fontId="52" fillId="18" borderId="0" xfId="24" applyNumberFormat="1" applyFont="1" applyFill="1" applyBorder="1" applyProtection="1">
      <alignment/>
      <protection/>
    </xf>
    <xf numFmtId="221" fontId="79" fillId="0" borderId="4" xfId="24" applyNumberFormat="1" applyFont="1" applyFill="1" applyBorder="1" applyProtection="1">
      <alignment/>
      <protection/>
    </xf>
    <xf numFmtId="221" fontId="0" fillId="0" borderId="0" xfId="24" applyFont="1" applyFill="1" applyProtection="1">
      <alignment/>
      <protection/>
    </xf>
    <xf numFmtId="221" fontId="49" fillId="0" borderId="0" xfId="24" applyFill="1" applyProtection="1">
      <alignment/>
      <protection/>
    </xf>
    <xf numFmtId="221" fontId="102" fillId="0" borderId="0" xfId="24" applyFont="1">
      <alignment/>
      <protection/>
    </xf>
    <xf numFmtId="221" fontId="103" fillId="0" borderId="0" xfId="24" applyFont="1">
      <alignment/>
      <protection/>
    </xf>
    <xf numFmtId="221" fontId="52" fillId="18" borderId="7" xfId="24" applyFont="1" applyFill="1" applyBorder="1" applyAlignment="1" applyProtection="1">
      <alignment horizontal="center"/>
      <protection locked="0"/>
    </xf>
    <xf numFmtId="221" fontId="79" fillId="0" borderId="16" xfId="24" applyNumberFormat="1" applyFont="1" applyBorder="1" applyProtection="1">
      <alignment/>
      <protection/>
    </xf>
    <xf numFmtId="221" fontId="79" fillId="0" borderId="0" xfId="24" applyNumberFormat="1" applyFont="1" applyAlignment="1" applyProtection="1">
      <alignment horizontal="center"/>
      <protection/>
    </xf>
    <xf numFmtId="221" fontId="79" fillId="0" borderId="0" xfId="24" applyFont="1" applyProtection="1">
      <alignment/>
      <protection/>
    </xf>
    <xf numFmtId="221" fontId="49" fillId="0" borderId="0" xfId="24" applyProtection="1">
      <alignment/>
      <protection/>
    </xf>
    <xf numFmtId="221" fontId="95" fillId="0" borderId="0" xfId="24" applyFont="1" applyProtection="1">
      <alignment/>
      <protection/>
    </xf>
    <xf numFmtId="221" fontId="78" fillId="0" borderId="0" xfId="24" applyNumberFormat="1" applyFont="1" applyProtection="1">
      <alignment/>
      <protection/>
    </xf>
    <xf numFmtId="221" fontId="95" fillId="0" borderId="0" xfId="24" applyFont="1">
      <alignment/>
      <protection/>
    </xf>
    <xf numFmtId="221" fontId="79" fillId="0" borderId="0" xfId="24" applyNumberFormat="1" applyFont="1" applyBorder="1" applyProtection="1">
      <alignment/>
      <protection/>
    </xf>
    <xf numFmtId="221" fontId="78" fillId="0" borderId="0" xfId="24" applyFont="1">
      <alignment/>
      <protection/>
    </xf>
    <xf numFmtId="221" fontId="77" fillId="0" borderId="4" xfId="24" applyNumberFormat="1" applyFont="1" applyFill="1" applyBorder="1" applyProtection="1">
      <alignment/>
      <protection/>
    </xf>
    <xf numFmtId="221" fontId="104" fillId="0" borderId="14" xfId="24" applyNumberFormat="1" applyFont="1" applyBorder="1" applyAlignment="1" applyProtection="1">
      <alignment horizontal="left"/>
      <protection/>
    </xf>
    <xf numFmtId="221" fontId="101" fillId="0" borderId="14" xfId="24" applyNumberFormat="1" applyFont="1" applyBorder="1" applyAlignment="1" applyProtection="1">
      <alignment horizontal="left"/>
      <protection/>
    </xf>
    <xf numFmtId="221" fontId="52" fillId="0" borderId="14" xfId="24" applyNumberFormat="1" applyFont="1" applyFill="1" applyBorder="1" applyProtection="1">
      <alignment/>
      <protection/>
    </xf>
    <xf numFmtId="221" fontId="76" fillId="0" borderId="0" xfId="24" applyNumberFormat="1" applyFont="1" applyAlignment="1" applyProtection="1">
      <alignment horizontal="left"/>
      <protection/>
    </xf>
    <xf numFmtId="40" fontId="77" fillId="0" borderId="0" xfId="24" applyNumberFormat="1" applyFont="1" applyProtection="1">
      <alignment/>
      <protection hidden="1"/>
    </xf>
    <xf numFmtId="221" fontId="76" fillId="0" borderId="83" xfId="24" applyNumberFormat="1" applyFont="1" applyBorder="1" applyProtection="1">
      <alignment/>
      <protection/>
    </xf>
    <xf numFmtId="39" fontId="77" fillId="0" borderId="14" xfId="24" applyNumberFormat="1" applyFont="1" applyBorder="1" applyProtection="1">
      <alignment/>
      <protection hidden="1"/>
    </xf>
    <xf numFmtId="221" fontId="79" fillId="0" borderId="0" xfId="24" applyNumberFormat="1" applyFont="1" applyAlignment="1" applyProtection="1">
      <alignment horizontal="left"/>
      <protection/>
    </xf>
    <xf numFmtId="221" fontId="104" fillId="0" borderId="0" xfId="24" applyNumberFormat="1" applyFont="1" applyAlignment="1" applyProtection="1">
      <alignment horizontal="left"/>
      <protection/>
    </xf>
    <xf numFmtId="221" fontId="104" fillId="0" borderId="0" xfId="24" applyNumberFormat="1" applyFont="1" applyProtection="1">
      <alignment/>
      <protection/>
    </xf>
    <xf numFmtId="221" fontId="78" fillId="0" borderId="83" xfId="24" applyNumberFormat="1" applyFont="1" applyBorder="1" applyProtection="1">
      <alignment/>
      <protection/>
    </xf>
    <xf numFmtId="221" fontId="104" fillId="0" borderId="16" xfId="24" applyNumberFormat="1" applyFont="1" applyBorder="1" applyAlignment="1" applyProtection="1">
      <alignment horizontal="left"/>
      <protection/>
    </xf>
    <xf numFmtId="221" fontId="77" fillId="0" borderId="83" xfId="24" applyNumberFormat="1" applyFont="1" applyBorder="1" applyProtection="1">
      <alignment/>
      <protection/>
    </xf>
    <xf numFmtId="221" fontId="77" fillId="0" borderId="14" xfId="24" applyNumberFormat="1" applyFont="1" applyBorder="1" applyProtection="1">
      <alignment/>
      <protection/>
    </xf>
    <xf numFmtId="221" fontId="77" fillId="0" borderId="12" xfId="24" applyNumberFormat="1" applyFont="1" applyBorder="1" applyProtection="1">
      <alignment/>
      <protection/>
    </xf>
    <xf numFmtId="221" fontId="79" fillId="0" borderId="24" xfId="24" applyNumberFormat="1" applyFont="1" applyBorder="1" applyProtection="1">
      <alignment/>
      <protection/>
    </xf>
    <xf numFmtId="221" fontId="79" fillId="0" borderId="25" xfId="24" applyNumberFormat="1" applyFont="1" applyBorder="1" applyProtection="1">
      <alignment/>
      <protection/>
    </xf>
    <xf numFmtId="221" fontId="79" fillId="0" borderId="2" xfId="24" applyNumberFormat="1" applyFont="1" applyBorder="1" applyProtection="1">
      <alignment/>
      <protection/>
    </xf>
    <xf numFmtId="0" fontId="1" fillId="0" borderId="2" xfId="0" applyFont="1" applyBorder="1" applyAlignment="1">
      <alignment horizontal="center" vertical="top" wrapText="1"/>
    </xf>
    <xf numFmtId="0" fontId="7" fillId="10" borderId="24" xfId="0" applyFont="1" applyFill="1" applyBorder="1" applyAlignment="1" applyProtection="1">
      <alignment vertical="top" wrapText="1"/>
      <protection locked="0"/>
    </xf>
    <xf numFmtId="0" fontId="7" fillId="10" borderId="151" xfId="0" applyFont="1" applyFill="1" applyBorder="1" applyAlignment="1" applyProtection="1">
      <alignment vertical="top" wrapText="1"/>
      <protection locked="0"/>
    </xf>
    <xf numFmtId="0" fontId="7" fillId="10" borderId="156" xfId="0" applyFont="1" applyFill="1" applyBorder="1" applyAlignment="1" applyProtection="1">
      <alignment vertical="top" wrapText="1"/>
      <protection locked="0"/>
    </xf>
    <xf numFmtId="0" fontId="6" fillId="3" borderId="20" xfId="0" applyFont="1" applyFill="1" applyBorder="1" applyAlignment="1">
      <alignment horizontal="center" wrapText="1"/>
    </xf>
    <xf numFmtId="0" fontId="6" fillId="3" borderId="21" xfId="0" applyFont="1" applyFill="1" applyBorder="1" applyAlignment="1">
      <alignment horizontal="center" wrapText="1"/>
    </xf>
    <xf numFmtId="0" fontId="1" fillId="0" borderId="24" xfId="0" applyFont="1" applyBorder="1" applyAlignment="1">
      <alignment horizontal="center" vertical="top" wrapText="1"/>
    </xf>
    <xf numFmtId="0" fontId="1" fillId="0" borderId="25" xfId="0" applyFont="1" applyBorder="1" applyAlignment="1">
      <alignment horizontal="center" vertical="top" wrapText="1"/>
    </xf>
    <xf numFmtId="0" fontId="6" fillId="3" borderId="23" xfId="0" applyFont="1" applyFill="1" applyBorder="1" applyAlignment="1">
      <alignment horizontal="center" wrapText="1"/>
    </xf>
    <xf numFmtId="0" fontId="6" fillId="0" borderId="25" xfId="0" applyFont="1" applyBorder="1" applyAlignment="1">
      <alignment vertical="top" wrapText="1"/>
    </xf>
    <xf numFmtId="0" fontId="6" fillId="0" borderId="2" xfId="0" applyFont="1" applyBorder="1" applyAlignment="1">
      <alignment vertical="top" wrapText="1"/>
    </xf>
    <xf numFmtId="0" fontId="39" fillId="5" borderId="25" xfId="0" applyFont="1" applyFill="1" applyBorder="1" applyAlignment="1">
      <alignment horizontal="center"/>
    </xf>
    <xf numFmtId="0" fontId="2" fillId="0" borderId="24" xfId="0" applyFont="1" applyBorder="1" applyAlignment="1">
      <alignment vertical="top" wrapText="1"/>
    </xf>
    <xf numFmtId="0" fontId="7" fillId="0" borderId="20" xfId="0" applyFont="1" applyBorder="1" applyAlignment="1">
      <alignment horizontal="left" wrapText="1"/>
    </xf>
    <xf numFmtId="0" fontId="7" fillId="0" borderId="21" xfId="0" applyFont="1" applyBorder="1" applyAlignment="1">
      <alignment horizontal="left" wrapText="1"/>
    </xf>
    <xf numFmtId="0" fontId="7" fillId="10" borderId="14" xfId="0" applyFont="1" applyFill="1" applyBorder="1" applyAlignment="1" applyProtection="1">
      <alignment vertical="top" wrapText="1"/>
      <protection locked="0"/>
    </xf>
    <xf numFmtId="0" fontId="7" fillId="0" borderId="157" xfId="0" applyFont="1" applyBorder="1" applyAlignment="1">
      <alignment horizontal="center" vertical="center" wrapText="1"/>
    </xf>
    <xf numFmtId="0" fontId="7" fillId="0" borderId="158" xfId="0" applyFont="1" applyBorder="1" applyAlignment="1">
      <alignment horizontal="center" vertical="center" wrapText="1"/>
    </xf>
    <xf numFmtId="0" fontId="6" fillId="0" borderId="20" xfId="0" applyFont="1" applyBorder="1" applyAlignment="1">
      <alignment horizontal="left" wrapText="1"/>
    </xf>
    <xf numFmtId="0" fontId="6" fillId="0" borderId="0" xfId="0" applyFont="1" applyBorder="1" applyAlignment="1">
      <alignment horizontal="left"/>
    </xf>
    <xf numFmtId="0" fontId="6" fillId="0" borderId="3" xfId="0" applyFont="1" applyBorder="1" applyAlignment="1">
      <alignment horizontal="left"/>
    </xf>
    <xf numFmtId="0" fontId="6" fillId="0" borderId="6" xfId="0" applyFont="1" applyBorder="1" applyAlignment="1">
      <alignment horizontal="left" wrapText="1"/>
    </xf>
    <xf numFmtId="0" fontId="6" fillId="0" borderId="45" xfId="0" applyFont="1" applyBorder="1" applyAlignment="1">
      <alignment horizontal="left" wrapText="1"/>
    </xf>
    <xf numFmtId="0" fontId="6" fillId="0" borderId="159" xfId="0" applyFont="1" applyBorder="1" applyAlignment="1">
      <alignment horizontal="left" wrapText="1"/>
    </xf>
    <xf numFmtId="0" fontId="7" fillId="10" borderId="12" xfId="0" applyFont="1" applyFill="1" applyBorder="1" applyAlignment="1" applyProtection="1">
      <alignment vertical="center" wrapText="1"/>
      <protection locked="0"/>
    </xf>
    <xf numFmtId="0" fontId="2" fillId="0" borderId="57" xfId="0" applyFont="1" applyBorder="1" applyAlignment="1">
      <alignment vertical="top" wrapText="1"/>
    </xf>
    <xf numFmtId="0" fontId="2" fillId="0" borderId="54" xfId="0" applyFont="1" applyBorder="1" applyAlignment="1">
      <alignment vertical="top" wrapText="1"/>
    </xf>
    <xf numFmtId="0" fontId="2" fillId="0" borderId="58" xfId="0" applyFont="1" applyBorder="1" applyAlignment="1">
      <alignment vertical="top" wrapText="1"/>
    </xf>
    <xf numFmtId="0" fontId="7" fillId="10" borderId="82" xfId="0" applyFont="1" applyFill="1" applyBorder="1" applyAlignment="1" applyProtection="1">
      <alignment vertical="center" wrapText="1"/>
      <protection locked="0"/>
    </xf>
    <xf numFmtId="0" fontId="7" fillId="10" borderId="14" xfId="0" applyFont="1" applyFill="1" applyBorder="1" applyAlignment="1" applyProtection="1">
      <alignment vertical="center" wrapText="1"/>
      <protection locked="0"/>
    </xf>
    <xf numFmtId="0" fontId="7" fillId="0" borderId="91" xfId="0" applyFont="1" applyBorder="1" applyAlignment="1">
      <alignment horizontal="center" vertical="center" wrapText="1"/>
    </xf>
    <xf numFmtId="0" fontId="7" fillId="10" borderId="14" xfId="0" applyFont="1" applyFill="1" applyBorder="1" applyAlignment="1" applyProtection="1">
      <alignment horizontal="left" vertical="top" wrapText="1"/>
      <protection locked="0"/>
    </xf>
    <xf numFmtId="0" fontId="7" fillId="3" borderId="23" xfId="0" applyFont="1" applyFill="1" applyBorder="1" applyAlignment="1">
      <alignment horizontal="center" vertical="top" wrapText="1"/>
    </xf>
    <xf numFmtId="0" fontId="0" fillId="3" borderId="20" xfId="0" applyFill="1" applyBorder="1" applyAlignment="1">
      <alignment/>
    </xf>
    <xf numFmtId="0" fontId="0" fillId="3" borderId="21" xfId="0" applyFill="1" applyBorder="1" applyAlignment="1">
      <alignment/>
    </xf>
    <xf numFmtId="0" fontId="7" fillId="0" borderId="48" xfId="0" applyFont="1" applyBorder="1" applyAlignment="1">
      <alignment horizontal="center" vertical="center" wrapText="1"/>
    </xf>
    <xf numFmtId="0" fontId="7" fillId="0" borderId="92" xfId="0" applyFont="1" applyBorder="1" applyAlignment="1">
      <alignment horizontal="center" vertical="center" wrapText="1"/>
    </xf>
    <xf numFmtId="0" fontId="7" fillId="10" borderId="24" xfId="0" applyFont="1" applyFill="1" applyBorder="1" applyAlignment="1" applyProtection="1">
      <alignment vertical="center" wrapText="1"/>
      <protection locked="0"/>
    </xf>
    <xf numFmtId="0" fontId="7" fillId="10" borderId="25" xfId="0" applyFont="1" applyFill="1" applyBorder="1" applyAlignment="1" applyProtection="1">
      <alignment vertical="center"/>
      <protection locked="0"/>
    </xf>
    <xf numFmtId="0" fontId="6" fillId="0" borderId="141" xfId="0" applyFont="1" applyBorder="1" applyAlignment="1">
      <alignment horizontal="left" wrapText="1"/>
    </xf>
    <xf numFmtId="0" fontId="6" fillId="0" borderId="21" xfId="0" applyFont="1" applyBorder="1" applyAlignment="1">
      <alignment horizontal="left" wrapText="1"/>
    </xf>
    <xf numFmtId="0" fontId="6" fillId="0" borderId="23" xfId="0" applyFont="1" applyBorder="1" applyAlignment="1">
      <alignment horizontal="left" wrapText="1"/>
    </xf>
    <xf numFmtId="0" fontId="7" fillId="0" borderId="140" xfId="0" applyFont="1" applyBorder="1" applyAlignment="1">
      <alignment horizontal="left" wrapText="1"/>
    </xf>
    <xf numFmtId="0" fontId="7" fillId="10" borderId="66" xfId="0" applyFont="1" applyFill="1" applyBorder="1" applyAlignment="1" applyProtection="1">
      <alignment horizontal="left" vertical="top" wrapText="1"/>
      <protection locked="0"/>
    </xf>
    <xf numFmtId="0" fontId="7" fillId="10" borderId="51" xfId="0" applyFont="1" applyFill="1" applyBorder="1" applyAlignment="1" applyProtection="1">
      <alignment horizontal="left" vertical="top" wrapText="1"/>
      <protection locked="0"/>
    </xf>
    <xf numFmtId="0" fontId="6" fillId="0" borderId="3" xfId="0" applyFont="1" applyBorder="1" applyAlignment="1">
      <alignment horizontal="left" wrapText="1"/>
    </xf>
    <xf numFmtId="0" fontId="6" fillId="0" borderId="47" xfId="0" applyFont="1" applyBorder="1" applyAlignment="1">
      <alignment horizontal="left" wrapText="1"/>
    </xf>
    <xf numFmtId="0" fontId="6" fillId="0" borderId="5" xfId="0" applyFont="1" applyBorder="1" applyAlignment="1">
      <alignment horizontal="left" wrapText="1"/>
    </xf>
    <xf numFmtId="0" fontId="6" fillId="0" borderId="4" xfId="0" applyFont="1" applyBorder="1" applyAlignment="1">
      <alignment horizontal="left" wrapText="1"/>
    </xf>
    <xf numFmtId="0" fontId="6" fillId="0" borderId="5" xfId="0" applyFont="1" applyFill="1" applyBorder="1" applyAlignment="1">
      <alignment horizontal="left" wrapText="1"/>
    </xf>
    <xf numFmtId="0" fontId="6" fillId="0" borderId="4" xfId="0" applyFont="1" applyFill="1" applyBorder="1" applyAlignment="1">
      <alignment horizontal="left" wrapText="1"/>
    </xf>
    <xf numFmtId="0" fontId="7" fillId="10" borderId="82" xfId="0" applyFont="1" applyFill="1" applyBorder="1" applyAlignment="1" applyProtection="1">
      <alignment vertical="top" wrapText="1"/>
      <protection locked="0"/>
    </xf>
    <xf numFmtId="0" fontId="7" fillId="10" borderId="99" xfId="0" applyFont="1" applyFill="1" applyBorder="1" applyAlignment="1" applyProtection="1">
      <alignment vertical="top" wrapText="1"/>
      <protection locked="0"/>
    </xf>
    <xf numFmtId="0" fontId="7" fillId="10" borderId="66" xfId="0" applyFont="1" applyFill="1" applyBorder="1" applyAlignment="1" applyProtection="1">
      <alignment vertical="top" wrapText="1"/>
      <protection locked="0"/>
    </xf>
    <xf numFmtId="0" fontId="7" fillId="10" borderId="51" xfId="0" applyFont="1" applyFill="1" applyBorder="1" applyAlignment="1" applyProtection="1">
      <alignment vertical="top" wrapText="1"/>
      <protection locked="0"/>
    </xf>
    <xf numFmtId="0" fontId="7" fillId="10" borderId="82" xfId="0" applyFont="1" applyFill="1" applyBorder="1" applyAlignment="1" applyProtection="1">
      <alignment horizontal="left" vertical="top" wrapText="1"/>
      <protection locked="0"/>
    </xf>
    <xf numFmtId="0" fontId="7" fillId="10" borderId="99" xfId="0" applyFont="1" applyFill="1" applyBorder="1" applyAlignment="1" applyProtection="1">
      <alignment horizontal="left" vertical="top" wrapText="1"/>
      <protection locked="0"/>
    </xf>
    <xf numFmtId="0" fontId="7" fillId="10" borderId="2" xfId="0" applyFont="1" applyFill="1" applyBorder="1" applyAlignment="1" applyProtection="1">
      <alignment vertical="top" wrapText="1"/>
      <protection locked="0"/>
    </xf>
    <xf numFmtId="0" fontId="34" fillId="5" borderId="0" xfId="0" applyFont="1" applyFill="1" applyBorder="1" applyAlignment="1">
      <alignment horizontal="center" vertical="center"/>
    </xf>
    <xf numFmtId="0" fontId="6" fillId="3" borderId="23" xfId="0" applyFont="1" applyFill="1" applyBorder="1" applyAlignment="1">
      <alignment horizontal="center" vertical="top" wrapText="1"/>
    </xf>
    <xf numFmtId="0" fontId="6" fillId="3" borderId="20" xfId="0" applyFont="1" applyFill="1" applyBorder="1" applyAlignment="1">
      <alignment horizontal="center" vertical="top" wrapText="1"/>
    </xf>
    <xf numFmtId="0" fontId="7" fillId="0" borderId="57" xfId="0" applyFont="1" applyBorder="1" applyAlignment="1">
      <alignment horizontal="center" vertical="top" wrapText="1"/>
    </xf>
    <xf numFmtId="0" fontId="7" fillId="0" borderId="54" xfId="0" applyFont="1" applyBorder="1" applyAlignment="1">
      <alignment horizontal="center" vertical="top" wrapText="1"/>
    </xf>
    <xf numFmtId="0" fontId="2" fillId="3" borderId="141" xfId="0" applyFont="1" applyFill="1" applyBorder="1" applyAlignment="1">
      <alignment horizontal="center"/>
    </xf>
    <xf numFmtId="0" fontId="2" fillId="3" borderId="21" xfId="0" applyFont="1" applyFill="1" applyBorder="1" applyAlignment="1">
      <alignment horizontal="center"/>
    </xf>
    <xf numFmtId="0" fontId="2" fillId="0" borderId="64" xfId="0" applyFont="1" applyBorder="1" applyAlignment="1">
      <alignment horizontal="center" vertical="top"/>
    </xf>
    <xf numFmtId="0" fontId="2" fillId="0" borderId="58" xfId="0" applyFont="1" applyBorder="1" applyAlignment="1">
      <alignment horizontal="center" vertical="top"/>
    </xf>
    <xf numFmtId="0" fontId="7" fillId="10" borderId="64" xfId="0" applyFont="1" applyFill="1" applyBorder="1" applyAlignment="1" applyProtection="1">
      <alignment vertical="top" wrapText="1"/>
      <protection locked="0"/>
    </xf>
    <xf numFmtId="0" fontId="7" fillId="10" borderId="54" xfId="0" applyFont="1" applyFill="1" applyBorder="1" applyAlignment="1" applyProtection="1">
      <alignment vertical="top" wrapText="1"/>
      <protection locked="0"/>
    </xf>
    <xf numFmtId="0" fontId="7" fillId="10" borderId="58" xfId="0" applyFont="1" applyFill="1" applyBorder="1" applyAlignment="1" applyProtection="1">
      <alignment vertical="top" wrapText="1"/>
      <protection locked="0"/>
    </xf>
    <xf numFmtId="0" fontId="6" fillId="0" borderId="159" xfId="0" applyFont="1" applyBorder="1" applyAlignment="1" applyProtection="1">
      <alignment horizontal="left" wrapText="1"/>
      <protection/>
    </xf>
    <xf numFmtId="0" fontId="6" fillId="0" borderId="45" xfId="0" applyFont="1" applyBorder="1" applyAlignment="1" applyProtection="1">
      <alignment horizontal="left" wrapText="1"/>
      <protection/>
    </xf>
    <xf numFmtId="0" fontId="6" fillId="0" borderId="46" xfId="0" applyFont="1" applyBorder="1" applyAlignment="1" applyProtection="1">
      <alignment horizontal="left" wrapText="1"/>
      <protection/>
    </xf>
    <xf numFmtId="0" fontId="1" fillId="3" borderId="159"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160" xfId="0" applyFont="1" applyFill="1" applyBorder="1" applyAlignment="1">
      <alignment horizontal="center" vertical="center" wrapText="1"/>
    </xf>
    <xf numFmtId="0" fontId="2" fillId="0" borderId="24" xfId="0" applyFont="1" applyBorder="1" applyAlignment="1">
      <alignment wrapText="1"/>
    </xf>
    <xf numFmtId="0" fontId="2" fillId="0" borderId="25" xfId="0" applyFont="1" applyBorder="1" applyAlignment="1">
      <alignment wrapText="1"/>
    </xf>
    <xf numFmtId="0" fontId="2" fillId="0" borderId="2" xfId="0" applyFont="1" applyBorder="1" applyAlignment="1">
      <alignment wrapText="1"/>
    </xf>
    <xf numFmtId="0" fontId="7" fillId="10" borderId="64" xfId="0" applyFont="1" applyFill="1" applyBorder="1" applyAlignment="1" applyProtection="1">
      <alignment horizontal="center" vertical="top" wrapText="1"/>
      <protection locked="0"/>
    </xf>
    <xf numFmtId="0" fontId="7" fillId="10" borderId="61" xfId="0" applyFont="1" applyFill="1" applyBorder="1" applyAlignment="1" applyProtection="1">
      <alignment horizontal="center" vertical="top" wrapText="1"/>
      <protection locked="0"/>
    </xf>
    <xf numFmtId="0" fontId="6" fillId="0" borderId="141" xfId="0" applyFont="1" applyBorder="1" applyAlignment="1" applyProtection="1">
      <alignment horizontal="left"/>
      <protection/>
    </xf>
    <xf numFmtId="0" fontId="6" fillId="0" borderId="140" xfId="0" applyFont="1" applyBorder="1" applyAlignment="1" applyProtection="1">
      <alignment horizontal="left"/>
      <protection/>
    </xf>
    <xf numFmtId="0" fontId="7" fillId="10" borderId="57" xfId="0" applyFont="1" applyFill="1" applyBorder="1" applyAlignment="1" applyProtection="1">
      <alignment horizontal="left" vertical="top" wrapText="1"/>
      <protection locked="0"/>
    </xf>
    <xf numFmtId="0" fontId="7" fillId="10" borderId="54" xfId="0" applyFont="1" applyFill="1" applyBorder="1" applyAlignment="1" applyProtection="1">
      <alignment horizontal="left" vertical="top" wrapText="1"/>
      <protection locked="0"/>
    </xf>
    <xf numFmtId="0" fontId="7" fillId="10" borderId="61" xfId="0" applyFont="1" applyFill="1" applyBorder="1" applyAlignment="1" applyProtection="1">
      <alignment horizontal="left" vertical="top" wrapText="1"/>
      <protection locked="0"/>
    </xf>
    <xf numFmtId="0" fontId="6" fillId="10" borderId="57" xfId="0" applyFont="1" applyFill="1" applyBorder="1" applyAlignment="1" applyProtection="1">
      <alignment horizontal="left" vertical="top" wrapText="1"/>
      <protection locked="0"/>
    </xf>
    <xf numFmtId="0" fontId="6" fillId="10" borderId="54" xfId="0" applyFont="1" applyFill="1" applyBorder="1" applyAlignment="1" applyProtection="1">
      <alignment horizontal="left" vertical="top" wrapText="1"/>
      <protection locked="0"/>
    </xf>
    <xf numFmtId="0" fontId="6" fillId="10" borderId="58" xfId="0" applyFont="1" applyFill="1" applyBorder="1" applyAlignment="1" applyProtection="1">
      <alignment horizontal="left" vertical="top" wrapText="1"/>
      <protection locked="0"/>
    </xf>
    <xf numFmtId="0" fontId="6" fillId="10" borderId="37" xfId="0" applyFont="1" applyFill="1" applyBorder="1" applyAlignment="1" applyProtection="1">
      <alignment horizontal="left" vertical="top" wrapText="1"/>
      <protection locked="0"/>
    </xf>
    <xf numFmtId="0" fontId="6" fillId="10" borderId="94" xfId="0" applyFont="1" applyFill="1" applyBorder="1" applyAlignment="1" applyProtection="1">
      <alignment horizontal="left" vertical="top" wrapText="1"/>
      <protection locked="0"/>
    </xf>
    <xf numFmtId="0" fontId="7" fillId="0" borderId="161" xfId="0" applyFont="1" applyBorder="1" applyAlignment="1" applyProtection="1">
      <alignment horizontal="center" wrapText="1"/>
      <protection/>
    </xf>
    <xf numFmtId="0" fontId="7" fillId="0" borderId="145" xfId="0" applyFont="1" applyBorder="1" applyAlignment="1" applyProtection="1">
      <alignment horizontal="center" wrapText="1"/>
      <protection/>
    </xf>
    <xf numFmtId="0" fontId="7" fillId="0" borderId="162" xfId="0" applyFont="1" applyBorder="1" applyAlignment="1" applyProtection="1">
      <alignment horizontal="center" wrapText="1"/>
      <protection/>
    </xf>
    <xf numFmtId="0" fontId="6" fillId="3" borderId="159" xfId="0" applyFont="1" applyFill="1" applyBorder="1" applyAlignment="1" applyProtection="1">
      <alignment vertical="top" wrapText="1"/>
      <protection/>
    </xf>
    <xf numFmtId="0" fontId="6" fillId="3" borderId="45" xfId="0" applyFont="1" applyFill="1" applyBorder="1" applyAlignment="1" applyProtection="1">
      <alignment vertical="top" wrapText="1"/>
      <protection/>
    </xf>
    <xf numFmtId="0" fontId="6" fillId="3" borderId="160" xfId="0" applyFont="1" applyFill="1" applyBorder="1" applyAlignment="1" applyProtection="1">
      <alignment vertical="top" wrapText="1"/>
      <protection/>
    </xf>
    <xf numFmtId="0" fontId="6" fillId="3" borderId="25" xfId="0" applyFont="1" applyFill="1" applyBorder="1" applyAlignment="1" applyProtection="1">
      <alignment horizontal="left" vertical="top" wrapText="1"/>
      <protection/>
    </xf>
    <xf numFmtId="0" fontId="6" fillId="3" borderId="2" xfId="0" applyFont="1" applyFill="1" applyBorder="1" applyAlignment="1" applyProtection="1">
      <alignment horizontal="left" vertical="top" wrapText="1"/>
      <protection/>
    </xf>
    <xf numFmtId="0" fontId="7" fillId="0" borderId="37" xfId="0" applyFont="1" applyBorder="1" applyAlignment="1" applyProtection="1">
      <alignment horizontal="center" vertical="top" wrapText="1"/>
      <protection/>
    </xf>
    <xf numFmtId="0" fontId="7" fillId="0" borderId="94" xfId="0" applyFont="1" applyBorder="1" applyAlignment="1" applyProtection="1">
      <alignment horizontal="center" vertical="top" wrapText="1"/>
      <protection/>
    </xf>
    <xf numFmtId="0" fontId="6" fillId="0" borderId="160" xfId="0" applyFont="1" applyBorder="1" applyAlignment="1" applyProtection="1">
      <alignment horizontal="left" wrapText="1"/>
      <protection/>
    </xf>
    <xf numFmtId="0" fontId="6" fillId="10" borderId="156" xfId="0" applyFont="1" applyFill="1" applyBorder="1" applyAlignment="1">
      <alignment horizontal="left" vertical="top" wrapText="1"/>
    </xf>
    <xf numFmtId="0" fontId="6" fillId="10" borderId="2" xfId="0" applyFont="1" applyFill="1" applyBorder="1" applyAlignment="1">
      <alignment horizontal="left" vertical="top" wrapText="1"/>
    </xf>
    <xf numFmtId="0" fontId="6" fillId="10" borderId="64" xfId="0" applyFont="1" applyFill="1" applyBorder="1" applyAlignment="1" applyProtection="1">
      <alignment horizontal="left" vertical="top" wrapText="1"/>
      <protection locked="0"/>
    </xf>
    <xf numFmtId="0" fontId="6" fillId="10" borderId="61" xfId="0" applyFont="1" applyFill="1" applyBorder="1" applyAlignment="1" applyProtection="1">
      <alignment horizontal="left" vertical="top" wrapText="1"/>
      <protection locked="0"/>
    </xf>
    <xf numFmtId="0" fontId="6" fillId="10" borderId="156" xfId="0" applyFont="1" applyFill="1" applyBorder="1" applyAlignment="1" applyProtection="1">
      <alignment horizontal="left" vertical="top" wrapText="1"/>
      <protection locked="0"/>
    </xf>
    <xf numFmtId="0" fontId="6" fillId="10" borderId="151" xfId="0" applyFont="1" applyFill="1" applyBorder="1" applyAlignment="1" applyProtection="1">
      <alignment horizontal="left" vertical="top" wrapText="1"/>
      <protection locked="0"/>
    </xf>
    <xf numFmtId="0" fontId="6" fillId="0" borderId="44" xfId="0" applyFont="1" applyBorder="1" applyAlignment="1" applyProtection="1">
      <alignment horizontal="left" wrapText="1"/>
      <protection/>
    </xf>
    <xf numFmtId="0" fontId="6" fillId="0" borderId="141" xfId="0" applyFont="1" applyBorder="1" applyAlignment="1" applyProtection="1">
      <alignment horizontal="left" wrapText="1"/>
      <protection/>
    </xf>
    <xf numFmtId="0" fontId="6" fillId="0" borderId="140" xfId="0" applyFont="1" applyBorder="1" applyAlignment="1" applyProtection="1">
      <alignment horizontal="left" wrapText="1"/>
      <protection/>
    </xf>
    <xf numFmtId="0" fontId="7" fillId="0" borderId="57" xfId="0" applyFont="1" applyFill="1" applyBorder="1" applyAlignment="1" applyProtection="1">
      <alignment horizontal="left" vertical="top"/>
      <protection/>
    </xf>
    <xf numFmtId="0" fontId="7" fillId="0" borderId="54" xfId="0" applyFont="1" applyFill="1" applyBorder="1" applyAlignment="1" applyProtection="1">
      <alignment horizontal="left" vertical="top"/>
      <protection/>
    </xf>
    <xf numFmtId="0" fontId="7" fillId="0" borderId="61" xfId="0" applyFont="1" applyFill="1" applyBorder="1" applyAlignment="1" applyProtection="1">
      <alignment horizontal="left" vertical="top"/>
      <protection/>
    </xf>
    <xf numFmtId="0" fontId="6" fillId="3" borderId="159" xfId="0" applyFont="1" applyFill="1" applyBorder="1" applyAlignment="1" applyProtection="1">
      <alignment horizontal="left"/>
      <protection/>
    </xf>
    <xf numFmtId="0" fontId="6" fillId="3" borderId="45" xfId="0" applyFont="1" applyFill="1" applyBorder="1" applyAlignment="1" applyProtection="1">
      <alignment horizontal="left"/>
      <protection/>
    </xf>
    <xf numFmtId="0" fontId="6" fillId="3" borderId="46" xfId="0" applyFont="1" applyFill="1" applyBorder="1" applyAlignment="1" applyProtection="1">
      <alignment horizontal="left"/>
      <protection/>
    </xf>
    <xf numFmtId="0" fontId="6" fillId="0" borderId="44" xfId="0" applyFont="1" applyBorder="1" applyAlignment="1" applyProtection="1">
      <alignment wrapText="1"/>
      <protection/>
    </xf>
    <xf numFmtId="0" fontId="6" fillId="0" borderId="45" xfId="0" applyFont="1" applyBorder="1" applyAlignment="1" applyProtection="1">
      <alignment wrapText="1"/>
      <protection/>
    </xf>
    <xf numFmtId="0" fontId="6" fillId="0" borderId="160" xfId="0" applyFont="1" applyBorder="1" applyAlignment="1" applyProtection="1">
      <alignment wrapText="1"/>
      <protection/>
    </xf>
    <xf numFmtId="0" fontId="6" fillId="0" borderId="140" xfId="0" applyFont="1" applyBorder="1" applyAlignment="1">
      <alignment horizontal="left" wrapText="1"/>
    </xf>
    <xf numFmtId="0" fontId="6" fillId="3" borderId="0" xfId="0" applyFont="1" applyFill="1" applyBorder="1" applyAlignment="1" applyProtection="1">
      <alignment horizontal="left" vertical="top"/>
      <protection/>
    </xf>
    <xf numFmtId="0" fontId="6" fillId="3" borderId="4" xfId="0" applyFont="1" applyFill="1" applyBorder="1" applyAlignment="1" applyProtection="1">
      <alignment horizontal="left" vertical="top"/>
      <protection/>
    </xf>
    <xf numFmtId="0" fontId="6" fillId="10" borderId="64" xfId="0" applyFont="1" applyFill="1" applyBorder="1" applyAlignment="1">
      <alignment horizontal="left" vertical="top" wrapText="1"/>
    </xf>
    <xf numFmtId="0" fontId="6" fillId="10" borderId="58" xfId="0" applyFont="1" applyFill="1" applyBorder="1" applyAlignment="1">
      <alignment horizontal="left" vertical="top" wrapText="1"/>
    </xf>
    <xf numFmtId="0" fontId="6" fillId="10" borderId="57" xfId="0" applyFont="1" applyFill="1" applyBorder="1" applyAlignment="1" applyProtection="1">
      <alignment horizontal="left" vertical="top"/>
      <protection locked="0"/>
    </xf>
    <xf numFmtId="0" fontId="6" fillId="10" borderId="54" xfId="0" applyFont="1" applyFill="1" applyBorder="1" applyAlignment="1" applyProtection="1">
      <alignment horizontal="left" vertical="top"/>
      <protection locked="0"/>
    </xf>
    <xf numFmtId="0" fontId="6" fillId="10" borderId="61" xfId="0" applyFont="1" applyFill="1" applyBorder="1" applyAlignment="1" applyProtection="1">
      <alignment horizontal="left" vertical="top"/>
      <protection locked="0"/>
    </xf>
    <xf numFmtId="0" fontId="6" fillId="0" borderId="159" xfId="0" applyFont="1" applyBorder="1" applyAlignment="1" applyProtection="1">
      <alignment horizontal="left"/>
      <protection/>
    </xf>
    <xf numFmtId="0" fontId="6" fillId="0" borderId="45" xfId="0" applyFont="1" applyBorder="1" applyAlignment="1" applyProtection="1">
      <alignment horizontal="left"/>
      <protection/>
    </xf>
    <xf numFmtId="0" fontId="6" fillId="0" borderId="46" xfId="0" applyFont="1" applyBorder="1" applyAlignment="1" applyProtection="1">
      <alignment horizontal="left"/>
      <protection/>
    </xf>
    <xf numFmtId="0" fontId="6" fillId="10" borderId="24" xfId="0" applyFont="1" applyFill="1" applyBorder="1" applyAlignment="1" applyProtection="1">
      <alignment horizontal="left" vertical="top"/>
      <protection locked="0"/>
    </xf>
    <xf numFmtId="0" fontId="6" fillId="10" borderId="25" xfId="0" applyFont="1" applyFill="1" applyBorder="1" applyAlignment="1" applyProtection="1">
      <alignment horizontal="left" vertical="top"/>
      <protection locked="0"/>
    </xf>
    <xf numFmtId="0" fontId="6" fillId="10" borderId="151" xfId="0" applyFont="1" applyFill="1" applyBorder="1" applyAlignment="1" applyProtection="1">
      <alignment horizontal="left" vertical="top"/>
      <protection locked="0"/>
    </xf>
    <xf numFmtId="0" fontId="6" fillId="3" borderId="3" xfId="0" applyFont="1" applyFill="1" applyBorder="1" applyAlignment="1" applyProtection="1">
      <alignment horizontal="left" vertical="top"/>
      <protection/>
    </xf>
    <xf numFmtId="0" fontId="6" fillId="3" borderId="24" xfId="0" applyFont="1" applyFill="1" applyBorder="1" applyAlignment="1" applyProtection="1">
      <alignment horizontal="left" vertical="center"/>
      <protection/>
    </xf>
    <xf numFmtId="0" fontId="6" fillId="3" borderId="25" xfId="0" applyFont="1" applyFill="1" applyBorder="1" applyAlignment="1" applyProtection="1">
      <alignment horizontal="left" vertical="center"/>
      <protection/>
    </xf>
    <xf numFmtId="0" fontId="45" fillId="3" borderId="0" xfId="0" applyFont="1" applyFill="1" applyAlignment="1">
      <alignment horizontal="center"/>
    </xf>
    <xf numFmtId="0" fontId="43" fillId="3" borderId="0" xfId="0" applyFont="1" applyFill="1" applyAlignment="1">
      <alignment horizontal="left" wrapText="1"/>
    </xf>
    <xf numFmtId="0" fontId="44" fillId="3" borderId="0" xfId="0" applyFont="1" applyFill="1" applyAlignment="1">
      <alignment horizontal="left" wrapText="1"/>
    </xf>
    <xf numFmtId="0" fontId="43" fillId="3" borderId="0" xfId="0" applyFont="1" applyFill="1" applyAlignment="1">
      <alignment horizontal="center"/>
    </xf>
    <xf numFmtId="0" fontId="43" fillId="3" borderId="0" xfId="0" applyFont="1" applyFill="1" applyAlignment="1">
      <alignment horizontal="left"/>
    </xf>
    <xf numFmtId="0" fontId="6" fillId="10" borderId="22" xfId="0" applyFont="1" applyFill="1" applyBorder="1" applyAlignment="1" applyProtection="1">
      <alignment horizontal="left" wrapText="1"/>
      <protection locked="0"/>
    </xf>
    <xf numFmtId="0" fontId="6" fillId="10" borderId="1" xfId="0" applyFont="1" applyFill="1" applyBorder="1" applyAlignment="1" applyProtection="1">
      <alignment horizontal="left" wrapText="1"/>
      <protection locked="0"/>
    </xf>
    <xf numFmtId="0" fontId="6" fillId="10" borderId="19" xfId="0" applyFont="1" applyFill="1" applyBorder="1" applyAlignment="1" applyProtection="1">
      <alignment horizontal="left" wrapText="1"/>
      <protection locked="0"/>
    </xf>
    <xf numFmtId="0" fontId="3" fillId="3" borderId="0" xfId="0" applyFont="1" applyFill="1" applyAlignment="1">
      <alignment horizontal="left"/>
    </xf>
    <xf numFmtId="0" fontId="6" fillId="10" borderId="24" xfId="0" applyFont="1" applyFill="1" applyBorder="1" applyAlignment="1" applyProtection="1">
      <alignment horizontal="center" wrapText="1"/>
      <protection locked="0"/>
    </xf>
    <xf numFmtId="0" fontId="6" fillId="10" borderId="25" xfId="0" applyFont="1" applyFill="1" applyBorder="1" applyAlignment="1" applyProtection="1">
      <alignment horizontal="center" wrapText="1"/>
      <protection locked="0"/>
    </xf>
    <xf numFmtId="0" fontId="6" fillId="10" borderId="2" xfId="0" applyFont="1" applyFill="1" applyBorder="1" applyAlignment="1" applyProtection="1">
      <alignment horizontal="center" wrapText="1"/>
      <protection locked="0"/>
    </xf>
    <xf numFmtId="0" fontId="6" fillId="3" borderId="23" xfId="0" applyFont="1" applyFill="1" applyBorder="1" applyAlignment="1">
      <alignment horizontal="center"/>
    </xf>
    <xf numFmtId="0" fontId="6" fillId="3" borderId="20" xfId="0" applyFont="1" applyFill="1" applyBorder="1" applyAlignment="1">
      <alignment horizontal="center"/>
    </xf>
    <xf numFmtId="0" fontId="7" fillId="0" borderId="82" xfId="0" applyFont="1" applyBorder="1" applyAlignment="1">
      <alignment horizontal="center"/>
    </xf>
    <xf numFmtId="0" fontId="7" fillId="0" borderId="14" xfId="0" applyFont="1" applyBorder="1" applyAlignment="1">
      <alignment horizontal="center"/>
    </xf>
    <xf numFmtId="0" fontId="6" fillId="0" borderId="18" xfId="0" applyFont="1" applyBorder="1" applyAlignment="1">
      <alignment horizontal="left"/>
    </xf>
    <xf numFmtId="0" fontId="6" fillId="0" borderId="1" xfId="0" applyFont="1" applyBorder="1" applyAlignment="1">
      <alignment horizontal="left"/>
    </xf>
    <xf numFmtId="0" fontId="6" fillId="0" borderId="19" xfId="0" applyFont="1" applyBorder="1" applyAlignment="1">
      <alignment horizontal="left"/>
    </xf>
    <xf numFmtId="0" fontId="7" fillId="10" borderId="83" xfId="0" applyFont="1" applyFill="1" applyBorder="1" applyAlignment="1" applyProtection="1">
      <alignment horizontal="left"/>
      <protection locked="0"/>
    </xf>
    <xf numFmtId="0" fontId="7" fillId="10" borderId="14" xfId="0" applyFont="1" applyFill="1" applyBorder="1" applyAlignment="1" applyProtection="1">
      <alignment horizontal="left"/>
      <protection locked="0"/>
    </xf>
    <xf numFmtId="0" fontId="7" fillId="10" borderId="51" xfId="0" applyFont="1" applyFill="1" applyBorder="1" applyAlignment="1" applyProtection="1">
      <alignment horizontal="left"/>
      <protection locked="0"/>
    </xf>
    <xf numFmtId="0" fontId="7" fillId="0" borderId="82" xfId="0" applyFont="1" applyBorder="1" applyAlignment="1" applyProtection="1">
      <alignment horizontal="left" vertical="center" wrapText="1"/>
      <protection/>
    </xf>
    <xf numFmtId="0" fontId="7" fillId="0" borderId="14" xfId="0" applyFont="1" applyBorder="1" applyAlignment="1" applyProtection="1">
      <alignment horizontal="left" vertical="center" wrapText="1"/>
      <protection/>
    </xf>
    <xf numFmtId="0" fontId="7" fillId="0" borderId="12" xfId="0" applyFont="1" applyBorder="1" applyAlignment="1" applyProtection="1">
      <alignment horizontal="left" vertical="center" wrapText="1"/>
      <protection/>
    </xf>
    <xf numFmtId="0" fontId="6" fillId="3" borderId="22" xfId="0" applyFont="1" applyFill="1" applyBorder="1" applyAlignment="1">
      <alignment horizontal="left"/>
    </xf>
    <xf numFmtId="0" fontId="6" fillId="3" borderId="1" xfId="0" applyFont="1" applyFill="1" applyBorder="1" applyAlignment="1">
      <alignment horizontal="left"/>
    </xf>
    <xf numFmtId="0" fontId="6" fillId="3" borderId="65" xfId="0" applyFont="1" applyFill="1" applyBorder="1" applyAlignment="1">
      <alignment horizontal="left"/>
    </xf>
    <xf numFmtId="0" fontId="6" fillId="3" borderId="18" xfId="0" applyFont="1" applyFill="1" applyBorder="1" applyAlignment="1">
      <alignment horizontal="left"/>
    </xf>
    <xf numFmtId="0" fontId="6" fillId="3" borderId="19" xfId="0" applyFont="1" applyFill="1" applyBorder="1" applyAlignment="1">
      <alignment horizontal="left"/>
    </xf>
    <xf numFmtId="49" fontId="4" fillId="0" borderId="83" xfId="0" applyNumberFormat="1" applyFont="1" applyFill="1" applyBorder="1" applyAlignment="1" applyProtection="1">
      <alignment horizontal="center"/>
      <protection/>
    </xf>
    <xf numFmtId="0" fontId="4" fillId="0" borderId="51" xfId="0" applyFont="1" applyFill="1" applyBorder="1" applyAlignment="1" applyProtection="1">
      <alignment horizontal="center"/>
      <protection/>
    </xf>
    <xf numFmtId="0" fontId="2" fillId="10" borderId="0" xfId="0" applyFont="1" applyFill="1" applyBorder="1" applyAlignment="1" applyProtection="1">
      <alignment horizontal="left"/>
      <protection locked="0"/>
    </xf>
    <xf numFmtId="0" fontId="2" fillId="10" borderId="4" xfId="0" applyFont="1" applyFill="1" applyBorder="1" applyAlignment="1" applyProtection="1">
      <alignment horizontal="left"/>
      <protection locked="0"/>
    </xf>
    <xf numFmtId="0" fontId="2" fillId="3" borderId="0" xfId="0" applyFont="1" applyFill="1" applyBorder="1" applyAlignment="1" applyProtection="1">
      <alignment horizontal="left"/>
      <protection/>
    </xf>
    <xf numFmtId="0" fontId="2" fillId="3" borderId="4" xfId="0" applyFont="1" applyFill="1" applyBorder="1" applyAlignment="1" applyProtection="1">
      <alignment horizontal="left"/>
      <protection/>
    </xf>
    <xf numFmtId="0" fontId="2" fillId="3" borderId="25" xfId="0" applyFont="1" applyFill="1" applyBorder="1" applyAlignment="1" applyProtection="1">
      <alignment horizontal="center"/>
      <protection/>
    </xf>
    <xf numFmtId="0" fontId="2" fillId="3" borderId="54" xfId="0" applyFont="1" applyFill="1" applyBorder="1" applyAlignment="1" applyProtection="1">
      <alignment horizontal="center"/>
      <protection/>
    </xf>
    <xf numFmtId="0" fontId="2" fillId="3" borderId="3" xfId="0" applyFont="1" applyFill="1" applyBorder="1" applyAlignment="1">
      <alignment horizontal="left"/>
    </xf>
    <xf numFmtId="0" fontId="2" fillId="3" borderId="0" xfId="0" applyFont="1" applyFill="1" applyBorder="1" applyAlignment="1">
      <alignment horizontal="left"/>
    </xf>
    <xf numFmtId="0" fontId="2" fillId="3" borderId="4" xfId="0" applyFont="1" applyFill="1" applyBorder="1" applyAlignment="1">
      <alignment horizontal="left"/>
    </xf>
    <xf numFmtId="0" fontId="2" fillId="3" borderId="3" xfId="0" applyFont="1" applyFill="1" applyBorder="1" applyAlignment="1">
      <alignment horizontal="left" vertical="center"/>
    </xf>
    <xf numFmtId="0" fontId="2" fillId="3" borderId="0" xfId="0" applyFont="1" applyFill="1" applyBorder="1" applyAlignment="1">
      <alignment horizontal="left" vertical="center"/>
    </xf>
    <xf numFmtId="0" fontId="2" fillId="3" borderId="4" xfId="0" applyFont="1" applyFill="1" applyBorder="1" applyAlignment="1">
      <alignment horizontal="left" vertical="center"/>
    </xf>
    <xf numFmtId="0" fontId="1" fillId="0" borderId="62" xfId="0" applyFont="1" applyFill="1" applyBorder="1" applyAlignment="1">
      <alignment horizontal="center"/>
    </xf>
    <xf numFmtId="0" fontId="1" fillId="0" borderId="41" xfId="0" applyFont="1" applyFill="1" applyBorder="1" applyAlignment="1">
      <alignment horizontal="center"/>
    </xf>
    <xf numFmtId="0" fontId="1" fillId="0" borderId="42" xfId="0" applyFont="1" applyFill="1" applyBorder="1" applyAlignment="1">
      <alignment horizontal="center"/>
    </xf>
    <xf numFmtId="0" fontId="1" fillId="10" borderId="3" xfId="0" applyFont="1" applyFill="1" applyBorder="1" applyAlignment="1" applyProtection="1">
      <alignment horizontal="left"/>
      <protection locked="0"/>
    </xf>
    <xf numFmtId="0" fontId="1" fillId="10" borderId="0" xfId="0" applyFont="1" applyFill="1" applyBorder="1" applyAlignment="1" applyProtection="1">
      <alignment horizontal="left"/>
      <protection locked="0"/>
    </xf>
    <xf numFmtId="0" fontId="0" fillId="10" borderId="16" xfId="0" applyFill="1" applyBorder="1" applyAlignment="1" applyProtection="1">
      <alignment horizontal="left"/>
      <protection locked="0"/>
    </xf>
    <xf numFmtId="0" fontId="0" fillId="10" borderId="4" xfId="0" applyFill="1" applyBorder="1" applyAlignment="1" applyProtection="1">
      <alignment horizontal="left"/>
      <protection locked="0"/>
    </xf>
    <xf numFmtId="0" fontId="0" fillId="3" borderId="23" xfId="0" applyFont="1" applyFill="1" applyBorder="1" applyAlignment="1">
      <alignment horizontal="center"/>
    </xf>
    <xf numFmtId="0" fontId="0" fillId="3" borderId="20" xfId="0" applyFont="1" applyFill="1" applyBorder="1" applyAlignment="1">
      <alignment horizontal="center"/>
    </xf>
    <xf numFmtId="0" fontId="0" fillId="3" borderId="21" xfId="0" applyFont="1" applyFill="1" applyBorder="1" applyAlignment="1">
      <alignment horizontal="center"/>
    </xf>
    <xf numFmtId="0" fontId="1" fillId="3" borderId="3"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2" xfId="0" applyFont="1" applyFill="1" applyBorder="1" applyAlignment="1">
      <alignment horizontal="center" vertical="center"/>
    </xf>
    <xf numFmtId="0" fontId="0" fillId="3" borderId="3" xfId="0" applyFill="1" applyBorder="1" applyAlignment="1">
      <alignment horizontal="left"/>
    </xf>
    <xf numFmtId="0" fontId="0" fillId="3" borderId="0" xfId="0" applyFill="1" applyBorder="1" applyAlignment="1">
      <alignment horizontal="left"/>
    </xf>
    <xf numFmtId="0" fontId="1" fillId="10" borderId="82" xfId="0" applyNumberFormat="1" applyFont="1" applyFill="1" applyBorder="1" applyAlignment="1" applyProtection="1">
      <alignment horizontal="left" vertical="center"/>
      <protection locked="0"/>
    </xf>
    <xf numFmtId="0" fontId="1" fillId="10" borderId="14" xfId="0" applyNumberFormat="1" applyFont="1" applyFill="1" applyBorder="1" applyAlignment="1" applyProtection="1">
      <alignment horizontal="left" vertical="center"/>
      <protection locked="0"/>
    </xf>
    <xf numFmtId="0" fontId="1" fillId="10" borderId="12" xfId="0" applyNumberFormat="1" applyFont="1" applyFill="1" applyBorder="1" applyAlignment="1" applyProtection="1">
      <alignment horizontal="left" vertical="center"/>
      <protection locked="0"/>
    </xf>
    <xf numFmtId="0" fontId="2" fillId="3" borderId="3" xfId="0" applyFont="1" applyFill="1" applyBorder="1" applyAlignment="1">
      <alignment horizontal="left"/>
    </xf>
    <xf numFmtId="0" fontId="2" fillId="3" borderId="0" xfId="0" applyFont="1" applyFill="1" applyBorder="1" applyAlignment="1">
      <alignment horizontal="left"/>
    </xf>
    <xf numFmtId="0" fontId="2" fillId="3" borderId="4" xfId="0" applyFont="1" applyFill="1" applyBorder="1" applyAlignment="1">
      <alignment horizontal="left"/>
    </xf>
    <xf numFmtId="0" fontId="34" fillId="5" borderId="25" xfId="0" applyFont="1"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0" xfId="0" applyAlignment="1">
      <alignment horizontal="left" wrapText="1"/>
    </xf>
    <xf numFmtId="0" fontId="1" fillId="3" borderId="0" xfId="0" applyFont="1" applyFill="1" applyAlignment="1">
      <alignment horizontal="center"/>
    </xf>
    <xf numFmtId="0" fontId="6" fillId="3" borderId="23" xfId="0" applyFont="1" applyFill="1" applyBorder="1" applyAlignment="1" applyProtection="1">
      <alignment horizontal="center"/>
      <protection/>
    </xf>
    <xf numFmtId="0" fontId="6" fillId="3" borderId="20" xfId="0" applyFont="1" applyFill="1" applyBorder="1" applyAlignment="1" applyProtection="1">
      <alignment horizontal="center"/>
      <protection/>
    </xf>
    <xf numFmtId="0" fontId="6" fillId="3" borderId="21" xfId="0" applyFont="1" applyFill="1" applyBorder="1" applyAlignment="1" applyProtection="1">
      <alignment horizontal="center"/>
      <protection/>
    </xf>
    <xf numFmtId="0" fontId="1" fillId="3" borderId="24" xfId="0" applyFont="1" applyFill="1" applyBorder="1" applyAlignment="1" applyProtection="1">
      <alignment horizontal="center"/>
      <protection/>
    </xf>
    <xf numFmtId="0" fontId="1" fillId="3" borderId="25" xfId="0" applyFont="1" applyFill="1" applyBorder="1" applyAlignment="1" applyProtection="1">
      <alignment horizontal="center"/>
      <protection/>
    </xf>
    <xf numFmtId="0" fontId="1" fillId="3" borderId="2" xfId="0" applyFont="1" applyFill="1" applyBorder="1" applyAlignment="1" applyProtection="1">
      <alignment horizontal="center"/>
      <protection/>
    </xf>
    <xf numFmtId="4" fontId="0" fillId="0" borderId="35" xfId="0" applyNumberFormat="1" applyFill="1" applyBorder="1" applyAlignment="1" applyProtection="1">
      <alignment horizontal="center" vertical="center"/>
      <protection/>
    </xf>
    <xf numFmtId="4" fontId="0" fillId="0" borderId="73" xfId="0" applyNumberFormat="1" applyFill="1" applyBorder="1" applyAlignment="1" applyProtection="1">
      <alignment horizontal="center" vertical="center"/>
      <protection/>
    </xf>
    <xf numFmtId="8" fontId="0" fillId="0" borderId="163" xfId="0" applyNumberFormat="1" applyFill="1" applyBorder="1" applyAlignment="1" applyProtection="1">
      <alignment horizontal="center" vertical="center"/>
      <protection/>
    </xf>
    <xf numFmtId="8" fontId="0" fillId="0" borderId="69" xfId="0" applyNumberFormat="1" applyFill="1" applyBorder="1" applyAlignment="1" applyProtection="1">
      <alignment horizontal="center" vertical="center"/>
      <protection/>
    </xf>
    <xf numFmtId="8" fontId="0" fillId="0" borderId="11" xfId="0" applyNumberFormat="1" applyFill="1" applyBorder="1" applyAlignment="1" applyProtection="1">
      <alignment horizontal="center" vertical="center"/>
      <protection/>
    </xf>
    <xf numFmtId="8" fontId="0" fillId="0" borderId="13" xfId="0" applyNumberFormat="1" applyFill="1" applyBorder="1" applyAlignment="1" applyProtection="1">
      <alignment horizontal="center" vertical="center"/>
      <protection/>
    </xf>
    <xf numFmtId="8" fontId="0" fillId="10" borderId="11" xfId="0" applyNumberFormat="1" applyFill="1" applyBorder="1" applyAlignment="1" applyProtection="1">
      <alignment horizontal="center"/>
      <protection locked="0"/>
    </xf>
    <xf numFmtId="8" fontId="0" fillId="10" borderId="86" xfId="0" applyNumberFormat="1" applyFill="1" applyBorder="1" applyAlignment="1" applyProtection="1">
      <alignment horizontal="center"/>
      <protection locked="0"/>
    </xf>
    <xf numFmtId="8" fontId="0" fillId="10" borderId="13" xfId="0" applyNumberFormat="1" applyFill="1" applyBorder="1" applyAlignment="1" applyProtection="1">
      <alignment horizontal="center"/>
      <protection locked="0"/>
    </xf>
    <xf numFmtId="0" fontId="3" fillId="3" borderId="20" xfId="0" applyFont="1" applyFill="1" applyBorder="1" applyAlignment="1" applyProtection="1">
      <alignment horizontal="center"/>
      <protection/>
    </xf>
    <xf numFmtId="0" fontId="3" fillId="3" borderId="21" xfId="0" applyFont="1" applyFill="1" applyBorder="1" applyAlignment="1" applyProtection="1">
      <alignment horizontal="center"/>
      <protection/>
    </xf>
    <xf numFmtId="0" fontId="3" fillId="3" borderId="25" xfId="0" applyFont="1" applyFill="1" applyBorder="1" applyAlignment="1" applyProtection="1">
      <alignment horizontal="center"/>
      <protection/>
    </xf>
    <xf numFmtId="0" fontId="3" fillId="3" borderId="2" xfId="0" applyFont="1" applyFill="1" applyBorder="1" applyAlignment="1" applyProtection="1">
      <alignment horizontal="center"/>
      <protection/>
    </xf>
    <xf numFmtId="0" fontId="7" fillId="10" borderId="64" xfId="0" applyFont="1" applyFill="1" applyBorder="1" applyAlignment="1" applyProtection="1">
      <alignment horizontal="left" vertical="center"/>
      <protection locked="0"/>
    </xf>
    <xf numFmtId="0" fontId="6" fillId="10" borderId="54" xfId="0" applyFont="1" applyFill="1" applyBorder="1" applyAlignment="1" applyProtection="1">
      <alignment vertical="center"/>
      <protection locked="0"/>
    </xf>
    <xf numFmtId="0" fontId="6" fillId="10" borderId="58" xfId="0" applyFont="1" applyFill="1" applyBorder="1" applyAlignment="1" applyProtection="1">
      <alignment vertical="center"/>
      <protection locked="0"/>
    </xf>
    <xf numFmtId="0" fontId="7" fillId="3" borderId="57" xfId="0" applyFont="1" applyFill="1" applyBorder="1" applyAlignment="1" applyProtection="1">
      <alignment horizontal="left" vertical="center"/>
      <protection/>
    </xf>
    <xf numFmtId="0" fontId="6" fillId="0" borderId="54" xfId="0" applyFont="1" applyBorder="1" applyAlignment="1" applyProtection="1">
      <alignment vertical="center"/>
      <protection/>
    </xf>
    <xf numFmtId="0" fontId="6" fillId="0" borderId="61" xfId="0" applyFont="1" applyBorder="1" applyAlignment="1" applyProtection="1">
      <alignment vertical="center"/>
      <protection/>
    </xf>
    <xf numFmtId="0" fontId="6" fillId="3" borderId="141" xfId="0" applyFont="1" applyFill="1" applyBorder="1" applyAlignment="1" applyProtection="1">
      <alignment horizontal="left"/>
      <protection/>
    </xf>
    <xf numFmtId="0" fontId="6" fillId="3" borderId="20" xfId="0" applyFont="1" applyFill="1" applyBorder="1" applyAlignment="1" applyProtection="1">
      <alignment horizontal="left"/>
      <protection/>
    </xf>
    <xf numFmtId="0" fontId="6" fillId="3" borderId="140" xfId="0" applyFont="1" applyFill="1" applyBorder="1" applyAlignment="1" applyProtection="1">
      <alignment horizontal="left"/>
      <protection/>
    </xf>
    <xf numFmtId="0" fontId="6" fillId="3" borderId="21" xfId="0" applyFont="1" applyFill="1" applyBorder="1" applyAlignment="1" applyProtection="1">
      <alignment horizontal="left"/>
      <protection/>
    </xf>
    <xf numFmtId="0" fontId="6" fillId="3" borderId="44" xfId="0" applyFont="1" applyFill="1" applyBorder="1" applyAlignment="1" applyProtection="1">
      <alignment horizontal="left"/>
      <protection/>
    </xf>
    <xf numFmtId="0" fontId="6" fillId="3" borderId="45" xfId="0" applyFont="1" applyFill="1" applyBorder="1" applyAlignment="1" applyProtection="1">
      <alignment horizontal="left"/>
      <protection/>
    </xf>
    <xf numFmtId="0" fontId="6" fillId="3" borderId="160" xfId="0" applyFont="1" applyFill="1" applyBorder="1" applyAlignment="1" applyProtection="1">
      <alignment horizontal="left"/>
      <protection/>
    </xf>
    <xf numFmtId="0" fontId="6" fillId="3" borderId="46" xfId="0" applyFont="1" applyFill="1" applyBorder="1" applyAlignment="1" applyProtection="1">
      <alignment horizontal="left"/>
      <protection/>
    </xf>
    <xf numFmtId="0" fontId="6" fillId="3" borderId="23" xfId="0" applyFont="1" applyFill="1" applyBorder="1" applyAlignment="1" applyProtection="1">
      <alignment horizontal="left"/>
      <protection/>
    </xf>
    <xf numFmtId="0" fontId="7" fillId="3" borderId="64" xfId="0" applyFont="1" applyFill="1" applyBorder="1" applyAlignment="1" applyProtection="1">
      <alignment horizontal="center" vertical="center"/>
      <protection/>
    </xf>
    <xf numFmtId="0" fontId="6" fillId="0" borderId="54" xfId="0" applyFont="1" applyBorder="1" applyAlignment="1" applyProtection="1">
      <alignment horizontal="center" vertical="center"/>
      <protection/>
    </xf>
    <xf numFmtId="0" fontId="6" fillId="0" borderId="61" xfId="0" applyFont="1" applyBorder="1" applyAlignment="1" applyProtection="1">
      <alignment horizontal="center" vertical="center"/>
      <protection/>
    </xf>
    <xf numFmtId="0" fontId="7" fillId="10" borderId="64" xfId="0" applyFont="1" applyFill="1" applyBorder="1" applyAlignment="1" applyProtection="1">
      <alignment horizontal="left"/>
      <protection locked="0"/>
    </xf>
    <xf numFmtId="0" fontId="6" fillId="10" borderId="54" xfId="0" applyFont="1" applyFill="1" applyBorder="1" applyAlignment="1" applyProtection="1">
      <alignment/>
      <protection locked="0"/>
    </xf>
    <xf numFmtId="0" fontId="6" fillId="10" borderId="61" xfId="0" applyFont="1" applyFill="1" applyBorder="1" applyAlignment="1" applyProtection="1">
      <alignment/>
      <protection locked="0"/>
    </xf>
    <xf numFmtId="0" fontId="6" fillId="3" borderId="159" xfId="0" applyFont="1" applyFill="1" applyBorder="1" applyAlignment="1" applyProtection="1">
      <alignment horizontal="left"/>
      <protection locked="0"/>
    </xf>
    <xf numFmtId="0" fontId="6" fillId="3" borderId="45" xfId="0" applyFont="1" applyFill="1" applyBorder="1" applyAlignment="1" applyProtection="1">
      <alignment horizontal="left"/>
      <protection locked="0"/>
    </xf>
    <xf numFmtId="0" fontId="6" fillId="3" borderId="160" xfId="0" applyFont="1" applyFill="1" applyBorder="1" applyAlignment="1" applyProtection="1">
      <alignment horizontal="left"/>
      <protection locked="0"/>
    </xf>
    <xf numFmtId="0" fontId="6" fillId="3" borderId="159" xfId="0" applyFont="1" applyFill="1" applyBorder="1" applyAlignment="1" applyProtection="1">
      <alignment horizontal="left"/>
      <protection/>
    </xf>
    <xf numFmtId="49" fontId="1" fillId="3" borderId="64" xfId="0" applyNumberFormat="1" applyFont="1" applyFill="1" applyBorder="1" applyAlignment="1" applyProtection="1">
      <alignment horizontal="center" vertical="center"/>
      <protection/>
    </xf>
    <xf numFmtId="0" fontId="0" fillId="0" borderId="54" xfId="0" applyFont="1" applyBorder="1" applyAlignment="1" applyProtection="1">
      <alignment horizontal="center" vertical="center"/>
      <protection/>
    </xf>
    <xf numFmtId="0" fontId="0" fillId="0" borderId="61" xfId="0" applyFont="1" applyBorder="1" applyAlignment="1" applyProtection="1">
      <alignment horizontal="center" vertical="center"/>
      <protection/>
    </xf>
    <xf numFmtId="0" fontId="0" fillId="0" borderId="93" xfId="0" applyFill="1" applyBorder="1" applyAlignment="1" applyProtection="1">
      <alignment horizontal="center"/>
      <protection/>
    </xf>
    <xf numFmtId="0" fontId="0" fillId="0" borderId="34" xfId="0" applyFill="1" applyBorder="1" applyAlignment="1" applyProtection="1">
      <alignment horizontal="center"/>
      <protection/>
    </xf>
    <xf numFmtId="0" fontId="7" fillId="3" borderId="164" xfId="0" applyFont="1" applyFill="1" applyBorder="1" applyAlignment="1" applyProtection="1">
      <alignment horizontal="center"/>
      <protection/>
    </xf>
    <xf numFmtId="0" fontId="7" fillId="3" borderId="165" xfId="0" applyFont="1" applyFill="1" applyBorder="1" applyAlignment="1" applyProtection="1">
      <alignment horizontal="center"/>
      <protection/>
    </xf>
    <xf numFmtId="0" fontId="7" fillId="3" borderId="62" xfId="0" applyFont="1" applyFill="1" applyBorder="1" applyAlignment="1" applyProtection="1">
      <alignment horizontal="center"/>
      <protection/>
    </xf>
    <xf numFmtId="0" fontId="7" fillId="3" borderId="41" xfId="0" applyFont="1" applyFill="1" applyBorder="1" applyAlignment="1" applyProtection="1">
      <alignment horizontal="center"/>
      <protection/>
    </xf>
    <xf numFmtId="0" fontId="7" fillId="3" borderId="42" xfId="0" applyFont="1" applyFill="1" applyBorder="1" applyAlignment="1" applyProtection="1">
      <alignment horizontal="center"/>
      <protection/>
    </xf>
    <xf numFmtId="0" fontId="0" fillId="0" borderId="73" xfId="0" applyBorder="1" applyAlignment="1">
      <alignment/>
    </xf>
    <xf numFmtId="0" fontId="1" fillId="10" borderId="57" xfId="0" applyFont="1" applyFill="1" applyBorder="1" applyAlignment="1" applyProtection="1">
      <alignment horizontal="left" wrapText="1"/>
      <protection locked="0"/>
    </xf>
    <xf numFmtId="0" fontId="0" fillId="10" borderId="54" xfId="0" applyFill="1" applyBorder="1" applyAlignment="1" applyProtection="1">
      <alignment wrapText="1"/>
      <protection locked="0"/>
    </xf>
    <xf numFmtId="0" fontId="0" fillId="10" borderId="58" xfId="0" applyFill="1" applyBorder="1" applyAlignment="1" applyProtection="1">
      <alignment wrapText="1"/>
      <protection locked="0"/>
    </xf>
    <xf numFmtId="0" fontId="7" fillId="3" borderId="166" xfId="0" applyFont="1" applyFill="1" applyBorder="1" applyAlignment="1" applyProtection="1">
      <alignment horizontal="center"/>
      <protection/>
    </xf>
    <xf numFmtId="0" fontId="7" fillId="0" borderId="164" xfId="0" applyFont="1" applyBorder="1" applyAlignment="1">
      <alignment horizontal="center"/>
    </xf>
    <xf numFmtId="0" fontId="7" fillId="0" borderId="167" xfId="0" applyFont="1" applyBorder="1" applyAlignment="1">
      <alignment horizontal="center"/>
    </xf>
    <xf numFmtId="4" fontId="0" fillId="10" borderId="11" xfId="0" applyNumberFormat="1" applyFill="1" applyBorder="1" applyAlignment="1" applyProtection="1">
      <alignment horizontal="center" vertical="center"/>
      <protection locked="0"/>
    </xf>
    <xf numFmtId="4" fontId="0" fillId="10" borderId="13" xfId="0" applyNumberFormat="1" applyFill="1" applyBorder="1" applyAlignment="1" applyProtection="1">
      <alignment horizontal="center" vertical="center"/>
      <protection locked="0"/>
    </xf>
    <xf numFmtId="0" fontId="0" fillId="10" borderId="24" xfId="0" applyFill="1" applyBorder="1" applyAlignment="1" applyProtection="1">
      <alignment horizontal="left"/>
      <protection locked="0"/>
    </xf>
    <xf numFmtId="0" fontId="0" fillId="10" borderId="25" xfId="0" applyFill="1" applyBorder="1" applyAlignment="1" applyProtection="1">
      <alignment horizontal="left"/>
      <protection locked="0"/>
    </xf>
    <xf numFmtId="0" fontId="0" fillId="10" borderId="152" xfId="0" applyFill="1" applyBorder="1" applyAlignment="1" applyProtection="1">
      <alignment horizontal="left"/>
      <protection locked="0"/>
    </xf>
    <xf numFmtId="4" fontId="0" fillId="10" borderId="84" xfId="0" applyNumberFormat="1" applyFill="1" applyBorder="1" applyAlignment="1" applyProtection="1">
      <alignment horizontal="center" vertical="center"/>
      <protection locked="0"/>
    </xf>
    <xf numFmtId="4" fontId="0" fillId="10" borderId="85" xfId="0" applyNumberFormat="1" applyFill="1" applyBorder="1" applyAlignment="1" applyProtection="1">
      <alignment horizontal="center" vertical="center"/>
      <protection locked="0"/>
    </xf>
    <xf numFmtId="0" fontId="1" fillId="0" borderId="62" xfId="0" applyFont="1" applyFill="1" applyBorder="1" applyAlignment="1" applyProtection="1">
      <alignment horizontal="center"/>
      <protection/>
    </xf>
    <xf numFmtId="0" fontId="1" fillId="0" borderId="41" xfId="0" applyFont="1" applyFill="1" applyBorder="1" applyAlignment="1" applyProtection="1">
      <alignment horizontal="center"/>
      <protection/>
    </xf>
    <xf numFmtId="0" fontId="1" fillId="0" borderId="94" xfId="0" applyFont="1" applyFill="1" applyBorder="1" applyAlignment="1" applyProtection="1">
      <alignment horizontal="center"/>
      <protection/>
    </xf>
    <xf numFmtId="0" fontId="1" fillId="3" borderId="62" xfId="0" applyFont="1" applyFill="1" applyBorder="1" applyAlignment="1" applyProtection="1">
      <alignment horizontal="center"/>
      <protection/>
    </xf>
    <xf numFmtId="0" fontId="1" fillId="3" borderId="41" xfId="0" applyFont="1" applyFill="1" applyBorder="1" applyAlignment="1" applyProtection="1">
      <alignment horizontal="center"/>
      <protection/>
    </xf>
    <xf numFmtId="0" fontId="1" fillId="3" borderId="94" xfId="0" applyFont="1" applyFill="1" applyBorder="1" applyAlignment="1" applyProtection="1">
      <alignment horizontal="center"/>
      <protection/>
    </xf>
    <xf numFmtId="0" fontId="0" fillId="3" borderId="23" xfId="0" applyFill="1" applyBorder="1" applyAlignment="1" applyProtection="1">
      <alignment horizontal="center" vertical="center"/>
      <protection/>
    </xf>
    <xf numFmtId="0" fontId="0" fillId="3" borderId="24" xfId="0" applyFill="1" applyBorder="1" applyAlignment="1" applyProtection="1">
      <alignment horizontal="center" vertical="center"/>
      <protection/>
    </xf>
    <xf numFmtId="0" fontId="0" fillId="3" borderId="21" xfId="0" applyFill="1" applyBorder="1" applyAlignment="1" applyProtection="1">
      <alignment horizontal="center" vertical="center"/>
      <protection/>
    </xf>
    <xf numFmtId="0" fontId="0" fillId="3" borderId="2" xfId="0" applyFill="1" applyBorder="1" applyAlignment="1" applyProtection="1">
      <alignment horizontal="center" vertical="center"/>
      <protection/>
    </xf>
    <xf numFmtId="0" fontId="34" fillId="5" borderId="0" xfId="0" applyFont="1" applyFill="1" applyAlignment="1">
      <alignment horizontal="center" vertical="center" wrapText="1"/>
    </xf>
    <xf numFmtId="0" fontId="34" fillId="5" borderId="25" xfId="0" applyFont="1" applyFill="1" applyBorder="1" applyAlignment="1">
      <alignment horizontal="center" vertical="center" wrapText="1"/>
    </xf>
    <xf numFmtId="0" fontId="0" fillId="10" borderId="168" xfId="0" applyFill="1" applyBorder="1" applyAlignment="1" applyProtection="1">
      <alignment horizontal="left"/>
      <protection locked="0"/>
    </xf>
    <xf numFmtId="0" fontId="0" fillId="10" borderId="2" xfId="0" applyFill="1" applyBorder="1" applyAlignment="1" applyProtection="1">
      <alignment horizontal="left"/>
      <protection locked="0"/>
    </xf>
    <xf numFmtId="0" fontId="8" fillId="3" borderId="23" xfId="0" applyFont="1" applyFill="1" applyBorder="1" applyAlignment="1">
      <alignment horizontal="center"/>
    </xf>
    <xf numFmtId="0" fontId="8" fillId="3" borderId="21" xfId="0" applyFont="1" applyFill="1" applyBorder="1" applyAlignment="1">
      <alignment horizontal="center"/>
    </xf>
    <xf numFmtId="0" fontId="8" fillId="3" borderId="3" xfId="0" applyFont="1" applyFill="1" applyBorder="1" applyAlignment="1">
      <alignment horizontal="center"/>
    </xf>
    <xf numFmtId="0" fontId="8" fillId="3" borderId="4" xfId="0" applyFont="1" applyFill="1" applyBorder="1" applyAlignment="1">
      <alignment horizontal="center"/>
    </xf>
    <xf numFmtId="0" fontId="6" fillId="3" borderId="154" xfId="0" applyFont="1" applyFill="1" applyBorder="1" applyAlignment="1" applyProtection="1">
      <alignment horizontal="left"/>
      <protection/>
    </xf>
    <xf numFmtId="0" fontId="6" fillId="3" borderId="33" xfId="0" applyFont="1" applyFill="1" applyBorder="1" applyAlignment="1" applyProtection="1">
      <alignment horizontal="left"/>
      <protection/>
    </xf>
    <xf numFmtId="49" fontId="1" fillId="3" borderId="72" xfId="0" applyNumberFormat="1" applyFont="1" applyFill="1" applyBorder="1" applyAlignment="1" applyProtection="1">
      <alignment horizontal="center" vertical="center"/>
      <protection/>
    </xf>
    <xf numFmtId="0" fontId="1" fillId="3" borderId="54" xfId="0" applyFont="1" applyFill="1" applyBorder="1" applyAlignment="1" applyProtection="1">
      <alignment horizontal="center" vertical="center"/>
      <protection/>
    </xf>
    <xf numFmtId="0" fontId="1" fillId="3" borderId="150" xfId="0" applyFont="1" applyFill="1" applyBorder="1" applyAlignment="1" applyProtection="1">
      <alignment horizontal="center" vertical="center"/>
      <protection/>
    </xf>
    <xf numFmtId="0" fontId="1" fillId="3" borderId="57" xfId="0" applyFont="1" applyFill="1" applyBorder="1" applyAlignment="1" applyProtection="1">
      <alignment horizontal="left" vertical="center"/>
      <protection/>
    </xf>
    <xf numFmtId="0" fontId="1" fillId="3" borderId="54" xfId="0" applyFont="1" applyFill="1" applyBorder="1" applyAlignment="1" applyProtection="1">
      <alignment horizontal="left" vertical="center"/>
      <protection/>
    </xf>
    <xf numFmtId="0" fontId="1" fillId="3" borderId="150" xfId="0" applyFont="1" applyFill="1" applyBorder="1" applyAlignment="1" applyProtection="1">
      <alignment horizontal="left" vertical="center"/>
      <protection/>
    </xf>
    <xf numFmtId="0" fontId="1" fillId="10" borderId="72" xfId="0" applyFont="1" applyFill="1" applyBorder="1" applyAlignment="1" applyProtection="1">
      <alignment horizontal="center" vertical="center"/>
      <protection locked="0"/>
    </xf>
    <xf numFmtId="0" fontId="1" fillId="10" borderId="54" xfId="0" applyFont="1" applyFill="1" applyBorder="1" applyAlignment="1" applyProtection="1">
      <alignment horizontal="center" vertical="center"/>
      <protection locked="0"/>
    </xf>
    <xf numFmtId="0" fontId="1" fillId="10" borderId="150" xfId="0" applyFont="1" applyFill="1" applyBorder="1" applyAlignment="1" applyProtection="1">
      <alignment horizontal="center" vertical="center"/>
      <protection locked="0"/>
    </xf>
    <xf numFmtId="0" fontId="6" fillId="3" borderId="159" xfId="0" applyFont="1" applyFill="1" applyBorder="1" applyAlignment="1" applyProtection="1">
      <alignment/>
      <protection/>
    </xf>
    <xf numFmtId="0" fontId="6" fillId="3" borderId="6" xfId="0" applyFont="1" applyFill="1" applyBorder="1" applyAlignment="1" applyProtection="1">
      <alignment/>
      <protection/>
    </xf>
    <xf numFmtId="0" fontId="6" fillId="3" borderId="17" xfId="0" applyFont="1" applyFill="1" applyBorder="1" applyAlignment="1" applyProtection="1">
      <alignment horizontal="left"/>
      <protection/>
    </xf>
    <xf numFmtId="0" fontId="6" fillId="3" borderId="6" xfId="0" applyFont="1" applyFill="1" applyBorder="1" applyAlignment="1" applyProtection="1">
      <alignment horizontal="left"/>
      <protection/>
    </xf>
    <xf numFmtId="0" fontId="7" fillId="0" borderId="30" xfId="0" applyFont="1" applyFill="1" applyBorder="1" applyAlignment="1" applyProtection="1">
      <alignment horizontal="center" vertical="center"/>
      <protection/>
    </xf>
    <xf numFmtId="0" fontId="7" fillId="0" borderId="86" xfId="0" applyFont="1" applyFill="1" applyBorder="1" applyAlignment="1" applyProtection="1">
      <alignment horizontal="center" vertical="center"/>
      <protection/>
    </xf>
    <xf numFmtId="0" fontId="3" fillId="3" borderId="20" xfId="0" applyFont="1" applyFill="1" applyBorder="1" applyAlignment="1">
      <alignment horizontal="center"/>
    </xf>
    <xf numFmtId="0" fontId="3" fillId="3" borderId="21" xfId="0" applyFont="1" applyFill="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 xfId="0" applyFont="1" applyBorder="1" applyAlignment="1">
      <alignment horizontal="center"/>
    </xf>
    <xf numFmtId="214" fontId="0" fillId="21" borderId="37" xfId="0" applyNumberFormat="1" applyFill="1" applyBorder="1" applyAlignment="1" applyProtection="1">
      <alignment horizontal="center"/>
      <protection locked="0"/>
    </xf>
    <xf numFmtId="214" fontId="0" fillId="21" borderId="41" xfId="0" applyNumberFormat="1" applyFill="1" applyBorder="1" applyAlignment="1" applyProtection="1">
      <alignment horizontal="center"/>
      <protection locked="0"/>
    </xf>
    <xf numFmtId="214" fontId="0" fillId="21" borderId="42" xfId="0" applyNumberFormat="1" applyFill="1" applyBorder="1" applyAlignment="1" applyProtection="1">
      <alignment horizontal="center"/>
      <protection locked="0"/>
    </xf>
    <xf numFmtId="0" fontId="6" fillId="0" borderId="57" xfId="0" applyFont="1" applyBorder="1" applyAlignment="1" applyProtection="1">
      <alignment horizontal="center" vertical="center"/>
      <protection/>
    </xf>
    <xf numFmtId="0" fontId="6" fillId="0" borderId="54" xfId="0" applyFont="1" applyBorder="1" applyAlignment="1" applyProtection="1">
      <alignment horizontal="center" vertical="center"/>
      <protection/>
    </xf>
    <xf numFmtId="0" fontId="6" fillId="0" borderId="58" xfId="0" applyFont="1" applyBorder="1" applyAlignment="1" applyProtection="1">
      <alignment horizontal="center" vertical="center"/>
      <protection/>
    </xf>
    <xf numFmtId="0" fontId="8" fillId="3" borderId="24" xfId="0" applyFont="1" applyFill="1" applyBorder="1" applyAlignment="1" applyProtection="1">
      <alignment horizontal="center"/>
      <protection/>
    </xf>
    <xf numFmtId="0" fontId="8" fillId="3" borderId="25" xfId="0" applyFont="1" applyFill="1" applyBorder="1" applyAlignment="1" applyProtection="1">
      <alignment horizontal="center"/>
      <protection/>
    </xf>
    <xf numFmtId="0" fontId="8" fillId="3" borderId="151" xfId="0" applyFont="1" applyFill="1" applyBorder="1" applyAlignment="1" applyProtection="1">
      <alignment horizontal="center"/>
      <protection/>
    </xf>
    <xf numFmtId="0" fontId="22" fillId="3" borderId="23" xfId="0" applyFont="1" applyFill="1" applyBorder="1" applyAlignment="1" applyProtection="1">
      <alignment horizontal="center"/>
      <protection/>
    </xf>
    <xf numFmtId="0" fontId="22" fillId="3" borderId="20" xfId="0" applyFont="1" applyFill="1" applyBorder="1" applyAlignment="1" applyProtection="1">
      <alignment horizontal="center"/>
      <protection/>
    </xf>
    <xf numFmtId="0" fontId="22" fillId="3" borderId="140" xfId="0" applyFont="1" applyFill="1" applyBorder="1" applyAlignment="1" applyProtection="1">
      <alignment horizontal="center"/>
      <protection/>
    </xf>
    <xf numFmtId="0" fontId="7" fillId="0" borderId="93" xfId="0" applyFont="1" applyFill="1" applyBorder="1" applyAlignment="1" applyProtection="1">
      <alignment horizontal="center" vertical="center"/>
      <protection/>
    </xf>
    <xf numFmtId="0" fontId="7" fillId="0" borderId="169" xfId="0" applyFont="1" applyFill="1" applyBorder="1" applyAlignment="1" applyProtection="1">
      <alignment horizontal="center" vertical="center"/>
      <protection/>
    </xf>
    <xf numFmtId="0" fontId="1" fillId="10" borderId="72" xfId="0" applyFont="1" applyFill="1" applyBorder="1" applyAlignment="1" applyProtection="1">
      <alignment horizontal="left" vertical="center"/>
      <protection locked="0"/>
    </xf>
    <xf numFmtId="0" fontId="1" fillId="10" borderId="54" xfId="0" applyFont="1" applyFill="1" applyBorder="1" applyAlignment="1" applyProtection="1">
      <alignment horizontal="left" vertical="center"/>
      <protection locked="0"/>
    </xf>
    <xf numFmtId="0" fontId="1" fillId="10" borderId="58" xfId="0" applyFont="1" applyFill="1" applyBorder="1" applyAlignment="1" applyProtection="1">
      <alignment horizontal="left" vertical="center"/>
      <protection locked="0"/>
    </xf>
    <xf numFmtId="0" fontId="1" fillId="10" borderId="72" xfId="0" applyFont="1" applyFill="1" applyBorder="1" applyAlignment="1" applyProtection="1">
      <alignment horizontal="left" vertical="center"/>
      <protection/>
    </xf>
    <xf numFmtId="0" fontId="1" fillId="10" borderId="150" xfId="0" applyFont="1" applyFill="1" applyBorder="1" applyAlignment="1" applyProtection="1">
      <alignment horizontal="left" vertical="center"/>
      <protection/>
    </xf>
    <xf numFmtId="0" fontId="0" fillId="3" borderId="0" xfId="0" applyFill="1" applyAlignment="1">
      <alignment horizontal="left" wrapText="1"/>
    </xf>
    <xf numFmtId="0" fontId="7" fillId="0" borderId="30" xfId="0" applyFont="1" applyFill="1" applyBorder="1" applyAlignment="1" applyProtection="1">
      <alignment horizontal="center" vertical="center" wrapText="1"/>
      <protection/>
    </xf>
    <xf numFmtId="0" fontId="7" fillId="0" borderId="86" xfId="0" applyFont="1" applyFill="1" applyBorder="1" applyAlignment="1" applyProtection="1">
      <alignment horizontal="center" vertical="center" wrapText="1"/>
      <protection/>
    </xf>
    <xf numFmtId="0" fontId="6" fillId="3" borderId="141" xfId="0" applyFont="1" applyFill="1" applyBorder="1" applyAlignment="1" applyProtection="1">
      <alignment horizontal="center" vertical="center"/>
      <protection/>
    </xf>
    <xf numFmtId="0" fontId="6" fillId="3" borderId="156" xfId="0" applyFont="1" applyFill="1" applyBorder="1" applyAlignment="1" applyProtection="1">
      <alignment horizontal="center" vertical="center"/>
      <protection/>
    </xf>
    <xf numFmtId="0" fontId="6" fillId="3" borderId="21" xfId="0" applyFont="1" applyFill="1" applyBorder="1" applyAlignment="1" applyProtection="1">
      <alignment horizontal="left" vertical="center"/>
      <protection/>
    </xf>
    <xf numFmtId="0" fontId="6" fillId="3" borderId="2" xfId="0" applyFont="1" applyFill="1" applyBorder="1" applyAlignment="1" applyProtection="1">
      <alignment horizontal="left" vertical="center"/>
      <protection/>
    </xf>
    <xf numFmtId="0" fontId="1" fillId="10" borderId="57" xfId="0" applyFont="1" applyFill="1" applyBorder="1" applyAlignment="1" applyProtection="1">
      <alignment horizontal="center"/>
      <protection locked="0"/>
    </xf>
    <xf numFmtId="0" fontId="1" fillId="10" borderId="54" xfId="0" applyFont="1" applyFill="1" applyBorder="1" applyAlignment="1" applyProtection="1">
      <alignment horizontal="center"/>
      <protection locked="0"/>
    </xf>
    <xf numFmtId="0" fontId="1" fillId="10" borderId="58" xfId="0" applyFont="1" applyFill="1" applyBorder="1" applyAlignment="1" applyProtection="1">
      <alignment horizontal="center"/>
      <protection locked="0"/>
    </xf>
    <xf numFmtId="0" fontId="7" fillId="0" borderId="170" xfId="0" applyFont="1" applyFill="1" applyBorder="1" applyAlignment="1" applyProtection="1">
      <alignment horizontal="center" wrapText="1"/>
      <protection/>
    </xf>
    <xf numFmtId="0" fontId="7" fillId="0" borderId="167" xfId="0" applyFont="1" applyFill="1" applyBorder="1" applyAlignment="1" applyProtection="1">
      <alignment horizontal="center" wrapText="1"/>
      <protection/>
    </xf>
    <xf numFmtId="0" fontId="12" fillId="3" borderId="23" xfId="0" applyFont="1" applyFill="1" applyBorder="1" applyAlignment="1">
      <alignment horizontal="center"/>
    </xf>
    <xf numFmtId="0" fontId="12" fillId="3" borderId="21" xfId="0" applyFont="1" applyFill="1" applyBorder="1" applyAlignment="1">
      <alignment horizontal="center"/>
    </xf>
    <xf numFmtId="0" fontId="12" fillId="3" borderId="3" xfId="0" applyFont="1" applyFill="1" applyBorder="1" applyAlignment="1">
      <alignment horizontal="center"/>
    </xf>
    <xf numFmtId="0" fontId="12" fillId="3" borderId="4" xfId="0" applyFont="1" applyFill="1" applyBorder="1" applyAlignment="1">
      <alignment horizontal="center"/>
    </xf>
    <xf numFmtId="0" fontId="11" fillId="3" borderId="3" xfId="0" applyFont="1" applyFill="1" applyBorder="1" applyAlignment="1">
      <alignment horizontal="left" wrapText="1"/>
    </xf>
    <xf numFmtId="0" fontId="11" fillId="3" borderId="4" xfId="0" applyFont="1" applyFill="1" applyBorder="1" applyAlignment="1">
      <alignment horizontal="left" wrapText="1"/>
    </xf>
    <xf numFmtId="0" fontId="7" fillId="3" borderId="22" xfId="0" applyFont="1" applyFill="1" applyBorder="1" applyAlignment="1" applyProtection="1">
      <alignment horizontal="left"/>
      <protection/>
    </xf>
    <xf numFmtId="0" fontId="7" fillId="3" borderId="1" xfId="0" applyFont="1" applyFill="1" applyBorder="1" applyAlignment="1" applyProtection="1">
      <alignment horizontal="left"/>
      <protection/>
    </xf>
    <xf numFmtId="0" fontId="7" fillId="3" borderId="19" xfId="0" applyFont="1" applyFill="1" applyBorder="1" applyAlignment="1" applyProtection="1">
      <alignment horizontal="left"/>
      <protection/>
    </xf>
    <xf numFmtId="0" fontId="7" fillId="3" borderId="16" xfId="0" applyFont="1" applyFill="1" applyBorder="1" applyAlignment="1" applyProtection="1">
      <alignment horizontal="left"/>
      <protection/>
    </xf>
    <xf numFmtId="0" fontId="7" fillId="3" borderId="0" xfId="0" applyFont="1" applyFill="1" applyBorder="1" applyAlignment="1" applyProtection="1">
      <alignment horizontal="left"/>
      <protection/>
    </xf>
    <xf numFmtId="0" fontId="7" fillId="3" borderId="4" xfId="0" applyFont="1" applyFill="1" applyBorder="1" applyAlignment="1" applyProtection="1">
      <alignment horizontal="left"/>
      <protection/>
    </xf>
    <xf numFmtId="0" fontId="7" fillId="3" borderId="18" xfId="0" applyFont="1" applyFill="1" applyBorder="1" applyAlignment="1" applyProtection="1">
      <alignment horizontal="left"/>
      <protection/>
    </xf>
    <xf numFmtId="0" fontId="7" fillId="3" borderId="154" xfId="0" applyFont="1" applyFill="1" applyBorder="1" applyAlignment="1" applyProtection="1">
      <alignment horizontal="left"/>
      <protection/>
    </xf>
    <xf numFmtId="0" fontId="7" fillId="3" borderId="33" xfId="0" applyFont="1" applyFill="1" applyBorder="1" applyAlignment="1" applyProtection="1">
      <alignment horizontal="left"/>
      <protection/>
    </xf>
    <xf numFmtId="0" fontId="7" fillId="3" borderId="65" xfId="0" applyFont="1" applyFill="1" applyBorder="1" applyAlignment="1" applyProtection="1">
      <alignment horizontal="left"/>
      <protection/>
    </xf>
    <xf numFmtId="0" fontId="7" fillId="3" borderId="23" xfId="0" applyFont="1" applyFill="1" applyBorder="1" applyAlignment="1" applyProtection="1">
      <alignment horizontal="left"/>
      <protection/>
    </xf>
    <xf numFmtId="0" fontId="7" fillId="3" borderId="20" xfId="0" applyFont="1" applyFill="1" applyBorder="1" applyAlignment="1" applyProtection="1">
      <alignment horizontal="left"/>
      <protection/>
    </xf>
    <xf numFmtId="0" fontId="1" fillId="3" borderId="82" xfId="0" applyFont="1" applyFill="1" applyBorder="1" applyAlignment="1" applyProtection="1">
      <alignment horizontal="left" vertical="center"/>
      <protection/>
    </xf>
    <xf numFmtId="0" fontId="1" fillId="3" borderId="14" xfId="0" applyFont="1" applyFill="1" applyBorder="1" applyAlignment="1" applyProtection="1">
      <alignment horizontal="left" vertical="center"/>
      <protection/>
    </xf>
    <xf numFmtId="0" fontId="1" fillId="3" borderId="12" xfId="0" applyFont="1" applyFill="1" applyBorder="1" applyAlignment="1" applyProtection="1">
      <alignment horizontal="left" vertical="center"/>
      <protection/>
    </xf>
    <xf numFmtId="0" fontId="1" fillId="3" borderId="83" xfId="0" applyFont="1" applyFill="1" applyBorder="1" applyAlignment="1" applyProtection="1">
      <alignment horizontal="center" vertical="center"/>
      <protection/>
    </xf>
    <xf numFmtId="0" fontId="1" fillId="3" borderId="12" xfId="0" applyFont="1" applyFill="1" applyBorder="1" applyAlignment="1" applyProtection="1">
      <alignment horizontal="center" vertical="center"/>
      <protection/>
    </xf>
    <xf numFmtId="0" fontId="1" fillId="10" borderId="83" xfId="0" applyFont="1" applyFill="1" applyBorder="1" applyAlignment="1" applyProtection="1">
      <alignment horizontal="center" vertical="center"/>
      <protection locked="0"/>
    </xf>
    <xf numFmtId="0" fontId="1" fillId="10" borderId="14" xfId="0" applyFont="1" applyFill="1" applyBorder="1" applyAlignment="1" applyProtection="1">
      <alignment horizontal="center" vertical="center"/>
      <protection locked="0"/>
    </xf>
    <xf numFmtId="0" fontId="1" fillId="10" borderId="51" xfId="0" applyFont="1" applyFill="1" applyBorder="1" applyAlignment="1" applyProtection="1">
      <alignment horizontal="center" vertical="center"/>
      <protection locked="0"/>
    </xf>
    <xf numFmtId="0" fontId="6" fillId="10" borderId="49" xfId="0" applyFont="1" applyFill="1" applyBorder="1" applyAlignment="1" applyProtection="1">
      <alignment horizontal="center"/>
      <protection locked="0"/>
    </xf>
    <xf numFmtId="0" fontId="7" fillId="0" borderId="13" xfId="0" applyFont="1" applyFill="1" applyBorder="1" applyAlignment="1" applyProtection="1">
      <alignment horizontal="center" vertical="center" wrapText="1"/>
      <protection/>
    </xf>
    <xf numFmtId="0" fontId="7" fillId="0" borderId="52" xfId="0" applyFont="1" applyFill="1" applyBorder="1" applyAlignment="1" applyProtection="1">
      <alignment horizontal="center" vertical="center"/>
      <protection/>
    </xf>
    <xf numFmtId="0" fontId="7" fillId="0" borderId="69" xfId="0" applyFont="1" applyFill="1" applyBorder="1" applyAlignment="1" applyProtection="1">
      <alignment horizontal="center" vertical="center"/>
      <protection/>
    </xf>
    <xf numFmtId="8" fontId="0" fillId="0" borderId="48" xfId="0" applyNumberFormat="1" applyFont="1" applyFill="1" applyBorder="1" applyAlignment="1" applyProtection="1">
      <alignment horizontal="center" vertical="center"/>
      <protection/>
    </xf>
    <xf numFmtId="0" fontId="0" fillId="0" borderId="91" xfId="0" applyFont="1" applyFill="1" applyBorder="1" applyAlignment="1" applyProtection="1">
      <alignment horizontal="center" vertical="center"/>
      <protection/>
    </xf>
    <xf numFmtId="0" fontId="6" fillId="10" borderId="11" xfId="0" applyFont="1" applyFill="1" applyBorder="1" applyAlignment="1" applyProtection="1">
      <alignment horizontal="center"/>
      <protection locked="0"/>
    </xf>
    <xf numFmtId="0" fontId="6" fillId="10" borderId="13" xfId="0" applyFont="1" applyFill="1" applyBorder="1" applyAlignment="1" applyProtection="1">
      <alignment horizontal="center"/>
      <protection locked="0"/>
    </xf>
    <xf numFmtId="8" fontId="6" fillId="0" borderId="11" xfId="0" applyNumberFormat="1" applyFont="1" applyBorder="1" applyAlignment="1" applyProtection="1">
      <alignment horizontal="center" vertical="center"/>
      <protection/>
    </xf>
    <xf numFmtId="8" fontId="6" fillId="0" borderId="13" xfId="0" applyNumberFormat="1" applyFont="1" applyBorder="1" applyAlignment="1" applyProtection="1">
      <alignment horizontal="center" vertical="center"/>
      <protection/>
    </xf>
    <xf numFmtId="49" fontId="6" fillId="10" borderId="11" xfId="0" applyNumberFormat="1" applyFont="1" applyFill="1" applyBorder="1" applyAlignment="1" applyProtection="1">
      <alignment horizontal="center"/>
      <protection locked="0"/>
    </xf>
    <xf numFmtId="49" fontId="6" fillId="10" borderId="13" xfId="0" applyNumberFormat="1" applyFont="1" applyFill="1" applyBorder="1" applyAlignment="1" applyProtection="1">
      <alignment horizontal="center"/>
      <protection locked="0"/>
    </xf>
    <xf numFmtId="49" fontId="6" fillId="10" borderId="10" xfId="0" applyNumberFormat="1" applyFont="1" applyFill="1" applyBorder="1" applyAlignment="1" applyProtection="1">
      <alignment horizontal="center"/>
      <protection locked="0"/>
    </xf>
    <xf numFmtId="0" fontId="6" fillId="10" borderId="10" xfId="0" applyFont="1" applyFill="1" applyBorder="1" applyAlignment="1" applyProtection="1">
      <alignment horizontal="center"/>
      <protection locked="0"/>
    </xf>
    <xf numFmtId="0" fontId="3" fillId="0" borderId="48" xfId="0" applyFont="1" applyBorder="1" applyAlignment="1" applyProtection="1">
      <alignment horizontal="center" vertical="center"/>
      <protection/>
    </xf>
    <xf numFmtId="0" fontId="3" fillId="0" borderId="92" xfId="0" applyFont="1" applyBorder="1" applyAlignment="1" applyProtection="1">
      <alignment horizontal="center" vertical="center"/>
      <protection/>
    </xf>
    <xf numFmtId="0" fontId="3" fillId="0" borderId="91" xfId="0" applyFont="1" applyBorder="1" applyAlignment="1" applyProtection="1">
      <alignment horizontal="center" vertical="center"/>
      <protection/>
    </xf>
    <xf numFmtId="0" fontId="6" fillId="10" borderId="9" xfId="0" applyFont="1" applyFill="1" applyBorder="1" applyAlignment="1" applyProtection="1">
      <alignment horizontal="center"/>
      <protection locked="0"/>
    </xf>
    <xf numFmtId="0" fontId="6" fillId="10" borderId="34" xfId="0" applyFont="1" applyFill="1" applyBorder="1" applyAlignment="1" applyProtection="1">
      <alignment horizontal="center"/>
      <protection locked="0"/>
    </xf>
    <xf numFmtId="0" fontId="7" fillId="0" borderId="68" xfId="0" applyFont="1" applyFill="1" applyBorder="1" applyAlignment="1" applyProtection="1">
      <alignment horizontal="center" vertical="center"/>
      <protection/>
    </xf>
    <xf numFmtId="0" fontId="6" fillId="10" borderId="79" xfId="0" applyFont="1" applyFill="1" applyBorder="1" applyAlignment="1" applyProtection="1">
      <alignment horizontal="center"/>
      <protection locked="0"/>
    </xf>
    <xf numFmtId="49" fontId="6" fillId="10" borderId="79" xfId="0" applyNumberFormat="1" applyFont="1" applyFill="1" applyBorder="1" applyAlignment="1" applyProtection="1">
      <alignment horizontal="center"/>
      <protection locked="0"/>
    </xf>
    <xf numFmtId="1" fontId="6" fillId="10" borderId="36" xfId="0" applyNumberFormat="1" applyFont="1" applyFill="1" applyBorder="1" applyAlignment="1" applyProtection="1">
      <alignment horizontal="center"/>
      <protection locked="0"/>
    </xf>
    <xf numFmtId="1" fontId="6" fillId="10" borderId="69" xfId="0" applyNumberFormat="1" applyFont="1" applyFill="1" applyBorder="1" applyAlignment="1" applyProtection="1">
      <alignment horizontal="center"/>
      <protection locked="0"/>
    </xf>
    <xf numFmtId="1" fontId="6" fillId="10" borderId="163" xfId="0" applyNumberFormat="1" applyFont="1" applyFill="1" applyBorder="1" applyAlignment="1" applyProtection="1">
      <alignment horizontal="center"/>
      <protection locked="0"/>
    </xf>
    <xf numFmtId="0" fontId="3" fillId="3" borderId="23" xfId="0" applyFont="1" applyFill="1" applyBorder="1" applyAlignment="1" applyProtection="1">
      <alignment horizontal="center"/>
      <protection locked="0"/>
    </xf>
    <xf numFmtId="0" fontId="3" fillId="3" borderId="21" xfId="0" applyFont="1" applyFill="1" applyBorder="1" applyAlignment="1" applyProtection="1">
      <alignment horizontal="center"/>
      <protection locked="0"/>
    </xf>
    <xf numFmtId="0" fontId="3" fillId="3" borderId="24" xfId="0" applyFont="1" applyFill="1" applyBorder="1" applyAlignment="1" applyProtection="1">
      <alignment horizontal="center"/>
      <protection locked="0"/>
    </xf>
    <xf numFmtId="0" fontId="3" fillId="3" borderId="2" xfId="0" applyFont="1" applyFill="1" applyBorder="1" applyAlignment="1" applyProtection="1">
      <alignment horizontal="center"/>
      <protection locked="0"/>
    </xf>
    <xf numFmtId="0" fontId="8" fillId="3" borderId="24" xfId="0" applyFont="1" applyFill="1" applyBorder="1" applyAlignment="1" applyProtection="1">
      <alignment horizontal="center"/>
      <protection/>
    </xf>
    <xf numFmtId="0" fontId="8" fillId="3" borderId="25" xfId="0" applyFont="1" applyFill="1" applyBorder="1" applyAlignment="1" applyProtection="1">
      <alignment horizontal="center"/>
      <protection/>
    </xf>
    <xf numFmtId="0" fontId="8" fillId="3" borderId="2" xfId="0" applyFont="1" applyFill="1" applyBorder="1" applyAlignment="1" applyProtection="1">
      <alignment horizontal="center"/>
      <protection/>
    </xf>
    <xf numFmtId="0" fontId="0" fillId="3" borderId="23" xfId="0" applyFont="1" applyFill="1" applyBorder="1" applyAlignment="1" applyProtection="1">
      <alignment horizontal="center" vertical="center"/>
      <protection/>
    </xf>
    <xf numFmtId="0" fontId="0" fillId="3" borderId="20" xfId="0" applyFont="1" applyFill="1" applyBorder="1" applyAlignment="1" applyProtection="1">
      <alignment horizontal="center" vertical="center"/>
      <protection/>
    </xf>
    <xf numFmtId="0" fontId="0" fillId="3" borderId="21" xfId="0" applyFont="1" applyFill="1" applyBorder="1" applyAlignment="1" applyProtection="1">
      <alignment horizontal="center" vertical="center"/>
      <protection/>
    </xf>
    <xf numFmtId="0" fontId="0" fillId="3" borderId="0" xfId="0" applyFill="1" applyAlignment="1">
      <alignment horizontal="left" vertical="center" wrapText="1"/>
    </xf>
    <xf numFmtId="0" fontId="6" fillId="0" borderId="48" xfId="0" applyFont="1" applyFill="1" applyBorder="1" applyAlignment="1" applyProtection="1">
      <alignment horizontal="center"/>
      <protection/>
    </xf>
    <xf numFmtId="0" fontId="6" fillId="0" borderId="92" xfId="0" applyFont="1" applyFill="1" applyBorder="1" applyAlignment="1" applyProtection="1">
      <alignment horizontal="center"/>
      <protection/>
    </xf>
    <xf numFmtId="0" fontId="6" fillId="10" borderId="24" xfId="0" applyFont="1" applyFill="1" applyBorder="1" applyAlignment="1" applyProtection="1">
      <alignment horizontal="center"/>
      <protection locked="0"/>
    </xf>
    <xf numFmtId="0" fontId="6" fillId="10" borderId="25" xfId="0" applyFont="1" applyFill="1" applyBorder="1" applyAlignment="1" applyProtection="1">
      <alignment horizontal="center"/>
      <protection locked="0"/>
    </xf>
    <xf numFmtId="0" fontId="6" fillId="10" borderId="152" xfId="0" applyFont="1" applyFill="1" applyBorder="1" applyAlignment="1" applyProtection="1">
      <alignment horizontal="center"/>
      <protection locked="0"/>
    </xf>
    <xf numFmtId="0" fontId="6" fillId="10" borderId="168" xfId="0" applyFont="1" applyFill="1" applyBorder="1" applyAlignment="1" applyProtection="1">
      <alignment horizontal="center"/>
      <protection locked="0"/>
    </xf>
    <xf numFmtId="0" fontId="6" fillId="10" borderId="2" xfId="0" applyFont="1" applyFill="1" applyBorder="1" applyAlignment="1" applyProtection="1">
      <alignment horizontal="center"/>
      <protection locked="0"/>
    </xf>
    <xf numFmtId="0" fontId="7" fillId="10" borderId="57" xfId="0" applyFont="1" applyFill="1" applyBorder="1" applyAlignment="1" applyProtection="1">
      <alignment horizontal="left" vertical="center"/>
      <protection locked="0"/>
    </xf>
    <xf numFmtId="0" fontId="7" fillId="10" borderId="54" xfId="0" applyFont="1" applyFill="1" applyBorder="1" applyAlignment="1" applyProtection="1">
      <alignment horizontal="left" vertical="center"/>
      <protection locked="0"/>
    </xf>
    <xf numFmtId="0" fontId="7" fillId="10" borderId="58" xfId="0" applyFont="1" applyFill="1" applyBorder="1" applyAlignment="1" applyProtection="1">
      <alignment horizontal="left" vertical="center"/>
      <protection locked="0"/>
    </xf>
    <xf numFmtId="1" fontId="6" fillId="10" borderId="80" xfId="0" applyNumberFormat="1" applyFont="1" applyFill="1" applyBorder="1" applyAlignment="1" applyProtection="1">
      <alignment horizontal="center"/>
      <protection locked="0"/>
    </xf>
    <xf numFmtId="0" fontId="14" fillId="3" borderId="3" xfId="0" applyFont="1" applyFill="1" applyBorder="1" applyAlignment="1">
      <alignment horizontal="left"/>
    </xf>
    <xf numFmtId="0" fontId="14" fillId="3" borderId="4" xfId="0" applyFont="1" applyFill="1" applyBorder="1" applyAlignment="1">
      <alignment horizontal="left"/>
    </xf>
    <xf numFmtId="0" fontId="14" fillId="3" borderId="23" xfId="0" applyFont="1" applyFill="1" applyBorder="1" applyAlignment="1">
      <alignment horizontal="center"/>
    </xf>
    <xf numFmtId="0" fontId="14" fillId="3" borderId="21" xfId="0" applyFont="1" applyFill="1" applyBorder="1" applyAlignment="1">
      <alignment horizontal="center"/>
    </xf>
    <xf numFmtId="0" fontId="14" fillId="3" borderId="3" xfId="0" applyFont="1" applyFill="1" applyBorder="1" applyAlignment="1">
      <alignment horizontal="center"/>
    </xf>
    <xf numFmtId="0" fontId="14" fillId="3" borderId="4" xfId="0" applyFont="1" applyFill="1" applyBorder="1" applyAlignment="1">
      <alignment horizontal="center"/>
    </xf>
    <xf numFmtId="0" fontId="37" fillId="5" borderId="25" xfId="0" applyFont="1" applyFill="1" applyBorder="1" applyAlignment="1">
      <alignment horizontal="center"/>
    </xf>
    <xf numFmtId="0" fontId="6" fillId="10" borderId="39" xfId="0" applyFont="1" applyFill="1" applyBorder="1" applyAlignment="1" applyProtection="1">
      <alignment horizontal="left" wrapText="1"/>
      <protection locked="0"/>
    </xf>
    <xf numFmtId="0" fontId="6" fillId="10" borderId="95" xfId="0" applyFont="1" applyFill="1" applyBorder="1" applyAlignment="1">
      <alignment horizontal="left" wrapText="1"/>
    </xf>
    <xf numFmtId="0" fontId="6" fillId="10" borderId="83" xfId="0" applyFont="1" applyFill="1" applyBorder="1" applyAlignment="1" applyProtection="1">
      <alignment horizontal="left" wrapText="1"/>
      <protection locked="0"/>
    </xf>
    <xf numFmtId="0" fontId="6" fillId="10" borderId="14" xfId="0" applyFont="1" applyFill="1" applyBorder="1" applyAlignment="1">
      <alignment horizontal="left" wrapText="1"/>
    </xf>
    <xf numFmtId="0" fontId="6" fillId="10" borderId="99" xfId="0" applyFont="1" applyFill="1" applyBorder="1" applyAlignment="1">
      <alignment horizontal="left" wrapText="1"/>
    </xf>
    <xf numFmtId="0" fontId="6" fillId="10" borderId="96" xfId="0" applyFont="1" applyFill="1" applyBorder="1" applyAlignment="1">
      <alignment horizontal="left" wrapText="1"/>
    </xf>
    <xf numFmtId="0" fontId="6" fillId="10" borderId="171" xfId="0" applyFont="1" applyFill="1" applyBorder="1" applyAlignment="1">
      <alignment horizontal="left" wrapText="1"/>
    </xf>
    <xf numFmtId="0" fontId="3" fillId="3" borderId="23" xfId="0" applyFont="1" applyFill="1" applyBorder="1" applyAlignment="1" applyProtection="1">
      <alignment horizontal="center"/>
      <protection/>
    </xf>
    <xf numFmtId="0" fontId="3" fillId="3" borderId="24" xfId="0" applyFont="1" applyFill="1" applyBorder="1" applyAlignment="1" applyProtection="1">
      <alignment horizontal="center"/>
      <protection/>
    </xf>
    <xf numFmtId="0" fontId="8" fillId="3" borderId="2" xfId="0" applyFont="1" applyFill="1" applyBorder="1" applyAlignment="1" applyProtection="1">
      <alignment horizontal="center"/>
      <protection/>
    </xf>
    <xf numFmtId="0" fontId="7" fillId="10" borderId="64" xfId="0" applyFont="1" applyFill="1" applyBorder="1" applyAlignment="1" applyProtection="1">
      <alignment horizontal="left" wrapText="1"/>
      <protection locked="0"/>
    </xf>
    <xf numFmtId="0" fontId="7" fillId="10" borderId="54" xfId="0" applyFont="1" applyFill="1" applyBorder="1" applyAlignment="1" applyProtection="1">
      <alignment horizontal="left" wrapText="1"/>
      <protection locked="0"/>
    </xf>
    <xf numFmtId="0" fontId="7" fillId="10" borderId="61" xfId="0" applyFont="1" applyFill="1" applyBorder="1" applyAlignment="1" applyProtection="1">
      <alignment horizontal="left" wrapText="1"/>
      <protection locked="0"/>
    </xf>
    <xf numFmtId="0" fontId="1" fillId="0" borderId="66" xfId="0" applyFont="1" applyFill="1" applyBorder="1" applyAlignment="1" applyProtection="1">
      <alignment horizontal="left" vertical="center"/>
      <protection/>
    </xf>
    <xf numFmtId="0" fontId="1" fillId="0" borderId="12" xfId="0" applyFont="1" applyFill="1" applyBorder="1" applyAlignment="1" applyProtection="1">
      <alignment horizontal="left" vertical="center"/>
      <protection/>
    </xf>
    <xf numFmtId="49" fontId="1" fillId="0" borderId="83" xfId="0" applyNumberFormat="1" applyFont="1" applyFill="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6" fillId="3" borderId="5" xfId="0" applyFont="1" applyFill="1" applyBorder="1" applyAlignment="1" applyProtection="1">
      <alignment horizontal="left"/>
      <protection/>
    </xf>
    <xf numFmtId="0" fontId="6" fillId="3" borderId="15" xfId="0" applyFont="1" applyFill="1" applyBorder="1" applyAlignment="1" applyProtection="1">
      <alignment horizontal="left"/>
      <protection/>
    </xf>
    <xf numFmtId="0" fontId="6" fillId="3" borderId="16" xfId="0" applyFont="1" applyFill="1" applyBorder="1" applyAlignment="1" applyProtection="1">
      <alignment horizontal="left"/>
      <protection/>
    </xf>
    <xf numFmtId="0" fontId="6" fillId="3" borderId="172" xfId="0" applyFont="1" applyFill="1" applyBorder="1" applyAlignment="1" applyProtection="1">
      <alignment horizontal="left"/>
      <protection/>
    </xf>
    <xf numFmtId="0" fontId="6" fillId="3" borderId="1" xfId="0" applyFont="1" applyFill="1" applyBorder="1" applyAlignment="1" applyProtection="1">
      <alignment horizontal="left"/>
      <protection/>
    </xf>
    <xf numFmtId="0" fontId="6" fillId="3" borderId="65" xfId="0" applyFont="1" applyFill="1" applyBorder="1" applyAlignment="1" applyProtection="1">
      <alignment horizontal="left"/>
      <protection/>
    </xf>
    <xf numFmtId="0" fontId="6" fillId="3" borderId="18" xfId="0" applyFont="1" applyFill="1" applyBorder="1" applyAlignment="1" applyProtection="1">
      <alignment horizontal="left"/>
      <protection/>
    </xf>
    <xf numFmtId="0" fontId="6" fillId="3" borderId="173" xfId="0" applyFont="1" applyFill="1" applyBorder="1" applyAlignment="1" applyProtection="1">
      <alignment horizontal="left"/>
      <protection/>
    </xf>
    <xf numFmtId="0" fontId="7" fillId="10" borderId="83" xfId="0" applyFont="1" applyFill="1" applyBorder="1" applyAlignment="1" applyProtection="1">
      <alignment horizontal="left" vertical="center"/>
      <protection locked="0"/>
    </xf>
    <xf numFmtId="0" fontId="7" fillId="10" borderId="12" xfId="0" applyFont="1" applyFill="1" applyBorder="1" applyAlignment="1" applyProtection="1">
      <alignment horizontal="left" vertical="center"/>
      <protection locked="0"/>
    </xf>
    <xf numFmtId="0" fontId="6" fillId="0" borderId="62" xfId="0" applyFont="1" applyFill="1" applyBorder="1" applyAlignment="1" applyProtection="1">
      <alignment horizontal="center"/>
      <protection/>
    </xf>
    <xf numFmtId="0" fontId="6" fillId="0" borderId="41" xfId="0" applyFont="1" applyFill="1" applyBorder="1" applyAlignment="1" applyProtection="1">
      <alignment horizontal="center"/>
      <protection/>
    </xf>
    <xf numFmtId="0" fontId="7" fillId="0" borderId="37" xfId="0" applyFont="1" applyBorder="1" applyAlignment="1" applyProtection="1">
      <alignment horizontal="center" vertical="center"/>
      <protection/>
    </xf>
    <xf numFmtId="0" fontId="7" fillId="0" borderId="41" xfId="0" applyFont="1" applyBorder="1" applyAlignment="1" applyProtection="1">
      <alignment horizontal="center" vertical="center"/>
      <protection/>
    </xf>
    <xf numFmtId="0" fontId="7" fillId="0" borderId="94" xfId="0" applyFont="1" applyBorder="1" applyAlignment="1" applyProtection="1">
      <alignment horizontal="center" vertical="center"/>
      <protection/>
    </xf>
    <xf numFmtId="0" fontId="1" fillId="10" borderId="83" xfId="0" applyFont="1" applyFill="1" applyBorder="1" applyAlignment="1" applyProtection="1">
      <alignment horizontal="left" vertical="center"/>
      <protection locked="0"/>
    </xf>
    <xf numFmtId="0" fontId="1" fillId="10" borderId="14" xfId="0" applyFont="1" applyFill="1" applyBorder="1" applyAlignment="1" applyProtection="1">
      <alignment horizontal="left" vertical="center"/>
      <protection locked="0"/>
    </xf>
    <xf numFmtId="0" fontId="1" fillId="10" borderId="99"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xf>
    <xf numFmtId="0" fontId="7" fillId="0" borderId="26" xfId="0" applyFont="1" applyFill="1" applyBorder="1" applyAlignment="1" applyProtection="1">
      <alignment horizontal="center" vertical="center"/>
      <protection/>
    </xf>
    <xf numFmtId="0" fontId="7" fillId="0" borderId="37" xfId="0" applyFont="1" applyFill="1" applyBorder="1" applyAlignment="1" applyProtection="1">
      <alignment horizontal="center" vertical="center"/>
      <protection/>
    </xf>
    <xf numFmtId="0" fontId="7" fillId="0" borderId="41" xfId="0" applyFont="1" applyFill="1" applyBorder="1" applyAlignment="1" applyProtection="1">
      <alignment horizontal="center" vertical="center"/>
      <protection/>
    </xf>
    <xf numFmtId="0" fontId="7" fillId="0" borderId="42" xfId="0" applyFont="1" applyFill="1" applyBorder="1" applyAlignment="1" applyProtection="1">
      <alignment horizontal="center" vertical="center"/>
      <protection/>
    </xf>
    <xf numFmtId="0" fontId="6" fillId="10" borderId="12" xfId="0" applyFont="1" applyFill="1" applyBorder="1" applyAlignment="1">
      <alignment horizontal="left" wrapText="1"/>
    </xf>
    <xf numFmtId="0" fontId="6" fillId="10" borderId="64" xfId="0" applyFont="1" applyFill="1" applyBorder="1" applyAlignment="1" applyProtection="1">
      <alignment horizontal="left"/>
      <protection locked="0"/>
    </xf>
    <xf numFmtId="0" fontId="6" fillId="10" borderId="54" xfId="0" applyFont="1" applyFill="1" applyBorder="1" applyAlignment="1" applyProtection="1">
      <alignment horizontal="left"/>
      <protection locked="0"/>
    </xf>
    <xf numFmtId="0" fontId="6" fillId="10" borderId="150" xfId="0" applyFont="1" applyFill="1" applyBorder="1" applyAlignment="1" applyProtection="1">
      <alignment horizontal="left"/>
      <protection locked="0"/>
    </xf>
    <xf numFmtId="0" fontId="6" fillId="10" borderId="72" xfId="0" applyFont="1" applyFill="1" applyBorder="1" applyAlignment="1" applyProtection="1">
      <alignment horizontal="left"/>
      <protection locked="0"/>
    </xf>
    <xf numFmtId="0" fontId="6" fillId="10" borderId="61" xfId="0" applyFont="1" applyFill="1" applyBorder="1" applyAlignment="1" applyProtection="1">
      <alignment horizontal="left"/>
      <protection locked="0"/>
    </xf>
    <xf numFmtId="0" fontId="6" fillId="3" borderId="0" xfId="0" applyFont="1" applyFill="1" applyAlignment="1">
      <alignment horizontal="left" wrapText="1"/>
    </xf>
    <xf numFmtId="0" fontId="6" fillId="3" borderId="82" xfId="0" applyFont="1" applyFill="1" applyBorder="1" applyAlignment="1" applyProtection="1">
      <alignment horizontal="center" vertical="center"/>
      <protection/>
    </xf>
    <xf numFmtId="0" fontId="6" fillId="3" borderId="14" xfId="0" applyFont="1" applyFill="1" applyBorder="1" applyAlignment="1" applyProtection="1">
      <alignment horizontal="center" vertical="center"/>
      <protection/>
    </xf>
    <xf numFmtId="0" fontId="6" fillId="3" borderId="51" xfId="0" applyFont="1" applyFill="1" applyBorder="1" applyAlignment="1" applyProtection="1">
      <alignment horizontal="center" vertical="center"/>
      <protection/>
    </xf>
    <xf numFmtId="0" fontId="7" fillId="0" borderId="37" xfId="0" applyFont="1" applyFill="1" applyBorder="1" applyAlignment="1" applyProtection="1">
      <alignment horizontal="center"/>
      <protection/>
    </xf>
    <xf numFmtId="0" fontId="7" fillId="0" borderId="41" xfId="0" applyFont="1" applyFill="1" applyBorder="1" applyAlignment="1" applyProtection="1">
      <alignment horizontal="center"/>
      <protection/>
    </xf>
    <xf numFmtId="0" fontId="7" fillId="0" borderId="42" xfId="0" applyFont="1" applyFill="1" applyBorder="1" applyAlignment="1" applyProtection="1">
      <alignment horizontal="center"/>
      <protection/>
    </xf>
    <xf numFmtId="0" fontId="7" fillId="0" borderId="62" xfId="0" applyFont="1" applyFill="1" applyBorder="1" applyAlignment="1" applyProtection="1">
      <alignment horizontal="center" wrapText="1"/>
      <protection/>
    </xf>
    <xf numFmtId="0" fontId="7" fillId="0" borderId="94" xfId="0" applyFont="1" applyFill="1" applyBorder="1" applyAlignment="1" applyProtection="1">
      <alignment horizontal="center" wrapText="1"/>
      <protection/>
    </xf>
    <xf numFmtId="0" fontId="7" fillId="0" borderId="38"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94" xfId="0" applyFont="1" applyFill="1" applyBorder="1" applyAlignment="1" applyProtection="1">
      <alignment horizontal="center"/>
      <protection/>
    </xf>
    <xf numFmtId="0" fontId="6" fillId="10" borderId="22" xfId="0" applyFont="1" applyFill="1" applyBorder="1" applyAlignment="1" applyProtection="1">
      <alignment horizontal="left" wrapText="1"/>
      <protection locked="0"/>
    </xf>
    <xf numFmtId="0" fontId="6" fillId="10" borderId="65" xfId="0" applyFont="1" applyFill="1" applyBorder="1" applyAlignment="1" applyProtection="1">
      <alignment horizontal="left" wrapText="1"/>
      <protection locked="0"/>
    </xf>
    <xf numFmtId="0" fontId="6" fillId="10" borderId="174" xfId="0" applyFont="1" applyFill="1" applyBorder="1" applyAlignment="1" applyProtection="1">
      <alignment horizontal="left" wrapText="1"/>
      <protection locked="0"/>
    </xf>
    <xf numFmtId="0" fontId="6" fillId="10" borderId="97" xfId="0" applyFont="1" applyFill="1" applyBorder="1" applyAlignment="1" applyProtection="1">
      <alignment horizontal="left" wrapText="1"/>
      <protection locked="0"/>
    </xf>
    <xf numFmtId="0" fontId="6" fillId="10" borderId="175" xfId="0" applyFont="1" applyFill="1" applyBorder="1" applyAlignment="1" applyProtection="1">
      <alignment horizontal="left" wrapText="1"/>
      <protection locked="0"/>
    </xf>
    <xf numFmtId="0" fontId="6" fillId="10" borderId="95" xfId="0" applyFont="1" applyFill="1" applyBorder="1" applyAlignment="1" applyProtection="1">
      <alignment horizontal="left" wrapText="1"/>
      <protection locked="0"/>
    </xf>
    <xf numFmtId="0" fontId="7" fillId="3" borderId="23" xfId="0" applyFont="1" applyFill="1" applyBorder="1" applyAlignment="1" applyProtection="1">
      <alignment horizontal="center"/>
      <protection/>
    </xf>
    <xf numFmtId="0" fontId="7" fillId="3" borderId="20" xfId="0" applyFont="1" applyFill="1" applyBorder="1" applyAlignment="1" applyProtection="1">
      <alignment horizontal="center"/>
      <protection/>
    </xf>
    <xf numFmtId="0" fontId="7" fillId="3" borderId="21" xfId="0" applyFont="1" applyFill="1" applyBorder="1" applyAlignment="1" applyProtection="1">
      <alignment horizontal="center"/>
      <protection/>
    </xf>
    <xf numFmtId="0" fontId="7" fillId="3" borderId="24" xfId="0" applyFont="1" applyFill="1" applyBorder="1" applyAlignment="1" applyProtection="1">
      <alignment horizontal="center" vertical="center"/>
      <protection/>
    </xf>
    <xf numFmtId="0" fontId="7" fillId="3" borderId="25" xfId="0" applyFont="1" applyFill="1" applyBorder="1" applyAlignment="1" applyProtection="1">
      <alignment horizontal="center" vertical="center"/>
      <protection/>
    </xf>
    <xf numFmtId="0" fontId="7" fillId="3" borderId="2" xfId="0" applyFont="1" applyFill="1" applyBorder="1" applyAlignment="1" applyProtection="1">
      <alignment horizontal="center" vertical="center"/>
      <protection/>
    </xf>
    <xf numFmtId="49" fontId="1" fillId="3" borderId="83" xfId="0" applyNumberFormat="1" applyFont="1" applyFill="1" applyBorder="1" applyAlignment="1" applyProtection="1">
      <alignment horizontal="center" vertical="center"/>
      <protection/>
    </xf>
    <xf numFmtId="0" fontId="1" fillId="3" borderId="14" xfId="0" applyFont="1" applyFill="1" applyBorder="1" applyAlignment="1" applyProtection="1">
      <alignment horizontal="center" vertical="center"/>
      <protection/>
    </xf>
    <xf numFmtId="0" fontId="6" fillId="3" borderId="154" xfId="0" applyFont="1" applyFill="1" applyBorder="1" applyAlignment="1" applyProtection="1">
      <alignment horizontal="left"/>
      <protection/>
    </xf>
    <xf numFmtId="0" fontId="6" fillId="3" borderId="20" xfId="0" applyFont="1" applyFill="1" applyBorder="1" applyAlignment="1" applyProtection="1">
      <alignment horizontal="left"/>
      <protection/>
    </xf>
    <xf numFmtId="0" fontId="6" fillId="3" borderId="33" xfId="0" applyFont="1" applyFill="1" applyBorder="1" applyAlignment="1" applyProtection="1">
      <alignment horizontal="left"/>
      <protection/>
    </xf>
    <xf numFmtId="0" fontId="6" fillId="3" borderId="21" xfId="0" applyFont="1" applyFill="1" applyBorder="1" applyAlignment="1" applyProtection="1">
      <alignment horizontal="left"/>
      <protection/>
    </xf>
    <xf numFmtId="0" fontId="6" fillId="3" borderId="23" xfId="0" applyFont="1" applyFill="1" applyBorder="1" applyAlignment="1" applyProtection="1">
      <alignment horizontal="left"/>
      <protection/>
    </xf>
    <xf numFmtId="0" fontId="7" fillId="0" borderId="62" xfId="0" applyFont="1" applyFill="1" applyBorder="1" applyAlignment="1" applyProtection="1">
      <alignment horizontal="center"/>
      <protection/>
    </xf>
    <xf numFmtId="0" fontId="1" fillId="10" borderId="83" xfId="0" applyFont="1" applyFill="1" applyBorder="1" applyAlignment="1" applyProtection="1">
      <alignment horizontal="left" vertical="center"/>
      <protection locked="0"/>
    </xf>
    <xf numFmtId="0" fontId="1" fillId="10" borderId="14" xfId="0" applyFont="1" applyFill="1" applyBorder="1" applyAlignment="1" applyProtection="1">
      <alignment horizontal="left" vertical="center"/>
      <protection locked="0"/>
    </xf>
    <xf numFmtId="0" fontId="1" fillId="10" borderId="12" xfId="0" applyFont="1" applyFill="1" applyBorder="1" applyAlignment="1" applyProtection="1">
      <alignment horizontal="left" vertical="center"/>
      <protection locked="0"/>
    </xf>
    <xf numFmtId="0" fontId="1" fillId="10" borderId="51" xfId="0" applyFont="1" applyFill="1" applyBorder="1" applyAlignment="1" applyProtection="1">
      <alignment horizontal="left" vertical="center"/>
      <protection locked="0"/>
    </xf>
    <xf numFmtId="0" fontId="7" fillId="3" borderId="24" xfId="0" applyFont="1" applyFill="1" applyBorder="1" applyAlignment="1" applyProtection="1">
      <alignment horizontal="center"/>
      <protection/>
    </xf>
    <xf numFmtId="0" fontId="7" fillId="3" borderId="25" xfId="0" applyFont="1" applyFill="1" applyBorder="1" applyAlignment="1" applyProtection="1">
      <alignment horizontal="center"/>
      <protection/>
    </xf>
    <xf numFmtId="0" fontId="7" fillId="3" borderId="2" xfId="0" applyFont="1" applyFill="1" applyBorder="1" applyAlignment="1" applyProtection="1">
      <alignment horizontal="center"/>
      <protection/>
    </xf>
    <xf numFmtId="0" fontId="1" fillId="10" borderId="54" xfId="0" applyFont="1" applyFill="1" applyBorder="1" applyAlignment="1" applyProtection="1">
      <alignment horizontal="left" wrapText="1"/>
      <protection locked="0"/>
    </xf>
    <xf numFmtId="0" fontId="1" fillId="10" borderId="58" xfId="0" applyFont="1" applyFill="1" applyBorder="1" applyAlignment="1" applyProtection="1">
      <alignment horizontal="left" wrapText="1"/>
      <protection locked="0"/>
    </xf>
    <xf numFmtId="0" fontId="6" fillId="3" borderId="22" xfId="0" applyFont="1" applyFill="1" applyBorder="1" applyAlignment="1" applyProtection="1">
      <alignment horizontal="left"/>
      <protection/>
    </xf>
    <xf numFmtId="0" fontId="6" fillId="3" borderId="1" xfId="0" applyFont="1" applyFill="1" applyBorder="1" applyAlignment="1" applyProtection="1">
      <alignment horizontal="left"/>
      <protection/>
    </xf>
    <xf numFmtId="0" fontId="6" fillId="3" borderId="65" xfId="0" applyFont="1" applyFill="1" applyBorder="1" applyAlignment="1" applyProtection="1">
      <alignment horizontal="left"/>
      <protection/>
    </xf>
    <xf numFmtId="0" fontId="6" fillId="3" borderId="18" xfId="0" applyFont="1" applyFill="1" applyBorder="1" applyAlignment="1" applyProtection="1">
      <alignment horizontal="left"/>
      <protection/>
    </xf>
    <xf numFmtId="0" fontId="6" fillId="3" borderId="19" xfId="0" applyFont="1" applyFill="1" applyBorder="1" applyAlignment="1" applyProtection="1">
      <alignment horizontal="left"/>
      <protection/>
    </xf>
    <xf numFmtId="0" fontId="6" fillId="10" borderId="168" xfId="0" applyFont="1" applyFill="1" applyBorder="1" applyAlignment="1" applyProtection="1">
      <alignment horizontal="left"/>
      <protection locked="0"/>
    </xf>
    <xf numFmtId="0" fontId="6" fillId="10" borderId="25" xfId="0" applyFont="1" applyFill="1" applyBorder="1" applyAlignment="1" applyProtection="1">
      <alignment horizontal="left"/>
      <protection locked="0"/>
    </xf>
    <xf numFmtId="0" fontId="6" fillId="10" borderId="2" xfId="0" applyFont="1" applyFill="1" applyBorder="1" applyAlignment="1" applyProtection="1">
      <alignment horizontal="left"/>
      <protection locked="0"/>
    </xf>
    <xf numFmtId="0" fontId="6" fillId="10" borderId="152" xfId="0" applyFont="1" applyFill="1" applyBorder="1" applyAlignment="1" applyProtection="1">
      <alignment horizontal="left"/>
      <protection locked="0"/>
    </xf>
    <xf numFmtId="0" fontId="6" fillId="10" borderId="24" xfId="0" applyFont="1" applyFill="1" applyBorder="1" applyAlignment="1" applyProtection="1">
      <alignment horizontal="left"/>
      <protection locked="0"/>
    </xf>
    <xf numFmtId="0" fontId="1" fillId="10" borderId="12" xfId="0" applyFont="1" applyFill="1" applyBorder="1" applyAlignment="1" applyProtection="1">
      <alignment horizontal="center" vertical="center"/>
      <protection locked="0"/>
    </xf>
    <xf numFmtId="0" fontId="11" fillId="3" borderId="3" xfId="0" applyFont="1" applyFill="1" applyBorder="1" applyAlignment="1">
      <alignment horizontal="left" indent="4"/>
    </xf>
    <xf numFmtId="0" fontId="11" fillId="3" borderId="4" xfId="0" applyFont="1" applyFill="1" applyBorder="1" applyAlignment="1">
      <alignment horizontal="left" indent="4"/>
    </xf>
    <xf numFmtId="0" fontId="34" fillId="5" borderId="0" xfId="0" applyFont="1" applyFill="1" applyBorder="1" applyAlignment="1">
      <alignment horizontal="center"/>
    </xf>
    <xf numFmtId="0" fontId="6" fillId="0" borderId="154" xfId="0" applyFont="1" applyBorder="1" applyAlignment="1">
      <alignment horizontal="left"/>
    </xf>
    <xf numFmtId="0" fontId="6" fillId="0" borderId="21" xfId="0" applyFont="1" applyBorder="1" applyAlignment="1">
      <alignment horizontal="left"/>
    </xf>
    <xf numFmtId="0" fontId="7" fillId="0" borderId="26" xfId="0" applyFont="1" applyBorder="1" applyAlignment="1">
      <alignment horizontal="center" vertical="center"/>
    </xf>
    <xf numFmtId="0" fontId="7" fillId="0" borderId="8" xfId="0" applyFont="1" applyBorder="1" applyAlignment="1">
      <alignment horizontal="center" vertical="center"/>
    </xf>
    <xf numFmtId="0" fontId="7" fillId="10" borderId="83" xfId="0" applyNumberFormat="1" applyFont="1" applyFill="1" applyBorder="1" applyAlignment="1" applyProtection="1">
      <alignment horizontal="center"/>
      <protection locked="0"/>
    </xf>
    <xf numFmtId="0" fontId="7" fillId="10" borderId="51" xfId="0" applyNumberFormat="1" applyFont="1" applyFill="1" applyBorder="1" applyAlignment="1" applyProtection="1">
      <alignment horizontal="center"/>
      <protection locked="0"/>
    </xf>
    <xf numFmtId="0" fontId="1" fillId="0" borderId="82" xfId="0" applyFont="1" applyBorder="1" applyAlignment="1" applyProtection="1">
      <alignment horizontal="left" vertical="center"/>
      <protection/>
    </xf>
    <xf numFmtId="0" fontId="1" fillId="0" borderId="14" xfId="0" applyFont="1" applyBorder="1" applyAlignment="1" applyProtection="1">
      <alignment horizontal="left" vertical="center"/>
      <protection/>
    </xf>
    <xf numFmtId="0" fontId="1" fillId="0" borderId="12" xfId="0" applyFont="1" applyBorder="1" applyAlignment="1" applyProtection="1">
      <alignment horizontal="left" vertical="center"/>
      <protection/>
    </xf>
    <xf numFmtId="0" fontId="6" fillId="3" borderId="23" xfId="0" applyFont="1" applyFill="1" applyBorder="1" applyAlignment="1">
      <alignment horizontal="left"/>
    </xf>
    <xf numFmtId="0" fontId="6" fillId="3" borderId="20" xfId="0" applyFont="1" applyFill="1" applyBorder="1" applyAlignment="1">
      <alignment horizontal="left"/>
    </xf>
    <xf numFmtId="0" fontId="6" fillId="3" borderId="33" xfId="0" applyFont="1" applyFill="1" applyBorder="1" applyAlignment="1">
      <alignment horizontal="left"/>
    </xf>
    <xf numFmtId="0" fontId="7" fillId="10" borderId="57" xfId="0" applyFont="1" applyFill="1" applyBorder="1" applyAlignment="1" applyProtection="1">
      <alignment horizontal="left"/>
      <protection locked="0"/>
    </xf>
    <xf numFmtId="0" fontId="7" fillId="10" borderId="54" xfId="0" applyFont="1" applyFill="1" applyBorder="1" applyAlignment="1" applyProtection="1">
      <alignment horizontal="left"/>
      <protection locked="0"/>
    </xf>
    <xf numFmtId="0" fontId="7" fillId="10" borderId="150" xfId="0" applyFont="1" applyFill="1" applyBorder="1" applyAlignment="1" applyProtection="1">
      <alignment horizontal="left"/>
      <protection locked="0"/>
    </xf>
    <xf numFmtId="0" fontId="7" fillId="10" borderId="72" xfId="0" applyFont="1" applyFill="1" applyBorder="1" applyAlignment="1" applyProtection="1">
      <alignment horizontal="left"/>
      <protection locked="0"/>
    </xf>
    <xf numFmtId="0" fontId="7" fillId="10" borderId="58" xfId="0" applyFont="1" applyFill="1" applyBorder="1" applyAlignment="1" applyProtection="1">
      <alignment horizontal="left"/>
      <protection locked="0"/>
    </xf>
    <xf numFmtId="0" fontId="6" fillId="0" borderId="11" xfId="0" applyFont="1" applyBorder="1" applyAlignment="1">
      <alignment horizontal="left"/>
    </xf>
    <xf numFmtId="0" fontId="6" fillId="0" borderId="163" xfId="0" applyFont="1" applyBorder="1" applyAlignment="1">
      <alignment horizontal="left"/>
    </xf>
    <xf numFmtId="0" fontId="6" fillId="0" borderId="9" xfId="0" applyFont="1" applyBorder="1" applyAlignment="1">
      <alignment horizontal="left"/>
    </xf>
    <xf numFmtId="176" fontId="31" fillId="0" borderId="39" xfId="0" applyNumberFormat="1" applyFont="1" applyFill="1" applyBorder="1" applyAlignment="1" applyProtection="1">
      <alignment horizontal="center"/>
      <protection/>
    </xf>
    <xf numFmtId="176" fontId="31" fillId="0" borderId="95" xfId="0" applyNumberFormat="1" applyFont="1" applyFill="1" applyBorder="1" applyAlignment="1" applyProtection="1">
      <alignment horizontal="center"/>
      <protection/>
    </xf>
    <xf numFmtId="176" fontId="31" fillId="0" borderId="96" xfId="0" applyNumberFormat="1" applyFont="1" applyFill="1" applyBorder="1" applyAlignment="1" applyProtection="1">
      <alignment horizontal="center"/>
      <protection/>
    </xf>
    <xf numFmtId="176" fontId="31" fillId="0" borderId="176" xfId="0" applyNumberFormat="1" applyFont="1" applyFill="1" applyBorder="1" applyAlignment="1" applyProtection="1">
      <alignment horizontal="center"/>
      <protection/>
    </xf>
    <xf numFmtId="176" fontId="31" fillId="10" borderId="39" xfId="0" applyNumberFormat="1" applyFont="1" applyFill="1" applyBorder="1" applyAlignment="1" applyProtection="1">
      <alignment horizontal="center"/>
      <protection locked="0"/>
    </xf>
    <xf numFmtId="176" fontId="31" fillId="10" borderId="95" xfId="0" applyNumberFormat="1" applyFont="1" applyFill="1" applyBorder="1" applyAlignment="1" applyProtection="1">
      <alignment horizontal="center"/>
      <protection locked="0"/>
    </xf>
    <xf numFmtId="176" fontId="31" fillId="0" borderId="158" xfId="0" applyNumberFormat="1" applyFont="1" applyFill="1" applyBorder="1" applyAlignment="1" applyProtection="1">
      <alignment horizontal="center" vertical="center"/>
      <protection/>
    </xf>
    <xf numFmtId="176" fontId="31" fillId="0" borderId="157" xfId="0" applyNumberFormat="1" applyFont="1" applyFill="1" applyBorder="1" applyAlignment="1" applyProtection="1">
      <alignment horizontal="center" vertical="center"/>
      <protection/>
    </xf>
    <xf numFmtId="176" fontId="31" fillId="0" borderId="25" xfId="0" applyNumberFormat="1" applyFont="1" applyFill="1" applyBorder="1" applyAlignment="1" applyProtection="1">
      <alignment horizontal="center" vertical="center"/>
      <protection/>
    </xf>
    <xf numFmtId="176" fontId="31" fillId="0" borderId="2" xfId="0" applyNumberFormat="1" applyFont="1" applyFill="1" applyBorder="1" applyAlignment="1" applyProtection="1">
      <alignment horizontal="center" vertical="center"/>
      <protection/>
    </xf>
    <xf numFmtId="0" fontId="6" fillId="10" borderId="57" xfId="0" applyFont="1" applyFill="1" applyBorder="1" applyAlignment="1" applyProtection="1">
      <alignment horizontal="left"/>
      <protection locked="0"/>
    </xf>
    <xf numFmtId="0" fontId="6" fillId="10" borderId="58" xfId="0" applyFont="1" applyFill="1" applyBorder="1" applyAlignment="1" applyProtection="1">
      <alignment horizontal="left"/>
      <protection locked="0"/>
    </xf>
    <xf numFmtId="0" fontId="6" fillId="0" borderId="159" xfId="0" applyFont="1" applyBorder="1" applyAlignment="1">
      <alignment horizontal="left"/>
    </xf>
    <xf numFmtId="0" fontId="6" fillId="0" borderId="6" xfId="0" applyFont="1" applyBorder="1" applyAlignment="1">
      <alignment horizontal="left"/>
    </xf>
    <xf numFmtId="0" fontId="6" fillId="0" borderId="45" xfId="0" applyFont="1" applyBorder="1" applyAlignment="1">
      <alignment horizontal="left"/>
    </xf>
    <xf numFmtId="0" fontId="6" fillId="0" borderId="17" xfId="0" applyFont="1" applyBorder="1" applyAlignment="1">
      <alignment horizontal="left"/>
    </xf>
    <xf numFmtId="0" fontId="6" fillId="0" borderId="160" xfId="0" applyFont="1" applyBorder="1" applyAlignment="1">
      <alignment horizontal="left"/>
    </xf>
    <xf numFmtId="0" fontId="3" fillId="0" borderId="62"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3" borderId="0" xfId="0" applyFill="1" applyAlignment="1">
      <alignment horizontal="center"/>
    </xf>
    <xf numFmtId="0" fontId="6" fillId="10" borderId="24" xfId="0" applyFont="1" applyFill="1" applyBorder="1" applyAlignment="1" applyProtection="1">
      <alignment horizontal="left"/>
      <protection locked="0"/>
    </xf>
    <xf numFmtId="0" fontId="6" fillId="10" borderId="152" xfId="0" applyFont="1" applyFill="1" applyBorder="1" applyAlignment="1" applyProtection="1">
      <alignment horizontal="left"/>
      <protection locked="0"/>
    </xf>
    <xf numFmtId="0" fontId="1" fillId="3" borderId="24" xfId="0" applyFont="1" applyFill="1" applyBorder="1" applyAlignment="1">
      <alignment horizontal="center"/>
    </xf>
    <xf numFmtId="0" fontId="0" fillId="3" borderId="25" xfId="0" applyFont="1" applyFill="1" applyBorder="1" applyAlignment="1">
      <alignment horizontal="center"/>
    </xf>
    <xf numFmtId="0" fontId="0" fillId="3" borderId="2" xfId="0" applyFont="1" applyFill="1" applyBorder="1" applyAlignment="1">
      <alignment horizontal="center"/>
    </xf>
    <xf numFmtId="0" fontId="6" fillId="3" borderId="55" xfId="0" applyFont="1" applyFill="1" applyBorder="1" applyAlignment="1">
      <alignment horizontal="center" vertical="center"/>
    </xf>
    <xf numFmtId="0" fontId="6" fillId="3" borderId="56" xfId="0" applyFont="1" applyFill="1" applyBorder="1" applyAlignment="1">
      <alignment horizontal="center" vertical="center"/>
    </xf>
    <xf numFmtId="0" fontId="6" fillId="3" borderId="43" xfId="0" applyFont="1" applyFill="1" applyBorder="1" applyAlignment="1">
      <alignment horizontal="center" vertical="center"/>
    </xf>
    <xf numFmtId="0" fontId="28" fillId="0" borderId="23"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 xfId="0" applyFont="1" applyBorder="1" applyAlignment="1">
      <alignment horizontal="center" vertical="center" wrapText="1"/>
    </xf>
    <xf numFmtId="0" fontId="1" fillId="3" borderId="3" xfId="0" applyFont="1" applyFill="1" applyBorder="1" applyAlignment="1">
      <alignment horizontal="center"/>
    </xf>
    <xf numFmtId="0" fontId="1" fillId="3" borderId="0" xfId="0" applyFont="1" applyFill="1" applyBorder="1" applyAlignment="1">
      <alignment horizontal="center"/>
    </xf>
    <xf numFmtId="0" fontId="1" fillId="3" borderId="4" xfId="0" applyFont="1" applyFill="1" applyBorder="1" applyAlignment="1">
      <alignment horizontal="center"/>
    </xf>
    <xf numFmtId="176" fontId="31" fillId="0" borderId="168" xfId="0" applyNumberFormat="1" applyFont="1" applyFill="1" applyBorder="1" applyAlignment="1" applyProtection="1">
      <alignment horizontal="center"/>
      <protection/>
    </xf>
    <xf numFmtId="176" fontId="31" fillId="0" borderId="25" xfId="0" applyNumberFormat="1" applyFont="1" applyFill="1" applyBorder="1" applyAlignment="1" applyProtection="1">
      <alignment horizontal="center"/>
      <protection/>
    </xf>
    <xf numFmtId="176" fontId="31" fillId="0" borderId="177" xfId="0" applyNumberFormat="1" applyFont="1" applyFill="1" applyBorder="1" applyAlignment="1" applyProtection="1">
      <alignment horizontal="center"/>
      <protection/>
    </xf>
    <xf numFmtId="176" fontId="31" fillId="0" borderId="178" xfId="0" applyNumberFormat="1" applyFont="1" applyFill="1" applyBorder="1" applyAlignment="1" applyProtection="1">
      <alignment horizontal="center"/>
      <protection/>
    </xf>
    <xf numFmtId="176" fontId="31" fillId="0" borderId="179" xfId="0" applyNumberFormat="1" applyFont="1" applyFill="1" applyBorder="1" applyAlignment="1" applyProtection="1">
      <alignment horizontal="center"/>
      <protection/>
    </xf>
    <xf numFmtId="176" fontId="31" fillId="0" borderId="170" xfId="0" applyNumberFormat="1" applyFont="1" applyFill="1" applyBorder="1" applyAlignment="1" applyProtection="1">
      <alignment horizontal="center"/>
      <protection/>
    </xf>
    <xf numFmtId="176" fontId="31" fillId="0" borderId="97" xfId="0" applyNumberFormat="1" applyFont="1" applyFill="1" applyBorder="1" applyAlignment="1" applyProtection="1">
      <alignment horizontal="center"/>
      <protection/>
    </xf>
    <xf numFmtId="176" fontId="31" fillId="10" borderId="96" xfId="0" applyNumberFormat="1" applyFont="1" applyFill="1" applyBorder="1" applyAlignment="1" applyProtection="1">
      <alignment horizontal="center"/>
      <protection locked="0"/>
    </xf>
    <xf numFmtId="176" fontId="31" fillId="10" borderId="176" xfId="0" applyNumberFormat="1" applyFont="1" applyFill="1" applyBorder="1" applyAlignment="1" applyProtection="1">
      <alignment horizontal="center"/>
      <protection locked="0"/>
    </xf>
    <xf numFmtId="0" fontId="29" fillId="5" borderId="25" xfId="0" applyFont="1" applyFill="1" applyBorder="1" applyAlignment="1">
      <alignment horizontal="center"/>
    </xf>
    <xf numFmtId="0" fontId="6" fillId="3" borderId="21" xfId="0" applyFont="1" applyFill="1" applyBorder="1" applyAlignment="1">
      <alignment horizontal="center"/>
    </xf>
    <xf numFmtId="0" fontId="7" fillId="0" borderId="23" xfId="0" applyFont="1" applyBorder="1" applyAlignment="1">
      <alignment horizontal="left"/>
    </xf>
    <xf numFmtId="0" fontId="7" fillId="0" borderId="20" xfId="0" applyFont="1" applyBorder="1" applyAlignment="1">
      <alignment horizontal="left"/>
    </xf>
    <xf numFmtId="0" fontId="7" fillId="0" borderId="21" xfId="0" applyFont="1" applyBorder="1" applyAlignment="1">
      <alignment horizontal="left"/>
    </xf>
    <xf numFmtId="0" fontId="29" fillId="5" borderId="0" xfId="0" applyFont="1" applyFill="1" applyAlignment="1">
      <alignment horizontal="center"/>
    </xf>
    <xf numFmtId="0" fontId="0" fillId="3" borderId="5" xfId="0" applyFill="1" applyBorder="1" applyAlignment="1" applyProtection="1">
      <alignment horizontal="left"/>
      <protection locked="0"/>
    </xf>
    <xf numFmtId="0" fontId="0" fillId="3" borderId="0" xfId="0" applyFill="1" applyBorder="1" applyAlignment="1" applyProtection="1">
      <alignment horizontal="left"/>
      <protection locked="0"/>
    </xf>
    <xf numFmtId="0" fontId="1" fillId="10" borderId="54" xfId="0" applyFont="1" applyFill="1" applyBorder="1" applyAlignment="1" applyProtection="1">
      <alignment horizontal="left"/>
      <protection locked="0"/>
    </xf>
    <xf numFmtId="0" fontId="0" fillId="10" borderId="54" xfId="0" applyFill="1" applyBorder="1" applyAlignment="1" applyProtection="1">
      <alignment/>
      <protection locked="0"/>
    </xf>
    <xf numFmtId="0" fontId="4" fillId="10" borderId="54" xfId="0" applyFont="1" applyFill="1" applyBorder="1" applyAlignment="1" applyProtection="1">
      <alignment horizontal="left"/>
      <protection locked="0"/>
    </xf>
    <xf numFmtId="0" fontId="34" fillId="5" borderId="0" xfId="0" applyFont="1" applyFill="1" applyBorder="1" applyAlignment="1">
      <alignment horizontal="center" wrapText="1"/>
    </xf>
    <xf numFmtId="0" fontId="11" fillId="3" borderId="0" xfId="0" applyFont="1" applyFill="1" applyBorder="1" applyAlignment="1">
      <alignment horizontal="left" wrapText="1"/>
    </xf>
    <xf numFmtId="0" fontId="14" fillId="3" borderId="0" xfId="0" applyFont="1" applyFill="1" applyBorder="1" applyAlignment="1">
      <alignment horizontal="left" wrapText="1"/>
    </xf>
    <xf numFmtId="0" fontId="13" fillId="3" borderId="23" xfId="0" applyFont="1" applyFill="1" applyBorder="1" applyAlignment="1">
      <alignment horizontal="center"/>
    </xf>
    <xf numFmtId="0" fontId="13" fillId="3" borderId="20" xfId="0" applyFont="1" applyFill="1" applyBorder="1" applyAlignment="1">
      <alignment horizontal="center"/>
    </xf>
    <xf numFmtId="0" fontId="13" fillId="3" borderId="21" xfId="0" applyFont="1" applyFill="1" applyBorder="1" applyAlignment="1">
      <alignment horizontal="center"/>
    </xf>
    <xf numFmtId="0" fontId="12" fillId="3" borderId="0" xfId="0" applyFont="1" applyFill="1" applyBorder="1" applyAlignment="1">
      <alignment horizontal="center"/>
    </xf>
    <xf numFmtId="49" fontId="52" fillId="0" borderId="180" xfId="21" applyNumberFormat="1" applyFont="1" applyFill="1" applyBorder="1" applyAlignment="1" applyProtection="1">
      <alignment horizontal="left"/>
      <protection locked="0"/>
    </xf>
    <xf numFmtId="49" fontId="52" fillId="0" borderId="122" xfId="21" applyNumberFormat="1" applyFont="1" applyFill="1" applyBorder="1" applyAlignment="1" applyProtection="1">
      <alignment horizontal="left"/>
      <protection locked="0"/>
    </xf>
    <xf numFmtId="221" fontId="3" fillId="0" borderId="117" xfId="21" applyNumberFormat="1" applyFont="1" applyFill="1" applyBorder="1" applyAlignment="1" applyProtection="1">
      <alignment horizontal="left"/>
      <protection/>
    </xf>
    <xf numFmtId="221" fontId="52" fillId="0" borderId="181" xfId="21" applyNumberFormat="1" applyFont="1" applyFill="1" applyBorder="1" applyAlignment="1" applyProtection="1">
      <alignment horizontal="left"/>
      <protection locked="0"/>
    </xf>
    <xf numFmtId="221" fontId="52" fillId="0" borderId="121" xfId="21" applyNumberFormat="1" applyFont="1" applyFill="1" applyBorder="1" applyAlignment="1" applyProtection="1">
      <alignment horizontal="left"/>
      <protection locked="0"/>
    </xf>
    <xf numFmtId="221" fontId="52" fillId="0" borderId="105" xfId="21" applyNumberFormat="1" applyFont="1" applyFill="1" applyBorder="1" applyAlignment="1" applyProtection="1">
      <alignment horizontal="left"/>
      <protection locked="0"/>
    </xf>
    <xf numFmtId="221" fontId="2" fillId="0" borderId="182" xfId="21" applyNumberFormat="1" applyFont="1" applyFill="1" applyBorder="1" applyAlignment="1" applyProtection="1">
      <alignment horizontal="left"/>
      <protection/>
    </xf>
    <xf numFmtId="221" fontId="2" fillId="0" borderId="131" xfId="21" applyNumberFormat="1" applyFont="1" applyFill="1" applyBorder="1" applyAlignment="1" applyProtection="1">
      <alignment horizontal="left"/>
      <protection/>
    </xf>
    <xf numFmtId="221" fontId="2" fillId="0" borderId="183" xfId="21" applyNumberFormat="1" applyFont="1" applyFill="1" applyBorder="1" applyAlignment="1" applyProtection="1">
      <alignment horizontal="left"/>
      <protection/>
    </xf>
    <xf numFmtId="221" fontId="54" fillId="0" borderId="180" xfId="21" applyNumberFormat="1" applyFont="1" applyFill="1" applyBorder="1" applyAlignment="1" applyProtection="1">
      <alignment horizontal="center"/>
      <protection/>
    </xf>
    <xf numFmtId="221" fontId="54" fillId="0" borderId="121" xfId="21" applyNumberFormat="1" applyFont="1" applyFill="1" applyBorder="1" applyAlignment="1" applyProtection="1">
      <alignment horizontal="center"/>
      <protection/>
    </xf>
    <xf numFmtId="221" fontId="54" fillId="0" borderId="105" xfId="21" applyNumberFormat="1" applyFont="1" applyFill="1" applyBorder="1" applyAlignment="1" applyProtection="1">
      <alignment horizontal="center"/>
      <protection/>
    </xf>
    <xf numFmtId="0" fontId="52" fillId="0" borderId="180" xfId="21" applyNumberFormat="1" applyFont="1" applyFill="1" applyBorder="1" applyAlignment="1" applyProtection="1">
      <alignment horizontal="left"/>
      <protection locked="0"/>
    </xf>
    <xf numFmtId="0" fontId="52" fillId="0" borderId="121" xfId="21" applyNumberFormat="1" applyFont="1" applyFill="1" applyBorder="1" applyAlignment="1" applyProtection="1">
      <alignment horizontal="left"/>
      <protection locked="0"/>
    </xf>
    <xf numFmtId="0" fontId="52" fillId="0" borderId="105" xfId="21" applyNumberFormat="1" applyFont="1" applyFill="1" applyBorder="1" applyAlignment="1" applyProtection="1">
      <alignment horizontal="left"/>
      <protection locked="0"/>
    </xf>
    <xf numFmtId="221" fontId="2" fillId="0" borderId="184" xfId="21" applyNumberFormat="1" applyFont="1" applyFill="1" applyBorder="1" applyAlignment="1" applyProtection="1">
      <alignment horizontal="left"/>
      <protection/>
    </xf>
    <xf numFmtId="221" fontId="2" fillId="0" borderId="185" xfId="21" applyNumberFormat="1" applyFont="1" applyFill="1" applyBorder="1" applyAlignment="1" applyProtection="1">
      <alignment horizontal="left"/>
      <protection/>
    </xf>
    <xf numFmtId="221" fontId="2" fillId="0" borderId="186" xfId="21" applyNumberFormat="1" applyFont="1" applyFill="1" applyBorder="1" applyAlignment="1" applyProtection="1">
      <alignment horizontal="left"/>
      <protection/>
    </xf>
    <xf numFmtId="221" fontId="2" fillId="0" borderId="0" xfId="21" applyNumberFormat="1" applyFont="1" applyFill="1" applyBorder="1" applyAlignment="1" applyProtection="1">
      <alignment horizontal="left"/>
      <protection/>
    </xf>
    <xf numFmtId="221" fontId="2" fillId="0" borderId="111" xfId="21" applyNumberFormat="1" applyFont="1" applyFill="1" applyBorder="1" applyAlignment="1" applyProtection="1">
      <alignment horizontal="left"/>
      <protection/>
    </xf>
    <xf numFmtId="221" fontId="0" fillId="0" borderId="187" xfId="21" applyNumberFormat="1" applyFont="1" applyFill="1" applyBorder="1" applyAlignment="1" applyProtection="1">
      <alignment horizontal="left"/>
      <protection/>
    </xf>
    <xf numFmtId="221" fontId="0" fillId="0" borderId="125" xfId="21" applyNumberFormat="1" applyFont="1" applyFill="1" applyBorder="1" applyAlignment="1" applyProtection="1">
      <alignment horizontal="left"/>
      <protection/>
    </xf>
    <xf numFmtId="221" fontId="0" fillId="0" borderId="103" xfId="21" applyNumberFormat="1" applyFont="1" applyFill="1" applyBorder="1" applyAlignment="1" applyProtection="1">
      <alignment horizontal="left"/>
      <protection/>
    </xf>
    <xf numFmtId="221" fontId="52" fillId="0" borderId="186" xfId="21" applyNumberFormat="1" applyFont="1" applyFill="1" applyBorder="1" applyAlignment="1" applyProtection="1">
      <alignment horizontal="left"/>
      <protection locked="0"/>
    </xf>
    <xf numFmtId="221" fontId="52" fillId="0" borderId="0" xfId="21" applyNumberFormat="1" applyFont="1" applyFill="1" applyBorder="1" applyAlignment="1" applyProtection="1">
      <alignment horizontal="left"/>
      <protection locked="0"/>
    </xf>
    <xf numFmtId="221" fontId="52" fillId="0" borderId="111" xfId="21" applyNumberFormat="1" applyFont="1" applyFill="1" applyBorder="1" applyAlignment="1" applyProtection="1">
      <alignment horizontal="left"/>
      <protection locked="0"/>
    </xf>
    <xf numFmtId="221" fontId="52" fillId="0" borderId="187" xfId="21" applyNumberFormat="1" applyFont="1" applyFill="1" applyBorder="1" applyAlignment="1" applyProtection="1">
      <alignment horizontal="left"/>
      <protection locked="0"/>
    </xf>
    <xf numFmtId="221" fontId="52" fillId="0" borderId="125" xfId="21" applyNumberFormat="1" applyFont="1" applyFill="1" applyBorder="1" applyAlignment="1" applyProtection="1">
      <alignment horizontal="left"/>
      <protection locked="0"/>
    </xf>
    <xf numFmtId="221" fontId="52" fillId="0" borderId="103" xfId="21" applyNumberFormat="1" applyFont="1" applyFill="1" applyBorder="1" applyAlignment="1" applyProtection="1">
      <alignment horizontal="left"/>
      <protection locked="0"/>
    </xf>
    <xf numFmtId="226" fontId="53" fillId="0" borderId="188" xfId="21" applyNumberFormat="1" applyFont="1" applyFill="1" applyBorder="1" applyAlignment="1" applyProtection="1">
      <alignment horizontal="center"/>
      <protection/>
    </xf>
    <xf numFmtId="226" fontId="53" fillId="0" borderId="189" xfId="21" applyNumberFormat="1" applyFont="1" applyFill="1" applyBorder="1" applyAlignment="1" applyProtection="1">
      <alignment horizontal="center"/>
      <protection/>
    </xf>
    <xf numFmtId="221" fontId="53" fillId="0" borderId="188" xfId="21" applyNumberFormat="1" applyFont="1" applyFill="1" applyBorder="1" applyAlignment="1" applyProtection="1">
      <alignment horizontal="center"/>
      <protection/>
    </xf>
    <xf numFmtId="221" fontId="53" fillId="0" borderId="189" xfId="21" applyNumberFormat="1" applyFont="1" applyFill="1" applyBorder="1" applyAlignment="1" applyProtection="1">
      <alignment horizontal="center"/>
      <protection/>
    </xf>
    <xf numFmtId="221" fontId="0" fillId="0" borderId="188" xfId="21" applyNumberFormat="1" applyFont="1" applyFill="1" applyBorder="1" applyAlignment="1" applyProtection="1">
      <alignment horizontal="center"/>
      <protection hidden="1"/>
    </xf>
    <xf numFmtId="221" fontId="0" fillId="0" borderId="189" xfId="21" applyNumberFormat="1" applyFont="1" applyFill="1" applyBorder="1" applyAlignment="1" applyProtection="1">
      <alignment horizontal="center"/>
      <protection hidden="1"/>
    </xf>
    <xf numFmtId="221" fontId="53" fillId="0" borderId="188" xfId="21" applyNumberFormat="1" applyFont="1" applyFill="1" applyBorder="1" applyAlignment="1" applyProtection="1">
      <alignment horizontal="center"/>
      <protection hidden="1"/>
    </xf>
    <xf numFmtId="221" fontId="53" fillId="0" borderId="189" xfId="21" applyNumberFormat="1" applyFont="1" applyFill="1" applyBorder="1" applyAlignment="1" applyProtection="1">
      <alignment horizontal="center"/>
      <protection hidden="1"/>
    </xf>
    <xf numFmtId="8" fontId="52" fillId="0" borderId="188" xfId="21" applyNumberFormat="1" applyFont="1" applyFill="1" applyBorder="1" applyAlignment="1" applyProtection="1">
      <alignment horizontal="right"/>
      <protection locked="0"/>
    </xf>
    <xf numFmtId="8" fontId="52" fillId="0" borderId="190" xfId="21" applyNumberFormat="1" applyFont="1" applyFill="1" applyBorder="1" applyAlignment="1" applyProtection="1">
      <alignment horizontal="right"/>
      <protection locked="0"/>
    </xf>
    <xf numFmtId="8" fontId="52" fillId="0" borderId="191" xfId="21" applyNumberFormat="1" applyFont="1" applyFill="1" applyBorder="1" applyAlignment="1" applyProtection="1">
      <alignment horizontal="right"/>
      <protection locked="0"/>
    </xf>
    <xf numFmtId="8" fontId="7" fillId="0" borderId="188" xfId="21" applyNumberFormat="1" applyFont="1" applyFill="1" applyBorder="1" applyAlignment="1" applyProtection="1">
      <alignment horizontal="right"/>
      <protection hidden="1"/>
    </xf>
    <xf numFmtId="8" fontId="7" fillId="0" borderId="190" xfId="21" applyNumberFormat="1" applyFont="1" applyFill="1" applyBorder="1" applyAlignment="1" applyProtection="1">
      <alignment horizontal="right"/>
      <protection hidden="1"/>
    </xf>
    <xf numFmtId="8" fontId="7" fillId="0" borderId="191" xfId="21" applyNumberFormat="1" applyFont="1" applyFill="1" applyBorder="1" applyAlignment="1" applyProtection="1">
      <alignment horizontal="right"/>
      <protection hidden="1"/>
    </xf>
    <xf numFmtId="226" fontId="52" fillId="0" borderId="188" xfId="21" applyNumberFormat="1" applyFont="1" applyFill="1" applyBorder="1" applyAlignment="1" applyProtection="1">
      <alignment horizontal="right"/>
      <protection locked="0"/>
    </xf>
    <xf numFmtId="226" fontId="52" fillId="0" borderId="190" xfId="21" applyNumberFormat="1" applyFont="1" applyFill="1" applyBorder="1" applyAlignment="1" applyProtection="1">
      <alignment horizontal="right"/>
      <protection locked="0"/>
    </xf>
    <xf numFmtId="226" fontId="52" fillId="0" borderId="191" xfId="21" applyNumberFormat="1" applyFont="1" applyFill="1" applyBorder="1" applyAlignment="1" applyProtection="1">
      <alignment horizontal="right"/>
      <protection locked="0"/>
    </xf>
    <xf numFmtId="7" fontId="7" fillId="0" borderId="188" xfId="21" applyNumberFormat="1" applyFont="1" applyFill="1" applyBorder="1" applyAlignment="1" applyProtection="1">
      <alignment horizontal="right"/>
      <protection hidden="1"/>
    </xf>
    <xf numFmtId="7" fontId="7" fillId="0" borderId="190" xfId="21" applyNumberFormat="1" applyFont="1" applyFill="1" applyBorder="1" applyAlignment="1" applyProtection="1">
      <alignment horizontal="right"/>
      <protection hidden="1"/>
    </xf>
    <xf numFmtId="7" fontId="7" fillId="0" borderId="191" xfId="21" applyNumberFormat="1" applyFont="1" applyFill="1" applyBorder="1" applyAlignment="1" applyProtection="1">
      <alignment horizontal="right"/>
      <protection hidden="1"/>
    </xf>
    <xf numFmtId="221" fontId="2" fillId="0" borderId="192" xfId="21" applyNumberFormat="1" applyFont="1" applyFill="1" applyBorder="1" applyAlignment="1" applyProtection="1">
      <alignment horizontal="left"/>
      <protection/>
    </xf>
    <xf numFmtId="221" fontId="2" fillId="0" borderId="190" xfId="21" applyNumberFormat="1" applyFont="1" applyFill="1" applyBorder="1" applyAlignment="1" applyProtection="1">
      <alignment horizontal="left"/>
      <protection/>
    </xf>
    <xf numFmtId="221" fontId="2" fillId="0" borderId="191" xfId="21" applyNumberFormat="1" applyFont="1" applyFill="1" applyBorder="1" applyAlignment="1" applyProtection="1">
      <alignment horizontal="left"/>
      <protection/>
    </xf>
    <xf numFmtId="221" fontId="3" fillId="0" borderId="184" xfId="21" applyNumberFormat="1" applyFont="1" applyFill="1" applyBorder="1" applyAlignment="1" applyProtection="1">
      <alignment horizontal="center"/>
      <protection/>
    </xf>
    <xf numFmtId="221" fontId="3" fillId="0" borderId="131" xfId="21" applyNumberFormat="1" applyFont="1" applyFill="1" applyBorder="1" applyAlignment="1" applyProtection="1">
      <alignment horizontal="center"/>
      <protection/>
    </xf>
    <xf numFmtId="221" fontId="3" fillId="0" borderId="185" xfId="21" applyNumberFormat="1" applyFont="1" applyFill="1" applyBorder="1" applyAlignment="1" applyProtection="1">
      <alignment horizontal="center"/>
      <protection/>
    </xf>
    <xf numFmtId="221" fontId="3" fillId="0" borderId="187" xfId="21" applyNumberFormat="1" applyFont="1" applyFill="1" applyBorder="1" applyAlignment="1" applyProtection="1">
      <alignment horizontal="center"/>
      <protection/>
    </xf>
    <xf numFmtId="221" fontId="3" fillId="0" borderId="125" xfId="21" applyNumberFormat="1" applyFont="1" applyFill="1" applyBorder="1" applyAlignment="1" applyProtection="1">
      <alignment horizontal="center"/>
      <protection/>
    </xf>
    <xf numFmtId="221" fontId="3" fillId="0" borderId="103" xfId="21" applyNumberFormat="1" applyFont="1" applyFill="1" applyBorder="1" applyAlignment="1" applyProtection="1">
      <alignment horizontal="center"/>
      <protection/>
    </xf>
    <xf numFmtId="221" fontId="2" fillId="0" borderId="184" xfId="21" applyNumberFormat="1" applyFont="1" applyFill="1" applyBorder="1" applyAlignment="1" applyProtection="1">
      <alignment horizontal="center"/>
      <protection/>
    </xf>
    <xf numFmtId="221" fontId="2" fillId="0" borderId="131" xfId="21" applyNumberFormat="1" applyFont="1" applyFill="1" applyBorder="1" applyAlignment="1" applyProtection="1">
      <alignment horizontal="center"/>
      <protection/>
    </xf>
    <xf numFmtId="221" fontId="2" fillId="0" borderId="185" xfId="21" applyNumberFormat="1" applyFont="1" applyFill="1" applyBorder="1" applyAlignment="1" applyProtection="1">
      <alignment horizontal="center"/>
      <protection/>
    </xf>
    <xf numFmtId="221" fontId="0" fillId="0" borderId="187" xfId="21" applyNumberFormat="1" applyFont="1" applyFill="1" applyBorder="1" applyAlignment="1" applyProtection="1">
      <alignment horizontal="center"/>
      <protection/>
    </xf>
    <xf numFmtId="221" fontId="0" fillId="0" borderId="125" xfId="21" applyNumberFormat="1" applyFont="1" applyFill="1" applyBorder="1" applyAlignment="1" applyProtection="1">
      <alignment horizontal="center"/>
      <protection/>
    </xf>
    <xf numFmtId="221" fontId="0" fillId="0" borderId="103" xfId="21" applyNumberFormat="1" applyFont="1" applyFill="1" applyBorder="1" applyAlignment="1" applyProtection="1">
      <alignment horizontal="center"/>
      <protection/>
    </xf>
    <xf numFmtId="221" fontId="2" fillId="0" borderId="100" xfId="21" applyNumberFormat="1" applyFont="1" applyFill="1" applyBorder="1" applyAlignment="1" applyProtection="1">
      <alignment horizontal="left"/>
      <protection/>
    </xf>
    <xf numFmtId="221" fontId="2" fillId="0" borderId="104" xfId="21" applyNumberFormat="1" applyFont="1" applyFill="1" applyBorder="1" applyAlignment="1" applyProtection="1">
      <alignment horizontal="left"/>
      <protection/>
    </xf>
    <xf numFmtId="221" fontId="2" fillId="0" borderId="0" xfId="21" applyNumberFormat="1" applyFont="1" applyFill="1" applyAlignment="1" applyProtection="1">
      <alignment horizontal="left"/>
      <protection/>
    </xf>
    <xf numFmtId="221" fontId="51" fillId="0" borderId="182" xfId="21" applyNumberFormat="1" applyFont="1" applyFill="1" applyBorder="1" applyAlignment="1" applyProtection="1">
      <alignment horizontal="left"/>
      <protection/>
    </xf>
    <xf numFmtId="221" fontId="51" fillId="0" borderId="185" xfId="21" applyNumberFormat="1" applyFont="1" applyFill="1" applyBorder="1" applyAlignment="1" applyProtection="1">
      <alignment horizontal="left"/>
      <protection/>
    </xf>
    <xf numFmtId="221" fontId="0" fillId="0" borderId="180" xfId="21" applyNumberFormat="1" applyFont="1" applyFill="1" applyBorder="1" applyAlignment="1" applyProtection="1">
      <alignment horizontal="center"/>
      <protection/>
    </xf>
    <xf numFmtId="221" fontId="0" fillId="0" borderId="122" xfId="21" applyNumberFormat="1" applyFont="1" applyFill="1" applyBorder="1" applyAlignment="1" applyProtection="1">
      <alignment horizontal="center"/>
      <protection/>
    </xf>
    <xf numFmtId="221" fontId="52" fillId="0" borderId="104" xfId="21" applyNumberFormat="1" applyFont="1" applyFill="1" applyBorder="1" applyAlignment="1" applyProtection="1">
      <alignment horizontal="left"/>
      <protection locked="0"/>
    </xf>
    <xf numFmtId="221" fontId="52" fillId="0" borderId="193" xfId="21" applyNumberFormat="1" applyFont="1" applyFill="1" applyBorder="1" applyAlignment="1" applyProtection="1">
      <alignment horizontal="left"/>
      <protection locked="0"/>
    </xf>
    <xf numFmtId="221" fontId="0" fillId="0" borderId="121" xfId="21" applyNumberFormat="1" applyFont="1" applyFill="1" applyBorder="1" applyAlignment="1" applyProtection="1">
      <alignment horizontal="center"/>
      <protection/>
    </xf>
    <xf numFmtId="221" fontId="0" fillId="0" borderId="105" xfId="21" applyNumberFormat="1" applyFont="1" applyFill="1" applyBorder="1" applyAlignment="1" applyProtection="1">
      <alignment horizontal="center"/>
      <protection/>
    </xf>
    <xf numFmtId="221" fontId="0" fillId="0" borderId="194" xfId="21" applyNumberFormat="1" applyFont="1" applyFill="1" applyBorder="1" applyAlignment="1" applyProtection="1">
      <alignment horizontal="center"/>
      <protection/>
    </xf>
    <xf numFmtId="221" fontId="0" fillId="0" borderId="118" xfId="21" applyNumberFormat="1" applyFont="1" applyFill="1" applyBorder="1" applyAlignment="1" applyProtection="1">
      <alignment horizontal="center"/>
      <protection/>
    </xf>
    <xf numFmtId="221" fontId="30" fillId="0" borderId="104" xfId="21" applyNumberFormat="1" applyFont="1" applyFill="1" applyBorder="1" applyAlignment="1" applyProtection="1">
      <alignment horizontal="center"/>
      <protection/>
    </xf>
    <xf numFmtId="221" fontId="30" fillId="0" borderId="111" xfId="21" applyNumberFormat="1" applyFont="1" applyFill="1" applyBorder="1" applyAlignment="1" applyProtection="1">
      <alignment horizontal="center"/>
      <protection/>
    </xf>
    <xf numFmtId="221" fontId="50" fillId="0" borderId="104" xfId="21" applyNumberFormat="1" applyFont="1" applyFill="1" applyBorder="1" applyAlignment="1" applyProtection="1">
      <alignment horizontal="center"/>
      <protection/>
    </xf>
    <xf numFmtId="221" fontId="50" fillId="0" borderId="111" xfId="21" applyNumberFormat="1" applyFont="1" applyFill="1" applyBorder="1" applyAlignment="1" applyProtection="1">
      <alignment horizontal="center"/>
      <protection/>
    </xf>
    <xf numFmtId="221" fontId="0" fillId="0" borderId="193" xfId="21" applyNumberFormat="1" applyFont="1" applyFill="1" applyBorder="1" applyAlignment="1" applyProtection="1">
      <alignment horizontal="center"/>
      <protection/>
    </xf>
    <xf numFmtId="40" fontId="7" fillId="0" borderId="193" xfId="21" applyNumberFormat="1" applyFont="1" applyFill="1" applyBorder="1" applyAlignment="1" applyProtection="1">
      <alignment horizontal="right"/>
      <protection hidden="1"/>
    </xf>
    <xf numFmtId="40" fontId="7" fillId="0" borderId="103" xfId="21" applyNumberFormat="1" applyFont="1" applyFill="1" applyBorder="1" applyAlignment="1" applyProtection="1">
      <alignment horizontal="right"/>
      <protection hidden="1"/>
    </xf>
    <xf numFmtId="40" fontId="7" fillId="0" borderId="182" xfId="21" applyNumberFormat="1" applyFont="1" applyFill="1" applyBorder="1" applyAlignment="1" applyProtection="1">
      <alignment horizontal="right"/>
      <protection hidden="1"/>
    </xf>
    <xf numFmtId="40" fontId="7" fillId="0" borderId="185" xfId="21" applyNumberFormat="1" applyFont="1" applyFill="1" applyBorder="1" applyAlignment="1" applyProtection="1">
      <alignment horizontal="right"/>
      <protection hidden="1"/>
    </xf>
    <xf numFmtId="221" fontId="2" fillId="0" borderId="195" xfId="21" applyNumberFormat="1" applyFont="1" applyFill="1" applyBorder="1" applyAlignment="1" applyProtection="1">
      <alignment horizontal="center"/>
      <protection/>
    </xf>
    <xf numFmtId="221" fontId="2" fillId="0" borderId="117" xfId="21" applyNumberFormat="1" applyFont="1" applyFill="1" applyBorder="1" applyAlignment="1" applyProtection="1">
      <alignment horizontal="center"/>
      <protection/>
    </xf>
    <xf numFmtId="221" fontId="2" fillId="0" borderId="118" xfId="21" applyNumberFormat="1" applyFont="1" applyFill="1" applyBorder="1" applyAlignment="1" applyProtection="1">
      <alignment horizontal="center"/>
      <protection/>
    </xf>
    <xf numFmtId="221" fontId="2" fillId="0" borderId="186" xfId="21" applyNumberFormat="1" applyFont="1" applyFill="1" applyBorder="1" applyAlignment="1" applyProtection="1">
      <alignment horizontal="center"/>
      <protection/>
    </xf>
    <xf numFmtId="221" fontId="2" fillId="0" borderId="0" xfId="21" applyNumberFormat="1" applyFont="1" applyFill="1" applyBorder="1" applyAlignment="1" applyProtection="1">
      <alignment horizontal="center"/>
      <protection/>
    </xf>
    <xf numFmtId="221" fontId="2" fillId="0" borderId="111" xfId="21" applyNumberFormat="1" applyFont="1" applyFill="1" applyBorder="1" applyAlignment="1" applyProtection="1">
      <alignment horizontal="center"/>
      <protection/>
    </xf>
    <xf numFmtId="221" fontId="1" fillId="0" borderId="186" xfId="21" applyNumberFormat="1" applyFont="1" applyFill="1" applyBorder="1" applyAlignment="1" applyProtection="1">
      <alignment horizontal="center"/>
      <protection/>
    </xf>
    <xf numFmtId="221" fontId="1" fillId="0" borderId="0" xfId="21" applyNumberFormat="1" applyFont="1" applyFill="1" applyBorder="1" applyAlignment="1" applyProtection="1">
      <alignment horizontal="center"/>
      <protection/>
    </xf>
    <xf numFmtId="221" fontId="1" fillId="0" borderId="111" xfId="21" applyNumberFormat="1" applyFont="1" applyFill="1" applyBorder="1" applyAlignment="1" applyProtection="1">
      <alignment horizontal="center"/>
      <protection/>
    </xf>
    <xf numFmtId="221" fontId="0" fillId="0" borderId="104" xfId="21" applyFont="1" applyFill="1" applyBorder="1" applyAlignment="1">
      <alignment horizontal="center"/>
      <protection/>
    </xf>
    <xf numFmtId="221" fontId="0" fillId="0" borderId="111" xfId="21" applyFont="1" applyFill="1" applyBorder="1" applyAlignment="1">
      <alignment horizontal="center"/>
      <protection/>
    </xf>
    <xf numFmtId="8" fontId="7" fillId="0" borderId="196" xfId="21" applyNumberFormat="1" applyFont="1" applyFill="1" applyBorder="1" applyAlignment="1" applyProtection="1">
      <alignment horizontal="right"/>
      <protection hidden="1"/>
    </xf>
    <xf numFmtId="8" fontId="7" fillId="0" borderId="197" xfId="21" applyNumberFormat="1" applyFont="1" applyFill="1" applyBorder="1" applyAlignment="1" applyProtection="1">
      <alignment horizontal="right"/>
      <protection hidden="1"/>
    </xf>
    <xf numFmtId="39" fontId="52" fillId="0" borderId="182" xfId="21" applyNumberFormat="1" applyFont="1" applyFill="1" applyBorder="1" applyAlignment="1" applyProtection="1">
      <alignment horizontal="right"/>
      <protection locked="0"/>
    </xf>
    <xf numFmtId="39" fontId="52" fillId="0" borderId="131" xfId="21" applyNumberFormat="1" applyFont="1" applyFill="1" applyBorder="1" applyAlignment="1" applyProtection="1">
      <alignment horizontal="right"/>
      <protection locked="0"/>
    </xf>
    <xf numFmtId="39" fontId="52" fillId="0" borderId="183" xfId="21" applyNumberFormat="1" applyFont="1" applyFill="1" applyBorder="1" applyAlignment="1" applyProtection="1">
      <alignment horizontal="right"/>
      <protection locked="0"/>
    </xf>
    <xf numFmtId="39" fontId="52" fillId="0" borderId="193" xfId="21" applyNumberFormat="1" applyFont="1" applyFill="1" applyBorder="1" applyAlignment="1" applyProtection="1">
      <alignment horizontal="right"/>
      <protection locked="0"/>
    </xf>
    <xf numFmtId="39" fontId="52" fillId="0" borderId="125" xfId="21" applyNumberFormat="1" applyFont="1" applyFill="1" applyBorder="1" applyAlignment="1" applyProtection="1">
      <alignment horizontal="right"/>
      <protection locked="0"/>
    </xf>
    <xf numFmtId="39" fontId="52" fillId="0" borderId="102" xfId="21" applyNumberFormat="1" applyFont="1" applyFill="1" applyBorder="1" applyAlignment="1" applyProtection="1">
      <alignment horizontal="right"/>
      <protection locked="0"/>
    </xf>
    <xf numFmtId="40" fontId="7" fillId="0" borderId="131" xfId="21" applyNumberFormat="1" applyFont="1" applyFill="1" applyBorder="1" applyAlignment="1" applyProtection="1">
      <alignment horizontal="right"/>
      <protection hidden="1"/>
    </xf>
    <xf numFmtId="40" fontId="7" fillId="0" borderId="183" xfId="21" applyNumberFormat="1" applyFont="1" applyFill="1" applyBorder="1" applyAlignment="1" applyProtection="1">
      <alignment horizontal="right"/>
      <protection hidden="1"/>
    </xf>
    <xf numFmtId="40" fontId="7" fillId="0" borderId="125" xfId="21" applyNumberFormat="1" applyFont="1" applyFill="1" applyBorder="1" applyAlignment="1" applyProtection="1">
      <alignment horizontal="right"/>
      <protection hidden="1"/>
    </xf>
    <xf numFmtId="40" fontId="7" fillId="0" borderId="102" xfId="21" applyNumberFormat="1" applyFont="1" applyFill="1" applyBorder="1" applyAlignment="1" applyProtection="1">
      <alignment horizontal="right"/>
      <protection hidden="1"/>
    </xf>
    <xf numFmtId="7" fontId="52" fillId="0" borderId="196" xfId="21" applyNumberFormat="1" applyFont="1" applyFill="1" applyBorder="1" applyAlignment="1" applyProtection="1">
      <alignment horizontal="right"/>
      <protection locked="0"/>
    </xf>
    <xf numFmtId="7" fontId="52" fillId="0" borderId="198" xfId="21" applyNumberFormat="1" applyFont="1" applyFill="1" applyBorder="1" applyAlignment="1" applyProtection="1">
      <alignment horizontal="right"/>
      <protection locked="0"/>
    </xf>
    <xf numFmtId="7" fontId="52" fillId="0" borderId="199" xfId="21" applyNumberFormat="1" applyFont="1" applyFill="1" applyBorder="1" applyAlignment="1" applyProtection="1">
      <alignment horizontal="right"/>
      <protection locked="0"/>
    </xf>
    <xf numFmtId="39" fontId="52" fillId="0" borderId="188" xfId="21" applyNumberFormat="1" applyFont="1" applyFill="1" applyBorder="1" applyAlignment="1" applyProtection="1">
      <alignment horizontal="right"/>
      <protection locked="0"/>
    </xf>
    <xf numFmtId="39" fontId="52" fillId="0" borderId="190" xfId="21" applyNumberFormat="1" applyFont="1" applyFill="1" applyBorder="1" applyAlignment="1" applyProtection="1">
      <alignment horizontal="right"/>
      <protection locked="0"/>
    </xf>
    <xf numFmtId="39" fontId="52" fillId="0" borderId="191" xfId="21" applyNumberFormat="1" applyFont="1" applyFill="1" applyBorder="1" applyAlignment="1" applyProtection="1">
      <alignment horizontal="right"/>
      <protection locked="0"/>
    </xf>
    <xf numFmtId="39" fontId="7" fillId="0" borderId="188" xfId="21" applyNumberFormat="1" applyFont="1" applyFill="1" applyBorder="1" applyAlignment="1" applyProtection="1">
      <alignment horizontal="right"/>
      <protection hidden="1"/>
    </xf>
    <xf numFmtId="39" fontId="7" fillId="0" borderId="190" xfId="21" applyNumberFormat="1" applyFont="1" applyFill="1" applyBorder="1" applyAlignment="1" applyProtection="1">
      <alignment horizontal="right"/>
      <protection hidden="1"/>
    </xf>
    <xf numFmtId="39" fontId="7" fillId="0" borderId="191" xfId="21" applyNumberFormat="1" applyFont="1" applyFill="1" applyBorder="1" applyAlignment="1" applyProtection="1">
      <alignment horizontal="right"/>
      <protection hidden="1"/>
    </xf>
    <xf numFmtId="221" fontId="0" fillId="0" borderId="186" xfId="21" applyNumberFormat="1" applyFont="1" applyFill="1" applyBorder="1" applyAlignment="1" applyProtection="1">
      <alignment horizontal="left"/>
      <protection/>
    </xf>
    <xf numFmtId="221" fontId="0" fillId="0" borderId="0" xfId="21" applyNumberFormat="1" applyFont="1" applyFill="1" applyBorder="1" applyAlignment="1" applyProtection="1">
      <alignment horizontal="left"/>
      <protection/>
    </xf>
    <xf numFmtId="221" fontId="0" fillId="0" borderId="100" xfId="21" applyNumberFormat="1" applyFont="1" applyFill="1" applyBorder="1" applyAlignment="1" applyProtection="1">
      <alignment horizontal="left"/>
      <protection/>
    </xf>
    <xf numFmtId="221" fontId="0" fillId="0" borderId="181" xfId="21" applyNumberFormat="1" applyFont="1" applyFill="1" applyBorder="1" applyAlignment="1" applyProtection="1">
      <alignment horizontal="center"/>
      <protection/>
    </xf>
    <xf numFmtId="221" fontId="0" fillId="0" borderId="195" xfId="21" applyNumberFormat="1" applyFont="1" applyFill="1" applyBorder="1" applyAlignment="1" applyProtection="1">
      <alignment horizontal="center"/>
      <protection/>
    </xf>
    <xf numFmtId="221" fontId="0" fillId="0" borderId="117" xfId="21" applyNumberFormat="1" applyFont="1" applyFill="1" applyBorder="1" applyAlignment="1" applyProtection="1">
      <alignment horizontal="center"/>
      <protection/>
    </xf>
    <xf numFmtId="221" fontId="0" fillId="0" borderId="133" xfId="21" applyNumberFormat="1" applyFont="1" applyFill="1" applyBorder="1" applyAlignment="1" applyProtection="1">
      <alignment horizontal="center"/>
      <protection/>
    </xf>
    <xf numFmtId="221" fontId="30" fillId="0" borderId="186" xfId="21" applyNumberFormat="1" applyFont="1" applyFill="1" applyBorder="1" applyAlignment="1" applyProtection="1">
      <alignment horizontal="center"/>
      <protection/>
    </xf>
    <xf numFmtId="221" fontId="30" fillId="0" borderId="0" xfId="21" applyNumberFormat="1" applyFont="1" applyFill="1" applyAlignment="1" applyProtection="1">
      <alignment horizontal="center"/>
      <protection/>
    </xf>
    <xf numFmtId="221" fontId="30" fillId="0" borderId="100" xfId="21" applyNumberFormat="1" applyFont="1" applyFill="1" applyBorder="1" applyAlignment="1" applyProtection="1">
      <alignment horizontal="center"/>
      <protection/>
    </xf>
    <xf numFmtId="221" fontId="0" fillId="0" borderId="102" xfId="21" applyNumberFormat="1" applyFont="1" applyFill="1" applyBorder="1" applyAlignment="1" applyProtection="1">
      <alignment horizontal="center"/>
      <protection/>
    </xf>
    <xf numFmtId="221" fontId="51" fillId="0" borderId="131" xfId="21" applyNumberFormat="1" applyFont="1" applyFill="1" applyBorder="1" applyAlignment="1" applyProtection="1">
      <alignment horizontal="left"/>
      <protection/>
    </xf>
    <xf numFmtId="221" fontId="51" fillId="0" borderId="183" xfId="21" applyNumberFormat="1" applyFont="1" applyFill="1" applyBorder="1" applyAlignment="1" applyProtection="1">
      <alignment horizontal="left"/>
      <protection/>
    </xf>
    <xf numFmtId="221" fontId="51" fillId="0" borderId="104" xfId="21" applyNumberFormat="1" applyFont="1" applyFill="1" applyBorder="1" applyAlignment="1" applyProtection="1">
      <alignment horizontal="left"/>
      <protection/>
    </xf>
    <xf numFmtId="221" fontId="51" fillId="0" borderId="0" xfId="21" applyNumberFormat="1" applyFont="1" applyFill="1" applyAlignment="1" applyProtection="1">
      <alignment horizontal="left"/>
      <protection/>
    </xf>
    <xf numFmtId="221" fontId="51" fillId="0" borderId="100" xfId="21" applyNumberFormat="1" applyFont="1" applyFill="1" applyBorder="1" applyAlignment="1" applyProtection="1">
      <alignment horizontal="left"/>
      <protection/>
    </xf>
    <xf numFmtId="221" fontId="51" fillId="0" borderId="182" xfId="21" applyNumberFormat="1" applyFont="1" applyFill="1" applyBorder="1" applyAlignment="1" applyProtection="1">
      <alignment horizontal="center"/>
      <protection/>
    </xf>
    <xf numFmtId="221" fontId="51" fillId="0" borderId="183" xfId="21" applyNumberFormat="1" applyFont="1" applyFill="1" applyBorder="1" applyAlignment="1" applyProtection="1">
      <alignment horizontal="center"/>
      <protection/>
    </xf>
    <xf numFmtId="221" fontId="0" fillId="0" borderId="100" xfId="21" applyFont="1" applyFill="1" applyBorder="1" applyAlignment="1">
      <alignment horizontal="center"/>
      <protection/>
    </xf>
    <xf numFmtId="221" fontId="2" fillId="0" borderId="187" xfId="21" applyNumberFormat="1" applyFont="1" applyFill="1" applyBorder="1" applyAlignment="1" applyProtection="1">
      <alignment horizontal="left"/>
      <protection/>
    </xf>
    <xf numFmtId="221" fontId="2" fillId="0" borderId="125" xfId="21" applyNumberFormat="1" applyFont="1" applyFill="1" applyBorder="1" applyAlignment="1" applyProtection="1">
      <alignment horizontal="left"/>
      <protection/>
    </xf>
    <xf numFmtId="221" fontId="2" fillId="0" borderId="102" xfId="21" applyNumberFormat="1" applyFont="1" applyFill="1" applyBorder="1" applyAlignment="1" applyProtection="1">
      <alignment horizontal="left"/>
      <protection/>
    </xf>
    <xf numFmtId="221" fontId="3" fillId="0" borderId="16" xfId="21" applyNumberFormat="1" applyFont="1" applyFill="1" applyBorder="1" applyAlignment="1" applyProtection="1">
      <alignment horizontal="center"/>
      <protection locked="0"/>
    </xf>
    <xf numFmtId="221" fontId="3" fillId="0" borderId="0" xfId="21" applyNumberFormat="1" applyFont="1" applyFill="1" applyBorder="1" applyAlignment="1" applyProtection="1">
      <alignment horizontal="center"/>
      <protection locked="0"/>
    </xf>
    <xf numFmtId="221" fontId="3" fillId="0" borderId="100" xfId="21" applyNumberFormat="1" applyFont="1" applyFill="1" applyBorder="1" applyAlignment="1" applyProtection="1">
      <alignment horizontal="center"/>
      <protection locked="0"/>
    </xf>
    <xf numFmtId="221" fontId="3" fillId="0" borderId="104" xfId="21" applyNumberFormat="1" applyFont="1" applyFill="1" applyBorder="1" applyAlignment="1" applyProtection="1">
      <alignment horizontal="center"/>
      <protection locked="0"/>
    </xf>
    <xf numFmtId="221" fontId="3" fillId="0" borderId="0" xfId="21" applyNumberFormat="1" applyFont="1" applyFill="1" applyAlignment="1" applyProtection="1">
      <alignment horizontal="center"/>
      <protection locked="0"/>
    </xf>
    <xf numFmtId="221" fontId="3" fillId="0" borderId="186" xfId="21" applyNumberFormat="1" applyFont="1" applyFill="1" applyBorder="1" applyAlignment="1" applyProtection="1">
      <alignment horizontal="center"/>
      <protection/>
    </xf>
    <xf numFmtId="221" fontId="3" fillId="0" borderId="0" xfId="21" applyNumberFormat="1" applyFont="1" applyFill="1" applyBorder="1" applyAlignment="1" applyProtection="1">
      <alignment horizontal="center"/>
      <protection/>
    </xf>
    <xf numFmtId="221" fontId="3" fillId="0" borderId="100" xfId="21" applyNumberFormat="1" applyFont="1" applyFill="1" applyBorder="1" applyAlignment="1" applyProtection="1">
      <alignment horizontal="center"/>
      <protection/>
    </xf>
    <xf numFmtId="221" fontId="2" fillId="0" borderId="200" xfId="21" applyNumberFormat="1" applyFont="1" applyFill="1" applyBorder="1" applyAlignment="1" applyProtection="1">
      <alignment horizontal="left"/>
      <protection/>
    </xf>
    <xf numFmtId="221" fontId="2" fillId="0" borderId="198" xfId="21" applyNumberFormat="1" applyFont="1" applyFill="1" applyBorder="1" applyAlignment="1" applyProtection="1">
      <alignment horizontal="left"/>
      <protection/>
    </xf>
    <xf numFmtId="221" fontId="2" fillId="0" borderId="199" xfId="21" applyNumberFormat="1" applyFont="1" applyFill="1" applyBorder="1" applyAlignment="1" applyProtection="1">
      <alignment horizontal="left"/>
      <protection/>
    </xf>
    <xf numFmtId="221" fontId="0" fillId="0" borderId="104" xfId="21" applyNumberFormat="1" applyFont="1" applyFill="1" applyBorder="1" applyAlignment="1" applyProtection="1">
      <alignment horizontal="center"/>
      <protection/>
    </xf>
    <xf numFmtId="221" fontId="0" fillId="0" borderId="0" xfId="21" applyNumberFormat="1" applyFont="1" applyFill="1" applyAlignment="1" applyProtection="1">
      <alignment horizontal="center"/>
      <protection/>
    </xf>
    <xf numFmtId="221" fontId="0" fillId="0" borderId="100" xfId="21" applyNumberFormat="1" applyFont="1" applyFill="1" applyBorder="1" applyAlignment="1" applyProtection="1">
      <alignment horizontal="center"/>
      <protection/>
    </xf>
    <xf numFmtId="221" fontId="30" fillId="0" borderId="104" xfId="21" applyNumberFormat="1" applyFont="1" applyFill="1" applyBorder="1" applyAlignment="1" applyProtection="1">
      <alignment horizontal="center"/>
      <protection locked="0"/>
    </xf>
    <xf numFmtId="221" fontId="30" fillId="0" borderId="0" xfId="21" applyNumberFormat="1" applyFont="1" applyFill="1" applyAlignment="1" applyProtection="1">
      <alignment horizontal="center"/>
      <protection locked="0"/>
    </xf>
    <xf numFmtId="221" fontId="30" fillId="0" borderId="100" xfId="21" applyNumberFormat="1" applyFont="1" applyFill="1" applyBorder="1" applyAlignment="1" applyProtection="1">
      <alignment horizontal="center"/>
      <protection locked="0"/>
    </xf>
    <xf numFmtId="221" fontId="52" fillId="0" borderId="100" xfId="21" applyNumberFormat="1" applyFont="1" applyFill="1" applyBorder="1" applyAlignment="1" applyProtection="1">
      <alignment horizontal="left"/>
      <protection locked="0"/>
    </xf>
    <xf numFmtId="221" fontId="3" fillId="0" borderId="195" xfId="21" applyNumberFormat="1" applyFont="1" applyFill="1" applyBorder="1" applyAlignment="1" applyProtection="1">
      <alignment horizontal="center"/>
      <protection/>
    </xf>
    <xf numFmtId="221" fontId="3" fillId="0" borderId="117" xfId="21" applyNumberFormat="1" applyFont="1" applyFill="1" applyBorder="1" applyAlignment="1" applyProtection="1">
      <alignment horizontal="center"/>
      <protection/>
    </xf>
    <xf numFmtId="221" fontId="3" fillId="0" borderId="118" xfId="21" applyNumberFormat="1" applyFont="1" applyFill="1" applyBorder="1" applyAlignment="1" applyProtection="1">
      <alignment horizontal="center"/>
      <protection/>
    </xf>
    <xf numFmtId="40" fontId="7" fillId="0" borderId="201" xfId="21" applyNumberFormat="1" applyFont="1" applyFill="1" applyBorder="1" applyAlignment="1" applyProtection="1">
      <alignment horizontal="right"/>
      <protection hidden="1"/>
    </xf>
    <xf numFmtId="40" fontId="7" fillId="0" borderId="202" xfId="21" applyNumberFormat="1" applyFont="1" applyFill="1" applyBorder="1" applyAlignment="1" applyProtection="1">
      <alignment horizontal="right"/>
      <protection hidden="1"/>
    </xf>
    <xf numFmtId="39" fontId="52" fillId="0" borderId="201" xfId="21" applyNumberFormat="1" applyFont="1" applyFill="1" applyBorder="1" applyAlignment="1" applyProtection="1">
      <alignment horizontal="right"/>
      <protection locked="0"/>
    </xf>
    <xf numFmtId="39" fontId="52" fillId="0" borderId="202" xfId="21" applyNumberFormat="1" applyFont="1" applyFill="1" applyBorder="1" applyAlignment="1" applyProtection="1">
      <alignment horizontal="right"/>
      <protection locked="0"/>
    </xf>
    <xf numFmtId="40" fontId="52" fillId="0" borderId="182" xfId="21" applyNumberFormat="1" applyFont="1" applyFill="1" applyBorder="1" applyAlignment="1" applyProtection="1">
      <alignment horizontal="right"/>
      <protection locked="0"/>
    </xf>
    <xf numFmtId="40" fontId="52" fillId="0" borderId="131" xfId="21" applyNumberFormat="1" applyFont="1" applyFill="1" applyBorder="1" applyAlignment="1" applyProtection="1">
      <alignment horizontal="right"/>
      <protection locked="0"/>
    </xf>
    <xf numFmtId="40" fontId="52" fillId="0" borderId="183" xfId="21" applyNumberFormat="1" applyFont="1" applyFill="1" applyBorder="1" applyAlignment="1" applyProtection="1">
      <alignment horizontal="right"/>
      <protection locked="0"/>
    </xf>
    <xf numFmtId="40" fontId="52" fillId="0" borderId="193" xfId="21" applyNumberFormat="1" applyFont="1" applyFill="1" applyBorder="1" applyAlignment="1" applyProtection="1">
      <alignment horizontal="right"/>
      <protection locked="0"/>
    </xf>
    <xf numFmtId="40" fontId="52" fillId="0" borderId="125" xfId="21" applyNumberFormat="1" applyFont="1" applyFill="1" applyBorder="1" applyAlignment="1" applyProtection="1">
      <alignment horizontal="right"/>
      <protection locked="0"/>
    </xf>
    <xf numFmtId="40" fontId="52" fillId="0" borderId="102" xfId="21" applyNumberFormat="1" applyFont="1" applyFill="1" applyBorder="1" applyAlignment="1" applyProtection="1">
      <alignment horizontal="right"/>
      <protection locked="0"/>
    </xf>
    <xf numFmtId="221" fontId="1" fillId="0" borderId="104" xfId="21" applyNumberFormat="1" applyFont="1" applyFill="1" applyBorder="1" applyAlignment="1" applyProtection="1">
      <alignment horizontal="center"/>
      <protection/>
    </xf>
    <xf numFmtId="221" fontId="52" fillId="0" borderId="102" xfId="21" applyNumberFormat="1" applyFont="1" applyFill="1" applyBorder="1" applyAlignment="1" applyProtection="1">
      <alignment horizontal="left"/>
      <protection locked="0"/>
    </xf>
    <xf numFmtId="221" fontId="3" fillId="0" borderId="15" xfId="21" applyNumberFormat="1" applyFont="1" applyFill="1" applyBorder="1" applyAlignment="1" applyProtection="1">
      <alignment horizontal="center"/>
      <protection locked="0"/>
    </xf>
    <xf numFmtId="49" fontId="52" fillId="18" borderId="3" xfId="23" applyNumberFormat="1" applyFont="1" applyFill="1" applyBorder="1" applyAlignment="1" applyProtection="1">
      <alignment horizontal="left"/>
      <protection locked="0"/>
    </xf>
    <xf numFmtId="49" fontId="52" fillId="18" borderId="0" xfId="23" applyNumberFormat="1" applyFont="1" applyFill="1" applyBorder="1" applyAlignment="1" applyProtection="1">
      <alignment horizontal="left"/>
      <protection locked="0"/>
    </xf>
    <xf numFmtId="49" fontId="52" fillId="18" borderId="47" xfId="23" applyNumberFormat="1" applyFont="1" applyFill="1" applyBorder="1" applyAlignment="1" applyProtection="1">
      <alignment horizontal="left"/>
      <protection locked="0"/>
    </xf>
    <xf numFmtId="49" fontId="52" fillId="18" borderId="57" xfId="23" applyNumberFormat="1" applyFont="1" applyFill="1" applyBorder="1" applyAlignment="1" applyProtection="1">
      <alignment horizontal="left"/>
      <protection locked="0"/>
    </xf>
    <xf numFmtId="49" fontId="52" fillId="18" borderId="54" xfId="23" applyNumberFormat="1" applyFont="1" applyFill="1" applyBorder="1" applyAlignment="1" applyProtection="1">
      <alignment horizontal="left"/>
      <protection locked="0"/>
    </xf>
    <xf numFmtId="49" fontId="52" fillId="18" borderId="61" xfId="23" applyNumberFormat="1" applyFont="1" applyFill="1" applyBorder="1" applyAlignment="1" applyProtection="1">
      <alignment horizontal="left"/>
      <protection locked="0"/>
    </xf>
    <xf numFmtId="49" fontId="52" fillId="18" borderId="3" xfId="23" applyNumberFormat="1" applyFont="1" applyFill="1" applyBorder="1" applyAlignment="1" applyProtection="1">
      <alignment horizontal="left"/>
      <protection locked="0"/>
    </xf>
    <xf numFmtId="49" fontId="52" fillId="18" borderId="0" xfId="23" applyNumberFormat="1" applyFont="1" applyFill="1" applyBorder="1" applyAlignment="1" applyProtection="1">
      <alignment horizontal="left"/>
      <protection locked="0"/>
    </xf>
    <xf numFmtId="49" fontId="52" fillId="18" borderId="47" xfId="23" applyNumberFormat="1" applyFont="1" applyFill="1" applyBorder="1" applyAlignment="1" applyProtection="1">
      <alignment horizontal="left"/>
      <protection locked="0"/>
    </xf>
    <xf numFmtId="49" fontId="52" fillId="18" borderId="57" xfId="23" applyNumberFormat="1" applyFont="1" applyFill="1" applyBorder="1" applyAlignment="1" applyProtection="1">
      <alignment horizontal="left"/>
      <protection locked="0"/>
    </xf>
    <xf numFmtId="49" fontId="52" fillId="18" borderId="54" xfId="23" applyNumberFormat="1" applyFont="1" applyFill="1" applyBorder="1" applyAlignment="1" applyProtection="1">
      <alignment horizontal="left"/>
      <protection locked="0"/>
    </xf>
    <xf numFmtId="49" fontId="52" fillId="18" borderId="61" xfId="23" applyNumberFormat="1" applyFont="1" applyFill="1" applyBorder="1" applyAlignment="1" applyProtection="1">
      <alignment horizontal="left"/>
      <protection locked="0"/>
    </xf>
    <xf numFmtId="49" fontId="63" fillId="18" borderId="3" xfId="23" applyNumberFormat="1" applyFont="1" applyFill="1" applyBorder="1" applyAlignment="1" applyProtection="1">
      <alignment horizontal="left"/>
      <protection locked="0"/>
    </xf>
    <xf numFmtId="49" fontId="63" fillId="18" borderId="0" xfId="23" applyNumberFormat="1" applyFont="1" applyFill="1" applyBorder="1" applyAlignment="1" applyProtection="1">
      <alignment horizontal="left"/>
      <protection locked="0"/>
    </xf>
    <xf numFmtId="49" fontId="63" fillId="18" borderId="47" xfId="23" applyNumberFormat="1" applyFont="1" applyFill="1" applyBorder="1" applyAlignment="1" applyProtection="1">
      <alignment horizontal="left"/>
      <protection locked="0"/>
    </xf>
    <xf numFmtId="49" fontId="63" fillId="18" borderId="57" xfId="23" applyNumberFormat="1" applyFont="1" applyFill="1" applyBorder="1" applyAlignment="1" applyProtection="1">
      <alignment horizontal="left"/>
      <protection locked="0"/>
    </xf>
    <xf numFmtId="49" fontId="63" fillId="18" borderId="54" xfId="23" applyNumberFormat="1" applyFont="1" applyFill="1" applyBorder="1" applyAlignment="1" applyProtection="1">
      <alignment horizontal="left"/>
      <protection locked="0"/>
    </xf>
    <xf numFmtId="49" fontId="63" fillId="18" borderId="61" xfId="23" applyNumberFormat="1" applyFont="1" applyFill="1" applyBorder="1" applyAlignment="1" applyProtection="1">
      <alignment horizontal="left"/>
      <protection locked="0"/>
    </xf>
    <xf numFmtId="49" fontId="52" fillId="18" borderId="5" xfId="23" applyNumberFormat="1" applyFont="1" applyFill="1" applyBorder="1" applyAlignment="1" applyProtection="1">
      <alignment horizontal="left"/>
      <protection locked="0"/>
    </xf>
    <xf numFmtId="49" fontId="52" fillId="18" borderId="0" xfId="23" applyNumberFormat="1" applyFont="1" applyFill="1" applyAlignment="1" applyProtection="1">
      <alignment horizontal="left"/>
      <protection locked="0"/>
    </xf>
    <xf numFmtId="49" fontId="52" fillId="18" borderId="64" xfId="23" applyNumberFormat="1" applyFont="1" applyFill="1" applyBorder="1" applyAlignment="1" applyProtection="1">
      <alignment horizontal="left"/>
      <protection locked="0"/>
    </xf>
    <xf numFmtId="49" fontId="52" fillId="18" borderId="5" xfId="23" applyNumberFormat="1" applyFont="1" applyFill="1" applyBorder="1" applyAlignment="1" applyProtection="1">
      <alignment horizontal="left"/>
      <protection locked="0"/>
    </xf>
    <xf numFmtId="49" fontId="52" fillId="18" borderId="0" xfId="23" applyNumberFormat="1" applyFont="1" applyFill="1" applyAlignment="1" applyProtection="1">
      <alignment horizontal="left"/>
      <protection locked="0"/>
    </xf>
    <xf numFmtId="49" fontId="52" fillId="18" borderId="64" xfId="23" applyNumberFormat="1" applyFont="1" applyFill="1" applyBorder="1" applyAlignment="1" applyProtection="1">
      <alignment horizontal="left"/>
      <protection locked="0"/>
    </xf>
    <xf numFmtId="49" fontId="63" fillId="18" borderId="5" xfId="23" applyNumberFormat="1" applyFont="1" applyFill="1" applyBorder="1" applyAlignment="1" applyProtection="1">
      <alignment horizontal="left"/>
      <protection locked="0"/>
    </xf>
    <xf numFmtId="49" fontId="63" fillId="18" borderId="0" xfId="23" applyNumberFormat="1" applyFont="1" applyFill="1" applyAlignment="1" applyProtection="1">
      <alignment horizontal="left"/>
      <protection locked="0"/>
    </xf>
    <xf numFmtId="49" fontId="63" fillId="18" borderId="64" xfId="23" applyNumberFormat="1" applyFont="1" applyFill="1" applyBorder="1" applyAlignment="1" applyProtection="1">
      <alignment horizontal="left"/>
      <protection locked="0"/>
    </xf>
    <xf numFmtId="221" fontId="80" fillId="18" borderId="5" xfId="23" applyNumberFormat="1" applyFont="1" applyFill="1" applyBorder="1" applyAlignment="1" applyProtection="1">
      <alignment horizontal="left"/>
      <protection locked="0"/>
    </xf>
    <xf numFmtId="221" fontId="80" fillId="18" borderId="0" xfId="23" applyNumberFormat="1" applyFont="1" applyFill="1" applyAlignment="1" applyProtection="1">
      <alignment horizontal="left"/>
      <protection locked="0"/>
    </xf>
    <xf numFmtId="221" fontId="80" fillId="18" borderId="47" xfId="23" applyNumberFormat="1" applyFont="1" applyFill="1" applyBorder="1" applyAlignment="1" applyProtection="1">
      <alignment horizontal="left"/>
      <protection locked="0"/>
    </xf>
    <xf numFmtId="221" fontId="80" fillId="18" borderId="64" xfId="23" applyNumberFormat="1" applyFont="1" applyFill="1" applyBorder="1" applyAlignment="1" applyProtection="1">
      <alignment horizontal="left"/>
      <protection locked="0"/>
    </xf>
    <xf numFmtId="221" fontId="80" fillId="18" borderId="54" xfId="23" applyNumberFormat="1" applyFont="1" applyFill="1" applyBorder="1" applyAlignment="1" applyProtection="1">
      <alignment horizontal="left"/>
      <protection locked="0"/>
    </xf>
    <xf numFmtId="221" fontId="80" fillId="18" borderId="61" xfId="23" applyNumberFormat="1" applyFont="1" applyFill="1" applyBorder="1" applyAlignment="1" applyProtection="1">
      <alignment horizontal="left"/>
      <protection locked="0"/>
    </xf>
    <xf numFmtId="49" fontId="71" fillId="18" borderId="0" xfId="23" applyNumberFormat="1" applyFont="1" applyFill="1" applyAlignment="1" applyProtection="1">
      <alignment horizontal="left"/>
      <protection locked="0"/>
    </xf>
    <xf numFmtId="49" fontId="71" fillId="18" borderId="47" xfId="23" applyNumberFormat="1" applyFont="1" applyFill="1" applyBorder="1" applyAlignment="1" applyProtection="1">
      <alignment horizontal="left"/>
      <protection locked="0"/>
    </xf>
    <xf numFmtId="221" fontId="68" fillId="0" borderId="5" xfId="23" applyNumberFormat="1" applyFont="1" applyBorder="1" applyAlignment="1" applyProtection="1">
      <alignment horizontal="center"/>
      <protection/>
    </xf>
    <xf numFmtId="221" fontId="68" fillId="0" borderId="47" xfId="23" applyNumberFormat="1" applyFont="1" applyBorder="1" applyAlignment="1" applyProtection="1">
      <alignment horizontal="center"/>
      <protection/>
    </xf>
    <xf numFmtId="221" fontId="52" fillId="18" borderId="3" xfId="23" applyNumberFormat="1" applyFont="1" applyFill="1" applyBorder="1" applyAlignment="1" applyProtection="1">
      <alignment horizontal="left"/>
      <protection locked="0"/>
    </xf>
    <xf numFmtId="221" fontId="52" fillId="18" borderId="0" xfId="23" applyNumberFormat="1" applyFont="1" applyFill="1" applyBorder="1" applyAlignment="1" applyProtection="1">
      <alignment horizontal="left"/>
      <protection locked="0"/>
    </xf>
    <xf numFmtId="221" fontId="52" fillId="18" borderId="47" xfId="23" applyNumberFormat="1" applyFont="1" applyFill="1" applyBorder="1" applyAlignment="1" applyProtection="1">
      <alignment horizontal="left"/>
      <protection locked="0"/>
    </xf>
    <xf numFmtId="14" fontId="52" fillId="18" borderId="5" xfId="23" applyNumberFormat="1" applyFont="1" applyFill="1" applyBorder="1" applyAlignment="1" applyProtection="1">
      <alignment horizontal="center"/>
      <protection locked="0"/>
    </xf>
    <xf numFmtId="14" fontId="52" fillId="18" borderId="0" xfId="23" applyNumberFormat="1" applyFont="1" applyFill="1" applyAlignment="1" applyProtection="1">
      <alignment horizontal="center"/>
      <protection locked="0"/>
    </xf>
    <xf numFmtId="14" fontId="52" fillId="18" borderId="15" xfId="23" applyNumberFormat="1" applyFont="1" applyFill="1" applyBorder="1" applyAlignment="1" applyProtection="1">
      <alignment horizontal="center"/>
      <protection locked="0"/>
    </xf>
    <xf numFmtId="14" fontId="52" fillId="18" borderId="16" xfId="23" applyNumberFormat="1" applyFont="1" applyFill="1" applyBorder="1" applyAlignment="1" applyProtection="1">
      <alignment horizontal="center"/>
      <protection locked="0"/>
    </xf>
    <xf numFmtId="14" fontId="52" fillId="18" borderId="47" xfId="23" applyNumberFormat="1" applyFont="1" applyFill="1" applyBorder="1" applyAlignment="1" applyProtection="1">
      <alignment horizontal="center"/>
      <protection locked="0"/>
    </xf>
    <xf numFmtId="49" fontId="71" fillId="18" borderId="54" xfId="23" applyNumberFormat="1" applyFont="1" applyFill="1" applyBorder="1" applyAlignment="1" applyProtection="1">
      <alignment horizontal="left"/>
      <protection locked="0"/>
    </xf>
    <xf numFmtId="49" fontId="71" fillId="18" borderId="61" xfId="23" applyNumberFormat="1" applyFont="1" applyFill="1" applyBorder="1" applyAlignment="1" applyProtection="1">
      <alignment horizontal="left"/>
      <protection locked="0"/>
    </xf>
    <xf numFmtId="221" fontId="52" fillId="18" borderId="5" xfId="23" applyNumberFormat="1" applyFont="1" applyFill="1" applyBorder="1" applyAlignment="1" applyProtection="1">
      <alignment horizontal="left"/>
      <protection locked="0"/>
    </xf>
    <xf numFmtId="221" fontId="7" fillId="19" borderId="18" xfId="23" applyNumberFormat="1" applyFont="1" applyFill="1" applyBorder="1" applyAlignment="1" applyProtection="1">
      <alignment horizontal="left"/>
      <protection/>
    </xf>
    <xf numFmtId="221" fontId="7" fillId="19" borderId="1" xfId="23" applyNumberFormat="1" applyFont="1" applyFill="1" applyBorder="1" applyAlignment="1" applyProtection="1">
      <alignment horizontal="left"/>
      <protection/>
    </xf>
    <xf numFmtId="221" fontId="7" fillId="19" borderId="173" xfId="23" applyNumberFormat="1" applyFont="1" applyFill="1" applyBorder="1" applyAlignment="1" applyProtection="1">
      <alignment horizontal="left"/>
      <protection/>
    </xf>
    <xf numFmtId="221" fontId="7" fillId="19" borderId="172" xfId="23" applyNumberFormat="1" applyFont="1" applyFill="1" applyBorder="1" applyAlignment="1" applyProtection="1">
      <alignment horizontal="left"/>
      <protection/>
    </xf>
    <xf numFmtId="221" fontId="7" fillId="19" borderId="65" xfId="23" applyNumberFormat="1" applyFont="1" applyFill="1" applyBorder="1" applyAlignment="1" applyProtection="1">
      <alignment horizontal="left"/>
      <protection/>
    </xf>
    <xf numFmtId="40" fontId="77" fillId="0" borderId="172" xfId="15" applyNumberFormat="1" applyFont="1" applyBorder="1" applyAlignment="1" applyProtection="1">
      <alignment horizontal="right"/>
      <protection hidden="1"/>
    </xf>
    <xf numFmtId="40" fontId="77" fillId="0" borderId="1" xfId="15" applyNumberFormat="1" applyFont="1" applyBorder="1" applyAlignment="1" applyProtection="1">
      <alignment horizontal="right"/>
      <protection hidden="1"/>
    </xf>
    <xf numFmtId="40" fontId="77" fillId="0" borderId="173" xfId="15" applyNumberFormat="1" applyFont="1" applyBorder="1" applyAlignment="1" applyProtection="1">
      <alignment horizontal="right"/>
      <protection hidden="1"/>
    </xf>
    <xf numFmtId="221" fontId="0" fillId="0" borderId="0" xfId="23" applyNumberFormat="1" applyFont="1" applyAlignment="1" applyProtection="1">
      <alignment horizontal="center"/>
      <protection/>
    </xf>
    <xf numFmtId="40" fontId="7" fillId="0" borderId="0" xfId="15" applyNumberFormat="1" applyFont="1" applyAlignment="1" applyProtection="1">
      <alignment horizontal="right"/>
      <protection hidden="1"/>
    </xf>
    <xf numFmtId="40" fontId="52" fillId="18" borderId="5" xfId="23" applyNumberFormat="1" applyFont="1" applyFill="1" applyBorder="1" applyAlignment="1" applyProtection="1">
      <alignment horizontal="right"/>
      <protection locked="0"/>
    </xf>
    <xf numFmtId="40" fontId="52" fillId="18" borderId="0" xfId="23" applyNumberFormat="1" applyFont="1" applyFill="1" applyAlignment="1" applyProtection="1">
      <alignment horizontal="right"/>
      <protection locked="0"/>
    </xf>
    <xf numFmtId="40" fontId="52" fillId="18" borderId="47" xfId="23" applyNumberFormat="1" applyFont="1" applyFill="1" applyBorder="1" applyAlignment="1" applyProtection="1">
      <alignment horizontal="right"/>
      <protection locked="0"/>
    </xf>
    <xf numFmtId="40" fontId="52" fillId="18" borderId="66" xfId="23" applyNumberFormat="1" applyFont="1" applyFill="1" applyBorder="1" applyAlignment="1" applyProtection="1">
      <alignment horizontal="right"/>
      <protection locked="0"/>
    </xf>
    <xf numFmtId="40" fontId="52" fillId="18" borderId="14" xfId="23" applyNumberFormat="1" applyFont="1" applyFill="1" applyBorder="1" applyAlignment="1" applyProtection="1">
      <alignment horizontal="right"/>
      <protection locked="0"/>
    </xf>
    <xf numFmtId="40" fontId="52" fillId="18" borderId="99" xfId="23" applyNumberFormat="1" applyFont="1" applyFill="1" applyBorder="1" applyAlignment="1" applyProtection="1">
      <alignment horizontal="right"/>
      <protection locked="0"/>
    </xf>
    <xf numFmtId="221" fontId="1" fillId="19" borderId="44" xfId="23" applyFont="1" applyFill="1" applyBorder="1" applyAlignment="1">
      <alignment horizontal="center"/>
      <protection/>
    </xf>
    <xf numFmtId="221" fontId="1" fillId="19" borderId="45" xfId="23" applyFont="1" applyFill="1" applyBorder="1" applyAlignment="1">
      <alignment horizontal="center"/>
      <protection/>
    </xf>
    <xf numFmtId="221" fontId="1" fillId="19" borderId="46" xfId="23" applyFont="1" applyFill="1" applyBorder="1" applyAlignment="1">
      <alignment horizontal="center"/>
      <protection/>
    </xf>
    <xf numFmtId="221" fontId="3" fillId="19" borderId="5" xfId="23" applyFont="1" applyFill="1" applyBorder="1" applyAlignment="1">
      <alignment horizontal="center"/>
      <protection/>
    </xf>
    <xf numFmtId="221" fontId="3" fillId="19" borderId="0" xfId="23" applyFont="1" applyFill="1" applyAlignment="1">
      <alignment horizontal="center"/>
      <protection/>
    </xf>
    <xf numFmtId="221" fontId="3" fillId="19" borderId="47" xfId="23" applyFont="1" applyFill="1" applyBorder="1" applyAlignment="1">
      <alignment horizontal="center"/>
      <protection/>
    </xf>
    <xf numFmtId="221" fontId="7" fillId="19" borderId="5" xfId="23" applyFont="1" applyFill="1" applyBorder="1" applyAlignment="1">
      <alignment horizontal="center"/>
      <protection/>
    </xf>
    <xf numFmtId="221" fontId="7" fillId="19" borderId="0" xfId="23" applyFont="1" applyFill="1" applyAlignment="1">
      <alignment horizontal="center"/>
      <protection/>
    </xf>
    <xf numFmtId="221" fontId="7" fillId="19" borderId="47" xfId="23" applyFont="1" applyFill="1" applyBorder="1" applyAlignment="1">
      <alignment horizontal="center"/>
      <protection/>
    </xf>
    <xf numFmtId="4" fontId="0" fillId="0" borderId="0" xfId="15" applyNumberFormat="1" applyFont="1" applyAlignment="1" applyProtection="1">
      <alignment horizontal="center"/>
      <protection/>
    </xf>
    <xf numFmtId="221" fontId="3" fillId="19" borderId="44" xfId="23" applyFont="1" applyFill="1" applyBorder="1" applyAlignment="1">
      <alignment horizontal="center"/>
      <protection/>
    </xf>
    <xf numFmtId="221" fontId="3" fillId="19" borderId="45" xfId="23" applyFont="1" applyFill="1" applyBorder="1" applyAlignment="1">
      <alignment horizontal="center"/>
      <protection/>
    </xf>
    <xf numFmtId="221" fontId="3" fillId="19" borderId="46" xfId="23" applyFont="1" applyFill="1" applyBorder="1" applyAlignment="1">
      <alignment horizontal="center"/>
      <protection/>
    </xf>
    <xf numFmtId="221" fontId="6" fillId="19" borderId="5" xfId="23" applyFont="1" applyFill="1" applyBorder="1" applyAlignment="1">
      <alignment horizontal="center"/>
      <protection/>
    </xf>
    <xf numFmtId="221" fontId="6" fillId="19" borderId="0" xfId="23" applyFont="1" applyFill="1" applyAlignment="1">
      <alignment horizontal="center"/>
      <protection/>
    </xf>
    <xf numFmtId="221" fontId="6" fillId="19" borderId="47" xfId="23" applyFont="1" applyFill="1" applyBorder="1" applyAlignment="1">
      <alignment horizontal="center"/>
      <protection/>
    </xf>
    <xf numFmtId="40" fontId="6" fillId="0" borderId="5" xfId="23" applyNumberFormat="1" applyFont="1" applyBorder="1" applyAlignment="1" applyProtection="1">
      <alignment horizontal="right"/>
      <protection hidden="1"/>
    </xf>
    <xf numFmtId="40" fontId="6" fillId="0" borderId="0" xfId="23" applyNumberFormat="1" applyFont="1" applyAlignment="1" applyProtection="1">
      <alignment horizontal="right"/>
      <protection hidden="1"/>
    </xf>
    <xf numFmtId="40" fontId="6" fillId="0" borderId="47" xfId="23" applyNumberFormat="1" applyFont="1" applyBorder="1" applyAlignment="1" applyProtection="1">
      <alignment horizontal="right"/>
      <protection hidden="1"/>
    </xf>
    <xf numFmtId="221" fontId="73" fillId="0" borderId="5" xfId="23" applyBorder="1" applyAlignment="1">
      <alignment horizontal="center"/>
      <protection/>
    </xf>
    <xf numFmtId="221" fontId="73" fillId="0" borderId="0" xfId="23" applyAlignment="1">
      <alignment horizontal="center"/>
      <protection/>
    </xf>
    <xf numFmtId="221" fontId="73" fillId="0" borderId="47" xfId="23" applyBorder="1" applyAlignment="1">
      <alignment horizontal="center"/>
      <protection/>
    </xf>
    <xf numFmtId="221" fontId="73" fillId="0" borderId="66" xfId="23" applyBorder="1" applyAlignment="1" applyProtection="1">
      <alignment horizontal="center"/>
      <protection/>
    </xf>
    <xf numFmtId="221" fontId="73" fillId="0" borderId="14" xfId="23" applyBorder="1" applyAlignment="1" applyProtection="1">
      <alignment horizontal="center"/>
      <protection/>
    </xf>
    <xf numFmtId="221" fontId="73" fillId="0" borderId="99" xfId="23" applyBorder="1" applyAlignment="1" applyProtection="1">
      <alignment horizontal="center"/>
      <protection/>
    </xf>
    <xf numFmtId="227" fontId="52" fillId="18" borderId="5" xfId="23" applyNumberFormat="1" applyFont="1" applyFill="1" applyBorder="1" applyAlignment="1" applyProtection="1">
      <alignment horizontal="right"/>
      <protection locked="0"/>
    </xf>
    <xf numFmtId="227" fontId="52" fillId="18" borderId="0" xfId="23" applyNumberFormat="1" applyFont="1" applyFill="1" applyBorder="1" applyAlignment="1" applyProtection="1">
      <alignment horizontal="right"/>
      <protection locked="0"/>
    </xf>
    <xf numFmtId="227" fontId="52" fillId="18" borderId="47" xfId="23" applyNumberFormat="1" applyFont="1" applyFill="1" applyBorder="1" applyAlignment="1" applyProtection="1">
      <alignment horizontal="right"/>
      <protection locked="0"/>
    </xf>
    <xf numFmtId="40" fontId="6" fillId="0" borderId="172" xfId="23" applyNumberFormat="1" applyFont="1" applyBorder="1" applyAlignment="1" applyProtection="1">
      <alignment horizontal="right"/>
      <protection hidden="1"/>
    </xf>
    <xf numFmtId="40" fontId="6" fillId="0" borderId="1" xfId="23" applyNumberFormat="1" applyFont="1" applyBorder="1" applyAlignment="1" applyProtection="1">
      <alignment horizontal="right"/>
      <protection hidden="1"/>
    </xf>
    <xf numFmtId="40" fontId="6" fillId="0" borderId="173" xfId="23" applyNumberFormat="1" applyFont="1" applyBorder="1" applyAlignment="1" applyProtection="1">
      <alignment horizontal="right"/>
      <protection hidden="1"/>
    </xf>
    <xf numFmtId="40" fontId="52" fillId="18" borderId="5" xfId="15" applyNumberFormat="1" applyFont="1" applyFill="1" applyBorder="1" applyAlignment="1" applyProtection="1">
      <alignment horizontal="right"/>
      <protection locked="0"/>
    </xf>
    <xf numFmtId="40" fontId="52" fillId="18" borderId="0" xfId="15" applyNumberFormat="1" applyFont="1" applyFill="1" applyAlignment="1" applyProtection="1">
      <alignment horizontal="right"/>
      <protection locked="0"/>
    </xf>
    <xf numFmtId="40" fontId="52" fillId="18" borderId="47" xfId="15" applyNumberFormat="1" applyFont="1" applyFill="1" applyBorder="1" applyAlignment="1" applyProtection="1">
      <alignment horizontal="right"/>
      <protection locked="0"/>
    </xf>
    <xf numFmtId="40" fontId="52" fillId="18" borderId="66" xfId="15" applyNumberFormat="1" applyFont="1" applyFill="1" applyBorder="1" applyAlignment="1" applyProtection="1">
      <alignment horizontal="right"/>
      <protection locked="0"/>
    </xf>
    <xf numFmtId="40" fontId="52" fillId="18" borderId="14" xfId="15" applyNumberFormat="1" applyFont="1" applyFill="1" applyBorder="1" applyAlignment="1" applyProtection="1">
      <alignment horizontal="right"/>
      <protection locked="0"/>
    </xf>
    <xf numFmtId="40" fontId="52" fillId="18" borderId="99" xfId="15" applyNumberFormat="1" applyFont="1" applyFill="1" applyBorder="1" applyAlignment="1" applyProtection="1">
      <alignment horizontal="right"/>
      <protection locked="0"/>
    </xf>
    <xf numFmtId="40" fontId="77" fillId="0" borderId="172" xfId="15" applyNumberFormat="1" applyFont="1" applyBorder="1" applyAlignment="1" applyProtection="1">
      <alignment horizontal="right"/>
      <protection hidden="1"/>
    </xf>
    <xf numFmtId="40" fontId="77" fillId="0" borderId="1" xfId="15" applyNumberFormat="1" applyFont="1" applyBorder="1" applyAlignment="1" applyProtection="1">
      <alignment horizontal="right"/>
      <protection hidden="1"/>
    </xf>
    <xf numFmtId="40" fontId="77" fillId="0" borderId="173" xfId="15" applyNumberFormat="1" applyFont="1" applyBorder="1" applyAlignment="1" applyProtection="1">
      <alignment horizontal="right"/>
      <protection hidden="1"/>
    </xf>
    <xf numFmtId="221" fontId="3" fillId="19" borderId="5" xfId="23" applyNumberFormat="1" applyFont="1" applyFill="1" applyBorder="1" applyAlignment="1" applyProtection="1" quotePrefix="1">
      <alignment horizontal="center"/>
      <protection/>
    </xf>
    <xf numFmtId="221" fontId="3" fillId="19" borderId="0" xfId="23" applyNumberFormat="1" applyFont="1" applyFill="1" applyAlignment="1" applyProtection="1" quotePrefix="1">
      <alignment horizontal="center"/>
      <protection/>
    </xf>
    <xf numFmtId="221" fontId="3" fillId="19" borderId="47" xfId="23" applyNumberFormat="1" applyFont="1" applyFill="1" applyBorder="1" applyAlignment="1" applyProtection="1" quotePrefix="1">
      <alignment horizontal="center"/>
      <protection/>
    </xf>
    <xf numFmtId="221" fontId="7" fillId="19" borderId="5" xfId="23" applyNumberFormat="1" applyFont="1" applyFill="1" applyBorder="1" applyAlignment="1" applyProtection="1" quotePrefix="1">
      <alignment horizontal="center"/>
      <protection/>
    </xf>
    <xf numFmtId="221" fontId="7" fillId="19" borderId="0" xfId="23" applyNumberFormat="1" applyFont="1" applyFill="1" applyBorder="1" applyAlignment="1" applyProtection="1" quotePrefix="1">
      <alignment horizontal="center"/>
      <protection/>
    </xf>
    <xf numFmtId="221" fontId="7" fillId="19" borderId="47" xfId="23" applyNumberFormat="1" applyFont="1" applyFill="1" applyBorder="1" applyAlignment="1" applyProtection="1" quotePrefix="1">
      <alignment horizontal="center"/>
      <protection/>
    </xf>
    <xf numFmtId="221" fontId="7" fillId="19" borderId="0" xfId="23" applyNumberFormat="1" applyFont="1" applyFill="1" applyAlignment="1" applyProtection="1" quotePrefix="1">
      <alignment horizontal="center"/>
      <protection/>
    </xf>
    <xf numFmtId="221" fontId="3" fillId="19" borderId="44" xfId="23" applyFont="1" applyFill="1" applyBorder="1" applyAlignment="1" quotePrefix="1">
      <alignment horizontal="center"/>
      <protection/>
    </xf>
    <xf numFmtId="221" fontId="3" fillId="19" borderId="45" xfId="23" applyFont="1" applyFill="1" applyBorder="1" applyAlignment="1" quotePrefix="1">
      <alignment horizontal="center"/>
      <protection/>
    </xf>
    <xf numFmtId="221" fontId="3" fillId="19" borderId="46" xfId="23" applyFont="1" applyFill="1" applyBorder="1" applyAlignment="1" quotePrefix="1">
      <alignment horizontal="center"/>
      <protection/>
    </xf>
    <xf numFmtId="221" fontId="7" fillId="19" borderId="5" xfId="23" applyFont="1" applyFill="1" applyBorder="1" applyAlignment="1" quotePrefix="1">
      <alignment horizontal="center"/>
      <protection/>
    </xf>
    <xf numFmtId="221" fontId="7" fillId="19" borderId="0" xfId="23" applyFont="1" applyFill="1" applyBorder="1" applyAlignment="1" quotePrefix="1">
      <alignment horizontal="center"/>
      <protection/>
    </xf>
    <xf numFmtId="221" fontId="7" fillId="19" borderId="47" xfId="23" applyFont="1" applyFill="1" applyBorder="1" applyAlignment="1" quotePrefix="1">
      <alignment horizontal="center"/>
      <protection/>
    </xf>
    <xf numFmtId="221" fontId="6" fillId="0" borderId="5" xfId="23" applyFont="1" applyBorder="1" applyAlignment="1">
      <alignment horizontal="center"/>
      <protection/>
    </xf>
    <xf numFmtId="221" fontId="6" fillId="0" borderId="0" xfId="23" applyFont="1" applyAlignment="1">
      <alignment horizontal="center"/>
      <protection/>
    </xf>
    <xf numFmtId="221" fontId="6" fillId="0" borderId="47" xfId="23" applyFont="1" applyBorder="1" applyAlignment="1">
      <alignment horizontal="center"/>
      <protection/>
    </xf>
    <xf numFmtId="174" fontId="52" fillId="0" borderId="66" xfId="23" applyNumberFormat="1" applyFont="1" applyFill="1" applyBorder="1" applyAlignment="1" applyProtection="1">
      <alignment horizontal="right"/>
      <protection/>
    </xf>
    <xf numFmtId="174" fontId="52" fillId="0" borderId="14" xfId="23" applyNumberFormat="1" applyFont="1" applyFill="1" applyBorder="1" applyAlignment="1" applyProtection="1">
      <alignment horizontal="right"/>
      <protection/>
    </xf>
    <xf numFmtId="174" fontId="52" fillId="0" borderId="99" xfId="23" applyNumberFormat="1" applyFont="1" applyFill="1" applyBorder="1" applyAlignment="1" applyProtection="1">
      <alignment horizontal="right"/>
      <protection/>
    </xf>
    <xf numFmtId="221" fontId="1" fillId="19" borderId="44" xfId="23" applyNumberFormat="1" applyFont="1" applyFill="1" applyBorder="1" applyAlignment="1" applyProtection="1">
      <alignment horizontal="center"/>
      <protection/>
    </xf>
    <xf numFmtId="221" fontId="1" fillId="19" borderId="45" xfId="23" applyNumberFormat="1" applyFont="1" applyFill="1" applyBorder="1" applyAlignment="1" applyProtection="1">
      <alignment horizontal="center"/>
      <protection/>
    </xf>
    <xf numFmtId="221" fontId="1" fillId="19" borderId="46" xfId="23" applyNumberFormat="1" applyFont="1" applyFill="1" applyBorder="1" applyAlignment="1" applyProtection="1">
      <alignment horizontal="center"/>
      <protection/>
    </xf>
    <xf numFmtId="40" fontId="0" fillId="0" borderId="0" xfId="15" applyNumberFormat="1" applyFont="1" applyAlignment="1" applyProtection="1">
      <alignment horizontal="center"/>
      <protection/>
    </xf>
    <xf numFmtId="43" fontId="0" fillId="0" borderId="0" xfId="15" applyFont="1" applyAlignment="1" applyProtection="1">
      <alignment horizontal="center"/>
      <protection/>
    </xf>
    <xf numFmtId="221" fontId="7" fillId="19" borderId="44" xfId="23" applyNumberFormat="1" applyFont="1" applyFill="1" applyBorder="1" applyAlignment="1" applyProtection="1">
      <alignment horizontal="center"/>
      <protection/>
    </xf>
    <xf numFmtId="221" fontId="7" fillId="19" borderId="45" xfId="23" applyNumberFormat="1" applyFont="1" applyFill="1" applyBorder="1" applyAlignment="1" applyProtection="1">
      <alignment horizontal="center"/>
      <protection/>
    </xf>
    <xf numFmtId="221" fontId="7" fillId="19" borderId="46" xfId="23" applyNumberFormat="1" applyFont="1" applyFill="1" applyBorder="1" applyAlignment="1" applyProtection="1">
      <alignment horizontal="center"/>
      <protection/>
    </xf>
    <xf numFmtId="221" fontId="7" fillId="19" borderId="5" xfId="23" applyNumberFormat="1" applyFont="1" applyFill="1" applyBorder="1" applyAlignment="1" applyProtection="1">
      <alignment horizontal="center"/>
      <protection/>
    </xf>
    <xf numFmtId="221" fontId="7" fillId="19" borderId="0" xfId="23" applyNumberFormat="1" applyFont="1" applyFill="1" applyAlignment="1" applyProtection="1">
      <alignment horizontal="center"/>
      <protection/>
    </xf>
    <xf numFmtId="221" fontId="7" fillId="19" borderId="47" xfId="23" applyNumberFormat="1" applyFont="1" applyFill="1" applyBorder="1" applyAlignment="1" applyProtection="1">
      <alignment horizontal="center"/>
      <protection/>
    </xf>
    <xf numFmtId="221" fontId="3" fillId="19" borderId="44" xfId="23" applyNumberFormat="1" applyFont="1" applyFill="1" applyBorder="1" applyAlignment="1" applyProtection="1">
      <alignment horizontal="center"/>
      <protection/>
    </xf>
    <xf numFmtId="221" fontId="3" fillId="19" borderId="45" xfId="23" applyNumberFormat="1" applyFont="1" applyFill="1" applyBorder="1" applyAlignment="1" applyProtection="1">
      <alignment horizontal="center"/>
      <protection/>
    </xf>
    <xf numFmtId="221" fontId="3" fillId="19" borderId="46" xfId="23" applyNumberFormat="1" applyFont="1" applyFill="1" applyBorder="1" applyAlignment="1" applyProtection="1">
      <alignment horizontal="center"/>
      <protection/>
    </xf>
    <xf numFmtId="221" fontId="7" fillId="19" borderId="5" xfId="23" applyNumberFormat="1" applyFont="1" applyFill="1" applyBorder="1" applyAlignment="1" applyProtection="1">
      <alignment horizontal="center"/>
      <protection/>
    </xf>
    <xf numFmtId="221" fontId="7" fillId="19" borderId="0" xfId="23" applyNumberFormat="1" applyFont="1" applyFill="1" applyAlignment="1" applyProtection="1">
      <alignment horizontal="center"/>
      <protection/>
    </xf>
    <xf numFmtId="221" fontId="7" fillId="19" borderId="47" xfId="23" applyNumberFormat="1" applyFont="1" applyFill="1" applyBorder="1" applyAlignment="1" applyProtection="1">
      <alignment horizontal="center"/>
      <protection/>
    </xf>
    <xf numFmtId="221" fontId="0" fillId="0" borderId="5" xfId="23" applyFont="1" applyBorder="1" applyAlignment="1">
      <alignment horizontal="center"/>
      <protection/>
    </xf>
    <xf numFmtId="221" fontId="0" fillId="0" borderId="0" xfId="23" applyFont="1" applyAlignment="1">
      <alignment horizontal="center"/>
      <protection/>
    </xf>
    <xf numFmtId="221" fontId="0" fillId="0" borderId="47" xfId="23" applyFont="1" applyBorder="1" applyAlignment="1">
      <alignment horizontal="center"/>
      <protection/>
    </xf>
    <xf numFmtId="174" fontId="52" fillId="0" borderId="66" xfId="23" applyNumberFormat="1" applyFont="1" applyFill="1" applyBorder="1" applyAlignment="1" applyProtection="1">
      <alignment horizontal="center"/>
      <protection/>
    </xf>
    <xf numFmtId="174" fontId="52" fillId="0" borderId="99" xfId="23" applyNumberFormat="1" applyFont="1" applyFill="1" applyBorder="1" applyAlignment="1" applyProtection="1">
      <alignment horizontal="center"/>
      <protection/>
    </xf>
    <xf numFmtId="221" fontId="53" fillId="18" borderId="3" xfId="23" applyNumberFormat="1" applyFont="1" applyFill="1" applyBorder="1" applyAlignment="1" applyProtection="1">
      <alignment horizontal="left"/>
      <protection locked="0"/>
    </xf>
    <xf numFmtId="221" fontId="53" fillId="18" borderId="0" xfId="23" applyNumberFormat="1" applyFont="1" applyFill="1" applyBorder="1" applyAlignment="1" applyProtection="1">
      <alignment horizontal="left"/>
      <protection locked="0"/>
    </xf>
    <xf numFmtId="221" fontId="53" fillId="18" borderId="47" xfId="23" applyNumberFormat="1" applyFont="1" applyFill="1" applyBorder="1" applyAlignment="1" applyProtection="1">
      <alignment horizontal="left"/>
      <protection locked="0"/>
    </xf>
    <xf numFmtId="221" fontId="79" fillId="0" borderId="66" xfId="23" applyFont="1" applyBorder="1" applyAlignment="1" applyProtection="1">
      <alignment horizontal="center"/>
      <protection/>
    </xf>
    <xf numFmtId="221" fontId="79" fillId="0" borderId="14" xfId="23" applyFont="1" applyBorder="1" applyAlignment="1" applyProtection="1">
      <alignment horizontal="center"/>
      <protection/>
    </xf>
    <xf numFmtId="221" fontId="79" fillId="0" borderId="99" xfId="23" applyFont="1" applyBorder="1" applyAlignment="1" applyProtection="1">
      <alignment horizontal="center"/>
      <protection/>
    </xf>
    <xf numFmtId="221" fontId="6" fillId="0" borderId="5" xfId="23" applyNumberFormat="1" applyFont="1" applyBorder="1" applyAlignment="1" applyProtection="1">
      <alignment horizontal="center"/>
      <protection/>
    </xf>
    <xf numFmtId="221" fontId="6" fillId="0" borderId="47" xfId="23" applyNumberFormat="1" applyFont="1" applyBorder="1" applyAlignment="1" applyProtection="1">
      <alignment horizontal="center"/>
      <protection/>
    </xf>
    <xf numFmtId="221" fontId="7" fillId="19" borderId="3" xfId="23" applyNumberFormat="1" applyFont="1" applyFill="1" applyBorder="1" applyAlignment="1" applyProtection="1">
      <alignment horizontal="center"/>
      <protection/>
    </xf>
    <xf numFmtId="221" fontId="7" fillId="19" borderId="0" xfId="23" applyNumberFormat="1" applyFont="1" applyFill="1" applyBorder="1" applyAlignment="1" applyProtection="1">
      <alignment horizontal="center"/>
      <protection/>
    </xf>
    <xf numFmtId="221" fontId="3" fillId="19" borderId="3" xfId="23" applyNumberFormat="1" applyFont="1" applyFill="1" applyBorder="1" applyAlignment="1" applyProtection="1">
      <alignment horizontal="center"/>
      <protection/>
    </xf>
    <xf numFmtId="221" fontId="3" fillId="19" borderId="0" xfId="23" applyNumberFormat="1" applyFont="1" applyFill="1" applyBorder="1" applyAlignment="1" applyProtection="1">
      <alignment horizontal="center"/>
      <protection/>
    </xf>
    <xf numFmtId="221" fontId="3" fillId="19" borderId="47" xfId="23" applyNumberFormat="1" applyFont="1" applyFill="1" applyBorder="1" applyAlignment="1" applyProtection="1">
      <alignment horizontal="center"/>
      <protection/>
    </xf>
    <xf numFmtId="221" fontId="1" fillId="19" borderId="3" xfId="23" applyNumberFormat="1" applyFont="1" applyFill="1" applyBorder="1" applyAlignment="1" applyProtection="1">
      <alignment horizontal="center"/>
      <protection/>
    </xf>
    <xf numFmtId="221" fontId="1" fillId="19" borderId="0" xfId="23" applyNumberFormat="1" applyFont="1" applyFill="1" applyBorder="1" applyAlignment="1" applyProtection="1">
      <alignment horizontal="center"/>
      <protection/>
    </xf>
    <xf numFmtId="221" fontId="1" fillId="19" borderId="47" xfId="23" applyNumberFormat="1" applyFont="1" applyFill="1" applyBorder="1" applyAlignment="1" applyProtection="1">
      <alignment horizontal="center"/>
      <protection/>
    </xf>
    <xf numFmtId="221" fontId="3" fillId="19" borderId="159" xfId="23" applyNumberFormat="1" applyFont="1" applyFill="1" applyBorder="1" applyAlignment="1" applyProtection="1">
      <alignment horizontal="left"/>
      <protection/>
    </xf>
    <xf numFmtId="221" fontId="3" fillId="19" borderId="45" xfId="23" applyNumberFormat="1" applyFont="1" applyFill="1" applyBorder="1" applyAlignment="1" applyProtection="1">
      <alignment horizontal="left"/>
      <protection/>
    </xf>
    <xf numFmtId="221" fontId="3" fillId="19" borderId="46" xfId="23" applyNumberFormat="1" applyFont="1" applyFill="1" applyBorder="1" applyAlignment="1" applyProtection="1">
      <alignment horizontal="left"/>
      <protection/>
    </xf>
    <xf numFmtId="221" fontId="88" fillId="19" borderId="44" xfId="23" applyNumberFormat="1" applyFont="1" applyFill="1" applyBorder="1" applyAlignment="1" applyProtection="1">
      <alignment horizontal="center"/>
      <protection/>
    </xf>
    <xf numFmtId="221" fontId="88" fillId="19" borderId="46" xfId="23" applyNumberFormat="1" applyFont="1" applyFill="1" applyBorder="1" applyAlignment="1" applyProtection="1">
      <alignment horizontal="center"/>
      <protection/>
    </xf>
    <xf numFmtId="221" fontId="0" fillId="19" borderId="5" xfId="23" applyNumberFormat="1" applyFont="1" applyFill="1" applyBorder="1" applyAlignment="1" applyProtection="1">
      <alignment horizontal="center"/>
      <protection/>
    </xf>
    <xf numFmtId="221" fontId="0" fillId="19" borderId="47" xfId="23" applyNumberFormat="1" applyFont="1" applyFill="1" applyBorder="1" applyAlignment="1" applyProtection="1">
      <alignment horizontal="center"/>
      <protection/>
    </xf>
    <xf numFmtId="38" fontId="52" fillId="18" borderId="5" xfId="23" applyNumberFormat="1" applyFont="1" applyFill="1" applyBorder="1" applyAlignment="1" applyProtection="1">
      <alignment horizontal="center"/>
      <protection locked="0"/>
    </xf>
    <xf numFmtId="38" fontId="52" fillId="18" borderId="47" xfId="23" applyNumberFormat="1" applyFont="1" applyFill="1" applyBorder="1" applyAlignment="1" applyProtection="1">
      <alignment horizontal="center"/>
      <protection locked="0"/>
    </xf>
    <xf numFmtId="221" fontId="7" fillId="19" borderId="3" xfId="23" applyNumberFormat="1" applyFont="1" applyFill="1" applyBorder="1" applyAlignment="1" applyProtection="1">
      <alignment horizontal="left"/>
      <protection/>
    </xf>
    <xf numFmtId="221" fontId="7" fillId="19" borderId="0" xfId="23" applyNumberFormat="1" applyFont="1" applyFill="1" applyBorder="1" applyAlignment="1" applyProtection="1">
      <alignment horizontal="left"/>
      <protection/>
    </xf>
    <xf numFmtId="221" fontId="7" fillId="19" borderId="47" xfId="23" applyNumberFormat="1" applyFont="1" applyFill="1" applyBorder="1" applyAlignment="1" applyProtection="1">
      <alignment horizontal="left"/>
      <protection/>
    </xf>
    <xf numFmtId="221" fontId="3" fillId="19" borderId="5" xfId="23" applyNumberFormat="1" applyFont="1" applyFill="1" applyBorder="1" applyAlignment="1" applyProtection="1">
      <alignment horizontal="center"/>
      <protection/>
    </xf>
    <xf numFmtId="221" fontId="7" fillId="19" borderId="5" xfId="23" applyNumberFormat="1" applyFont="1" applyFill="1" applyBorder="1" applyAlignment="1" applyProtection="1">
      <alignment horizontal="left"/>
      <protection/>
    </xf>
    <xf numFmtId="221" fontId="3" fillId="19" borderId="15" xfId="23" applyNumberFormat="1" applyFont="1" applyFill="1" applyBorder="1" applyAlignment="1" applyProtection="1">
      <alignment horizontal="center"/>
      <protection/>
    </xf>
    <xf numFmtId="221" fontId="7" fillId="19" borderId="15" xfId="23" applyNumberFormat="1" applyFont="1" applyFill="1" applyBorder="1" applyAlignment="1" applyProtection="1">
      <alignment horizontal="left"/>
      <protection/>
    </xf>
    <xf numFmtId="38" fontId="52" fillId="18" borderId="15" xfId="23" applyNumberFormat="1" applyFont="1" applyFill="1" applyBorder="1" applyAlignment="1" applyProtection="1">
      <alignment horizontal="center"/>
      <protection locked="0"/>
    </xf>
    <xf numFmtId="221" fontId="3" fillId="19" borderId="16" xfId="23" applyNumberFormat="1" applyFont="1" applyFill="1" applyBorder="1" applyAlignment="1" applyProtection="1">
      <alignment horizontal="center"/>
      <protection/>
    </xf>
    <xf numFmtId="221" fontId="7" fillId="19" borderId="16" xfId="23" applyNumberFormat="1" applyFont="1" applyFill="1" applyBorder="1" applyAlignment="1" applyProtection="1">
      <alignment horizontal="left"/>
      <protection/>
    </xf>
    <xf numFmtId="38" fontId="52" fillId="18" borderId="16" xfId="23" applyNumberFormat="1" applyFont="1" applyFill="1" applyBorder="1" applyAlignment="1" applyProtection="1">
      <alignment horizontal="center"/>
      <protection locked="0"/>
    </xf>
    <xf numFmtId="221" fontId="3" fillId="19" borderId="0" xfId="23" applyNumberFormat="1" applyFont="1" applyFill="1" applyAlignment="1" applyProtection="1">
      <alignment horizontal="center"/>
      <protection/>
    </xf>
    <xf numFmtId="221" fontId="7" fillId="19" borderId="0" xfId="23" applyNumberFormat="1" applyFont="1" applyFill="1" applyAlignment="1" applyProtection="1">
      <alignment horizontal="left"/>
      <protection/>
    </xf>
    <xf numFmtId="40" fontId="52" fillId="18" borderId="16" xfId="23" applyNumberFormat="1" applyFont="1" applyFill="1" applyBorder="1" applyAlignment="1" applyProtection="1">
      <alignment horizontal="center"/>
      <protection locked="0"/>
    </xf>
    <xf numFmtId="40" fontId="52" fillId="18" borderId="0" xfId="23" applyNumberFormat="1" applyFont="1" applyFill="1" applyAlignment="1" applyProtection="1">
      <alignment horizontal="center"/>
      <protection locked="0"/>
    </xf>
    <xf numFmtId="40" fontId="52" fillId="18" borderId="15" xfId="23" applyNumberFormat="1" applyFont="1" applyFill="1" applyBorder="1" applyAlignment="1" applyProtection="1">
      <alignment horizontal="center"/>
      <protection locked="0"/>
    </xf>
    <xf numFmtId="221" fontId="7" fillId="19" borderId="16" xfId="23" applyNumberFormat="1" applyFont="1" applyFill="1" applyBorder="1" applyAlignment="1" applyProtection="1">
      <alignment horizontal="center"/>
      <protection/>
    </xf>
    <xf numFmtId="40" fontId="77" fillId="0" borderId="16" xfId="23" applyNumberFormat="1" applyFont="1" applyBorder="1" applyAlignment="1" applyProtection="1">
      <alignment horizontal="right"/>
      <protection hidden="1"/>
    </xf>
    <xf numFmtId="40" fontId="77" fillId="0" borderId="0" xfId="23" applyNumberFormat="1" applyFont="1" applyAlignment="1" applyProtection="1">
      <alignment horizontal="right"/>
      <protection hidden="1"/>
    </xf>
    <xf numFmtId="40" fontId="77" fillId="0" borderId="47" xfId="23" applyNumberFormat="1" applyFont="1" applyBorder="1" applyAlignment="1" applyProtection="1">
      <alignment horizontal="right"/>
      <protection hidden="1"/>
    </xf>
    <xf numFmtId="221" fontId="6" fillId="19" borderId="3" xfId="23" applyNumberFormat="1" applyFont="1" applyFill="1" applyBorder="1" applyAlignment="1" applyProtection="1">
      <alignment horizontal="center"/>
      <protection/>
    </xf>
    <xf numFmtId="221" fontId="6" fillId="19" borderId="0" xfId="23" applyNumberFormat="1" applyFont="1" applyFill="1" applyBorder="1" applyAlignment="1" applyProtection="1">
      <alignment horizontal="center"/>
      <protection/>
    </xf>
    <xf numFmtId="221" fontId="6" fillId="19" borderId="47" xfId="23" applyNumberFormat="1" applyFont="1" applyFill="1" applyBorder="1" applyAlignment="1" applyProtection="1">
      <alignment horizontal="center"/>
      <protection/>
    </xf>
    <xf numFmtId="221" fontId="3" fillId="19" borderId="3" xfId="23" applyNumberFormat="1" applyFont="1" applyFill="1" applyBorder="1" applyAlignment="1" applyProtection="1">
      <alignment horizontal="center"/>
      <protection/>
    </xf>
    <xf numFmtId="221" fontId="3" fillId="19" borderId="0" xfId="23" applyNumberFormat="1" applyFont="1" applyFill="1" applyBorder="1" applyAlignment="1" applyProtection="1">
      <alignment horizontal="center"/>
      <protection/>
    </xf>
    <xf numFmtId="221" fontId="3" fillId="19" borderId="47" xfId="23" applyNumberFormat="1" applyFont="1" applyFill="1" applyBorder="1" applyAlignment="1" applyProtection="1">
      <alignment horizontal="center"/>
      <protection/>
    </xf>
    <xf numFmtId="221" fontId="3" fillId="19" borderId="44" xfId="23" applyNumberFormat="1" applyFont="1" applyFill="1" applyBorder="1" applyAlignment="1" applyProtection="1">
      <alignment horizontal="center"/>
      <protection/>
    </xf>
    <xf numFmtId="221" fontId="3" fillId="19" borderId="46" xfId="23" applyNumberFormat="1" applyFont="1" applyFill="1" applyBorder="1" applyAlignment="1" applyProtection="1">
      <alignment horizontal="center"/>
      <protection/>
    </xf>
    <xf numFmtId="221" fontId="3" fillId="19" borderId="5" xfId="23" applyNumberFormat="1" applyFont="1" applyFill="1" applyBorder="1" applyAlignment="1" applyProtection="1">
      <alignment horizontal="center"/>
      <protection/>
    </xf>
    <xf numFmtId="221" fontId="6" fillId="19" borderId="44" xfId="23" applyNumberFormat="1" applyFont="1" applyFill="1" applyBorder="1" applyAlignment="1" applyProtection="1">
      <alignment horizontal="center"/>
      <protection/>
    </xf>
    <xf numFmtId="221" fontId="6" fillId="19" borderId="45" xfId="23" applyNumberFormat="1" applyFont="1" applyFill="1" applyBorder="1" applyAlignment="1" applyProtection="1">
      <alignment horizontal="center"/>
      <protection/>
    </xf>
    <xf numFmtId="221" fontId="6" fillId="19" borderId="46" xfId="23" applyNumberFormat="1" applyFont="1" applyFill="1" applyBorder="1" applyAlignment="1" applyProtection="1">
      <alignment horizontal="center"/>
      <protection/>
    </xf>
    <xf numFmtId="221" fontId="6" fillId="19" borderId="5" xfId="23" applyNumberFormat="1" applyFont="1" applyFill="1" applyBorder="1" applyAlignment="1" applyProtection="1">
      <alignment horizontal="center"/>
      <protection/>
    </xf>
    <xf numFmtId="221" fontId="6" fillId="19" borderId="0" xfId="23" applyNumberFormat="1" applyFont="1" applyFill="1" applyAlignment="1" applyProtection="1">
      <alignment horizontal="center"/>
      <protection/>
    </xf>
    <xf numFmtId="38" fontId="52" fillId="18" borderId="5" xfId="23" applyNumberFormat="1" applyFont="1" applyFill="1" applyBorder="1" applyAlignment="1" applyProtection="1">
      <alignment horizontal="right"/>
      <protection locked="0"/>
    </xf>
    <xf numFmtId="38" fontId="52" fillId="18" borderId="47" xfId="23" applyNumberFormat="1" applyFont="1" applyFill="1" applyBorder="1" applyAlignment="1" applyProtection="1">
      <alignment horizontal="right"/>
      <protection locked="0"/>
    </xf>
    <xf numFmtId="40" fontId="77" fillId="0" borderId="5" xfId="23" applyNumberFormat="1" applyFont="1" applyBorder="1" applyAlignment="1" applyProtection="1">
      <alignment horizontal="right"/>
      <protection hidden="1"/>
    </xf>
    <xf numFmtId="40" fontId="77" fillId="0" borderId="172" xfId="23" applyNumberFormat="1" applyFont="1" applyBorder="1" applyAlignment="1" applyProtection="1">
      <alignment horizontal="right"/>
      <protection hidden="1"/>
    </xf>
    <xf numFmtId="40" fontId="77" fillId="0" borderId="173" xfId="23" applyNumberFormat="1" applyFont="1" applyBorder="1" applyAlignment="1" applyProtection="1">
      <alignment horizontal="right"/>
      <protection hidden="1"/>
    </xf>
    <xf numFmtId="221" fontId="52" fillId="18" borderId="5" xfId="23" applyNumberFormat="1" applyFont="1" applyFill="1" applyBorder="1" applyAlignment="1" applyProtection="1">
      <alignment horizontal="center"/>
      <protection locked="0"/>
    </xf>
    <xf numFmtId="221" fontId="52" fillId="18" borderId="0" xfId="23" applyNumberFormat="1" applyFont="1" applyFill="1" applyAlignment="1" applyProtection="1">
      <alignment horizontal="center"/>
      <protection locked="0"/>
    </xf>
    <xf numFmtId="221" fontId="52" fillId="18" borderId="47" xfId="23" applyNumberFormat="1" applyFont="1" applyFill="1" applyBorder="1" applyAlignment="1" applyProtection="1">
      <alignment horizontal="center"/>
      <protection locked="0"/>
    </xf>
    <xf numFmtId="221" fontId="7" fillId="19" borderId="66" xfId="23" applyNumberFormat="1" applyFont="1" applyFill="1" applyBorder="1" applyAlignment="1" applyProtection="1">
      <alignment horizontal="center"/>
      <protection/>
    </xf>
    <xf numFmtId="221" fontId="7" fillId="19" borderId="99" xfId="23" applyNumberFormat="1" applyFont="1" applyFill="1" applyBorder="1" applyAlignment="1" applyProtection="1">
      <alignment horizontal="center"/>
      <protection/>
    </xf>
    <xf numFmtId="221" fontId="7" fillId="19" borderId="172" xfId="23" applyNumberFormat="1" applyFont="1" applyFill="1" applyBorder="1" applyAlignment="1" applyProtection="1">
      <alignment horizontal="center"/>
      <protection/>
    </xf>
    <xf numFmtId="221" fontId="7" fillId="19" borderId="173" xfId="23" applyNumberFormat="1" applyFont="1" applyFill="1" applyBorder="1" applyAlignment="1" applyProtection="1">
      <alignment horizontal="center"/>
      <protection/>
    </xf>
    <xf numFmtId="40" fontId="77" fillId="0" borderId="1" xfId="23" applyNumberFormat="1" applyFont="1" applyBorder="1" applyAlignment="1" applyProtection="1">
      <alignment horizontal="right"/>
      <protection hidden="1"/>
    </xf>
    <xf numFmtId="40" fontId="77" fillId="0" borderId="66" xfId="23" applyNumberFormat="1" applyFont="1" applyBorder="1" applyAlignment="1" applyProtection="1">
      <alignment horizontal="right"/>
      <protection hidden="1"/>
    </xf>
    <xf numFmtId="40" fontId="77" fillId="0" borderId="14" xfId="23" applyNumberFormat="1" applyFont="1" applyBorder="1" applyAlignment="1" applyProtection="1">
      <alignment horizontal="right"/>
      <protection hidden="1"/>
    </xf>
    <xf numFmtId="40" fontId="77" fillId="0" borderId="99" xfId="23" applyNumberFormat="1" applyFont="1" applyBorder="1" applyAlignment="1" applyProtection="1">
      <alignment horizontal="right"/>
      <protection hidden="1"/>
    </xf>
    <xf numFmtId="221" fontId="52" fillId="18" borderId="5" xfId="23" applyFont="1" applyFill="1" applyBorder="1" applyAlignment="1" applyProtection="1">
      <alignment horizontal="right"/>
      <protection locked="0"/>
    </xf>
    <xf numFmtId="221" fontId="52" fillId="18" borderId="0" xfId="23" applyFont="1" applyFill="1" applyAlignment="1" applyProtection="1">
      <alignment horizontal="right"/>
      <protection locked="0"/>
    </xf>
    <xf numFmtId="221" fontId="52" fillId="18" borderId="47" xfId="23" applyFont="1" applyFill="1" applyBorder="1" applyAlignment="1" applyProtection="1">
      <alignment horizontal="right"/>
      <protection locked="0"/>
    </xf>
    <xf numFmtId="221" fontId="3" fillId="19" borderId="0" xfId="23" applyNumberFormat="1" applyFont="1" applyFill="1" applyAlignment="1" applyProtection="1">
      <alignment horizontal="center"/>
      <protection/>
    </xf>
    <xf numFmtId="221" fontId="3" fillId="19" borderId="172" xfId="23" applyNumberFormat="1" applyFont="1" applyFill="1" applyBorder="1" applyAlignment="1" applyProtection="1">
      <alignment horizontal="center"/>
      <protection/>
    </xf>
    <xf numFmtId="221" fontId="3" fillId="19" borderId="65" xfId="23" applyNumberFormat="1" applyFont="1" applyFill="1" applyBorder="1" applyAlignment="1" applyProtection="1">
      <alignment horizontal="center"/>
      <protection/>
    </xf>
    <xf numFmtId="221" fontId="3" fillId="19" borderId="18" xfId="23" applyNumberFormat="1" applyFont="1" applyFill="1" applyBorder="1" applyAlignment="1" applyProtection="1">
      <alignment horizontal="center"/>
      <protection/>
    </xf>
    <xf numFmtId="221" fontId="3" fillId="19" borderId="1" xfId="23" applyNumberFormat="1" applyFont="1" applyFill="1" applyBorder="1" applyAlignment="1" applyProtection="1">
      <alignment horizontal="center"/>
      <protection/>
    </xf>
    <xf numFmtId="221" fontId="52" fillId="18" borderId="0" xfId="23" applyNumberFormat="1" applyFont="1" applyFill="1" applyAlignment="1" applyProtection="1">
      <alignment horizontal="left"/>
      <protection locked="0"/>
    </xf>
    <xf numFmtId="221" fontId="52" fillId="18" borderId="64" xfId="23" applyNumberFormat="1" applyFont="1" applyFill="1" applyBorder="1" applyAlignment="1" applyProtection="1">
      <alignment horizontal="left"/>
      <protection locked="0"/>
    </xf>
    <xf numFmtId="221" fontId="52" fillId="18" borderId="54" xfId="23" applyNumberFormat="1" applyFont="1" applyFill="1" applyBorder="1" applyAlignment="1" applyProtection="1">
      <alignment horizontal="left"/>
      <protection locked="0"/>
    </xf>
    <xf numFmtId="221" fontId="52" fillId="18" borderId="61" xfId="23" applyNumberFormat="1" applyFont="1" applyFill="1" applyBorder="1" applyAlignment="1" applyProtection="1">
      <alignment horizontal="left"/>
      <protection locked="0"/>
    </xf>
    <xf numFmtId="221" fontId="3" fillId="19" borderId="44" xfId="23" applyNumberFormat="1" applyFont="1" applyFill="1" applyBorder="1" applyAlignment="1" applyProtection="1">
      <alignment horizontal="left"/>
      <protection/>
    </xf>
    <xf numFmtId="221" fontId="68" fillId="19" borderId="5" xfId="23" applyNumberFormat="1" applyFont="1" applyFill="1" applyBorder="1" applyAlignment="1" applyProtection="1">
      <alignment horizontal="center"/>
      <protection/>
    </xf>
    <xf numFmtId="221" fontId="68" fillId="19" borderId="0" xfId="23" applyNumberFormat="1" applyFont="1" applyFill="1" applyAlignment="1" applyProtection="1">
      <alignment horizontal="center"/>
      <protection/>
    </xf>
    <xf numFmtId="221" fontId="68" fillId="19" borderId="47" xfId="23" applyNumberFormat="1" applyFont="1" applyFill="1" applyBorder="1" applyAlignment="1" applyProtection="1">
      <alignment horizontal="center"/>
      <protection/>
    </xf>
    <xf numFmtId="221" fontId="68" fillId="19" borderId="5" xfId="23" applyNumberFormat="1" applyFont="1" applyFill="1" applyBorder="1" applyAlignment="1" applyProtection="1">
      <alignment horizontal="left"/>
      <protection/>
    </xf>
    <xf numFmtId="221" fontId="68" fillId="19" borderId="0" xfId="23" applyNumberFormat="1" applyFont="1" applyFill="1" applyAlignment="1" applyProtection="1">
      <alignment horizontal="left"/>
      <protection/>
    </xf>
    <xf numFmtId="221" fontId="68" fillId="19" borderId="47" xfId="23" applyNumberFormat="1" applyFont="1" applyFill="1" applyBorder="1" applyAlignment="1" applyProtection="1">
      <alignment horizontal="left"/>
      <protection/>
    </xf>
    <xf numFmtId="38" fontId="52" fillId="18" borderId="64" xfId="23" applyNumberFormat="1" applyFont="1" applyFill="1" applyBorder="1" applyAlignment="1" applyProtection="1">
      <alignment horizontal="center"/>
      <protection locked="0"/>
    </xf>
    <xf numFmtId="38" fontId="52" fillId="18" borderId="150" xfId="23" applyNumberFormat="1" applyFont="1" applyFill="1" applyBorder="1" applyAlignment="1" applyProtection="1">
      <alignment horizontal="center"/>
      <protection locked="0"/>
    </xf>
    <xf numFmtId="38" fontId="77" fillId="0" borderId="156" xfId="23" applyNumberFormat="1" applyFont="1" applyBorder="1" applyAlignment="1" applyProtection="1">
      <alignment horizontal="center"/>
      <protection hidden="1"/>
    </xf>
    <xf numFmtId="38" fontId="77" fillId="0" borderId="152" xfId="23" applyNumberFormat="1" applyFont="1" applyBorder="1" applyAlignment="1" applyProtection="1">
      <alignment horizontal="center"/>
      <protection hidden="1"/>
    </xf>
    <xf numFmtId="38" fontId="81" fillId="18" borderId="16" xfId="23" applyNumberFormat="1" applyFont="1" applyFill="1" applyBorder="1" applyAlignment="1" applyProtection="1">
      <alignment horizontal="center"/>
      <protection locked="0"/>
    </xf>
    <xf numFmtId="38" fontId="81" fillId="18" borderId="0" xfId="23" applyNumberFormat="1" applyFont="1" applyFill="1" applyAlignment="1" applyProtection="1">
      <alignment horizontal="center"/>
      <protection locked="0"/>
    </xf>
    <xf numFmtId="38" fontId="81" fillId="18" borderId="15" xfId="23" applyNumberFormat="1" applyFont="1" applyFill="1" applyBorder="1" applyAlignment="1" applyProtection="1">
      <alignment horizontal="center"/>
      <protection locked="0"/>
    </xf>
    <xf numFmtId="38" fontId="77" fillId="0" borderId="16" xfId="23" applyNumberFormat="1" applyFont="1" applyBorder="1" applyAlignment="1" applyProtection="1">
      <alignment horizontal="right"/>
      <protection hidden="1"/>
    </xf>
    <xf numFmtId="38" fontId="77" fillId="0" borderId="15" xfId="23" applyNumberFormat="1" applyFont="1" applyBorder="1" applyAlignment="1" applyProtection="1">
      <alignment horizontal="right"/>
      <protection hidden="1"/>
    </xf>
    <xf numFmtId="38" fontId="81" fillId="18" borderId="72" xfId="23" applyNumberFormat="1" applyFont="1" applyFill="1" applyBorder="1" applyAlignment="1" applyProtection="1">
      <alignment horizontal="center"/>
      <protection locked="0"/>
    </xf>
    <xf numFmtId="38" fontId="81" fillId="18" borderId="54" xfId="23" applyNumberFormat="1" applyFont="1" applyFill="1" applyBorder="1" applyAlignment="1" applyProtection="1">
      <alignment horizontal="center"/>
      <protection locked="0"/>
    </xf>
    <xf numFmtId="38" fontId="81" fillId="18" borderId="150" xfId="23" applyNumberFormat="1" applyFont="1" applyFill="1" applyBorder="1" applyAlignment="1" applyProtection="1">
      <alignment horizontal="center"/>
      <protection locked="0"/>
    </xf>
    <xf numFmtId="38" fontId="77" fillId="0" borderId="168" xfId="23" applyNumberFormat="1" applyFont="1" applyBorder="1" applyAlignment="1" applyProtection="1">
      <alignment horizontal="right"/>
      <protection hidden="1"/>
    </xf>
    <xf numFmtId="38" fontId="77" fillId="0" borderId="152" xfId="23" applyNumberFormat="1" applyFont="1" applyBorder="1" applyAlignment="1" applyProtection="1">
      <alignment horizontal="right"/>
      <protection hidden="1"/>
    </xf>
    <xf numFmtId="38" fontId="77" fillId="0" borderId="72" xfId="23" applyNumberFormat="1" applyFont="1" applyBorder="1" applyAlignment="1" applyProtection="1">
      <alignment horizontal="right"/>
      <protection hidden="1"/>
    </xf>
    <xf numFmtId="38" fontId="77" fillId="0" borderId="150" xfId="23" applyNumberFormat="1" applyFont="1" applyBorder="1" applyAlignment="1" applyProtection="1">
      <alignment horizontal="right"/>
      <protection hidden="1"/>
    </xf>
    <xf numFmtId="221" fontId="7" fillId="19" borderId="66" xfId="23" applyNumberFormat="1" applyFont="1" applyFill="1" applyBorder="1" applyAlignment="1" applyProtection="1">
      <alignment horizontal="center"/>
      <protection/>
    </xf>
    <xf numFmtId="221" fontId="7" fillId="19" borderId="14" xfId="23" applyNumberFormat="1" applyFont="1" applyFill="1" applyBorder="1" applyAlignment="1" applyProtection="1">
      <alignment horizontal="center"/>
      <protection/>
    </xf>
    <xf numFmtId="221" fontId="7" fillId="19" borderId="99" xfId="23" applyNumberFormat="1" applyFont="1" applyFill="1" applyBorder="1" applyAlignment="1" applyProtection="1">
      <alignment horizontal="center"/>
      <protection/>
    </xf>
    <xf numFmtId="221" fontId="7" fillId="19" borderId="172" xfId="23" applyNumberFormat="1" applyFont="1" applyFill="1" applyBorder="1" applyAlignment="1" applyProtection="1">
      <alignment horizontal="center"/>
      <protection/>
    </xf>
    <xf numFmtId="221" fontId="7" fillId="19" borderId="1" xfId="23" applyNumberFormat="1" applyFont="1" applyFill="1" applyBorder="1" applyAlignment="1" applyProtection="1">
      <alignment horizontal="center"/>
      <protection/>
    </xf>
    <xf numFmtId="221" fontId="7" fillId="19" borderId="173" xfId="23" applyNumberFormat="1" applyFont="1" applyFill="1" applyBorder="1" applyAlignment="1" applyProtection="1">
      <alignment horizontal="center"/>
      <protection/>
    </xf>
    <xf numFmtId="221" fontId="52" fillId="18" borderId="5" xfId="23" applyNumberFormat="1" applyFont="1" applyFill="1" applyBorder="1" applyAlignment="1" applyProtection="1">
      <alignment horizontal="right"/>
      <protection locked="0"/>
    </xf>
    <xf numFmtId="221" fontId="52" fillId="18" borderId="47" xfId="23" applyNumberFormat="1" applyFont="1" applyFill="1" applyBorder="1" applyAlignment="1" applyProtection="1">
      <alignment horizontal="right"/>
      <protection locked="0"/>
    </xf>
    <xf numFmtId="221" fontId="3" fillId="19" borderId="5" xfId="23" applyFont="1" applyFill="1" applyBorder="1" applyAlignment="1">
      <alignment horizontal="center"/>
      <protection/>
    </xf>
    <xf numFmtId="221" fontId="3" fillId="19" borderId="47" xfId="23" applyFont="1" applyFill="1" applyBorder="1" applyAlignment="1">
      <alignment horizontal="center"/>
      <protection/>
    </xf>
    <xf numFmtId="221" fontId="7" fillId="19" borderId="5" xfId="23" applyNumberFormat="1" applyFont="1" applyFill="1" applyBorder="1" applyAlignment="1" applyProtection="1">
      <alignment horizontal="left"/>
      <protection/>
    </xf>
    <xf numFmtId="221" fontId="7" fillId="19" borderId="47" xfId="23" applyNumberFormat="1" applyFont="1" applyFill="1" applyBorder="1" applyAlignment="1" applyProtection="1">
      <alignment horizontal="left"/>
      <protection/>
    </xf>
    <xf numFmtId="40" fontId="77" fillId="0" borderId="66" xfId="23" applyNumberFormat="1" applyFont="1" applyBorder="1" applyAlignment="1" applyProtection="1">
      <alignment horizontal="right"/>
      <protection/>
    </xf>
    <xf numFmtId="40" fontId="77" fillId="0" borderId="14" xfId="23" applyNumberFormat="1" applyFont="1" applyBorder="1" applyAlignment="1" applyProtection="1">
      <alignment horizontal="right"/>
      <protection/>
    </xf>
    <xf numFmtId="40" fontId="77" fillId="0" borderId="99" xfId="23" applyNumberFormat="1" applyFont="1" applyBorder="1" applyAlignment="1" applyProtection="1">
      <alignment horizontal="right"/>
      <protection/>
    </xf>
    <xf numFmtId="40" fontId="77" fillId="0" borderId="5" xfId="23" applyNumberFormat="1" applyFont="1" applyBorder="1" applyAlignment="1" applyProtection="1">
      <alignment horizontal="right"/>
      <protection/>
    </xf>
    <xf numFmtId="40" fontId="77" fillId="0" borderId="0" xfId="23" applyNumberFormat="1" applyFont="1" applyAlignment="1" applyProtection="1">
      <alignment horizontal="right"/>
      <protection/>
    </xf>
    <xf numFmtId="40" fontId="77" fillId="0" borderId="47" xfId="23" applyNumberFormat="1" applyFont="1" applyBorder="1" applyAlignment="1" applyProtection="1">
      <alignment horizontal="right"/>
      <protection/>
    </xf>
    <xf numFmtId="221" fontId="93" fillId="19" borderId="159" xfId="23" applyNumberFormat="1" applyFont="1" applyFill="1" applyBorder="1" applyAlignment="1" applyProtection="1">
      <alignment horizontal="left"/>
      <protection/>
    </xf>
    <xf numFmtId="221" fontId="93" fillId="19" borderId="45" xfId="23" applyNumberFormat="1" applyFont="1" applyFill="1" applyBorder="1" applyAlignment="1" applyProtection="1">
      <alignment horizontal="left"/>
      <protection/>
    </xf>
    <xf numFmtId="221" fontId="93" fillId="19" borderId="46" xfId="23" applyNumberFormat="1" applyFont="1" applyFill="1" applyBorder="1" applyAlignment="1" applyProtection="1">
      <alignment horizontal="left"/>
      <protection/>
    </xf>
    <xf numFmtId="221" fontId="93" fillId="19" borderId="3" xfId="23" applyNumberFormat="1" applyFont="1" applyFill="1" applyBorder="1" applyAlignment="1" applyProtection="1">
      <alignment horizontal="center"/>
      <protection/>
    </xf>
    <xf numFmtId="221" fontId="93" fillId="19" borderId="0" xfId="23" applyNumberFormat="1" applyFont="1" applyFill="1" applyBorder="1" applyAlignment="1" applyProtection="1">
      <alignment horizontal="center"/>
      <protection/>
    </xf>
    <xf numFmtId="221" fontId="93" fillId="19" borderId="47" xfId="23" applyNumberFormat="1" applyFont="1" applyFill="1" applyBorder="1" applyAlignment="1" applyProtection="1">
      <alignment horizontal="center"/>
      <protection/>
    </xf>
    <xf numFmtId="221" fontId="77" fillId="19" borderId="44" xfId="23" applyNumberFormat="1" applyFont="1" applyFill="1" applyBorder="1" applyAlignment="1" applyProtection="1">
      <alignment horizontal="center"/>
      <protection/>
    </xf>
    <xf numFmtId="221" fontId="77" fillId="19" borderId="45" xfId="23" applyNumberFormat="1" applyFont="1" applyFill="1" applyBorder="1" applyAlignment="1" applyProtection="1">
      <alignment horizontal="center"/>
      <protection/>
    </xf>
    <xf numFmtId="221" fontId="77" fillId="19" borderId="46" xfId="23" applyNumberFormat="1" applyFont="1" applyFill="1" applyBorder="1" applyAlignment="1" applyProtection="1">
      <alignment horizontal="center"/>
      <protection/>
    </xf>
    <xf numFmtId="221" fontId="93" fillId="19" borderId="5" xfId="23" applyNumberFormat="1" applyFont="1" applyFill="1" applyBorder="1" applyAlignment="1" applyProtection="1">
      <alignment horizontal="center"/>
      <protection/>
    </xf>
    <xf numFmtId="221" fontId="93" fillId="19" borderId="0" xfId="23" applyNumberFormat="1" applyFont="1" applyFill="1" applyAlignment="1" applyProtection="1">
      <alignment horizontal="center"/>
      <protection/>
    </xf>
    <xf numFmtId="221" fontId="93" fillId="19" borderId="47" xfId="23" applyNumberFormat="1" applyFont="1" applyFill="1" applyBorder="1" applyAlignment="1" applyProtection="1">
      <alignment horizontal="center"/>
      <protection/>
    </xf>
    <xf numFmtId="222" fontId="52" fillId="18" borderId="5" xfId="23" applyNumberFormat="1" applyFont="1" applyFill="1" applyBorder="1" applyAlignment="1" applyProtection="1">
      <alignment horizontal="right"/>
      <protection locked="0"/>
    </xf>
    <xf numFmtId="222" fontId="52" fillId="18" borderId="47" xfId="23" applyNumberFormat="1" applyFont="1" applyFill="1" applyBorder="1" applyAlignment="1" applyProtection="1">
      <alignment horizontal="right"/>
      <protection locked="0"/>
    </xf>
    <xf numFmtId="221" fontId="95" fillId="19" borderId="44" xfId="23" applyFont="1" applyFill="1" applyBorder="1" applyAlignment="1">
      <alignment horizontal="center"/>
      <protection/>
    </xf>
    <xf numFmtId="221" fontId="95" fillId="19" borderId="45" xfId="23" applyFont="1" applyFill="1" applyBorder="1" applyAlignment="1">
      <alignment horizontal="center"/>
      <protection/>
    </xf>
    <xf numFmtId="221" fontId="95" fillId="19" borderId="46" xfId="23" applyFont="1" applyFill="1" applyBorder="1" applyAlignment="1">
      <alignment horizontal="center"/>
      <protection/>
    </xf>
    <xf numFmtId="221" fontId="93" fillId="19" borderId="5" xfId="23" applyNumberFormat="1" applyFont="1" applyFill="1" applyBorder="1" applyAlignment="1" applyProtection="1">
      <alignment horizontal="center"/>
      <protection/>
    </xf>
    <xf numFmtId="221" fontId="93" fillId="19" borderId="0" xfId="23" applyNumberFormat="1" applyFont="1" applyFill="1" applyAlignment="1" applyProtection="1">
      <alignment horizontal="center"/>
      <protection/>
    </xf>
    <xf numFmtId="221" fontId="81" fillId="19" borderId="5" xfId="23" applyNumberFormat="1" applyFont="1" applyFill="1" applyBorder="1" applyAlignment="1" applyProtection="1">
      <alignment horizontal="center"/>
      <protection/>
    </xf>
    <xf numFmtId="221" fontId="81" fillId="19" borderId="0" xfId="23" applyNumberFormat="1" applyFont="1" applyFill="1" applyAlignment="1" applyProtection="1">
      <alignment horizontal="center"/>
      <protection/>
    </xf>
    <xf numFmtId="221" fontId="81" fillId="19" borderId="47" xfId="23" applyNumberFormat="1" applyFont="1" applyFill="1" applyBorder="1" applyAlignment="1" applyProtection="1">
      <alignment horizontal="center"/>
      <protection/>
    </xf>
    <xf numFmtId="40" fontId="77" fillId="0" borderId="0" xfId="23" applyNumberFormat="1" applyFont="1" applyBorder="1" applyAlignment="1" applyProtection="1">
      <alignment horizontal="right"/>
      <protection hidden="1"/>
    </xf>
    <xf numFmtId="222" fontId="52" fillId="18" borderId="0" xfId="23" applyNumberFormat="1" applyFont="1" applyFill="1" applyBorder="1" applyAlignment="1" applyProtection="1">
      <alignment horizontal="right"/>
      <protection locked="0"/>
    </xf>
    <xf numFmtId="221" fontId="81" fillId="19" borderId="5" xfId="23" applyNumberFormat="1" applyFont="1" applyFill="1" applyBorder="1" applyAlignment="1" applyProtection="1">
      <alignment horizontal="center"/>
      <protection/>
    </xf>
    <xf numFmtId="221" fontId="81" fillId="19" borderId="0" xfId="23" applyNumberFormat="1" applyFont="1" applyFill="1" applyAlignment="1" applyProtection="1">
      <alignment horizontal="center"/>
      <protection/>
    </xf>
    <xf numFmtId="221" fontId="81" fillId="19" borderId="47" xfId="23" applyNumberFormat="1" applyFont="1" applyFill="1" applyBorder="1" applyAlignment="1" applyProtection="1">
      <alignment horizontal="center"/>
      <protection/>
    </xf>
    <xf numFmtId="221" fontId="77" fillId="19" borderId="5" xfId="23" applyNumberFormat="1" applyFont="1" applyFill="1" applyBorder="1" applyAlignment="1" applyProtection="1">
      <alignment horizontal="center"/>
      <protection/>
    </xf>
    <xf numFmtId="221" fontId="77" fillId="19" borderId="0" xfId="23" applyNumberFormat="1" applyFont="1" applyFill="1" applyAlignment="1" applyProtection="1">
      <alignment horizontal="center"/>
      <protection/>
    </xf>
    <xf numFmtId="221" fontId="77" fillId="19" borderId="47" xfId="23" applyNumberFormat="1" applyFont="1" applyFill="1" applyBorder="1" applyAlignment="1" applyProtection="1">
      <alignment horizontal="center"/>
      <protection/>
    </xf>
    <xf numFmtId="221" fontId="3" fillId="0" borderId="66" xfId="23" applyNumberFormat="1" applyFont="1" applyFill="1" applyBorder="1" applyAlignment="1" applyProtection="1" quotePrefix="1">
      <alignment horizontal="center"/>
      <protection/>
    </xf>
    <xf numFmtId="221" fontId="3" fillId="0" borderId="14" xfId="23" applyNumberFormat="1" applyFont="1" applyFill="1" applyBorder="1" applyAlignment="1" applyProtection="1" quotePrefix="1">
      <alignment horizontal="center"/>
      <protection/>
    </xf>
    <xf numFmtId="221" fontId="3" fillId="0" borderId="99" xfId="23" applyNumberFormat="1" applyFont="1" applyFill="1" applyBorder="1" applyAlignment="1" applyProtection="1" quotePrefix="1">
      <alignment horizontal="center"/>
      <protection/>
    </xf>
    <xf numFmtId="221" fontId="3" fillId="0" borderId="44" xfId="23" applyNumberFormat="1" applyFont="1" applyFill="1" applyBorder="1" applyAlignment="1" applyProtection="1">
      <alignment horizontal="center"/>
      <protection/>
    </xf>
    <xf numFmtId="221" fontId="3" fillId="0" borderId="45" xfId="23" applyNumberFormat="1" applyFont="1" applyFill="1" applyBorder="1" applyAlignment="1" applyProtection="1">
      <alignment horizontal="center"/>
      <protection/>
    </xf>
    <xf numFmtId="221" fontId="3" fillId="0" borderId="46" xfId="23" applyNumberFormat="1" applyFont="1" applyFill="1" applyBorder="1" applyAlignment="1" applyProtection="1">
      <alignment horizontal="center"/>
      <protection/>
    </xf>
    <xf numFmtId="221" fontId="3" fillId="0" borderId="66" xfId="23" applyNumberFormat="1" applyFont="1" applyFill="1" applyBorder="1" applyAlignment="1" applyProtection="1">
      <alignment horizontal="center"/>
      <protection/>
    </xf>
    <xf numFmtId="221" fontId="3" fillId="0" borderId="14" xfId="23" applyNumberFormat="1" applyFont="1" applyFill="1" applyBorder="1" applyAlignment="1" applyProtection="1">
      <alignment horizontal="center"/>
      <protection/>
    </xf>
    <xf numFmtId="221" fontId="3" fillId="0" borderId="99" xfId="23" applyNumberFormat="1" applyFont="1" applyFill="1" applyBorder="1" applyAlignment="1" applyProtection="1">
      <alignment horizontal="center"/>
      <protection/>
    </xf>
    <xf numFmtId="49" fontId="52" fillId="0" borderId="57" xfId="23" applyNumberFormat="1" applyFont="1" applyFill="1" applyBorder="1" applyAlignment="1" applyProtection="1">
      <alignment horizontal="left"/>
      <protection locked="0"/>
    </xf>
    <xf numFmtId="49" fontId="52" fillId="0" borderId="54" xfId="23" applyNumberFormat="1" applyFont="1" applyFill="1" applyBorder="1" applyAlignment="1" applyProtection="1">
      <alignment horizontal="left"/>
      <protection locked="0"/>
    </xf>
    <xf numFmtId="49" fontId="52" fillId="0" borderId="61" xfId="23" applyNumberFormat="1" applyFont="1" applyFill="1" applyBorder="1" applyAlignment="1" applyProtection="1">
      <alignment horizontal="left"/>
      <protection locked="0"/>
    </xf>
    <xf numFmtId="49" fontId="52" fillId="0" borderId="5" xfId="23" applyNumberFormat="1" applyFont="1" applyFill="1" applyBorder="1" applyAlignment="1" applyProtection="1">
      <alignment horizontal="left"/>
      <protection locked="0"/>
    </xf>
    <xf numFmtId="49" fontId="52" fillId="0" borderId="0" xfId="23" applyNumberFormat="1" applyFont="1" applyFill="1" applyAlignment="1" applyProtection="1">
      <alignment horizontal="left"/>
      <protection locked="0"/>
    </xf>
    <xf numFmtId="49" fontId="52" fillId="0" borderId="47" xfId="23" applyNumberFormat="1" applyFont="1" applyFill="1" applyBorder="1" applyAlignment="1" applyProtection="1">
      <alignment horizontal="left"/>
      <protection locked="0"/>
    </xf>
    <xf numFmtId="49" fontId="52" fillId="0" borderId="64" xfId="23" applyNumberFormat="1" applyFont="1" applyFill="1" applyBorder="1" applyAlignment="1" applyProtection="1">
      <alignment horizontal="left"/>
      <protection locked="0"/>
    </xf>
    <xf numFmtId="49" fontId="52" fillId="0" borderId="3" xfId="23" applyNumberFormat="1" applyFont="1" applyFill="1" applyBorder="1" applyAlignment="1" applyProtection="1">
      <alignment horizontal="left"/>
      <protection locked="0"/>
    </xf>
    <xf numFmtId="49" fontId="52" fillId="0" borderId="0" xfId="23" applyNumberFormat="1" applyFont="1" applyFill="1" applyBorder="1" applyAlignment="1" applyProtection="1">
      <alignment horizontal="left"/>
      <protection locked="0"/>
    </xf>
    <xf numFmtId="49" fontId="71" fillId="0" borderId="54" xfId="23" applyNumberFormat="1" applyFont="1" applyFill="1" applyBorder="1" applyAlignment="1" applyProtection="1">
      <alignment horizontal="left"/>
      <protection locked="0"/>
    </xf>
    <xf numFmtId="49" fontId="71" fillId="0" borderId="61" xfId="23" applyNumberFormat="1" applyFont="1" applyFill="1" applyBorder="1" applyAlignment="1" applyProtection="1">
      <alignment horizontal="left"/>
      <protection locked="0"/>
    </xf>
    <xf numFmtId="221" fontId="68" fillId="0" borderId="141" xfId="23" applyNumberFormat="1" applyFont="1" applyFill="1" applyBorder="1" applyAlignment="1" applyProtection="1">
      <alignment horizontal="center"/>
      <protection/>
    </xf>
    <xf numFmtId="221" fontId="68" fillId="0" borderId="21" xfId="23" applyNumberFormat="1" applyFont="1" applyFill="1" applyBorder="1" applyAlignment="1" applyProtection="1">
      <alignment horizontal="center"/>
      <protection/>
    </xf>
    <xf numFmtId="221" fontId="68" fillId="0" borderId="5" xfId="23" applyNumberFormat="1" applyFont="1" applyFill="1" applyBorder="1" applyAlignment="1" applyProtection="1">
      <alignment horizontal="center"/>
      <protection/>
    </xf>
    <xf numFmtId="221" fontId="68" fillId="0" borderId="4" xfId="23" applyNumberFormat="1" applyFont="1" applyFill="1" applyBorder="1" applyAlignment="1" applyProtection="1">
      <alignment horizontal="center"/>
      <protection/>
    </xf>
    <xf numFmtId="172" fontId="96" fillId="0" borderId="37" xfId="23" applyNumberFormat="1" applyFont="1" applyFill="1" applyBorder="1" applyAlignment="1" applyProtection="1">
      <alignment horizontal="right"/>
      <protection locked="0"/>
    </xf>
    <xf numFmtId="172" fontId="96" fillId="0" borderId="41" xfId="23" applyNumberFormat="1" applyFont="1" applyFill="1" applyBorder="1" applyAlignment="1" applyProtection="1">
      <alignment horizontal="right"/>
      <protection locked="0"/>
    </xf>
    <xf numFmtId="229" fontId="96" fillId="0" borderId="37" xfId="23" applyNumberFormat="1" applyFont="1" applyFill="1" applyBorder="1" applyAlignment="1" applyProtection="1">
      <alignment horizontal="right"/>
      <protection locked="0"/>
    </xf>
    <xf numFmtId="229" fontId="96" fillId="0" borderId="41" xfId="23" applyNumberFormat="1" applyFont="1" applyFill="1" applyBorder="1" applyAlignment="1" applyProtection="1">
      <alignment horizontal="right"/>
      <protection locked="0"/>
    </xf>
    <xf numFmtId="235" fontId="96" fillId="0" borderId="37" xfId="23" applyNumberFormat="1" applyFont="1" applyFill="1" applyBorder="1" applyAlignment="1" applyProtection="1">
      <alignment horizontal="right"/>
      <protection locked="0"/>
    </xf>
    <xf numFmtId="235" fontId="96" fillId="0" borderId="41" xfId="23" applyNumberFormat="1" applyFont="1" applyFill="1" applyBorder="1" applyAlignment="1" applyProtection="1">
      <alignment horizontal="right"/>
      <protection locked="0"/>
    </xf>
    <xf numFmtId="49" fontId="52" fillId="0" borderId="4" xfId="23" applyNumberFormat="1" applyFont="1" applyFill="1" applyBorder="1" applyAlignment="1" applyProtection="1">
      <alignment horizontal="left"/>
      <protection locked="0"/>
    </xf>
    <xf numFmtId="49" fontId="52" fillId="0" borderId="58" xfId="23" applyNumberFormat="1" applyFont="1" applyFill="1" applyBorder="1" applyAlignment="1" applyProtection="1">
      <alignment horizontal="left"/>
      <protection locked="0"/>
    </xf>
    <xf numFmtId="49" fontId="71" fillId="0" borderId="0" xfId="23" applyNumberFormat="1" applyFont="1" applyFill="1" applyAlignment="1" applyProtection="1">
      <alignment horizontal="left"/>
      <protection locked="0"/>
    </xf>
    <xf numFmtId="49" fontId="71" fillId="0" borderId="47" xfId="23" applyNumberFormat="1" applyFont="1" applyFill="1" applyBorder="1" applyAlignment="1" applyProtection="1">
      <alignment horizontal="left"/>
      <protection locked="0"/>
    </xf>
    <xf numFmtId="40" fontId="52" fillId="0" borderId="66" xfId="23" applyNumberFormat="1" applyFont="1" applyFill="1" applyBorder="1" applyAlignment="1" applyProtection="1">
      <alignment horizontal="right"/>
      <protection locked="0"/>
    </xf>
    <xf numFmtId="40" fontId="52" fillId="0" borderId="14" xfId="23" applyNumberFormat="1" applyFont="1" applyFill="1" applyBorder="1" applyAlignment="1" applyProtection="1">
      <alignment horizontal="right"/>
      <protection locked="0"/>
    </xf>
    <xf numFmtId="40" fontId="52" fillId="0" borderId="66" xfId="23" applyNumberFormat="1" applyFont="1" applyFill="1" applyBorder="1" applyAlignment="1" applyProtection="1">
      <alignment horizontal="right"/>
      <protection locked="0"/>
    </xf>
    <xf numFmtId="40" fontId="52" fillId="0" borderId="14" xfId="23" applyNumberFormat="1" applyFont="1" applyFill="1" applyBorder="1" applyAlignment="1" applyProtection="1">
      <alignment horizontal="right"/>
      <protection locked="0"/>
    </xf>
    <xf numFmtId="40" fontId="77" fillId="0" borderId="203" xfId="23" applyNumberFormat="1" applyFont="1" applyFill="1" applyBorder="1" applyAlignment="1" applyProtection="1">
      <alignment horizontal="right"/>
      <protection hidden="1"/>
    </xf>
    <xf numFmtId="40" fontId="77" fillId="0" borderId="204" xfId="23" applyNumberFormat="1" applyFont="1" applyFill="1" applyBorder="1" applyAlignment="1" applyProtection="1">
      <alignment horizontal="right"/>
      <protection hidden="1"/>
    </xf>
    <xf numFmtId="40" fontId="52" fillId="0" borderId="37" xfId="23" applyNumberFormat="1" applyFont="1" applyFill="1" applyBorder="1" applyAlignment="1" applyProtection="1">
      <alignment horizontal="right"/>
      <protection locked="0"/>
    </xf>
    <xf numFmtId="40" fontId="52" fillId="0" borderId="41" xfId="23" applyNumberFormat="1" applyFont="1" applyFill="1" applyBorder="1" applyAlignment="1" applyProtection="1">
      <alignment horizontal="right"/>
      <protection locked="0"/>
    </xf>
    <xf numFmtId="40" fontId="52" fillId="0" borderId="37" xfId="23" applyNumberFormat="1" applyFont="1" applyFill="1" applyBorder="1" applyAlignment="1" applyProtection="1">
      <alignment horizontal="right"/>
      <protection locked="0"/>
    </xf>
    <xf numFmtId="40" fontId="52" fillId="0" borderId="41" xfId="23" applyNumberFormat="1" applyFont="1" applyFill="1" applyBorder="1" applyAlignment="1" applyProtection="1">
      <alignment horizontal="right"/>
      <protection locked="0"/>
    </xf>
    <xf numFmtId="40" fontId="77" fillId="0" borderId="203" xfId="23" applyNumberFormat="1" applyFont="1" applyFill="1" applyBorder="1" applyAlignment="1" applyProtection="1">
      <alignment horizontal="right"/>
      <protection/>
    </xf>
    <xf numFmtId="40" fontId="77" fillId="0" borderId="204" xfId="23" applyNumberFormat="1" applyFont="1" applyFill="1" applyBorder="1" applyAlignment="1" applyProtection="1">
      <alignment horizontal="right"/>
      <protection/>
    </xf>
    <xf numFmtId="49" fontId="52" fillId="0" borderId="156" xfId="23" applyNumberFormat="1" applyFont="1" applyFill="1" applyBorder="1" applyAlignment="1" applyProtection="1">
      <alignment horizontal="left"/>
      <protection locked="0"/>
    </xf>
    <xf numFmtId="49" fontId="52" fillId="0" borderId="25" xfId="23" applyNumberFormat="1" applyFont="1" applyFill="1" applyBorder="1" applyAlignment="1" applyProtection="1">
      <alignment horizontal="left"/>
      <protection locked="0"/>
    </xf>
    <xf numFmtId="49" fontId="52" fillId="0" borderId="151" xfId="23" applyNumberFormat="1" applyFont="1" applyFill="1" applyBorder="1" applyAlignment="1" applyProtection="1">
      <alignment horizontal="left"/>
      <protection locked="0"/>
    </xf>
    <xf numFmtId="40" fontId="6" fillId="0" borderId="67" xfId="23" applyNumberFormat="1" applyFont="1" applyFill="1" applyBorder="1" applyAlignment="1" applyProtection="1">
      <alignment horizontal="right"/>
      <protection hidden="1"/>
    </xf>
    <xf numFmtId="40" fontId="6" fillId="0" borderId="96" xfId="23" applyNumberFormat="1" applyFont="1" applyFill="1" applyBorder="1" applyAlignment="1" applyProtection="1">
      <alignment horizontal="right"/>
      <protection hidden="1"/>
    </xf>
    <xf numFmtId="40" fontId="77" fillId="0" borderId="166" xfId="23" applyNumberFormat="1" applyFont="1" applyFill="1" applyBorder="1" applyAlignment="1" applyProtection="1">
      <alignment horizontal="right"/>
      <protection hidden="1"/>
    </xf>
    <xf numFmtId="40" fontId="77" fillId="0" borderId="164" xfId="23" applyNumberFormat="1" applyFont="1" applyFill="1" applyBorder="1" applyAlignment="1" applyProtection="1">
      <alignment horizontal="right"/>
      <protection hidden="1"/>
    </xf>
    <xf numFmtId="40" fontId="6" fillId="0" borderId="203" xfId="23" applyNumberFormat="1" applyFont="1" applyFill="1" applyBorder="1" applyAlignment="1" applyProtection="1">
      <alignment horizontal="right"/>
      <protection hidden="1"/>
    </xf>
    <xf numFmtId="40" fontId="6" fillId="0" borderId="204" xfId="23" applyNumberFormat="1" applyFont="1" applyFill="1" applyBorder="1" applyAlignment="1" applyProtection="1">
      <alignment horizontal="right"/>
      <protection hidden="1"/>
    </xf>
    <xf numFmtId="0" fontId="0" fillId="0" borderId="0" xfId="0" applyFill="1" applyBorder="1" applyAlignment="1" applyProtection="1">
      <alignment horizontal="center"/>
      <protection/>
    </xf>
    <xf numFmtId="0" fontId="0" fillId="0" borderId="4" xfId="0" applyFill="1" applyBorder="1" applyAlignment="1" applyProtection="1">
      <alignment horizontal="center"/>
      <protection/>
    </xf>
    <xf numFmtId="0" fontId="1" fillId="10" borderId="3" xfId="0" applyFont="1" applyFill="1" applyBorder="1" applyAlignment="1" applyProtection="1">
      <alignment horizontal="left" vertical="top" wrapText="1"/>
      <protection locked="0"/>
    </xf>
    <xf numFmtId="0" fontId="1" fillId="10" borderId="0" xfId="0" applyFont="1" applyFill="1" applyBorder="1" applyAlignment="1" applyProtection="1">
      <alignment horizontal="left" vertical="top" wrapText="1"/>
      <protection locked="0"/>
    </xf>
    <xf numFmtId="0" fontId="1" fillId="10" borderId="4" xfId="0" applyFont="1" applyFill="1" applyBorder="1" applyAlignment="1" applyProtection="1">
      <alignment horizontal="left" vertical="top" wrapText="1"/>
      <protection locked="0"/>
    </xf>
    <xf numFmtId="0" fontId="1" fillId="10" borderId="24" xfId="0" applyFont="1" applyFill="1" applyBorder="1" applyAlignment="1" applyProtection="1">
      <alignment horizontal="left" vertical="top" wrapText="1"/>
      <protection locked="0"/>
    </xf>
    <xf numFmtId="0" fontId="1" fillId="10" borderId="25" xfId="0" applyFont="1" applyFill="1" applyBorder="1" applyAlignment="1" applyProtection="1">
      <alignment horizontal="left" vertical="top" wrapText="1"/>
      <protection locked="0"/>
    </xf>
    <xf numFmtId="0" fontId="1" fillId="10" borderId="2" xfId="0" applyFont="1" applyFill="1" applyBorder="1" applyAlignment="1" applyProtection="1">
      <alignment horizontal="left" vertical="top" wrapText="1"/>
      <protection locked="0"/>
    </xf>
    <xf numFmtId="0" fontId="7" fillId="10" borderId="16"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left" vertical="center" wrapText="1"/>
      <protection locked="0"/>
    </xf>
    <xf numFmtId="0" fontId="7" fillId="10" borderId="4" xfId="0" applyFont="1" applyFill="1" applyBorder="1" applyAlignment="1" applyProtection="1">
      <alignment horizontal="left" vertical="center" wrapText="1"/>
      <protection locked="0"/>
    </xf>
    <xf numFmtId="0" fontId="7" fillId="10" borderId="83" xfId="0" applyFont="1" applyFill="1" applyBorder="1" applyAlignment="1" applyProtection="1">
      <alignment horizontal="left" vertical="center" wrapText="1"/>
      <protection locked="0"/>
    </xf>
    <xf numFmtId="0" fontId="7" fillId="10" borderId="14" xfId="0" applyFont="1" applyFill="1" applyBorder="1" applyAlignment="1" applyProtection="1">
      <alignment horizontal="left" vertical="center" wrapText="1"/>
      <protection locked="0"/>
    </xf>
    <xf numFmtId="0" fontId="7" fillId="10" borderId="51" xfId="0" applyFont="1" applyFill="1" applyBorder="1" applyAlignment="1" applyProtection="1">
      <alignment horizontal="left" vertical="center" wrapText="1"/>
      <protection locked="0"/>
    </xf>
    <xf numFmtId="0" fontId="1" fillId="10" borderId="3" xfId="0" applyFont="1" applyFill="1" applyBorder="1" applyAlignment="1" applyProtection="1">
      <alignment horizontal="left" vertical="center" wrapText="1"/>
      <protection locked="0"/>
    </xf>
    <xf numFmtId="0" fontId="1" fillId="10" borderId="0" xfId="0" applyFont="1" applyFill="1" applyBorder="1" applyAlignment="1" applyProtection="1">
      <alignment horizontal="left" vertical="center" wrapText="1"/>
      <protection locked="0"/>
    </xf>
    <xf numFmtId="0" fontId="1" fillId="10" borderId="4" xfId="0" applyFont="1" applyFill="1" applyBorder="1" applyAlignment="1" applyProtection="1">
      <alignment horizontal="left" vertical="center" wrapText="1"/>
      <protection locked="0"/>
    </xf>
    <xf numFmtId="0" fontId="1" fillId="10" borderId="24" xfId="0" applyFont="1" applyFill="1" applyBorder="1" applyAlignment="1" applyProtection="1">
      <alignment horizontal="left" vertical="center" wrapText="1"/>
      <protection locked="0"/>
    </xf>
    <xf numFmtId="0" fontId="1" fillId="10" borderId="25" xfId="0" applyFont="1" applyFill="1" applyBorder="1" applyAlignment="1" applyProtection="1">
      <alignment horizontal="left" vertical="center" wrapText="1"/>
      <protection locked="0"/>
    </xf>
    <xf numFmtId="0" fontId="1" fillId="10" borderId="2" xfId="0" applyFont="1" applyFill="1" applyBorder="1" applyAlignment="1" applyProtection="1">
      <alignment horizontal="left" vertical="center" wrapText="1"/>
      <protection locked="0"/>
    </xf>
    <xf numFmtId="0" fontId="1" fillId="10" borderId="82" xfId="0" applyFont="1" applyFill="1" applyBorder="1" applyAlignment="1" applyProtection="1">
      <alignment horizontal="left" vertical="center" wrapText="1"/>
      <protection locked="0"/>
    </xf>
    <xf numFmtId="0" fontId="1" fillId="10" borderId="14" xfId="0" applyFont="1" applyFill="1" applyBorder="1" applyAlignment="1" applyProtection="1">
      <alignment horizontal="left" vertical="center" wrapText="1"/>
      <protection locked="0"/>
    </xf>
    <xf numFmtId="0" fontId="1" fillId="10" borderId="51" xfId="0" applyFont="1" applyFill="1" applyBorder="1" applyAlignment="1" applyProtection="1">
      <alignment horizontal="left" vertical="center" wrapText="1"/>
      <protection locked="0"/>
    </xf>
    <xf numFmtId="3" fontId="1" fillId="10" borderId="14" xfId="0" applyNumberFormat="1" applyFont="1" applyFill="1" applyBorder="1" applyAlignment="1" applyProtection="1">
      <alignment horizontal="center"/>
      <protection locked="0"/>
    </xf>
    <xf numFmtId="0" fontId="1" fillId="10" borderId="14" xfId="0" applyFont="1" applyFill="1" applyBorder="1" applyAlignment="1" applyProtection="1">
      <alignment horizontal="center"/>
      <protection locked="0"/>
    </xf>
    <xf numFmtId="0" fontId="1" fillId="10" borderId="12" xfId="0" applyFont="1" applyFill="1" applyBorder="1" applyAlignment="1" applyProtection="1">
      <alignment horizontal="center"/>
      <protection locked="0"/>
    </xf>
    <xf numFmtId="0" fontId="68" fillId="0" borderId="16" xfId="0" applyFont="1" applyBorder="1" applyAlignment="1">
      <alignment horizontal="center"/>
    </xf>
    <xf numFmtId="0" fontId="68" fillId="0" borderId="0" xfId="0" applyFont="1" applyBorder="1" applyAlignment="1">
      <alignment horizontal="center"/>
    </xf>
    <xf numFmtId="0" fontId="68" fillId="0" borderId="4" xfId="0" applyFont="1" applyBorder="1" applyAlignment="1">
      <alignment horizontal="center"/>
    </xf>
    <xf numFmtId="0" fontId="68" fillId="0" borderId="168" xfId="0" applyFont="1" applyBorder="1" applyAlignment="1">
      <alignment horizontal="center"/>
    </xf>
    <xf numFmtId="0" fontId="68" fillId="0" borderId="25" xfId="0" applyFont="1" applyBorder="1" applyAlignment="1">
      <alignment horizontal="center"/>
    </xf>
    <xf numFmtId="0" fontId="68" fillId="0" borderId="2" xfId="0" applyFont="1" applyBorder="1" applyAlignment="1">
      <alignment horizontal="center"/>
    </xf>
    <xf numFmtId="0" fontId="6" fillId="10" borderId="3" xfId="0" applyFont="1" applyFill="1" applyBorder="1" applyAlignment="1" applyProtection="1">
      <alignment horizontal="center" wrapText="1"/>
      <protection locked="0"/>
    </xf>
    <xf numFmtId="0" fontId="6" fillId="10" borderId="0" xfId="0" applyFont="1" applyFill="1" applyBorder="1" applyAlignment="1" applyProtection="1">
      <alignment horizontal="center" wrapText="1"/>
      <protection locked="0"/>
    </xf>
    <xf numFmtId="0" fontId="6" fillId="10" borderId="15" xfId="0" applyFont="1" applyFill="1" applyBorder="1" applyAlignment="1" applyProtection="1">
      <alignment horizontal="center" wrapText="1"/>
      <protection locked="0"/>
    </xf>
    <xf numFmtId="0" fontId="6" fillId="10" borderId="57" xfId="0" applyFont="1" applyFill="1" applyBorder="1" applyAlignment="1" applyProtection="1">
      <alignment horizontal="center" wrapText="1"/>
      <protection locked="0"/>
    </xf>
    <xf numFmtId="0" fontId="6" fillId="10" borderId="54" xfId="0" applyFont="1" applyFill="1" applyBorder="1" applyAlignment="1" applyProtection="1">
      <alignment horizontal="center" wrapText="1"/>
      <protection locked="0"/>
    </xf>
    <xf numFmtId="0" fontId="6" fillId="10" borderId="150" xfId="0" applyFont="1" applyFill="1" applyBorder="1" applyAlignment="1" applyProtection="1">
      <alignment horizontal="center" wrapText="1"/>
      <protection locked="0"/>
    </xf>
    <xf numFmtId="0" fontId="0" fillId="0" borderId="72" xfId="0" applyBorder="1" applyAlignment="1">
      <alignment horizontal="center"/>
    </xf>
    <xf numFmtId="0" fontId="0" fillId="0" borderId="54" xfId="0"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0" fillId="10" borderId="16" xfId="0" applyFill="1" applyBorder="1" applyAlignment="1" applyProtection="1">
      <alignment horizontal="center" wrapText="1"/>
      <protection locked="0"/>
    </xf>
    <xf numFmtId="0" fontId="0" fillId="10" borderId="0" xfId="0" applyFill="1" applyBorder="1" applyAlignment="1" applyProtection="1">
      <alignment horizontal="center" wrapText="1"/>
      <protection locked="0"/>
    </xf>
    <xf numFmtId="0" fontId="0" fillId="10" borderId="4" xfId="0" applyFill="1" applyBorder="1" applyAlignment="1" applyProtection="1">
      <alignment horizontal="center" wrapText="1"/>
      <protection locked="0"/>
    </xf>
    <xf numFmtId="0" fontId="0" fillId="10" borderId="83" xfId="0" applyFill="1" applyBorder="1" applyAlignment="1" applyProtection="1">
      <alignment horizontal="center" wrapText="1"/>
      <protection locked="0"/>
    </xf>
    <xf numFmtId="0" fontId="0" fillId="10" borderId="14" xfId="0" applyFill="1" applyBorder="1" applyAlignment="1" applyProtection="1">
      <alignment horizontal="center" wrapText="1"/>
      <protection locked="0"/>
    </xf>
    <xf numFmtId="0" fontId="0" fillId="10" borderId="51" xfId="0" applyFill="1" applyBorder="1" applyAlignment="1" applyProtection="1">
      <alignment horizontal="center" wrapText="1"/>
      <protection locked="0"/>
    </xf>
    <xf numFmtId="0" fontId="3" fillId="0" borderId="20" xfId="0" applyFont="1" applyBorder="1" applyAlignment="1">
      <alignment horizontal="center"/>
    </xf>
    <xf numFmtId="0" fontId="3" fillId="0" borderId="21" xfId="0" applyFont="1" applyBorder="1" applyAlignment="1">
      <alignment horizont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49" fontId="2" fillId="0" borderId="0" xfId="0" applyNumberFormat="1" applyFont="1" applyBorder="1" applyAlignment="1">
      <alignment horizontal="center"/>
    </xf>
    <xf numFmtId="49" fontId="2" fillId="0" borderId="15" xfId="0" applyNumberFormat="1" applyFont="1" applyBorder="1" applyAlignment="1">
      <alignment horizontal="center"/>
    </xf>
    <xf numFmtId="0" fontId="1" fillId="10" borderId="15" xfId="0" applyFont="1" applyFill="1" applyBorder="1" applyAlignment="1" applyProtection="1">
      <alignment horizontal="left" vertical="center" wrapText="1"/>
      <protection locked="0"/>
    </xf>
    <xf numFmtId="0" fontId="1" fillId="10" borderId="12" xfId="0" applyFont="1" applyFill="1" applyBorder="1" applyAlignment="1" applyProtection="1">
      <alignment horizontal="left" vertical="center" wrapText="1"/>
      <protection locked="0"/>
    </xf>
    <xf numFmtId="0" fontId="1" fillId="10" borderId="16" xfId="0" applyFont="1" applyFill="1" applyBorder="1" applyAlignment="1" applyProtection="1">
      <alignment horizontal="left" vertical="center" wrapText="1"/>
      <protection locked="0"/>
    </xf>
    <xf numFmtId="0" fontId="1" fillId="10" borderId="83" xfId="0" applyFont="1" applyFill="1" applyBorder="1" applyAlignment="1" applyProtection="1">
      <alignment horizontal="left" vertical="center" wrapText="1"/>
      <protection locked="0"/>
    </xf>
    <xf numFmtId="0" fontId="0" fillId="10" borderId="0" xfId="0" applyFill="1" applyBorder="1" applyAlignment="1" applyProtection="1">
      <alignment horizontal="left"/>
      <protection locked="0"/>
    </xf>
    <xf numFmtId="0" fontId="0" fillId="10" borderId="15" xfId="0" applyFill="1" applyBorder="1" applyAlignment="1" applyProtection="1">
      <alignment horizontal="left"/>
      <protection locked="0"/>
    </xf>
    <xf numFmtId="0" fontId="1" fillId="0" borderId="0" xfId="0" applyFont="1" applyFill="1" applyBorder="1" applyAlignment="1">
      <alignment horizontal="center"/>
    </xf>
    <xf numFmtId="0" fontId="1" fillId="10" borderId="83" xfId="0" applyFont="1" applyFill="1" applyBorder="1" applyAlignment="1" applyProtection="1">
      <alignment horizontal="left" vertical="center" wrapText="1" indent="1"/>
      <protection locked="0"/>
    </xf>
    <xf numFmtId="0" fontId="1" fillId="10" borderId="14" xfId="0" applyFont="1" applyFill="1" applyBorder="1" applyAlignment="1" applyProtection="1">
      <alignment horizontal="left" vertical="center" wrapText="1" indent="1"/>
      <protection locked="0"/>
    </xf>
    <xf numFmtId="0" fontId="1" fillId="10" borderId="51" xfId="0" applyFont="1" applyFill="1" applyBorder="1" applyAlignment="1" applyProtection="1">
      <alignment horizontal="left" vertical="center" wrapText="1" indent="1"/>
      <protection locked="0"/>
    </xf>
    <xf numFmtId="237" fontId="1" fillId="10" borderId="14" xfId="0" applyNumberFormat="1" applyFont="1" applyFill="1" applyBorder="1" applyAlignment="1" applyProtection="1">
      <alignment horizontal="center" vertical="center"/>
      <protection locked="0"/>
    </xf>
    <xf numFmtId="237" fontId="1" fillId="10" borderId="51" xfId="0" applyNumberFormat="1" applyFont="1" applyFill="1" applyBorder="1" applyAlignment="1" applyProtection="1">
      <alignment horizontal="center" vertical="center"/>
      <protection locked="0"/>
    </xf>
    <xf numFmtId="0" fontId="4" fillId="10" borderId="14" xfId="0" applyFont="1" applyFill="1" applyBorder="1" applyAlignment="1" applyProtection="1">
      <alignment horizontal="left" vertical="center"/>
      <protection locked="0"/>
    </xf>
    <xf numFmtId="0" fontId="4" fillId="10" borderId="12" xfId="0" applyFont="1" applyFill="1" applyBorder="1" applyAlignment="1" applyProtection="1">
      <alignment horizontal="left" vertical="center"/>
      <protection locked="0"/>
    </xf>
    <xf numFmtId="220" fontId="4" fillId="10" borderId="83" xfId="0" applyNumberFormat="1" applyFont="1" applyFill="1" applyBorder="1" applyAlignment="1" applyProtection="1">
      <alignment horizontal="center" vertical="center"/>
      <protection locked="0"/>
    </xf>
    <xf numFmtId="220" fontId="4" fillId="10" borderId="14" xfId="0" applyNumberFormat="1" applyFont="1" applyFill="1" applyBorder="1" applyAlignment="1" applyProtection="1">
      <alignment horizontal="center" vertical="center"/>
      <protection locked="0"/>
    </xf>
    <xf numFmtId="220" fontId="4" fillId="10" borderId="12" xfId="0" applyNumberFormat="1" applyFont="1" applyFill="1" applyBorder="1" applyAlignment="1" applyProtection="1">
      <alignment horizontal="center" vertical="center"/>
      <protection locked="0"/>
    </xf>
    <xf numFmtId="239" fontId="4" fillId="10" borderId="83" xfId="0" applyNumberFormat="1" applyFont="1" applyFill="1" applyBorder="1" applyAlignment="1" applyProtection="1">
      <alignment horizontal="center" vertical="center"/>
      <protection locked="0"/>
    </xf>
    <xf numFmtId="239" fontId="4" fillId="10" borderId="14" xfId="0" applyNumberFormat="1" applyFont="1" applyFill="1" applyBorder="1" applyAlignment="1" applyProtection="1">
      <alignment horizontal="center" vertical="center"/>
      <protection locked="0"/>
    </xf>
    <xf numFmtId="239" fontId="4" fillId="10" borderId="51" xfId="0" applyNumberFormat="1" applyFont="1" applyFill="1" applyBorder="1" applyAlignment="1" applyProtection="1">
      <alignment horizontal="center" vertical="center"/>
      <protection locked="0"/>
    </xf>
    <xf numFmtId="0" fontId="1" fillId="10" borderId="12" xfId="0" applyFont="1" applyFill="1" applyBorder="1" applyAlignment="1" applyProtection="1">
      <alignment horizontal="left" vertical="center" wrapText="1" indent="1"/>
      <protection locked="0"/>
    </xf>
    <xf numFmtId="0" fontId="1" fillId="0" borderId="0" xfId="0" applyFont="1" applyBorder="1" applyAlignment="1">
      <alignment horizontal="center"/>
    </xf>
    <xf numFmtId="0" fontId="1" fillId="0" borderId="15" xfId="0" applyFont="1" applyBorder="1" applyAlignment="1">
      <alignment horizontal="center"/>
    </xf>
    <xf numFmtId="0" fontId="8" fillId="0" borderId="0" xfId="0" applyFont="1" applyBorder="1" applyAlignment="1">
      <alignment horizontal="center"/>
    </xf>
    <xf numFmtId="0" fontId="8" fillId="0" borderId="15" xfId="0" applyFont="1" applyBorder="1" applyAlignment="1">
      <alignment horizontal="center"/>
    </xf>
    <xf numFmtId="18" fontId="1" fillId="10" borderId="14" xfId="0" applyNumberFormat="1" applyFont="1" applyFill="1" applyBorder="1" applyAlignment="1" applyProtection="1">
      <alignment horizontal="center"/>
      <protection locked="0"/>
    </xf>
    <xf numFmtId="0" fontId="1" fillId="10" borderId="83" xfId="0" applyFont="1" applyFill="1" applyBorder="1" applyAlignment="1" applyProtection="1">
      <alignment horizontal="left"/>
      <protection locked="0"/>
    </xf>
    <xf numFmtId="0" fontId="1" fillId="10" borderId="14" xfId="0" applyFont="1" applyFill="1" applyBorder="1" applyAlignment="1" applyProtection="1">
      <alignment horizontal="left"/>
      <protection locked="0"/>
    </xf>
    <xf numFmtId="0" fontId="1" fillId="10" borderId="12" xfId="0" applyFont="1" applyFill="1" applyBorder="1" applyAlignment="1" applyProtection="1">
      <alignment horizontal="left"/>
      <protection locked="0"/>
    </xf>
    <xf numFmtId="15" fontId="1" fillId="10" borderId="83" xfId="0" applyNumberFormat="1" applyFont="1" applyFill="1" applyBorder="1" applyAlignment="1" applyProtection="1">
      <alignment horizontal="center"/>
      <protection locked="0"/>
    </xf>
    <xf numFmtId="15" fontId="1" fillId="10" borderId="14" xfId="0" applyNumberFormat="1" applyFont="1" applyFill="1" applyBorder="1" applyAlignment="1" applyProtection="1">
      <alignment horizontal="center"/>
      <protection locked="0"/>
    </xf>
    <xf numFmtId="15" fontId="1" fillId="10" borderId="51" xfId="0" applyNumberFormat="1" applyFont="1" applyFill="1" applyBorder="1" applyAlignment="1" applyProtection="1">
      <alignment horizontal="center"/>
      <protection locked="0"/>
    </xf>
    <xf numFmtId="0" fontId="1" fillId="10" borderId="0" xfId="0" applyFont="1" applyFill="1" applyBorder="1" applyAlignment="1" applyProtection="1">
      <alignment horizontal="left" vertical="center" wrapText="1" indent="1"/>
      <protection locked="0"/>
    </xf>
    <xf numFmtId="0" fontId="1" fillId="10" borderId="15" xfId="0" applyFont="1" applyFill="1" applyBorder="1" applyAlignment="1" applyProtection="1">
      <alignment horizontal="left" vertical="center" wrapText="1" indent="1"/>
      <protection locked="0"/>
    </xf>
    <xf numFmtId="0" fontId="1" fillId="10" borderId="25" xfId="0" applyFont="1" applyFill="1" applyBorder="1" applyAlignment="1" applyProtection="1">
      <alignment horizontal="center"/>
      <protection locked="0"/>
    </xf>
    <xf numFmtId="0" fontId="1" fillId="10" borderId="152" xfId="0" applyFont="1" applyFill="1" applyBorder="1" applyAlignment="1" applyProtection="1">
      <alignment horizontal="center"/>
      <protection locked="0"/>
    </xf>
    <xf numFmtId="0" fontId="3" fillId="0" borderId="92" xfId="0" applyFont="1" applyFill="1" applyBorder="1" applyAlignment="1">
      <alignment horizontal="center"/>
    </xf>
    <xf numFmtId="0" fontId="3" fillId="0" borderId="91" xfId="0" applyFont="1" applyFill="1" applyBorder="1" applyAlignment="1">
      <alignment horizontal="center"/>
    </xf>
    <xf numFmtId="15" fontId="1" fillId="10" borderId="168" xfId="0" applyNumberFormat="1" applyFont="1" applyFill="1" applyBorder="1" applyAlignment="1" applyProtection="1">
      <alignment horizontal="center"/>
      <protection locked="0"/>
    </xf>
    <xf numFmtId="15" fontId="1" fillId="10" borderId="25" xfId="0" applyNumberFormat="1" applyFont="1" applyFill="1" applyBorder="1" applyAlignment="1" applyProtection="1">
      <alignment horizontal="center"/>
      <protection locked="0"/>
    </xf>
    <xf numFmtId="15" fontId="1" fillId="10" borderId="2" xfId="0" applyNumberFormat="1" applyFont="1" applyFill="1" applyBorder="1" applyAlignment="1" applyProtection="1">
      <alignment horizontal="center"/>
      <protection locked="0"/>
    </xf>
    <xf numFmtId="0" fontId="1" fillId="10" borderId="168" xfId="0" applyFont="1" applyFill="1" applyBorder="1" applyAlignment="1" applyProtection="1">
      <alignment horizontal="center"/>
      <protection locked="0"/>
    </xf>
    <xf numFmtId="0" fontId="7" fillId="10" borderId="0" xfId="0" applyFont="1" applyFill="1" applyBorder="1" applyAlignment="1" applyProtection="1">
      <alignment horizontal="left" vertical="top" wrapText="1"/>
      <protection locked="0"/>
    </xf>
    <xf numFmtId="0" fontId="7" fillId="10" borderId="4" xfId="0" applyFont="1" applyFill="1" applyBorder="1" applyAlignment="1" applyProtection="1">
      <alignment horizontal="left" vertical="top" wrapText="1"/>
      <protection locked="0"/>
    </xf>
    <xf numFmtId="0" fontId="1" fillId="10" borderId="3" xfId="0" applyFont="1" applyFill="1" applyBorder="1" applyAlignment="1" applyProtection="1">
      <alignment horizontal="left" vertical="center"/>
      <protection locked="0"/>
    </xf>
    <xf numFmtId="0" fontId="1" fillId="10" borderId="0" xfId="0" applyFont="1" applyFill="1" applyBorder="1" applyAlignment="1" applyProtection="1">
      <alignment horizontal="left" vertical="center"/>
      <protection locked="0"/>
    </xf>
    <xf numFmtId="0" fontId="1" fillId="10" borderId="4" xfId="0" applyFont="1" applyFill="1" applyBorder="1" applyAlignment="1" applyProtection="1">
      <alignment horizontal="left" vertical="center"/>
      <protection locked="0"/>
    </xf>
    <xf numFmtId="0" fontId="1" fillId="10" borderId="82" xfId="0" applyFont="1" applyFill="1" applyBorder="1" applyAlignment="1" applyProtection="1">
      <alignment horizontal="left" vertical="center"/>
      <protection locked="0"/>
    </xf>
    <xf numFmtId="0" fontId="4" fillId="8" borderId="0" xfId="0" applyFont="1" applyFill="1" applyAlignment="1">
      <alignment horizontal="center"/>
    </xf>
    <xf numFmtId="0" fontId="7" fillId="10" borderId="39" xfId="0" applyFont="1" applyFill="1" applyBorder="1" applyAlignment="1" applyProtection="1">
      <alignment horizontal="center" vertical="center" wrapText="1"/>
      <protection locked="0"/>
    </xf>
    <xf numFmtId="0" fontId="7" fillId="10" borderId="96" xfId="0" applyFont="1" applyFill="1" applyBorder="1" applyAlignment="1" applyProtection="1">
      <alignment horizontal="center" vertical="center" wrapText="1"/>
      <protection locked="0"/>
    </xf>
    <xf numFmtId="0" fontId="7" fillId="10" borderId="95" xfId="0" applyFont="1" applyFill="1" applyBorder="1" applyAlignment="1" applyProtection="1">
      <alignment horizontal="center" vertical="center" wrapText="1"/>
      <protection locked="0"/>
    </xf>
    <xf numFmtId="0" fontId="1" fillId="10" borderId="83" xfId="0" applyFont="1" applyFill="1" applyBorder="1" applyAlignment="1" applyProtection="1">
      <alignment horizontal="center"/>
      <protection locked="0"/>
    </xf>
    <xf numFmtId="0" fontId="2" fillId="0" borderId="14" xfId="0" applyFont="1" applyBorder="1" applyAlignment="1">
      <alignment horizontal="center"/>
    </xf>
    <xf numFmtId="3" fontId="1" fillId="10" borderId="51" xfId="0" applyNumberFormat="1" applyFont="1" applyFill="1" applyBorder="1" applyAlignment="1" applyProtection="1">
      <alignment horizontal="center"/>
      <protection locked="0"/>
    </xf>
    <xf numFmtId="0" fontId="1" fillId="10" borderId="16" xfId="0" applyFont="1" applyFill="1" applyBorder="1" applyAlignment="1" applyProtection="1">
      <alignment horizontal="left" vertical="center" wrapText="1" indent="1"/>
      <protection locked="0"/>
    </xf>
    <xf numFmtId="220" fontId="1" fillId="10" borderId="16" xfId="0" applyNumberFormat="1" applyFont="1" applyFill="1" applyBorder="1" applyAlignment="1" applyProtection="1">
      <alignment horizontal="center" vertical="center"/>
      <protection locked="0"/>
    </xf>
    <xf numFmtId="220" fontId="1" fillId="10" borderId="0" xfId="0" applyNumberFormat="1" applyFont="1" applyFill="1" applyBorder="1" applyAlignment="1" applyProtection="1">
      <alignment horizontal="center" vertical="center"/>
      <protection locked="0"/>
    </xf>
    <xf numFmtId="220" fontId="1" fillId="10" borderId="4" xfId="0" applyNumberFormat="1"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wrapText="1"/>
      <protection locked="0"/>
    </xf>
    <xf numFmtId="0" fontId="1" fillId="10" borderId="15" xfId="0" applyFont="1" applyFill="1" applyBorder="1" applyAlignment="1" applyProtection="1">
      <alignment horizontal="center" vertical="center" wrapText="1"/>
      <protection locked="0"/>
    </xf>
    <xf numFmtId="0" fontId="1" fillId="10" borderId="83" xfId="0" applyFont="1" applyFill="1" applyBorder="1" applyAlignment="1" applyProtection="1">
      <alignment horizontal="center" vertical="center" wrapText="1"/>
      <protection locked="0"/>
    </xf>
    <xf numFmtId="0" fontId="1" fillId="10" borderId="12" xfId="0" applyFont="1" applyFill="1" applyBorder="1" applyAlignment="1" applyProtection="1">
      <alignment horizontal="center" vertical="center" wrapText="1"/>
      <protection locked="0"/>
    </xf>
    <xf numFmtId="0" fontId="1" fillId="10" borderId="0" xfId="0" applyFont="1" applyFill="1" applyBorder="1" applyAlignment="1" applyProtection="1">
      <alignment horizontal="center" vertical="center" wrapText="1"/>
      <protection locked="0"/>
    </xf>
    <xf numFmtId="0" fontId="1" fillId="10" borderId="14" xfId="0" applyFont="1" applyFill="1" applyBorder="1" applyAlignment="1" applyProtection="1">
      <alignment horizontal="center" vertical="center" wrapText="1"/>
      <protection locked="0"/>
    </xf>
    <xf numFmtId="49" fontId="52" fillId="18" borderId="16" xfId="24" applyNumberFormat="1" applyFont="1" applyFill="1" applyBorder="1" applyAlignment="1" applyProtection="1">
      <alignment horizontal="left"/>
      <protection locked="0"/>
    </xf>
    <xf numFmtId="49" fontId="52" fillId="18" borderId="0" xfId="24" applyNumberFormat="1" applyFont="1" applyFill="1" applyBorder="1" applyAlignment="1" applyProtection="1">
      <alignment horizontal="left"/>
      <protection locked="0"/>
    </xf>
    <xf numFmtId="49" fontId="52" fillId="18" borderId="15" xfId="24" applyNumberFormat="1" applyFont="1" applyFill="1" applyBorder="1" applyAlignment="1" applyProtection="1">
      <alignment horizontal="left"/>
      <protection locked="0"/>
    </xf>
    <xf numFmtId="221" fontId="52" fillId="18" borderId="16" xfId="24" applyNumberFormat="1" applyFont="1" applyFill="1" applyBorder="1" applyAlignment="1" applyProtection="1">
      <alignment horizontal="left"/>
      <protection locked="0"/>
    </xf>
    <xf numFmtId="221" fontId="52" fillId="18" borderId="0" xfId="24" applyNumberFormat="1" applyFont="1" applyFill="1" applyBorder="1" applyAlignment="1" applyProtection="1">
      <alignment horizontal="left"/>
      <protection locked="0"/>
    </xf>
    <xf numFmtId="221" fontId="52" fillId="18" borderId="15" xfId="24" applyNumberFormat="1" applyFont="1" applyFill="1" applyBorder="1" applyAlignment="1" applyProtection="1">
      <alignment horizontal="left"/>
      <protection locked="0"/>
    </xf>
    <xf numFmtId="49" fontId="52" fillId="18" borderId="83" xfId="24" applyNumberFormat="1" applyFont="1" applyFill="1" applyBorder="1" applyAlignment="1" applyProtection="1">
      <alignment horizontal="center"/>
      <protection locked="0"/>
    </xf>
    <xf numFmtId="49" fontId="52" fillId="18" borderId="14" xfId="24" applyNumberFormat="1" applyFont="1" applyFill="1" applyBorder="1" applyAlignment="1" applyProtection="1">
      <alignment horizontal="center"/>
      <protection locked="0"/>
    </xf>
    <xf numFmtId="49" fontId="52" fillId="18" borderId="12" xfId="24" applyNumberFormat="1" applyFont="1" applyFill="1" applyBorder="1" applyAlignment="1" applyProtection="1">
      <alignment horizontal="center"/>
      <protection locked="0"/>
    </xf>
    <xf numFmtId="221" fontId="52" fillId="18" borderId="83" xfId="24" applyNumberFormat="1" applyFont="1" applyFill="1" applyBorder="1" applyAlignment="1" applyProtection="1">
      <alignment horizontal="center"/>
      <protection locked="0"/>
    </xf>
    <xf numFmtId="221" fontId="52" fillId="18" borderId="14" xfId="24" applyNumberFormat="1" applyFont="1" applyFill="1" applyBorder="1" applyAlignment="1" applyProtection="1">
      <alignment horizontal="center"/>
      <protection locked="0"/>
    </xf>
    <xf numFmtId="221" fontId="52" fillId="18" borderId="12" xfId="24" applyNumberFormat="1" applyFont="1" applyFill="1" applyBorder="1" applyAlignment="1" applyProtection="1">
      <alignment horizontal="center"/>
      <protection locked="0"/>
    </xf>
    <xf numFmtId="49" fontId="52" fillId="18" borderId="83" xfId="24" applyNumberFormat="1" applyFont="1" applyFill="1" applyBorder="1" applyAlignment="1" applyProtection="1">
      <alignment horizontal="left"/>
      <protection locked="0"/>
    </xf>
    <xf numFmtId="49" fontId="52" fillId="18" borderId="14" xfId="24" applyNumberFormat="1" applyFont="1" applyFill="1" applyBorder="1" applyAlignment="1" applyProtection="1">
      <alignment horizontal="left"/>
      <protection locked="0"/>
    </xf>
    <xf numFmtId="49" fontId="52" fillId="18" borderId="12" xfId="24" applyNumberFormat="1" applyFont="1" applyFill="1" applyBorder="1" applyAlignment="1" applyProtection="1">
      <alignment horizontal="left"/>
      <protection locked="0"/>
    </xf>
    <xf numFmtId="221" fontId="52" fillId="18" borderId="83" xfId="24" applyNumberFormat="1" applyFont="1" applyFill="1" applyBorder="1" applyAlignment="1" applyProtection="1">
      <alignment horizontal="left"/>
      <protection locked="0"/>
    </xf>
    <xf numFmtId="221" fontId="52" fillId="18" borderId="14" xfId="24" applyNumberFormat="1" applyFont="1" applyFill="1" applyBorder="1" applyAlignment="1" applyProtection="1">
      <alignment horizontal="left"/>
      <protection locked="0"/>
    </xf>
    <xf numFmtId="221" fontId="52" fillId="18" borderId="12" xfId="24" applyNumberFormat="1" applyFont="1" applyFill="1" applyBorder="1" applyAlignment="1" applyProtection="1">
      <alignment horizontal="left"/>
      <protection locked="0"/>
    </xf>
    <xf numFmtId="221" fontId="52" fillId="18" borderId="96" xfId="24" applyNumberFormat="1" applyFont="1" applyFill="1" applyBorder="1" applyAlignment="1" applyProtection="1">
      <alignment horizontal="left"/>
      <protection locked="0"/>
    </xf>
    <xf numFmtId="221" fontId="52" fillId="18" borderId="95" xfId="24" applyNumberFormat="1" applyFont="1" applyFill="1" applyBorder="1" applyAlignment="1" applyProtection="1">
      <alignment horizontal="left"/>
      <protection locked="0"/>
    </xf>
    <xf numFmtId="221" fontId="52" fillId="18" borderId="0" xfId="24" applyNumberFormat="1" applyFont="1" applyFill="1" applyAlignment="1" applyProtection="1">
      <alignment horizontal="left"/>
      <protection locked="0"/>
    </xf>
    <xf numFmtId="221" fontId="52" fillId="18" borderId="16" xfId="24" applyNumberFormat="1" applyFont="1" applyFill="1" applyBorder="1" applyAlignment="1" applyProtection="1">
      <alignment horizontal="center"/>
      <protection locked="0"/>
    </xf>
    <xf numFmtId="221" fontId="52" fillId="18" borderId="0" xfId="24" applyNumberFormat="1" applyFont="1" applyFill="1" applyAlignment="1" applyProtection="1">
      <alignment horizontal="center"/>
      <protection locked="0"/>
    </xf>
    <xf numFmtId="221" fontId="52" fillId="18" borderId="15" xfId="24" applyNumberFormat="1" applyFont="1" applyFill="1" applyBorder="1" applyAlignment="1" applyProtection="1">
      <alignment horizontal="center"/>
      <protection locked="0"/>
    </xf>
    <xf numFmtId="221" fontId="80" fillId="18" borderId="16" xfId="24" applyNumberFormat="1" applyFont="1" applyFill="1" applyBorder="1" applyAlignment="1" applyProtection="1">
      <alignment horizontal="left"/>
      <protection locked="0"/>
    </xf>
    <xf numFmtId="221" fontId="80" fillId="18" borderId="0" xfId="24" applyNumberFormat="1" applyFont="1" applyFill="1" applyAlignment="1" applyProtection="1">
      <alignment horizontal="left"/>
      <protection locked="0"/>
    </xf>
    <xf numFmtId="221" fontId="80" fillId="18" borderId="15" xfId="24" applyNumberFormat="1" applyFont="1" applyFill="1" applyBorder="1" applyAlignment="1" applyProtection="1">
      <alignment horizontal="left"/>
      <protection locked="0"/>
    </xf>
    <xf numFmtId="0" fontId="6" fillId="3" borderId="163" xfId="0" applyFont="1" applyFill="1" applyBorder="1" applyAlignment="1" applyProtection="1">
      <alignment vertical="center" wrapText="1"/>
      <protection locked="0"/>
    </xf>
    <xf numFmtId="0" fontId="6" fillId="10" borderId="80" xfId="0" applyFont="1" applyFill="1" applyBorder="1" applyAlignment="1" applyProtection="1">
      <alignment horizontal="center" vertical="center" wrapText="1"/>
      <protection locked="0"/>
    </xf>
  </cellXfs>
  <cellStyles count="12">
    <cellStyle name="Normal" xfId="0"/>
    <cellStyle name="Comma" xfId="15"/>
    <cellStyle name="Comma [0]" xfId="16"/>
    <cellStyle name="Currency" xfId="17"/>
    <cellStyle name="Currency [0]" xfId="18"/>
    <cellStyle name="Followed Hyperlink" xfId="19"/>
    <cellStyle name="Hyperlink" xfId="20"/>
    <cellStyle name="Normal_FF20-10" xfId="21"/>
    <cellStyle name="Normal_FF20-16" xfId="22"/>
    <cellStyle name="Normal_FF20-20" xfId="23"/>
    <cellStyle name="Normal_SF424"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externalLink" Target="externalLinks/externalLink1.xml" /><Relationship Id="rId5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781050</xdr:colOff>
      <xdr:row>31</xdr:row>
      <xdr:rowOff>104775</xdr:rowOff>
    </xdr:from>
    <xdr:to>
      <xdr:col>7</xdr:col>
      <xdr:colOff>904875</xdr:colOff>
      <xdr:row>31</xdr:row>
      <xdr:rowOff>104775</xdr:rowOff>
    </xdr:to>
    <xdr:sp>
      <xdr:nvSpPr>
        <xdr:cNvPr id="1" name="Line 1"/>
        <xdr:cNvSpPr>
          <a:spLocks/>
        </xdr:cNvSpPr>
      </xdr:nvSpPr>
      <xdr:spPr>
        <a:xfrm flipV="1">
          <a:off x="6629400" y="9115425"/>
          <a:ext cx="123825" cy="0"/>
        </a:xfrm>
        <a:prstGeom prst="line">
          <a:avLst/>
        </a:prstGeom>
        <a:solidFill>
          <a:srgbClr val="FFFFFF"/>
        </a:solid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1085850</xdr:colOff>
      <xdr:row>36</xdr:row>
      <xdr:rowOff>19050</xdr:rowOff>
    </xdr:from>
    <xdr:to>
      <xdr:col>6</xdr:col>
      <xdr:colOff>171450</xdr:colOff>
      <xdr:row>36</xdr:row>
      <xdr:rowOff>161925</xdr:rowOff>
    </xdr:to>
    <xdr:sp>
      <xdr:nvSpPr>
        <xdr:cNvPr id="2" name="TextBox 11"/>
        <xdr:cNvSpPr txBox="1">
          <a:spLocks noChangeArrowheads="1"/>
        </xdr:cNvSpPr>
      </xdr:nvSpPr>
      <xdr:spPr>
        <a:xfrm>
          <a:off x="3409950" y="9915525"/>
          <a:ext cx="2133600" cy="142875"/>
        </a:xfrm>
        <a:prstGeom prst="rect">
          <a:avLst/>
        </a:prstGeom>
        <a:noFill/>
        <a:ln w="9525" cmpd="sng">
          <a:noFill/>
        </a:ln>
      </xdr:spPr>
      <xdr:txBody>
        <a:bodyPr vertOverflow="clip" wrap="square" anchor="ctr"/>
        <a:p>
          <a:pPr algn="l">
            <a:defRPr/>
          </a:pPr>
          <a:r>
            <a:rPr lang="en-US" cap="none" sz="800" b="1" i="0" u="none" baseline="0">
              <a:latin typeface="Arial"/>
              <a:ea typeface="Arial"/>
              <a:cs typeface="Arial"/>
            </a:rPr>
            <a:t>REPLACES ALL PREVIOUS EDITIONS.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1</xdr:row>
      <xdr:rowOff>9525</xdr:rowOff>
    </xdr:from>
    <xdr:to>
      <xdr:col>9</xdr:col>
      <xdr:colOff>0</xdr:colOff>
      <xdr:row>3</xdr:row>
      <xdr:rowOff>0</xdr:rowOff>
    </xdr:to>
    <xdr:sp>
      <xdr:nvSpPr>
        <xdr:cNvPr id="1" name="TextBox 1"/>
        <xdr:cNvSpPr txBox="1">
          <a:spLocks noChangeArrowheads="1"/>
        </xdr:cNvSpPr>
      </xdr:nvSpPr>
      <xdr:spPr>
        <a:xfrm>
          <a:off x="5991225" y="333375"/>
          <a:ext cx="1657350" cy="381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O.M.B. No. 3067-0151
Expires July 31, 2008</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533400</xdr:colOff>
      <xdr:row>37</xdr:row>
      <xdr:rowOff>95250</xdr:rowOff>
    </xdr:from>
    <xdr:to>
      <xdr:col>13</xdr:col>
      <xdr:colOff>476250</xdr:colOff>
      <xdr:row>37</xdr:row>
      <xdr:rowOff>95250</xdr:rowOff>
    </xdr:to>
    <xdr:sp>
      <xdr:nvSpPr>
        <xdr:cNvPr id="1" name="Line 3"/>
        <xdr:cNvSpPr>
          <a:spLocks/>
        </xdr:cNvSpPr>
      </xdr:nvSpPr>
      <xdr:spPr>
        <a:xfrm>
          <a:off x="7172325" y="7115175"/>
          <a:ext cx="112395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36</xdr:row>
      <xdr:rowOff>76200</xdr:rowOff>
    </xdr:from>
    <xdr:to>
      <xdr:col>13</xdr:col>
      <xdr:colOff>485775</xdr:colOff>
      <xdr:row>36</xdr:row>
      <xdr:rowOff>76200</xdr:rowOff>
    </xdr:to>
    <xdr:sp>
      <xdr:nvSpPr>
        <xdr:cNvPr id="2" name="Line 4"/>
        <xdr:cNvSpPr>
          <a:spLocks/>
        </xdr:cNvSpPr>
      </xdr:nvSpPr>
      <xdr:spPr>
        <a:xfrm>
          <a:off x="7172325" y="6905625"/>
          <a:ext cx="113347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22</xdr:row>
      <xdr:rowOff>133350</xdr:rowOff>
    </xdr:from>
    <xdr:to>
      <xdr:col>4</xdr:col>
      <xdr:colOff>381000</xdr:colOff>
      <xdr:row>22</xdr:row>
      <xdr:rowOff>133350</xdr:rowOff>
    </xdr:to>
    <xdr:sp>
      <xdr:nvSpPr>
        <xdr:cNvPr id="1" name="Line 1"/>
        <xdr:cNvSpPr>
          <a:spLocks/>
        </xdr:cNvSpPr>
      </xdr:nvSpPr>
      <xdr:spPr>
        <a:xfrm>
          <a:off x="4857750" y="6553200"/>
          <a:ext cx="63817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1009650</xdr:colOff>
      <xdr:row>1</xdr:row>
      <xdr:rowOff>9525</xdr:rowOff>
    </xdr:from>
    <xdr:to>
      <xdr:col>7</xdr:col>
      <xdr:colOff>657225</xdr:colOff>
      <xdr:row>3</xdr:row>
      <xdr:rowOff>0</xdr:rowOff>
    </xdr:to>
    <xdr:sp>
      <xdr:nvSpPr>
        <xdr:cNvPr id="1" name="TextBox 1"/>
        <xdr:cNvSpPr txBox="1">
          <a:spLocks noChangeArrowheads="1"/>
        </xdr:cNvSpPr>
      </xdr:nvSpPr>
      <xdr:spPr>
        <a:xfrm>
          <a:off x="6057900" y="247650"/>
          <a:ext cx="1628775" cy="3905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900" b="0" i="0" u="none" baseline="0">
              <a:latin typeface="Arial"/>
              <a:ea typeface="Arial"/>
              <a:cs typeface="Arial"/>
            </a:rPr>
            <a:t>PAGE ____ OF _____</a:t>
          </a:r>
        </a:p>
      </xdr:txBody>
    </xdr:sp>
    <xdr:clientData/>
  </xdr:twoCellAnchor>
  <xdr:twoCellAnchor>
    <xdr:from>
      <xdr:col>7</xdr:col>
      <xdr:colOff>47625</xdr:colOff>
      <xdr:row>29</xdr:row>
      <xdr:rowOff>152400</xdr:rowOff>
    </xdr:from>
    <xdr:to>
      <xdr:col>7</xdr:col>
      <xdr:colOff>552450</xdr:colOff>
      <xdr:row>29</xdr:row>
      <xdr:rowOff>152400</xdr:rowOff>
    </xdr:to>
    <xdr:sp>
      <xdr:nvSpPr>
        <xdr:cNvPr id="2" name="Line 2"/>
        <xdr:cNvSpPr>
          <a:spLocks/>
        </xdr:cNvSpPr>
      </xdr:nvSpPr>
      <xdr:spPr>
        <a:xfrm>
          <a:off x="7077075" y="6781800"/>
          <a:ext cx="50482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628650</xdr:colOff>
      <xdr:row>18</xdr:row>
      <xdr:rowOff>200025</xdr:rowOff>
    </xdr:from>
    <xdr:to>
      <xdr:col>4</xdr:col>
      <xdr:colOff>1047750</xdr:colOff>
      <xdr:row>18</xdr:row>
      <xdr:rowOff>200025</xdr:rowOff>
    </xdr:to>
    <xdr:sp>
      <xdr:nvSpPr>
        <xdr:cNvPr id="1" name="Line 1"/>
        <xdr:cNvSpPr>
          <a:spLocks/>
        </xdr:cNvSpPr>
      </xdr:nvSpPr>
      <xdr:spPr>
        <a:xfrm>
          <a:off x="4905375" y="6029325"/>
          <a:ext cx="4191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18</xdr:row>
      <xdr:rowOff>114300</xdr:rowOff>
    </xdr:from>
    <xdr:to>
      <xdr:col>12</xdr:col>
      <xdr:colOff>361950</xdr:colOff>
      <xdr:row>18</xdr:row>
      <xdr:rowOff>114300</xdr:rowOff>
    </xdr:to>
    <xdr:sp>
      <xdr:nvSpPr>
        <xdr:cNvPr id="1" name="Line 1"/>
        <xdr:cNvSpPr>
          <a:spLocks/>
        </xdr:cNvSpPr>
      </xdr:nvSpPr>
      <xdr:spPr>
        <a:xfrm>
          <a:off x="6296025" y="6648450"/>
          <a:ext cx="771525"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14</xdr:row>
      <xdr:rowOff>95250</xdr:rowOff>
    </xdr:from>
    <xdr:to>
      <xdr:col>3</xdr:col>
      <xdr:colOff>1009650</xdr:colOff>
      <xdr:row>14</xdr:row>
      <xdr:rowOff>95250</xdr:rowOff>
    </xdr:to>
    <xdr:sp>
      <xdr:nvSpPr>
        <xdr:cNvPr id="1" name="Line 1"/>
        <xdr:cNvSpPr>
          <a:spLocks/>
        </xdr:cNvSpPr>
      </xdr:nvSpPr>
      <xdr:spPr>
        <a:xfrm>
          <a:off x="1933575" y="1943100"/>
          <a:ext cx="619125" cy="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15</xdr:row>
      <xdr:rowOff>85725</xdr:rowOff>
    </xdr:from>
    <xdr:to>
      <xdr:col>3</xdr:col>
      <xdr:colOff>1000125</xdr:colOff>
      <xdr:row>15</xdr:row>
      <xdr:rowOff>85725</xdr:rowOff>
    </xdr:to>
    <xdr:sp>
      <xdr:nvSpPr>
        <xdr:cNvPr id="2" name="Line 2"/>
        <xdr:cNvSpPr>
          <a:spLocks/>
        </xdr:cNvSpPr>
      </xdr:nvSpPr>
      <xdr:spPr>
        <a:xfrm>
          <a:off x="1762125" y="2095500"/>
          <a:ext cx="781050" cy="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85725</xdr:rowOff>
    </xdr:from>
    <xdr:to>
      <xdr:col>4</xdr:col>
      <xdr:colOff>933450</xdr:colOff>
      <xdr:row>11</xdr:row>
      <xdr:rowOff>85725</xdr:rowOff>
    </xdr:to>
    <xdr:sp>
      <xdr:nvSpPr>
        <xdr:cNvPr id="1" name="Line 1"/>
        <xdr:cNvSpPr>
          <a:spLocks/>
        </xdr:cNvSpPr>
      </xdr:nvSpPr>
      <xdr:spPr>
        <a:xfrm>
          <a:off x="1866900" y="1809750"/>
          <a:ext cx="628650" cy="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12</xdr:row>
      <xdr:rowOff>76200</xdr:rowOff>
    </xdr:from>
    <xdr:to>
      <xdr:col>4</xdr:col>
      <xdr:colOff>933450</xdr:colOff>
      <xdr:row>12</xdr:row>
      <xdr:rowOff>85725</xdr:rowOff>
    </xdr:to>
    <xdr:sp>
      <xdr:nvSpPr>
        <xdr:cNvPr id="2" name="Line 2"/>
        <xdr:cNvSpPr>
          <a:spLocks/>
        </xdr:cNvSpPr>
      </xdr:nvSpPr>
      <xdr:spPr>
        <a:xfrm>
          <a:off x="1866900" y="1971675"/>
          <a:ext cx="628650" cy="95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13</xdr:row>
      <xdr:rowOff>76200</xdr:rowOff>
    </xdr:from>
    <xdr:to>
      <xdr:col>4</xdr:col>
      <xdr:colOff>933450</xdr:colOff>
      <xdr:row>13</xdr:row>
      <xdr:rowOff>85725</xdr:rowOff>
    </xdr:to>
    <xdr:sp>
      <xdr:nvSpPr>
        <xdr:cNvPr id="3" name="Line 3"/>
        <xdr:cNvSpPr>
          <a:spLocks/>
        </xdr:cNvSpPr>
      </xdr:nvSpPr>
      <xdr:spPr>
        <a:xfrm>
          <a:off x="1876425" y="2133600"/>
          <a:ext cx="619125" cy="95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Applicant%20Forms\Master%20AD%20Short%2011-20%20for%20applica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First"/>
      <sheetName val="Data Sheet"/>
      <sheetName val="Calc Sht"/>
      <sheetName val="Summary"/>
      <sheetName val="Information"/>
      <sheetName val="Labor"/>
      <sheetName val="Equipment"/>
      <sheetName val="Material"/>
      <sheetName val="Contract"/>
      <sheetName val="Rental"/>
      <sheetName val="Fringe Benefits"/>
      <sheetName val="Cost Codes"/>
    </sheetNames>
    <sheetDataSet>
      <sheetData sheetId="5">
        <row r="17">
          <cell r="R17">
            <v>8</v>
          </cell>
        </row>
        <row r="21">
          <cell r="R21">
            <v>8</v>
          </cell>
        </row>
        <row r="25">
          <cell r="R25">
            <v>8</v>
          </cell>
        </row>
        <row r="29">
          <cell r="R29">
            <v>8</v>
          </cell>
        </row>
        <row r="33">
          <cell r="R33">
            <v>8</v>
          </cell>
        </row>
        <row r="37">
          <cell r="R37">
            <v>8</v>
          </cell>
        </row>
        <row r="41">
          <cell r="R41">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2.xml.rels><?xml version="1.0" encoding="utf-8" standalone="yes"?><Relationships xmlns="http://schemas.openxmlformats.org/package/2006/relationships"><Relationship Id="rId1" Type="http://schemas.openxmlformats.org/officeDocument/2006/relationships/comments" Target="../comments52.xml" /><Relationship Id="rId2" Type="http://schemas.openxmlformats.org/officeDocument/2006/relationships/vmlDrawing" Target="../drawings/vmlDrawing7.vml" /><Relationship Id="rId3" Type="http://schemas.openxmlformats.org/officeDocument/2006/relationships/printerSettings" Target="../printerSettings/printerSettings4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sheetPr>
  <dimension ref="A1:C20"/>
  <sheetViews>
    <sheetView tabSelected="1" workbookViewId="0" topLeftCell="A1">
      <selection activeCell="A18" sqref="A18"/>
    </sheetView>
  </sheetViews>
  <sheetFormatPr defaultColWidth="9.140625" defaultRowHeight="12.75"/>
  <cols>
    <col min="1" max="1" width="27.57421875" style="0" customWidth="1"/>
    <col min="2" max="2" width="81.00390625" style="0" customWidth="1"/>
    <col min="3" max="3" width="29.57421875" style="0" customWidth="1"/>
  </cols>
  <sheetData>
    <row r="1" spans="1:3" ht="12.75">
      <c r="A1" s="1"/>
      <c r="B1" s="1"/>
      <c r="C1" s="1"/>
    </row>
    <row r="2" spans="1:3" ht="12.75">
      <c r="A2" s="1"/>
      <c r="B2" s="1"/>
      <c r="C2" s="1"/>
    </row>
    <row r="3" spans="1:3" ht="12.75">
      <c r="A3" s="1"/>
      <c r="B3" s="1"/>
      <c r="C3" s="1"/>
    </row>
    <row r="4" spans="1:3" ht="12.75">
      <c r="A4" s="1"/>
      <c r="B4" s="1"/>
      <c r="C4" s="1"/>
    </row>
    <row r="5" spans="1:3" ht="12.75">
      <c r="A5" s="1"/>
      <c r="B5" s="1"/>
      <c r="C5" s="1"/>
    </row>
    <row r="6" spans="1:3" ht="12.75">
      <c r="A6" s="1"/>
      <c r="B6" s="1"/>
      <c r="C6" s="1"/>
    </row>
    <row r="7" spans="1:3" ht="38.25" customHeight="1">
      <c r="A7" s="1"/>
      <c r="B7" s="297" t="s">
        <v>1404</v>
      </c>
      <c r="C7" s="1"/>
    </row>
    <row r="8" spans="1:3" ht="12.75">
      <c r="A8" s="1"/>
      <c r="B8" s="1"/>
      <c r="C8" s="1"/>
    </row>
    <row r="9" spans="1:3" ht="40.5" customHeight="1">
      <c r="A9" s="1"/>
      <c r="B9" s="1"/>
      <c r="C9" s="1"/>
    </row>
    <row r="10" spans="1:3" ht="26.25" customHeight="1">
      <c r="A10" s="1"/>
      <c r="B10" s="141" t="s">
        <v>1405</v>
      </c>
      <c r="C10" s="1"/>
    </row>
    <row r="11" spans="1:3" ht="17.25" customHeight="1">
      <c r="A11" s="1"/>
      <c r="B11" s="1"/>
      <c r="C11" s="1"/>
    </row>
    <row r="12" spans="1:3" ht="29.25" customHeight="1">
      <c r="A12" s="1"/>
      <c r="B12" s="141" t="s">
        <v>1298</v>
      </c>
      <c r="C12" s="1"/>
    </row>
    <row r="13" spans="1:3" ht="12.75">
      <c r="A13" s="1"/>
      <c r="B13" s="1"/>
      <c r="C13" s="1"/>
    </row>
    <row r="14" spans="1:3" ht="18" customHeight="1">
      <c r="A14" s="1"/>
      <c r="B14" s="1"/>
      <c r="C14" s="1"/>
    </row>
    <row r="15" spans="1:3" ht="16.5">
      <c r="A15" s="1"/>
      <c r="B15" s="351" t="s">
        <v>1406</v>
      </c>
      <c r="C15" s="1"/>
    </row>
    <row r="16" spans="1:3" ht="16.5">
      <c r="A16" s="1"/>
      <c r="B16" s="463" t="s">
        <v>1407</v>
      </c>
      <c r="C16" s="1"/>
    </row>
    <row r="17" spans="1:3" ht="12.75">
      <c r="A17" s="1"/>
      <c r="B17" s="358"/>
      <c r="C17" s="1"/>
    </row>
    <row r="18" spans="1:3" ht="12.75">
      <c r="A18" s="1"/>
      <c r="B18" s="1"/>
      <c r="C18" s="1"/>
    </row>
    <row r="19" spans="1:3" ht="12.75">
      <c r="A19" s="1"/>
      <c r="B19" s="1"/>
      <c r="C19" s="1"/>
    </row>
    <row r="20" spans="1:3" ht="36.75" customHeight="1">
      <c r="A20" s="1"/>
      <c r="B20" s="1"/>
      <c r="C20" s="1"/>
    </row>
  </sheetData>
  <sheetProtection password="C9AF" sheet="1" objects="1" scenarios="1"/>
  <printOptions horizontalCentered="1"/>
  <pageMargins left="0.17" right="0.16" top="0.69" bottom="0.8"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indexed="9"/>
  </sheetPr>
  <dimension ref="A1:AX46"/>
  <sheetViews>
    <sheetView workbookViewId="0" topLeftCell="B1">
      <selection activeCell="A1" sqref="A1"/>
    </sheetView>
  </sheetViews>
  <sheetFormatPr defaultColWidth="9.140625" defaultRowHeight="12.75"/>
  <cols>
    <col min="1" max="1" width="15.7109375" style="0" customWidth="1"/>
    <col min="2" max="2" width="5.8515625" style="0" customWidth="1"/>
    <col min="3" max="3" width="92.7109375" style="0" customWidth="1"/>
    <col min="4" max="4" width="29.28125" style="0" customWidth="1"/>
  </cols>
  <sheetData>
    <row r="1" spans="1:49" ht="18.75" customHeight="1" thickTop="1">
      <c r="A1" s="81"/>
      <c r="B1" s="1769" t="s">
        <v>308</v>
      </c>
      <c r="C1" s="1770"/>
      <c r="D1" s="326"/>
      <c r="E1" s="326"/>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2"/>
    </row>
    <row r="2" spans="1:49" ht="15.75">
      <c r="A2" s="81"/>
      <c r="B2" s="1771" t="s">
        <v>1395</v>
      </c>
      <c r="C2" s="1772"/>
      <c r="D2" s="327"/>
      <c r="E2" s="327"/>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18"/>
    </row>
    <row r="3" spans="1:49" ht="14.25">
      <c r="A3" s="81"/>
      <c r="B3" s="320"/>
      <c r="C3" s="322"/>
      <c r="D3" s="326"/>
      <c r="E3" s="326"/>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2"/>
    </row>
    <row r="4" spans="1:49" ht="15">
      <c r="A4" s="81"/>
      <c r="B4" s="317"/>
      <c r="C4" s="318"/>
      <c r="D4" s="327"/>
      <c r="E4" s="327"/>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18"/>
    </row>
    <row r="5" spans="1:49" ht="32.25" customHeight="1">
      <c r="A5" s="81"/>
      <c r="B5" s="1773" t="s">
        <v>752</v>
      </c>
      <c r="C5" s="1774"/>
      <c r="D5" s="327"/>
      <c r="E5" s="327"/>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18"/>
    </row>
    <row r="6" spans="1:49" ht="15">
      <c r="A6" s="81"/>
      <c r="B6" s="317"/>
      <c r="C6" s="318"/>
      <c r="D6" s="327"/>
      <c r="E6" s="327"/>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18"/>
    </row>
    <row r="7" spans="1:49" ht="19.5" customHeight="1">
      <c r="A7" s="81"/>
      <c r="B7" s="320" t="s">
        <v>1563</v>
      </c>
      <c r="C7" s="318"/>
      <c r="D7" s="327"/>
      <c r="E7" s="327"/>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18"/>
    </row>
    <row r="8" spans="1:49" ht="16.5" customHeight="1">
      <c r="A8" s="81"/>
      <c r="B8" s="317"/>
      <c r="C8" s="318"/>
      <c r="D8" s="327"/>
      <c r="E8" s="327"/>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18"/>
    </row>
    <row r="9" spans="1:49" ht="15.75">
      <c r="A9" s="81"/>
      <c r="B9" s="304" t="s">
        <v>1539</v>
      </c>
      <c r="C9" s="433" t="s">
        <v>760</v>
      </c>
      <c r="D9" s="327"/>
      <c r="E9" s="327"/>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18"/>
    </row>
    <row r="10" spans="1:49" ht="10.5" customHeight="1">
      <c r="A10" s="81"/>
      <c r="B10" s="304"/>
      <c r="C10" s="325"/>
      <c r="D10" s="328"/>
      <c r="E10" s="328"/>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5"/>
    </row>
    <row r="11" spans="1:49" ht="30">
      <c r="A11" s="81"/>
      <c r="B11" s="410" t="s">
        <v>1539</v>
      </c>
      <c r="C11" s="329" t="s">
        <v>757</v>
      </c>
      <c r="D11" s="327"/>
      <c r="E11" s="327"/>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18"/>
    </row>
    <row r="12" spans="1:49" ht="8.25" customHeight="1">
      <c r="A12" s="81"/>
      <c r="B12" s="304"/>
      <c r="C12" s="318"/>
      <c r="D12" s="327"/>
      <c r="E12" s="327"/>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18"/>
    </row>
    <row r="13" spans="1:49" ht="15.75">
      <c r="A13" s="81"/>
      <c r="B13" s="305" t="s">
        <v>1539</v>
      </c>
      <c r="C13" s="415" t="s">
        <v>763</v>
      </c>
      <c r="D13" s="327"/>
      <c r="E13" s="327"/>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18"/>
    </row>
    <row r="14" spans="1:49" ht="12" customHeight="1">
      <c r="A14" s="81"/>
      <c r="B14" s="304"/>
      <c r="C14" s="322"/>
      <c r="D14" s="327"/>
      <c r="E14" s="327"/>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18"/>
    </row>
    <row r="15" spans="1:49" ht="30">
      <c r="A15" s="81"/>
      <c r="B15" s="410" t="s">
        <v>1539</v>
      </c>
      <c r="C15" s="329" t="s">
        <v>761</v>
      </c>
      <c r="D15" s="327"/>
      <c r="E15" s="327"/>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18"/>
    </row>
    <row r="16" spans="1:49" ht="9" customHeight="1">
      <c r="A16" s="81"/>
      <c r="B16" s="304"/>
      <c r="C16" s="318"/>
      <c r="D16" s="327"/>
      <c r="E16" s="327"/>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18"/>
    </row>
    <row r="17" spans="1:49" ht="45.75" customHeight="1">
      <c r="A17" s="81"/>
      <c r="B17" s="410" t="s">
        <v>1539</v>
      </c>
      <c r="C17" s="329" t="s">
        <v>753</v>
      </c>
      <c r="D17" s="327"/>
      <c r="E17" s="327"/>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18"/>
    </row>
    <row r="18" spans="1:49" ht="13.5" customHeight="1">
      <c r="A18" s="81"/>
      <c r="B18" s="304"/>
      <c r="C18" s="329"/>
      <c r="D18" s="327"/>
      <c r="E18" s="327"/>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18"/>
    </row>
    <row r="19" spans="1:49" ht="30">
      <c r="A19" s="81"/>
      <c r="B19" s="410" t="s">
        <v>1539</v>
      </c>
      <c r="C19" s="329" t="s">
        <v>758</v>
      </c>
      <c r="D19" s="327"/>
      <c r="E19" s="327"/>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3"/>
      <c r="AP19" s="323"/>
      <c r="AQ19" s="323"/>
      <c r="AR19" s="323"/>
      <c r="AS19" s="323"/>
      <c r="AT19" s="323"/>
      <c r="AU19" s="323"/>
      <c r="AV19" s="323"/>
      <c r="AW19" s="318"/>
    </row>
    <row r="20" spans="1:49" ht="11.25" customHeight="1">
      <c r="A20" s="81"/>
      <c r="B20" s="304"/>
      <c r="C20" s="329"/>
      <c r="D20" s="327"/>
      <c r="E20" s="327"/>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3"/>
      <c r="AN20" s="323"/>
      <c r="AO20" s="323"/>
      <c r="AP20" s="323"/>
      <c r="AQ20" s="323"/>
      <c r="AR20" s="323"/>
      <c r="AS20" s="323"/>
      <c r="AT20" s="323"/>
      <c r="AU20" s="323"/>
      <c r="AV20" s="323"/>
      <c r="AW20" s="318"/>
    </row>
    <row r="21" spans="1:49" ht="15.75">
      <c r="A21" s="81"/>
      <c r="B21" s="305" t="s">
        <v>1539</v>
      </c>
      <c r="C21" s="415" t="s">
        <v>746</v>
      </c>
      <c r="D21" s="327"/>
      <c r="E21" s="327"/>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18"/>
    </row>
    <row r="22" spans="1:49" ht="12.75" customHeight="1">
      <c r="A22" s="81"/>
      <c r="B22" s="304"/>
      <c r="C22" s="314"/>
      <c r="D22" s="327"/>
      <c r="E22" s="327"/>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18"/>
    </row>
    <row r="23" spans="1:49" ht="15.75">
      <c r="A23" s="81"/>
      <c r="B23" s="305" t="s">
        <v>1539</v>
      </c>
      <c r="C23" s="415" t="s">
        <v>749</v>
      </c>
      <c r="D23" s="327"/>
      <c r="E23" s="327"/>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323"/>
      <c r="AP23" s="323"/>
      <c r="AQ23" s="323"/>
      <c r="AR23" s="323"/>
      <c r="AS23" s="323"/>
      <c r="AT23" s="323"/>
      <c r="AU23" s="323"/>
      <c r="AV23" s="323"/>
      <c r="AW23" s="318"/>
    </row>
    <row r="24" spans="1:49" ht="10.5" customHeight="1">
      <c r="A24" s="81"/>
      <c r="B24" s="305"/>
      <c r="C24" s="322"/>
      <c r="D24" s="327"/>
      <c r="E24" s="327"/>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3"/>
      <c r="AP24" s="323"/>
      <c r="AQ24" s="323"/>
      <c r="AR24" s="323"/>
      <c r="AS24" s="323"/>
      <c r="AT24" s="323"/>
      <c r="AU24" s="323"/>
      <c r="AV24" s="323"/>
      <c r="AW24" s="323"/>
    </row>
    <row r="25" spans="1:50" ht="16.5" customHeight="1">
      <c r="A25" s="81"/>
      <c r="B25" s="304" t="s">
        <v>1539</v>
      </c>
      <c r="C25" s="432" t="s">
        <v>309</v>
      </c>
      <c r="D25" s="343"/>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15"/>
    </row>
    <row r="26" spans="1:50" ht="12.75" customHeight="1">
      <c r="A26" s="81"/>
      <c r="B26" s="304"/>
      <c r="C26" s="312"/>
      <c r="D26" s="343"/>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16"/>
      <c r="AV26" s="316"/>
      <c r="AW26" s="316"/>
      <c r="AX26" s="316"/>
    </row>
    <row r="27" spans="1:49" ht="16.5" customHeight="1">
      <c r="A27" s="81"/>
      <c r="B27" s="305" t="s">
        <v>1539</v>
      </c>
      <c r="C27" s="415" t="s">
        <v>310</v>
      </c>
      <c r="D27" s="327"/>
      <c r="E27" s="327"/>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18"/>
    </row>
    <row r="28" spans="1:49" ht="12.75" customHeight="1">
      <c r="A28" s="81"/>
      <c r="B28" s="305"/>
      <c r="C28" s="322"/>
      <c r="D28" s="327"/>
      <c r="E28" s="327"/>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18"/>
    </row>
    <row r="29" spans="1:49" ht="15.75">
      <c r="A29" s="81"/>
      <c r="B29" s="305" t="s">
        <v>1539</v>
      </c>
      <c r="C29" s="415" t="s">
        <v>747</v>
      </c>
      <c r="D29" s="327"/>
      <c r="E29" s="327"/>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18"/>
    </row>
    <row r="30" spans="1:49" ht="12" customHeight="1">
      <c r="A30" s="81"/>
      <c r="B30" s="305"/>
      <c r="C30" s="322"/>
      <c r="D30" s="327"/>
      <c r="E30" s="327"/>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18"/>
    </row>
    <row r="31" spans="1:49" ht="15.75">
      <c r="A31" s="81"/>
      <c r="B31" s="305" t="s">
        <v>1539</v>
      </c>
      <c r="C31" s="415" t="s">
        <v>311</v>
      </c>
      <c r="D31" s="327"/>
      <c r="E31" s="327"/>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18"/>
    </row>
    <row r="32" spans="1:49" ht="14.25" customHeight="1">
      <c r="A32" s="81"/>
      <c r="B32" s="305"/>
      <c r="C32" s="322"/>
      <c r="D32" s="327"/>
      <c r="E32" s="327"/>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18"/>
    </row>
    <row r="33" spans="1:49" ht="15.75">
      <c r="A33" s="81"/>
      <c r="B33" s="304" t="s">
        <v>1539</v>
      </c>
      <c r="C33" s="415" t="s">
        <v>771</v>
      </c>
      <c r="D33" s="327"/>
      <c r="E33" s="327"/>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18"/>
    </row>
    <row r="34" spans="1:49" ht="14.25" customHeight="1">
      <c r="A34" s="81"/>
      <c r="B34" s="304"/>
      <c r="C34" s="322"/>
      <c r="D34" s="327"/>
      <c r="E34" s="327"/>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18"/>
    </row>
    <row r="35" spans="1:49" ht="15.75">
      <c r="A35" s="81"/>
      <c r="B35" s="304" t="s">
        <v>1539</v>
      </c>
      <c r="C35" s="415" t="s">
        <v>312</v>
      </c>
      <c r="D35" s="327"/>
      <c r="E35" s="327"/>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18"/>
    </row>
    <row r="36" spans="1:49" ht="15" customHeight="1">
      <c r="A36" s="81"/>
      <c r="B36" s="304"/>
      <c r="C36" s="322"/>
      <c r="D36" s="327"/>
      <c r="E36" s="327"/>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18"/>
    </row>
    <row r="37" spans="1:49" ht="15.75">
      <c r="A37" s="81"/>
      <c r="B37" s="304" t="s">
        <v>1539</v>
      </c>
      <c r="C37" s="415" t="s">
        <v>748</v>
      </c>
      <c r="D37" s="327"/>
      <c r="E37" s="327"/>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18"/>
    </row>
    <row r="38" spans="1:49" ht="13.5" customHeight="1">
      <c r="A38" s="81"/>
      <c r="B38" s="304"/>
      <c r="C38" s="322"/>
      <c r="D38" s="327"/>
      <c r="E38" s="327"/>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18"/>
    </row>
    <row r="39" spans="1:49" ht="15.75">
      <c r="A39" s="81"/>
      <c r="B39" s="304" t="s">
        <v>1539</v>
      </c>
      <c r="C39" s="415" t="s">
        <v>751</v>
      </c>
      <c r="D39" s="327"/>
      <c r="E39" s="327"/>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18"/>
    </row>
    <row r="40" spans="1:49" ht="9.75" customHeight="1">
      <c r="A40" s="81"/>
      <c r="B40" s="304"/>
      <c r="C40" s="322"/>
      <c r="D40" s="327"/>
      <c r="E40" s="327"/>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18"/>
    </row>
    <row r="41" spans="1:49" ht="15.75">
      <c r="A41" s="81"/>
      <c r="B41" s="305" t="s">
        <v>1539</v>
      </c>
      <c r="C41" s="415" t="s">
        <v>775</v>
      </c>
      <c r="D41" s="327"/>
      <c r="E41" s="327"/>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3"/>
      <c r="AS41" s="323"/>
      <c r="AT41" s="323"/>
      <c r="AU41" s="323"/>
      <c r="AV41" s="323"/>
      <c r="AW41" s="318"/>
    </row>
    <row r="42" spans="1:5" ht="30.75" customHeight="1" thickBot="1">
      <c r="A42" s="81"/>
      <c r="B42" s="345" t="s">
        <v>1539</v>
      </c>
      <c r="C42" s="344" t="s">
        <v>1424</v>
      </c>
      <c r="D42" s="81"/>
      <c r="E42" s="81"/>
    </row>
    <row r="43" spans="1:5" ht="13.5" thickTop="1">
      <c r="A43" s="81"/>
      <c r="B43" s="81"/>
      <c r="C43" s="81"/>
      <c r="D43" s="81"/>
      <c r="E43" s="81"/>
    </row>
    <row r="44" spans="1:5" ht="12.75">
      <c r="A44" s="81"/>
      <c r="B44" s="81"/>
      <c r="C44" s="81"/>
      <c r="D44" s="81"/>
      <c r="E44" s="81"/>
    </row>
    <row r="45" spans="1:5" ht="12.75">
      <c r="A45" s="81"/>
      <c r="B45" s="81"/>
      <c r="C45" s="81"/>
      <c r="D45" s="81"/>
      <c r="E45" s="81"/>
    </row>
    <row r="46" spans="1:5" ht="12.75">
      <c r="A46" s="81"/>
      <c r="B46" s="81"/>
      <c r="C46" s="81"/>
      <c r="D46" s="81"/>
      <c r="E46" s="81"/>
    </row>
  </sheetData>
  <sheetProtection password="C9AF" sheet="1" objects="1" scenarios="1"/>
  <mergeCells count="3">
    <mergeCell ref="B1:C1"/>
    <mergeCell ref="B2:C2"/>
    <mergeCell ref="B5:C5"/>
  </mergeCells>
  <printOptions horizontalCentered="1"/>
  <pageMargins left="0.2" right="0.2" top="0.53" bottom="0.4" header="0.33" footer="0.18"/>
  <pageSetup horizontalDpi="600" verticalDpi="600" orientation="portrait" r:id="rId1"/>
  <headerFooter alignWithMargins="0">
    <oddFooter>&amp;L&amp;8Updated 5/6/05&amp;R&amp;8&amp;F, &amp;A</oddFooter>
  </headerFooter>
</worksheet>
</file>

<file path=xl/worksheets/sheet11.xml><?xml version="1.0" encoding="utf-8"?>
<worksheet xmlns="http://schemas.openxmlformats.org/spreadsheetml/2006/main" xmlns:r="http://schemas.openxmlformats.org/officeDocument/2006/relationships">
  <sheetPr codeName="Sheet19">
    <tabColor indexed="18"/>
  </sheetPr>
  <dimension ref="A1:K45"/>
  <sheetViews>
    <sheetView workbookViewId="0" topLeftCell="A1">
      <selection activeCell="I3" sqref="I3:J3"/>
    </sheetView>
  </sheetViews>
  <sheetFormatPr defaultColWidth="9.140625" defaultRowHeight="12.75"/>
  <cols>
    <col min="1" max="1" width="5.140625" style="0" customWidth="1"/>
    <col min="2" max="2" width="30.7109375" style="0" customWidth="1"/>
    <col min="3" max="3" width="10.421875" style="0" customWidth="1"/>
    <col min="5" max="5" width="9.57421875" style="0" customWidth="1"/>
    <col min="6" max="6" width="10.7109375" style="0" customWidth="1"/>
    <col min="7" max="7" width="29.7109375" style="0" customWidth="1"/>
    <col min="8" max="8" width="9.8515625" style="0" customWidth="1"/>
    <col min="9" max="9" width="13.57421875" style="0" customWidth="1"/>
    <col min="10" max="10" width="11.7109375" style="0" customWidth="1"/>
  </cols>
  <sheetData>
    <row r="1" spans="1:11" ht="18.75" thickBot="1">
      <c r="A1" s="81"/>
      <c r="B1" s="1625" t="s">
        <v>1411</v>
      </c>
      <c r="C1" s="1625"/>
      <c r="D1" s="1625"/>
      <c r="E1" s="1625"/>
      <c r="F1" s="1625"/>
      <c r="G1" s="1625"/>
      <c r="H1" s="1625"/>
      <c r="I1" s="1625"/>
      <c r="J1" s="1625"/>
      <c r="K1" s="81"/>
    </row>
    <row r="2" spans="1:11" s="30" customFormat="1" ht="15" customHeight="1" thickTop="1">
      <c r="A2" s="82"/>
      <c r="B2" s="1827" t="s">
        <v>1355</v>
      </c>
      <c r="C2" s="1828"/>
      <c r="D2" s="1828"/>
      <c r="E2" s="1828"/>
      <c r="F2" s="1828"/>
      <c r="G2" s="1829"/>
      <c r="H2" s="74"/>
      <c r="I2" s="1820" t="s">
        <v>1356</v>
      </c>
      <c r="J2" s="1821"/>
      <c r="K2" s="82"/>
    </row>
    <row r="3" spans="1:11" s="30" customFormat="1" ht="16.5" customHeight="1" thickBot="1">
      <c r="A3" s="82"/>
      <c r="B3" s="1824" t="s">
        <v>1390</v>
      </c>
      <c r="C3" s="1825"/>
      <c r="D3" s="1825"/>
      <c r="E3" s="1825"/>
      <c r="F3" s="1825"/>
      <c r="G3" s="1826"/>
      <c r="H3" s="32"/>
      <c r="I3" s="1822" t="s">
        <v>1774</v>
      </c>
      <c r="J3" s="1823"/>
      <c r="K3" s="82"/>
    </row>
    <row r="4" spans="1:11" s="30" customFormat="1" ht="12.75" thickTop="1">
      <c r="A4" s="82"/>
      <c r="B4" s="1785" t="s">
        <v>888</v>
      </c>
      <c r="C4" s="1786"/>
      <c r="D4" s="1783"/>
      <c r="E4" s="1782" t="s">
        <v>889</v>
      </c>
      <c r="F4" s="1783"/>
      <c r="G4" s="71" t="s">
        <v>1121</v>
      </c>
      <c r="H4" s="1778" t="s">
        <v>1435</v>
      </c>
      <c r="I4" s="1779"/>
      <c r="J4" s="1780"/>
      <c r="K4" s="82"/>
    </row>
    <row r="5" spans="1:11" s="30" customFormat="1" ht="21" customHeight="1">
      <c r="A5" s="82"/>
      <c r="B5" s="1787" t="str">
        <f>+'90-133'!B7:D7</f>
        <v>Example - Washington</v>
      </c>
      <c r="C5" s="1788"/>
      <c r="D5" s="1789"/>
      <c r="E5" s="1790" t="str">
        <f>+'90-91'!E7:F7</f>
        <v>000-00000-00</v>
      </c>
      <c r="F5" s="1791"/>
      <c r="G5" s="228"/>
      <c r="H5" s="1792"/>
      <c r="I5" s="1793"/>
      <c r="J5" s="1794"/>
      <c r="K5" s="82"/>
    </row>
    <row r="6" spans="1:11" s="30" customFormat="1" ht="12">
      <c r="A6" s="82"/>
      <c r="B6" s="1775" t="s">
        <v>890</v>
      </c>
      <c r="C6" s="1776"/>
      <c r="D6" s="1776"/>
      <c r="E6" s="1776"/>
      <c r="F6" s="1784"/>
      <c r="G6" s="70" t="s">
        <v>1122</v>
      </c>
      <c r="H6" s="1781" t="s">
        <v>1436</v>
      </c>
      <c r="I6" s="1776"/>
      <c r="J6" s="1777"/>
      <c r="K6" s="82"/>
    </row>
    <row r="7" spans="1:11" s="30" customFormat="1" ht="18.75" customHeight="1">
      <c r="A7" s="82"/>
      <c r="B7" s="1787" t="str">
        <f>+'90-91'!B13:G13</f>
        <v>Example - 12 miles Northeast of Elma</v>
      </c>
      <c r="C7" s="1788"/>
      <c r="D7" s="1788"/>
      <c r="E7" s="1788"/>
      <c r="F7" s="1789"/>
      <c r="G7" s="408" t="str">
        <f>+'90-91'!I7</f>
        <v>H</v>
      </c>
      <c r="H7" s="233"/>
      <c r="I7" s="161" t="s">
        <v>1116</v>
      </c>
      <c r="J7" s="234"/>
      <c r="K7" s="82"/>
    </row>
    <row r="8" spans="1:11" s="30" customFormat="1" ht="12">
      <c r="A8" s="82"/>
      <c r="B8" s="1775" t="s">
        <v>891</v>
      </c>
      <c r="C8" s="1776"/>
      <c r="D8" s="1776"/>
      <c r="E8" s="1776"/>
      <c r="F8" s="1776"/>
      <c r="G8" s="1776"/>
      <c r="H8" s="1776"/>
      <c r="I8" s="1776"/>
      <c r="J8" s="1777"/>
      <c r="K8" s="82"/>
    </row>
    <row r="9" spans="1:11" s="30" customFormat="1" ht="21" customHeight="1" thickBot="1">
      <c r="A9" s="82"/>
      <c r="B9" s="1838"/>
      <c r="C9" s="1839"/>
      <c r="D9" s="1839"/>
      <c r="E9" s="1839"/>
      <c r="F9" s="1839"/>
      <c r="G9" s="1839"/>
      <c r="H9" s="1839"/>
      <c r="I9" s="1839"/>
      <c r="J9" s="1840"/>
      <c r="K9" s="82"/>
    </row>
    <row r="10" spans="1:11" s="30" customFormat="1" ht="15" customHeight="1">
      <c r="A10" s="82"/>
      <c r="B10" s="369" t="s">
        <v>1383</v>
      </c>
      <c r="C10" s="1758" t="s">
        <v>1518</v>
      </c>
      <c r="D10" s="1814" t="s">
        <v>1386</v>
      </c>
      <c r="E10" s="1814"/>
      <c r="F10" s="1758" t="s">
        <v>1363</v>
      </c>
      <c r="G10" s="1758" t="s">
        <v>1376</v>
      </c>
      <c r="H10" s="1758" t="s">
        <v>1520</v>
      </c>
      <c r="I10" s="1758" t="s">
        <v>1521</v>
      </c>
      <c r="J10" s="1797" t="s">
        <v>1387</v>
      </c>
      <c r="K10" s="82"/>
    </row>
    <row r="11" spans="1:11" s="30" customFormat="1" ht="35.25" customHeight="1">
      <c r="A11" s="82"/>
      <c r="B11" s="76" t="s">
        <v>1516</v>
      </c>
      <c r="C11" s="1796"/>
      <c r="D11" s="72" t="s">
        <v>1385</v>
      </c>
      <c r="E11" s="72" t="s">
        <v>1519</v>
      </c>
      <c r="F11" s="1796"/>
      <c r="G11" s="1796"/>
      <c r="H11" s="1796"/>
      <c r="I11" s="1796"/>
      <c r="J11" s="1798"/>
      <c r="K11" s="82"/>
    </row>
    <row r="12" spans="1:11" s="30" customFormat="1" ht="18" customHeight="1">
      <c r="A12" s="82"/>
      <c r="B12" s="1813"/>
      <c r="C12" s="229"/>
      <c r="D12" s="1808"/>
      <c r="E12" s="1808"/>
      <c r="F12" s="1803">
        <f>+(E12*C13)+(D12*C13)</f>
        <v>0</v>
      </c>
      <c r="G12" s="1808"/>
      <c r="H12" s="1807"/>
      <c r="I12" s="229"/>
      <c r="J12" s="1817"/>
      <c r="K12" s="82"/>
    </row>
    <row r="13" spans="1:11" s="30" customFormat="1" ht="18" customHeight="1">
      <c r="A13" s="82"/>
      <c r="B13" s="1795"/>
      <c r="C13" s="213"/>
      <c r="D13" s="1802"/>
      <c r="E13" s="1802"/>
      <c r="F13" s="1804"/>
      <c r="G13" s="1802"/>
      <c r="H13" s="1806"/>
      <c r="I13" s="214"/>
      <c r="J13" s="1818"/>
      <c r="K13" s="82"/>
    </row>
    <row r="14" spans="1:11" s="30" customFormat="1" ht="18" customHeight="1">
      <c r="A14" s="82"/>
      <c r="B14" s="1795"/>
      <c r="C14" s="230"/>
      <c r="D14" s="1801"/>
      <c r="E14" s="1801"/>
      <c r="F14" s="1803">
        <f>+(E14*C15)+(D14*C15)</f>
        <v>0</v>
      </c>
      <c r="G14" s="1801"/>
      <c r="H14" s="1805"/>
      <c r="I14" s="230"/>
      <c r="J14" s="1819"/>
      <c r="K14" s="82"/>
    </row>
    <row r="15" spans="1:11" s="30" customFormat="1" ht="18" customHeight="1">
      <c r="A15" s="82"/>
      <c r="B15" s="1795"/>
      <c r="C15" s="213"/>
      <c r="D15" s="1802"/>
      <c r="E15" s="1802"/>
      <c r="F15" s="1804"/>
      <c r="G15" s="1802"/>
      <c r="H15" s="1806"/>
      <c r="I15" s="214"/>
      <c r="J15" s="1818"/>
      <c r="K15" s="82"/>
    </row>
    <row r="16" spans="1:11" s="30" customFormat="1" ht="18" customHeight="1">
      <c r="A16" s="82"/>
      <c r="B16" s="1795"/>
      <c r="C16" s="230"/>
      <c r="D16" s="1801"/>
      <c r="E16" s="1801"/>
      <c r="F16" s="1803">
        <f>+(E16*C17)+(D16*C17)</f>
        <v>0</v>
      </c>
      <c r="G16" s="1801"/>
      <c r="H16" s="1805"/>
      <c r="I16" s="230"/>
      <c r="J16" s="1819"/>
      <c r="K16" s="82"/>
    </row>
    <row r="17" spans="1:11" s="30" customFormat="1" ht="18" customHeight="1">
      <c r="A17" s="82"/>
      <c r="B17" s="1795"/>
      <c r="C17" s="213"/>
      <c r="D17" s="1802"/>
      <c r="E17" s="1802"/>
      <c r="F17" s="1804"/>
      <c r="G17" s="1802"/>
      <c r="H17" s="1806"/>
      <c r="I17" s="214"/>
      <c r="J17" s="1818"/>
      <c r="K17" s="82"/>
    </row>
    <row r="18" spans="1:11" s="30" customFormat="1" ht="18" customHeight="1">
      <c r="A18" s="82"/>
      <c r="B18" s="1795"/>
      <c r="C18" s="230"/>
      <c r="D18" s="1801"/>
      <c r="E18" s="1801"/>
      <c r="F18" s="1803">
        <f>+(E18*C19)+(D18*C19)</f>
        <v>0</v>
      </c>
      <c r="G18" s="1801"/>
      <c r="H18" s="1805"/>
      <c r="I18" s="230"/>
      <c r="J18" s="1819"/>
      <c r="K18" s="82"/>
    </row>
    <row r="19" spans="1:11" s="30" customFormat="1" ht="18" customHeight="1">
      <c r="A19" s="82"/>
      <c r="B19" s="1795"/>
      <c r="C19" s="213"/>
      <c r="D19" s="1802"/>
      <c r="E19" s="1802"/>
      <c r="F19" s="1804"/>
      <c r="G19" s="1802"/>
      <c r="H19" s="1806"/>
      <c r="I19" s="214"/>
      <c r="J19" s="1818"/>
      <c r="K19" s="82"/>
    </row>
    <row r="20" spans="1:11" s="30" customFormat="1" ht="18" customHeight="1">
      <c r="A20" s="82"/>
      <c r="B20" s="1795"/>
      <c r="C20" s="230"/>
      <c r="D20" s="1801"/>
      <c r="E20" s="1801"/>
      <c r="F20" s="1803">
        <f>+(E20*C21)+(D20*C21)</f>
        <v>0</v>
      </c>
      <c r="G20" s="1801"/>
      <c r="H20" s="1805"/>
      <c r="I20" s="230"/>
      <c r="J20" s="1819"/>
      <c r="K20" s="82"/>
    </row>
    <row r="21" spans="1:11" s="30" customFormat="1" ht="18" customHeight="1">
      <c r="A21" s="82"/>
      <c r="B21" s="1795"/>
      <c r="C21" s="213"/>
      <c r="D21" s="1802"/>
      <c r="E21" s="1802"/>
      <c r="F21" s="1804"/>
      <c r="G21" s="1802"/>
      <c r="H21" s="1806"/>
      <c r="I21" s="214"/>
      <c r="J21" s="1818"/>
      <c r="K21" s="82"/>
    </row>
    <row r="22" spans="1:11" s="30" customFormat="1" ht="18" customHeight="1">
      <c r="A22" s="82"/>
      <c r="B22" s="1795"/>
      <c r="C22" s="230"/>
      <c r="D22" s="1801"/>
      <c r="E22" s="1801"/>
      <c r="F22" s="1803">
        <f>+(E22*C23)+(D22*C23)</f>
        <v>0</v>
      </c>
      <c r="G22" s="1801"/>
      <c r="H22" s="1805"/>
      <c r="I22" s="230"/>
      <c r="J22" s="1819"/>
      <c r="K22" s="82"/>
    </row>
    <row r="23" spans="1:11" s="30" customFormat="1" ht="18" customHeight="1">
      <c r="A23" s="82"/>
      <c r="B23" s="1795"/>
      <c r="C23" s="213"/>
      <c r="D23" s="1802"/>
      <c r="E23" s="1802"/>
      <c r="F23" s="1804"/>
      <c r="G23" s="1802"/>
      <c r="H23" s="1806"/>
      <c r="I23" s="214"/>
      <c r="J23" s="1818"/>
      <c r="K23" s="82"/>
    </row>
    <row r="24" spans="1:11" s="30" customFormat="1" ht="18" customHeight="1">
      <c r="A24" s="82"/>
      <c r="B24" s="1795"/>
      <c r="C24" s="230"/>
      <c r="D24" s="1801"/>
      <c r="E24" s="1801"/>
      <c r="F24" s="1803">
        <f>+(E24*C25)+(D24*C25)</f>
        <v>0</v>
      </c>
      <c r="G24" s="1801"/>
      <c r="H24" s="1805"/>
      <c r="I24" s="230"/>
      <c r="J24" s="1819"/>
      <c r="K24" s="82"/>
    </row>
    <row r="25" spans="1:11" s="30" customFormat="1" ht="18" customHeight="1">
      <c r="A25" s="82"/>
      <c r="B25" s="1795"/>
      <c r="C25" s="213"/>
      <c r="D25" s="1802"/>
      <c r="E25" s="1802"/>
      <c r="F25" s="1804"/>
      <c r="G25" s="1802"/>
      <c r="H25" s="1806"/>
      <c r="I25" s="214"/>
      <c r="J25" s="1818"/>
      <c r="K25" s="82"/>
    </row>
    <row r="26" spans="1:11" s="30" customFormat="1" ht="18" customHeight="1">
      <c r="A26" s="82"/>
      <c r="B26" s="1795"/>
      <c r="C26" s="213"/>
      <c r="D26" s="1801"/>
      <c r="E26" s="1801"/>
      <c r="F26" s="1803">
        <f>+(E26*C27)+(D26*C27)</f>
        <v>0</v>
      </c>
      <c r="G26" s="1801"/>
      <c r="H26" s="1805"/>
      <c r="I26" s="214"/>
      <c r="J26" s="1819"/>
      <c r="K26" s="82"/>
    </row>
    <row r="27" spans="1:11" s="30" customFormat="1" ht="18" customHeight="1">
      <c r="A27" s="82"/>
      <c r="B27" s="1795"/>
      <c r="C27" s="213"/>
      <c r="D27" s="1802"/>
      <c r="E27" s="1802"/>
      <c r="F27" s="1804"/>
      <c r="G27" s="1802"/>
      <c r="H27" s="1806"/>
      <c r="I27" s="214"/>
      <c r="J27" s="1817"/>
      <c r="K27" s="82"/>
    </row>
    <row r="28" spans="1:11" s="30" customFormat="1" ht="18" customHeight="1">
      <c r="A28" s="82"/>
      <c r="B28" s="1795"/>
      <c r="C28" s="230"/>
      <c r="D28" s="1801"/>
      <c r="E28" s="1801"/>
      <c r="F28" s="1803">
        <f>+(E28*C29)+(D28*C29)</f>
        <v>0</v>
      </c>
      <c r="G28" s="1801"/>
      <c r="H28" s="1805"/>
      <c r="I28" s="230"/>
      <c r="J28" s="1817"/>
      <c r="K28" s="82"/>
    </row>
    <row r="29" spans="1:11" s="30" customFormat="1" ht="18" customHeight="1" thickBot="1">
      <c r="A29" s="82"/>
      <c r="B29" s="1812"/>
      <c r="C29" s="232"/>
      <c r="D29" s="1815"/>
      <c r="E29" s="1815"/>
      <c r="F29" s="1804"/>
      <c r="G29" s="1815"/>
      <c r="H29" s="1816"/>
      <c r="I29" s="231"/>
      <c r="J29" s="1841"/>
      <c r="K29" s="82"/>
    </row>
    <row r="30" spans="1:11" s="30" customFormat="1" ht="23.25" customHeight="1" thickBot="1" thickTop="1">
      <c r="A30" s="82"/>
      <c r="B30" s="1831"/>
      <c r="C30" s="1832"/>
      <c r="D30" s="1832"/>
      <c r="E30" s="1832"/>
      <c r="F30" s="1832"/>
      <c r="G30" s="368" t="s">
        <v>1388</v>
      </c>
      <c r="H30" s="367"/>
      <c r="I30" s="1799">
        <f>SUM(F12:F29)</f>
        <v>0</v>
      </c>
      <c r="J30" s="1800"/>
      <c r="K30" s="82"/>
    </row>
    <row r="31" spans="1:11" s="30" customFormat="1" ht="19.5" customHeight="1" thickBot="1" thickTop="1">
      <c r="A31" s="82"/>
      <c r="B31" s="1809" t="s">
        <v>1375</v>
      </c>
      <c r="C31" s="1810"/>
      <c r="D31" s="1810"/>
      <c r="E31" s="1810"/>
      <c r="F31" s="1810"/>
      <c r="G31" s="1810"/>
      <c r="H31" s="1810"/>
      <c r="I31" s="1810"/>
      <c r="J31" s="1811"/>
      <c r="K31" s="82"/>
    </row>
    <row r="32" spans="1:11" s="30" customFormat="1" ht="14.25" customHeight="1" thickTop="1">
      <c r="A32" s="82"/>
      <c r="B32" s="73" t="s">
        <v>893</v>
      </c>
      <c r="C32" s="74"/>
      <c r="D32" s="74"/>
      <c r="E32" s="74"/>
      <c r="F32" s="75"/>
      <c r="G32" s="74" t="s">
        <v>894</v>
      </c>
      <c r="H32" s="74"/>
      <c r="I32" s="1716" t="s">
        <v>895</v>
      </c>
      <c r="J32" s="1658"/>
      <c r="K32" s="82"/>
    </row>
    <row r="33" spans="1:11" s="30" customFormat="1" ht="24" customHeight="1" thickBot="1">
      <c r="A33" s="82"/>
      <c r="B33" s="1833"/>
      <c r="C33" s="1834"/>
      <c r="D33" s="1834"/>
      <c r="E33" s="1834"/>
      <c r="F33" s="1835"/>
      <c r="G33" s="1836"/>
      <c r="H33" s="1835"/>
      <c r="I33" s="1836"/>
      <c r="J33" s="1837"/>
      <c r="K33" s="82"/>
    </row>
    <row r="34" spans="1:11" s="30" customFormat="1" ht="12.75" thickTop="1">
      <c r="A34" s="82"/>
      <c r="B34" s="380" t="s">
        <v>1517</v>
      </c>
      <c r="C34" s="462"/>
      <c r="D34" s="462"/>
      <c r="E34" s="462"/>
      <c r="F34" s="462"/>
      <c r="G34" s="462"/>
      <c r="H34" s="462"/>
      <c r="I34" s="462"/>
      <c r="J34" s="462"/>
      <c r="K34" s="82"/>
    </row>
    <row r="35" spans="1:11" ht="12.75">
      <c r="A35" s="81"/>
      <c r="B35" s="3"/>
      <c r="C35" s="3"/>
      <c r="D35" s="3"/>
      <c r="E35" s="3"/>
      <c r="F35" s="3"/>
      <c r="G35" s="3"/>
      <c r="H35" s="3"/>
      <c r="I35" s="3"/>
      <c r="J35" s="3"/>
      <c r="K35" s="81"/>
    </row>
    <row r="36" spans="1:11" ht="12.75">
      <c r="A36" s="81"/>
      <c r="B36" s="1629" t="s">
        <v>1364</v>
      </c>
      <c r="C36" s="1629"/>
      <c r="D36" s="1629"/>
      <c r="E36" s="1629"/>
      <c r="F36" s="1629"/>
      <c r="G36" s="1629"/>
      <c r="H36" s="1629"/>
      <c r="I36" s="1629"/>
      <c r="J36" s="1629"/>
      <c r="K36" s="81"/>
    </row>
    <row r="37" spans="1:11" ht="12.75">
      <c r="A37" s="81"/>
      <c r="B37" s="1830" t="s">
        <v>1513</v>
      </c>
      <c r="C37" s="1830"/>
      <c r="D37" s="1830"/>
      <c r="E37" s="1830"/>
      <c r="F37" s="1830"/>
      <c r="G37" s="1830"/>
      <c r="H37" s="1830"/>
      <c r="I37" s="1830"/>
      <c r="J37" s="1830"/>
      <c r="K37" s="81"/>
    </row>
    <row r="38" spans="1:11" ht="12.75">
      <c r="A38" s="81"/>
      <c r="B38" s="1830"/>
      <c r="C38" s="1830"/>
      <c r="D38" s="1830"/>
      <c r="E38" s="1830"/>
      <c r="F38" s="1830"/>
      <c r="G38" s="1830"/>
      <c r="H38" s="1830"/>
      <c r="I38" s="1830"/>
      <c r="J38" s="1830"/>
      <c r="K38" s="81"/>
    </row>
    <row r="39" spans="1:11" ht="12.75">
      <c r="A39" s="81"/>
      <c r="B39" s="1830"/>
      <c r="C39" s="1830"/>
      <c r="D39" s="1830"/>
      <c r="E39" s="1830"/>
      <c r="F39" s="1830"/>
      <c r="G39" s="1830"/>
      <c r="H39" s="1830"/>
      <c r="I39" s="1830"/>
      <c r="J39" s="1830"/>
      <c r="K39" s="81"/>
    </row>
    <row r="40" spans="1:11" ht="12.75">
      <c r="A40" s="81"/>
      <c r="B40" s="1830"/>
      <c r="C40" s="1830"/>
      <c r="D40" s="1830"/>
      <c r="E40" s="1830"/>
      <c r="F40" s="1830"/>
      <c r="G40" s="1830"/>
      <c r="H40" s="1830"/>
      <c r="I40" s="1830"/>
      <c r="J40" s="1830"/>
      <c r="K40" s="81"/>
    </row>
    <row r="41" spans="1:11" ht="12.75">
      <c r="A41" s="81"/>
      <c r="B41" s="1830"/>
      <c r="C41" s="1830"/>
      <c r="D41" s="1830"/>
      <c r="E41" s="1830"/>
      <c r="F41" s="1830"/>
      <c r="G41" s="1830"/>
      <c r="H41" s="1830"/>
      <c r="I41" s="1830"/>
      <c r="J41" s="1830"/>
      <c r="K41" s="81"/>
    </row>
    <row r="42" spans="1:11" ht="34.5" customHeight="1">
      <c r="A42" s="81"/>
      <c r="B42" s="1830"/>
      <c r="C42" s="1830"/>
      <c r="D42" s="1830"/>
      <c r="E42" s="1830"/>
      <c r="F42" s="1830"/>
      <c r="G42" s="1830"/>
      <c r="H42" s="1830"/>
      <c r="I42" s="1830"/>
      <c r="J42" s="1830"/>
      <c r="K42" s="81"/>
    </row>
    <row r="43" spans="2:10" ht="12.75">
      <c r="B43" s="3"/>
      <c r="C43" s="3"/>
      <c r="D43" s="3"/>
      <c r="E43" s="3"/>
      <c r="F43" s="3"/>
      <c r="G43" s="3"/>
      <c r="H43" s="3"/>
      <c r="I43" s="3"/>
      <c r="J43" s="3"/>
    </row>
    <row r="44" spans="2:10" ht="12.75">
      <c r="B44" s="3"/>
      <c r="C44" s="3"/>
      <c r="D44" s="3"/>
      <c r="E44" s="3"/>
      <c r="F44" s="3"/>
      <c r="G44" s="3"/>
      <c r="H44" s="3"/>
      <c r="I44" s="3"/>
      <c r="J44" s="3"/>
    </row>
    <row r="45" spans="2:10" ht="12.75">
      <c r="B45" s="3"/>
      <c r="C45" s="3"/>
      <c r="D45" s="3"/>
      <c r="E45" s="3"/>
      <c r="F45" s="3"/>
      <c r="G45" s="3"/>
      <c r="H45" s="3"/>
      <c r="I45" s="3"/>
      <c r="J45" s="3"/>
    </row>
  </sheetData>
  <sheetProtection/>
  <mergeCells count="95">
    <mergeCell ref="B1:J1"/>
    <mergeCell ref="B36:J36"/>
    <mergeCell ref="B37:J42"/>
    <mergeCell ref="B30:F30"/>
    <mergeCell ref="B33:F33"/>
    <mergeCell ref="G33:H33"/>
    <mergeCell ref="I33:J33"/>
    <mergeCell ref="I32:J32"/>
    <mergeCell ref="B9:J9"/>
    <mergeCell ref="J28:J29"/>
    <mergeCell ref="I2:J2"/>
    <mergeCell ref="I3:J3"/>
    <mergeCell ref="B3:G3"/>
    <mergeCell ref="B2:G2"/>
    <mergeCell ref="J20:J21"/>
    <mergeCell ref="J22:J23"/>
    <mergeCell ref="J24:J25"/>
    <mergeCell ref="J26:J27"/>
    <mergeCell ref="J12:J13"/>
    <mergeCell ref="J14:J15"/>
    <mergeCell ref="J16:J17"/>
    <mergeCell ref="J18:J19"/>
    <mergeCell ref="D28:D29"/>
    <mergeCell ref="H26:H27"/>
    <mergeCell ref="G26:G27"/>
    <mergeCell ref="F26:F27"/>
    <mergeCell ref="E26:E27"/>
    <mergeCell ref="H28:H29"/>
    <mergeCell ref="G28:G29"/>
    <mergeCell ref="F28:F29"/>
    <mergeCell ref="E28:E29"/>
    <mergeCell ref="D26:D27"/>
    <mergeCell ref="D20:D21"/>
    <mergeCell ref="H18:H19"/>
    <mergeCell ref="G18:G19"/>
    <mergeCell ref="F18:F19"/>
    <mergeCell ref="E18:E19"/>
    <mergeCell ref="D18:D19"/>
    <mergeCell ref="H20:H21"/>
    <mergeCell ref="G20:G21"/>
    <mergeCell ref="F20:F21"/>
    <mergeCell ref="E20:E21"/>
    <mergeCell ref="D24:D25"/>
    <mergeCell ref="H22:H23"/>
    <mergeCell ref="G22:G23"/>
    <mergeCell ref="F22:F23"/>
    <mergeCell ref="E22:E23"/>
    <mergeCell ref="D22:D23"/>
    <mergeCell ref="H24:H25"/>
    <mergeCell ref="G24:G25"/>
    <mergeCell ref="F24:F25"/>
    <mergeCell ref="E24:E25"/>
    <mergeCell ref="G16:G17"/>
    <mergeCell ref="F16:F17"/>
    <mergeCell ref="E16:E17"/>
    <mergeCell ref="D16:D17"/>
    <mergeCell ref="D10:E10"/>
    <mergeCell ref="I10:I11"/>
    <mergeCell ref="H10:H11"/>
    <mergeCell ref="G10:G11"/>
    <mergeCell ref="F10:F11"/>
    <mergeCell ref="F12:F13"/>
    <mergeCell ref="B31:J31"/>
    <mergeCell ref="B20:B21"/>
    <mergeCell ref="B22:B23"/>
    <mergeCell ref="B24:B25"/>
    <mergeCell ref="B28:B29"/>
    <mergeCell ref="B26:B27"/>
    <mergeCell ref="B12:B13"/>
    <mergeCell ref="G12:G13"/>
    <mergeCell ref="G14:G15"/>
    <mergeCell ref="J10:J11"/>
    <mergeCell ref="I30:J30"/>
    <mergeCell ref="D14:D15"/>
    <mergeCell ref="E14:E15"/>
    <mergeCell ref="F14:F15"/>
    <mergeCell ref="H16:H17"/>
    <mergeCell ref="H14:H15"/>
    <mergeCell ref="H12:H13"/>
    <mergeCell ref="D12:D13"/>
    <mergeCell ref="E12:E13"/>
    <mergeCell ref="B14:B15"/>
    <mergeCell ref="B16:B17"/>
    <mergeCell ref="B18:B19"/>
    <mergeCell ref="C10:C11"/>
    <mergeCell ref="B8:J8"/>
    <mergeCell ref="H4:J4"/>
    <mergeCell ref="H6:J6"/>
    <mergeCell ref="E4:F4"/>
    <mergeCell ref="B6:F6"/>
    <mergeCell ref="B4:D4"/>
    <mergeCell ref="B7:F7"/>
    <mergeCell ref="B5:D5"/>
    <mergeCell ref="E5:F5"/>
    <mergeCell ref="H5:J5"/>
  </mergeCells>
  <printOptions horizontalCentered="1"/>
  <pageMargins left="0.25" right="0.25" top="0.2" bottom="0.17" header="0.2" footer="0.2"/>
  <pageSetup blackAndWhite="1" horizontalDpi="300" verticalDpi="300" orientation="landscape" r:id="rId2"/>
  <rowBreaks count="1" manualBreakCount="1">
    <brk id="34" max="255" man="1"/>
  </rowBreaks>
  <drawing r:id="rId1"/>
</worksheet>
</file>

<file path=xl/worksheets/sheet12.xml><?xml version="1.0" encoding="utf-8"?>
<worksheet xmlns="http://schemas.openxmlformats.org/spreadsheetml/2006/main" xmlns:r="http://schemas.openxmlformats.org/officeDocument/2006/relationships">
  <sheetPr>
    <tabColor indexed="9"/>
  </sheetPr>
  <dimension ref="A1:AW42"/>
  <sheetViews>
    <sheetView workbookViewId="0" topLeftCell="A1">
      <selection activeCell="C13" sqref="C13"/>
    </sheetView>
  </sheetViews>
  <sheetFormatPr defaultColWidth="9.140625" defaultRowHeight="12.75"/>
  <cols>
    <col min="1" max="1" width="14.00390625" style="0" customWidth="1"/>
    <col min="2" max="2" width="6.7109375" style="0" customWidth="1"/>
    <col min="3" max="3" width="90.7109375" style="0" customWidth="1"/>
    <col min="4" max="4" width="26.28125" style="0" customWidth="1"/>
  </cols>
  <sheetData>
    <row r="1" spans="1:49" ht="16.5" thickTop="1">
      <c r="A1" s="81"/>
      <c r="B1" s="1844" t="s">
        <v>1390</v>
      </c>
      <c r="C1" s="1845"/>
      <c r="D1" s="307"/>
      <c r="E1" s="307"/>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300"/>
    </row>
    <row r="2" spans="1:49" ht="15.75">
      <c r="A2" s="81"/>
      <c r="B2" s="1846" t="s">
        <v>1395</v>
      </c>
      <c r="C2" s="1847"/>
      <c r="D2" s="307"/>
      <c r="E2" s="307"/>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300"/>
    </row>
    <row r="3" spans="1:49" ht="21.75" customHeight="1">
      <c r="A3" s="81"/>
      <c r="B3" s="301"/>
      <c r="C3" s="303"/>
      <c r="D3" s="306"/>
      <c r="E3" s="306"/>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3"/>
    </row>
    <row r="4" spans="1:49" ht="28.5" customHeight="1">
      <c r="A4" s="81"/>
      <c r="B4" s="1773" t="s">
        <v>754</v>
      </c>
      <c r="C4" s="1774"/>
      <c r="D4" s="306"/>
      <c r="E4" s="306"/>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3"/>
    </row>
    <row r="5" spans="1:49" ht="15.75">
      <c r="A5" s="81"/>
      <c r="B5" s="301"/>
      <c r="C5" s="303"/>
      <c r="D5" s="306"/>
      <c r="E5" s="306"/>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3"/>
    </row>
    <row r="6" spans="1:49" ht="15.75">
      <c r="A6" s="81"/>
      <c r="B6" s="1842" t="s">
        <v>1328</v>
      </c>
      <c r="C6" s="1843"/>
      <c r="D6" s="306"/>
      <c r="E6" s="306"/>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3"/>
    </row>
    <row r="7" spans="1:49" ht="15.75">
      <c r="A7" s="81"/>
      <c r="B7" s="301"/>
      <c r="C7" s="303"/>
      <c r="D7" s="306"/>
      <c r="E7" s="306"/>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3"/>
    </row>
    <row r="8" spans="1:49" ht="15.75">
      <c r="A8" s="81"/>
      <c r="B8" s="319" t="s">
        <v>1539</v>
      </c>
      <c r="C8" s="415" t="s">
        <v>759</v>
      </c>
      <c r="D8" s="306"/>
      <c r="E8" s="306"/>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3"/>
    </row>
    <row r="9" spans="1:49" ht="9" customHeight="1">
      <c r="A9" s="81"/>
      <c r="B9" s="304"/>
      <c r="C9" s="325"/>
      <c r="D9" s="308"/>
      <c r="E9" s="308"/>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2"/>
    </row>
    <row r="10" spans="1:49" ht="30">
      <c r="A10" s="81"/>
      <c r="B10" s="434" t="s">
        <v>1539</v>
      </c>
      <c r="C10" s="329" t="s">
        <v>757</v>
      </c>
      <c r="D10" s="306"/>
      <c r="E10" s="306"/>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3"/>
    </row>
    <row r="11" spans="1:49" ht="9" customHeight="1">
      <c r="A11" s="81"/>
      <c r="B11" s="14"/>
      <c r="C11" s="318"/>
      <c r="D11" s="306"/>
      <c r="E11" s="306"/>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3"/>
    </row>
    <row r="12" spans="1:49" ht="15.75">
      <c r="A12" s="81"/>
      <c r="B12" s="304" t="s">
        <v>1539</v>
      </c>
      <c r="C12" s="322" t="s">
        <v>763</v>
      </c>
      <c r="D12" s="306"/>
      <c r="E12" s="306"/>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3"/>
    </row>
    <row r="13" spans="1:49" ht="9.75" customHeight="1">
      <c r="A13" s="81"/>
      <c r="B13" s="304"/>
      <c r="C13" s="322"/>
      <c r="D13" s="306"/>
      <c r="E13" s="306"/>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3"/>
    </row>
    <row r="14" spans="1:49" ht="15.75">
      <c r="A14" s="81"/>
      <c r="B14" s="304" t="s">
        <v>1539</v>
      </c>
      <c r="C14" s="322" t="s">
        <v>762</v>
      </c>
      <c r="D14" s="306"/>
      <c r="E14" s="306"/>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3"/>
    </row>
    <row r="15" spans="1:49" ht="15.75">
      <c r="A15" s="81"/>
      <c r="B15" s="304"/>
      <c r="C15" s="318" t="s">
        <v>756</v>
      </c>
      <c r="D15" s="306"/>
      <c r="E15" s="306"/>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3"/>
    </row>
    <row r="16" spans="1:49" ht="7.5" customHeight="1">
      <c r="A16" s="81"/>
      <c r="B16" s="304"/>
      <c r="C16" s="318"/>
      <c r="D16" s="306"/>
      <c r="E16" s="306"/>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3"/>
    </row>
    <row r="17" spans="1:49" ht="46.5" customHeight="1">
      <c r="A17" s="81"/>
      <c r="B17" s="410" t="s">
        <v>1539</v>
      </c>
      <c r="C17" s="329" t="s">
        <v>753</v>
      </c>
      <c r="D17" s="306"/>
      <c r="E17" s="306"/>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3"/>
    </row>
    <row r="18" spans="1:49" ht="9.75" customHeight="1">
      <c r="A18" s="81"/>
      <c r="B18" s="304"/>
      <c r="C18" s="329"/>
      <c r="D18" s="306"/>
      <c r="E18" s="306"/>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3"/>
    </row>
    <row r="19" spans="1:49" ht="27" customHeight="1">
      <c r="A19" s="81"/>
      <c r="B19" s="305" t="s">
        <v>1539</v>
      </c>
      <c r="C19" s="329" t="s">
        <v>758</v>
      </c>
      <c r="D19" s="306"/>
      <c r="E19" s="306"/>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3"/>
    </row>
    <row r="20" spans="1:49" ht="9" customHeight="1">
      <c r="A20" s="81"/>
      <c r="B20" s="304"/>
      <c r="C20" s="329"/>
      <c r="D20" s="306"/>
      <c r="E20" s="306"/>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3"/>
    </row>
    <row r="21" spans="1:49" ht="15.75">
      <c r="A21" s="81"/>
      <c r="B21" s="304" t="s">
        <v>1539</v>
      </c>
      <c r="C21" s="322" t="s">
        <v>746</v>
      </c>
      <c r="D21" s="306"/>
      <c r="E21" s="306"/>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3"/>
    </row>
    <row r="22" spans="1:49" ht="10.5" customHeight="1">
      <c r="A22" s="81"/>
      <c r="B22" s="304"/>
      <c r="C22" s="322"/>
      <c r="D22" s="306"/>
      <c r="E22" s="306"/>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3"/>
    </row>
    <row r="23" spans="1:49" ht="30">
      <c r="A23" s="81"/>
      <c r="B23" s="410" t="s">
        <v>1539</v>
      </c>
      <c r="C23" s="329" t="s">
        <v>766</v>
      </c>
      <c r="D23" s="306"/>
      <c r="E23" s="306"/>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3"/>
    </row>
    <row r="24" spans="1:49" ht="9" customHeight="1">
      <c r="A24" s="81"/>
      <c r="B24" s="304"/>
      <c r="C24" s="318"/>
      <c r="D24" s="306"/>
      <c r="E24" s="306"/>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3"/>
    </row>
    <row r="25" spans="1:49" ht="28.5" customHeight="1">
      <c r="A25" s="81"/>
      <c r="B25" s="410" t="s">
        <v>1539</v>
      </c>
      <c r="C25" s="329" t="s">
        <v>770</v>
      </c>
      <c r="D25" s="306"/>
      <c r="E25" s="306"/>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3"/>
    </row>
    <row r="26" spans="1:49" ht="10.5" customHeight="1">
      <c r="A26" s="81"/>
      <c r="B26" s="410"/>
      <c r="C26" s="322"/>
      <c r="D26" s="306"/>
      <c r="E26" s="306"/>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3"/>
    </row>
    <row r="27" spans="1:49" ht="45">
      <c r="A27" s="81"/>
      <c r="B27" s="410" t="s">
        <v>1539</v>
      </c>
      <c r="C27" s="329" t="s">
        <v>765</v>
      </c>
      <c r="D27" s="306"/>
      <c r="E27" s="306"/>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3"/>
    </row>
    <row r="28" spans="1:49" ht="9.75" customHeight="1">
      <c r="A28" s="81"/>
      <c r="B28" s="410"/>
      <c r="C28" s="329"/>
      <c r="D28" s="306"/>
      <c r="E28" s="306"/>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3"/>
    </row>
    <row r="29" spans="1:49" ht="30">
      <c r="A29" s="81"/>
      <c r="B29" s="410" t="s">
        <v>1539</v>
      </c>
      <c r="C29" s="329" t="s">
        <v>1550</v>
      </c>
      <c r="D29" s="306"/>
      <c r="E29" s="306"/>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3"/>
    </row>
    <row r="30" spans="1:49" ht="8.25" customHeight="1">
      <c r="A30" s="81"/>
      <c r="B30" s="304"/>
      <c r="C30" s="322"/>
      <c r="D30" s="306"/>
      <c r="E30" s="306"/>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3"/>
    </row>
    <row r="31" spans="1:49" ht="15.75">
      <c r="A31" s="81"/>
      <c r="B31" s="304" t="s">
        <v>1539</v>
      </c>
      <c r="C31" s="322" t="s">
        <v>767</v>
      </c>
      <c r="D31" s="306"/>
      <c r="E31" s="306"/>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3"/>
    </row>
    <row r="32" spans="1:49" ht="9" customHeight="1">
      <c r="A32" s="81"/>
      <c r="B32" s="304"/>
      <c r="C32" s="322"/>
      <c r="D32" s="306"/>
      <c r="E32" s="306"/>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3"/>
    </row>
    <row r="33" spans="1:49" ht="15.75">
      <c r="A33" s="81"/>
      <c r="B33" s="304" t="s">
        <v>1539</v>
      </c>
      <c r="C33" s="322" t="s">
        <v>1414</v>
      </c>
      <c r="D33" s="306"/>
      <c r="E33" s="306"/>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3"/>
    </row>
    <row r="34" spans="1:49" ht="9" customHeight="1">
      <c r="A34" s="81"/>
      <c r="B34" s="304"/>
      <c r="C34" s="318"/>
      <c r="D34" s="306"/>
      <c r="E34" s="306"/>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3"/>
    </row>
    <row r="35" spans="1:49" ht="30">
      <c r="A35" s="81"/>
      <c r="B35" s="410" t="s">
        <v>1539</v>
      </c>
      <c r="C35" s="329" t="s">
        <v>768</v>
      </c>
      <c r="D35" s="306"/>
      <c r="E35" s="306"/>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3"/>
    </row>
    <row r="36" spans="1:49" ht="6" customHeight="1">
      <c r="A36" s="81"/>
      <c r="B36" s="304"/>
      <c r="C36" s="322"/>
      <c r="D36" s="306"/>
      <c r="E36" s="306"/>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3"/>
    </row>
    <row r="37" spans="1:49" ht="17.25" customHeight="1">
      <c r="A37" s="81"/>
      <c r="B37" s="304" t="s">
        <v>1539</v>
      </c>
      <c r="C37" s="322" t="s">
        <v>1415</v>
      </c>
      <c r="D37" s="306"/>
      <c r="E37" s="306"/>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3"/>
    </row>
    <row r="38" spans="1:49" ht="10.5" customHeight="1">
      <c r="A38" s="81"/>
      <c r="B38" s="304"/>
      <c r="C38" s="322"/>
      <c r="D38" s="306"/>
      <c r="E38" s="306"/>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3"/>
    </row>
    <row r="39" spans="1:49" ht="16.5" customHeight="1">
      <c r="A39" s="81"/>
      <c r="B39" s="304" t="s">
        <v>1539</v>
      </c>
      <c r="C39" s="322" t="s">
        <v>769</v>
      </c>
      <c r="D39" s="306"/>
      <c r="E39" s="306"/>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3"/>
    </row>
    <row r="40" spans="1:49" ht="9.75" customHeight="1">
      <c r="A40" s="81"/>
      <c r="B40" s="309"/>
      <c r="C40" s="318"/>
      <c r="D40" s="306"/>
      <c r="E40" s="306"/>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3"/>
    </row>
    <row r="41" spans="1:5" ht="19.5" customHeight="1" thickBot="1">
      <c r="A41" s="81"/>
      <c r="B41" s="311" t="s">
        <v>1539</v>
      </c>
      <c r="C41" s="9" t="s">
        <v>1431</v>
      </c>
      <c r="D41" s="81"/>
      <c r="E41" s="81"/>
    </row>
    <row r="42" spans="1:4" ht="13.5" thickTop="1">
      <c r="A42" s="81"/>
      <c r="B42" s="81"/>
      <c r="C42" s="81"/>
      <c r="D42" s="81"/>
    </row>
  </sheetData>
  <sheetProtection password="C9AF" sheet="1" objects="1" scenarios="1"/>
  <mergeCells count="4">
    <mergeCell ref="B6:C6"/>
    <mergeCell ref="B1:C1"/>
    <mergeCell ref="B2:C2"/>
    <mergeCell ref="B4:C4"/>
  </mergeCells>
  <printOptions horizontalCentered="1"/>
  <pageMargins left="0.19" right="0.2" top="0.55" bottom="0.36" header="0.5" footer="0.16"/>
  <pageSetup horizontalDpi="600" verticalDpi="600" orientation="portrait" r:id="rId1"/>
  <headerFooter alignWithMargins="0">
    <oddFooter>&amp;L&amp;8Updated 5/6/05&amp;R&amp;8&amp;F, &amp;A</oddFooter>
  </headerFooter>
</worksheet>
</file>

<file path=xl/worksheets/sheet13.xml><?xml version="1.0" encoding="utf-8"?>
<worksheet xmlns="http://schemas.openxmlformats.org/spreadsheetml/2006/main" xmlns:r="http://schemas.openxmlformats.org/officeDocument/2006/relationships">
  <sheetPr codeName="Sheet18">
    <tabColor indexed="18"/>
  </sheetPr>
  <dimension ref="A1:J34"/>
  <sheetViews>
    <sheetView workbookViewId="0" topLeftCell="A1">
      <selection activeCell="H3" sqref="H3:I3"/>
    </sheetView>
  </sheetViews>
  <sheetFormatPr defaultColWidth="9.140625" defaultRowHeight="12.75"/>
  <cols>
    <col min="1" max="1" width="3.00390625" style="0" customWidth="1"/>
    <col min="2" max="2" width="20.8515625" style="0" customWidth="1"/>
    <col min="3" max="3" width="22.421875" style="0" customWidth="1"/>
    <col min="4" max="4" width="17.8515625" style="0" customWidth="1"/>
    <col min="5" max="5" width="18.7109375" style="0" customWidth="1"/>
    <col min="6" max="6" width="19.140625" style="0" customWidth="1"/>
    <col min="7" max="7" width="9.421875" style="0" customWidth="1"/>
    <col min="8" max="8" width="10.7109375" style="0" customWidth="1"/>
    <col min="9" max="9" width="15.8515625" style="0" customWidth="1"/>
  </cols>
  <sheetData>
    <row r="1" spans="1:10" ht="18.75" thickBot="1">
      <c r="A1" s="81"/>
      <c r="B1" s="1625" t="s">
        <v>1411</v>
      </c>
      <c r="C1" s="1848"/>
      <c r="D1" s="1848"/>
      <c r="E1" s="1848"/>
      <c r="F1" s="1848"/>
      <c r="G1" s="1848"/>
      <c r="H1" s="1848"/>
      <c r="I1" s="1848"/>
      <c r="J1" s="81"/>
    </row>
    <row r="2" spans="1:10" ht="13.5" thickTop="1">
      <c r="A2" s="81"/>
      <c r="B2" s="1630" t="s">
        <v>1355</v>
      </c>
      <c r="C2" s="1631"/>
      <c r="D2" s="1631"/>
      <c r="E2" s="1632"/>
      <c r="F2" s="1704" t="s">
        <v>1522</v>
      </c>
      <c r="G2" s="1706"/>
      <c r="H2" s="1856" t="s">
        <v>1356</v>
      </c>
      <c r="I2" s="1646"/>
      <c r="J2" s="81"/>
    </row>
    <row r="3" spans="1:10" ht="15.75" thickBot="1">
      <c r="A3" s="81"/>
      <c r="B3" s="1744" t="s">
        <v>1389</v>
      </c>
      <c r="C3" s="1745"/>
      <c r="D3" s="1745"/>
      <c r="E3" s="1858"/>
      <c r="F3" s="1705"/>
      <c r="G3" s="1707"/>
      <c r="H3" s="1857" t="s">
        <v>1774</v>
      </c>
      <c r="I3" s="1648"/>
      <c r="J3" s="81"/>
    </row>
    <row r="4" spans="1:10" s="30" customFormat="1" ht="12.75" thickTop="1">
      <c r="A4" s="82"/>
      <c r="B4" s="1866" t="s">
        <v>888</v>
      </c>
      <c r="C4" s="1867"/>
      <c r="D4" s="40" t="s">
        <v>889</v>
      </c>
      <c r="E4" s="1868" t="s">
        <v>1121</v>
      </c>
      <c r="F4" s="1867"/>
      <c r="G4" s="1716" t="s">
        <v>1435</v>
      </c>
      <c r="H4" s="1656"/>
      <c r="I4" s="1657"/>
      <c r="J4" s="82"/>
    </row>
    <row r="5" spans="1:10" s="30" customFormat="1" ht="18" customHeight="1">
      <c r="A5" s="82"/>
      <c r="B5" s="1862" t="str">
        <f>+'90-133'!B7:D7</f>
        <v>Example - Washington</v>
      </c>
      <c r="C5" s="1863"/>
      <c r="D5" s="212"/>
      <c r="E5" s="1874"/>
      <c r="F5" s="1875"/>
      <c r="G5" s="1881"/>
      <c r="H5" s="1882"/>
      <c r="I5" s="1883"/>
      <c r="J5" s="82"/>
    </row>
    <row r="6" spans="1:10" s="30" customFormat="1" ht="12">
      <c r="A6" s="82"/>
      <c r="B6" s="1869" t="s">
        <v>890</v>
      </c>
      <c r="C6" s="1870"/>
      <c r="D6" s="1871"/>
      <c r="E6" s="1872" t="s">
        <v>1122</v>
      </c>
      <c r="F6" s="1871"/>
      <c r="G6" s="1872" t="s">
        <v>1436</v>
      </c>
      <c r="H6" s="1870"/>
      <c r="I6" s="1873"/>
      <c r="J6" s="82"/>
    </row>
    <row r="7" spans="1:10" s="30" customFormat="1" ht="19.5" customHeight="1">
      <c r="A7" s="82"/>
      <c r="B7" s="1862" t="str">
        <f>+'90-91'!B13:G13</f>
        <v>Example - 12 miles Northeast of Elma</v>
      </c>
      <c r="C7" s="1884"/>
      <c r="D7" s="1863"/>
      <c r="E7" s="1864" t="str">
        <f>+'90-91'!I7</f>
        <v>H</v>
      </c>
      <c r="F7" s="1865"/>
      <c r="G7" s="459"/>
      <c r="H7" s="461" t="s">
        <v>1116</v>
      </c>
      <c r="I7" s="460"/>
      <c r="J7" s="82"/>
    </row>
    <row r="8" spans="1:10" s="30" customFormat="1" ht="12">
      <c r="A8" s="82"/>
      <c r="B8" s="1869" t="s">
        <v>891</v>
      </c>
      <c r="C8" s="1870"/>
      <c r="D8" s="1870"/>
      <c r="E8" s="1870"/>
      <c r="F8" s="1870"/>
      <c r="G8" s="1870"/>
      <c r="H8" s="1870"/>
      <c r="I8" s="1873"/>
      <c r="J8" s="82"/>
    </row>
    <row r="9" spans="1:10" s="30" customFormat="1" ht="61.5" customHeight="1" thickBot="1">
      <c r="A9" s="82"/>
      <c r="B9" s="1859"/>
      <c r="C9" s="1860"/>
      <c r="D9" s="1860"/>
      <c r="E9" s="1860"/>
      <c r="F9" s="1860"/>
      <c r="G9" s="1860"/>
      <c r="H9" s="1860"/>
      <c r="I9" s="1861"/>
      <c r="J9" s="82"/>
    </row>
    <row r="10" spans="1:10" s="30" customFormat="1" ht="33" customHeight="1" thickBot="1">
      <c r="A10" s="82"/>
      <c r="B10" s="91" t="s">
        <v>1393</v>
      </c>
      <c r="C10" s="1885" t="s">
        <v>1392</v>
      </c>
      <c r="D10" s="1885"/>
      <c r="E10" s="92" t="s">
        <v>1523</v>
      </c>
      <c r="F10" s="56" t="s">
        <v>1391</v>
      </c>
      <c r="G10" s="1886" t="s">
        <v>1524</v>
      </c>
      <c r="H10" s="1887"/>
      <c r="I10" s="1888"/>
      <c r="J10" s="82"/>
    </row>
    <row r="11" spans="1:10" s="30" customFormat="1" ht="30" customHeight="1">
      <c r="A11" s="82"/>
      <c r="B11" s="215"/>
      <c r="C11" s="1851"/>
      <c r="D11" s="1889"/>
      <c r="E11" s="357"/>
      <c r="F11" s="217"/>
      <c r="G11" s="1851"/>
      <c r="H11" s="1852"/>
      <c r="I11" s="1853"/>
      <c r="J11" s="82"/>
    </row>
    <row r="12" spans="1:10" s="30" customFormat="1" ht="29.25" customHeight="1">
      <c r="A12" s="82"/>
      <c r="B12" s="216"/>
      <c r="C12" s="1849"/>
      <c r="D12" s="1850"/>
      <c r="E12" s="370"/>
      <c r="F12" s="218"/>
      <c r="G12" s="1849"/>
      <c r="H12" s="1854"/>
      <c r="I12" s="1855"/>
      <c r="J12" s="82"/>
    </row>
    <row r="13" spans="1:10" s="30" customFormat="1" ht="28.5" customHeight="1">
      <c r="A13" s="82"/>
      <c r="B13" s="216"/>
      <c r="C13" s="1849"/>
      <c r="D13" s="1850"/>
      <c r="E13" s="370"/>
      <c r="F13" s="218"/>
      <c r="G13" s="1849"/>
      <c r="H13" s="1854"/>
      <c r="I13" s="1855"/>
      <c r="J13" s="82"/>
    </row>
    <row r="14" spans="1:10" s="30" customFormat="1" ht="27.75" customHeight="1">
      <c r="A14" s="82"/>
      <c r="B14" s="216"/>
      <c r="C14" s="1849"/>
      <c r="D14" s="1850"/>
      <c r="E14" s="370"/>
      <c r="F14" s="218"/>
      <c r="G14" s="1849"/>
      <c r="H14" s="1854"/>
      <c r="I14" s="1855"/>
      <c r="J14" s="82"/>
    </row>
    <row r="15" spans="1:10" s="30" customFormat="1" ht="30" customHeight="1">
      <c r="A15" s="82"/>
      <c r="B15" s="216"/>
      <c r="C15" s="1849"/>
      <c r="D15" s="1850"/>
      <c r="E15" s="370"/>
      <c r="F15" s="218"/>
      <c r="G15" s="1849"/>
      <c r="H15" s="1854"/>
      <c r="I15" s="1855"/>
      <c r="J15" s="82"/>
    </row>
    <row r="16" spans="1:10" s="30" customFormat="1" ht="32.25" customHeight="1">
      <c r="A16" s="82"/>
      <c r="B16" s="216"/>
      <c r="C16" s="1849"/>
      <c r="D16" s="1850"/>
      <c r="E16" s="370"/>
      <c r="F16" s="218"/>
      <c r="G16" s="1849"/>
      <c r="H16" s="1854"/>
      <c r="I16" s="1855"/>
      <c r="J16" s="82"/>
    </row>
    <row r="17" spans="1:10" s="30" customFormat="1" ht="30.75" customHeight="1">
      <c r="A17" s="82"/>
      <c r="B17" s="216"/>
      <c r="C17" s="1849"/>
      <c r="D17" s="1850"/>
      <c r="E17" s="370"/>
      <c r="F17" s="218"/>
      <c r="G17" s="1849"/>
      <c r="H17" s="1854"/>
      <c r="I17" s="1855"/>
      <c r="J17" s="82"/>
    </row>
    <row r="18" spans="1:10" s="30" customFormat="1" ht="33.75" customHeight="1" thickBot="1">
      <c r="A18" s="82"/>
      <c r="B18" s="216"/>
      <c r="C18" s="1849"/>
      <c r="D18" s="1850"/>
      <c r="E18" s="370"/>
      <c r="F18" s="218"/>
      <c r="G18" s="1849"/>
      <c r="H18" s="1854"/>
      <c r="I18" s="1855"/>
      <c r="J18" s="82"/>
    </row>
    <row r="19" spans="1:10" s="30" customFormat="1" ht="35.25" customHeight="1" thickBot="1">
      <c r="A19" s="82"/>
      <c r="B19" s="1876"/>
      <c r="C19" s="1877"/>
      <c r="D19" s="372" t="s">
        <v>1388</v>
      </c>
      <c r="E19" s="371"/>
      <c r="F19" s="96">
        <f>SUM(F11:F18)</f>
        <v>0</v>
      </c>
      <c r="G19" s="93"/>
      <c r="H19" s="94"/>
      <c r="I19" s="95"/>
      <c r="J19" s="82"/>
    </row>
    <row r="20" spans="1:10" s="30" customFormat="1" ht="35.25" customHeight="1" thickBot="1">
      <c r="A20" s="82"/>
      <c r="B20" s="1878" t="s">
        <v>1375</v>
      </c>
      <c r="C20" s="1879"/>
      <c r="D20" s="1879"/>
      <c r="E20" s="1879"/>
      <c r="F20" s="1879"/>
      <c r="G20" s="1879"/>
      <c r="H20" s="1879"/>
      <c r="I20" s="1880"/>
      <c r="J20" s="82"/>
    </row>
    <row r="21" spans="1:10" s="30" customFormat="1" ht="15.75" customHeight="1">
      <c r="A21" s="82"/>
      <c r="B21" s="1659" t="s">
        <v>893</v>
      </c>
      <c r="C21" s="1660"/>
      <c r="D21" s="1730"/>
      <c r="E21" s="1729" t="s">
        <v>894</v>
      </c>
      <c r="F21" s="1660"/>
      <c r="G21" s="1730"/>
      <c r="H21" s="1729" t="s">
        <v>895</v>
      </c>
      <c r="I21" s="1662"/>
      <c r="J21" s="82"/>
    </row>
    <row r="22" spans="1:10" s="30" customFormat="1" ht="29.25" customHeight="1" thickBot="1">
      <c r="A22" s="82"/>
      <c r="B22" s="1890"/>
      <c r="C22" s="1891"/>
      <c r="D22" s="1892"/>
      <c r="E22" s="1893"/>
      <c r="F22" s="1891"/>
      <c r="G22" s="1892"/>
      <c r="H22" s="1893"/>
      <c r="I22" s="1894"/>
      <c r="J22" s="82"/>
    </row>
    <row r="23" spans="1:10" s="30" customFormat="1" ht="12">
      <c r="A23" s="82"/>
      <c r="B23" s="380" t="s">
        <v>1525</v>
      </c>
      <c r="C23" s="462"/>
      <c r="D23" s="462"/>
      <c r="E23" s="462"/>
      <c r="F23" s="462"/>
      <c r="G23" s="462"/>
      <c r="H23" s="462"/>
      <c r="I23" s="462"/>
      <c r="J23" s="82"/>
    </row>
    <row r="24" spans="1:10" ht="12.75">
      <c r="A24" s="81"/>
      <c r="B24" s="3"/>
      <c r="C24" s="3"/>
      <c r="D24" s="3"/>
      <c r="E24" s="3"/>
      <c r="F24" s="3"/>
      <c r="G24" s="3"/>
      <c r="H24" s="3"/>
      <c r="I24" s="3"/>
      <c r="J24" s="81"/>
    </row>
    <row r="25" spans="1:10" ht="12.75">
      <c r="A25" s="81"/>
      <c r="B25" s="1629" t="s">
        <v>1364</v>
      </c>
      <c r="C25" s="1629"/>
      <c r="D25" s="1629"/>
      <c r="E25" s="1629"/>
      <c r="F25" s="1629"/>
      <c r="G25" s="1629"/>
      <c r="H25" s="1629"/>
      <c r="I25" s="1629"/>
      <c r="J25" s="81"/>
    </row>
    <row r="26" spans="1:10" ht="12.75">
      <c r="A26" s="81"/>
      <c r="B26" s="1757" t="s">
        <v>1513</v>
      </c>
      <c r="C26" s="1757"/>
      <c r="D26" s="1757"/>
      <c r="E26" s="1757"/>
      <c r="F26" s="1757"/>
      <c r="G26" s="1757"/>
      <c r="H26" s="1757"/>
      <c r="I26" s="1757"/>
      <c r="J26" s="81"/>
    </row>
    <row r="27" spans="1:10" ht="12.75">
      <c r="A27" s="81"/>
      <c r="B27" s="1757"/>
      <c r="C27" s="1757"/>
      <c r="D27" s="1757"/>
      <c r="E27" s="1757"/>
      <c r="F27" s="1757"/>
      <c r="G27" s="1757"/>
      <c r="H27" s="1757"/>
      <c r="I27" s="1757"/>
      <c r="J27" s="81"/>
    </row>
    <row r="28" spans="1:10" ht="12.75">
      <c r="A28" s="81"/>
      <c r="B28" s="1757"/>
      <c r="C28" s="1757"/>
      <c r="D28" s="1757"/>
      <c r="E28" s="1757"/>
      <c r="F28" s="1757"/>
      <c r="G28" s="1757"/>
      <c r="H28" s="1757"/>
      <c r="I28" s="1757"/>
      <c r="J28" s="81"/>
    </row>
    <row r="29" spans="1:10" ht="12.75">
      <c r="A29" s="81"/>
      <c r="B29" s="1757"/>
      <c r="C29" s="1757"/>
      <c r="D29" s="1757"/>
      <c r="E29" s="1757"/>
      <c r="F29" s="1757"/>
      <c r="G29" s="1757"/>
      <c r="H29" s="1757"/>
      <c r="I29" s="1757"/>
      <c r="J29" s="81"/>
    </row>
    <row r="30" spans="1:10" ht="12.75">
      <c r="A30" s="81"/>
      <c r="B30" s="1757"/>
      <c r="C30" s="1757"/>
      <c r="D30" s="1757"/>
      <c r="E30" s="1757"/>
      <c r="F30" s="1757"/>
      <c r="G30" s="1757"/>
      <c r="H30" s="1757"/>
      <c r="I30" s="1757"/>
      <c r="J30" s="81"/>
    </row>
    <row r="31" spans="1:10" ht="12.75">
      <c r="A31" s="81"/>
      <c r="B31" s="1757"/>
      <c r="C31" s="1757"/>
      <c r="D31" s="1757"/>
      <c r="E31" s="1757"/>
      <c r="F31" s="1757"/>
      <c r="G31" s="1757"/>
      <c r="H31" s="1757"/>
      <c r="I31" s="1757"/>
      <c r="J31" s="81"/>
    </row>
    <row r="32" spans="1:10" ht="12.75">
      <c r="A32" s="81"/>
      <c r="B32" s="1757"/>
      <c r="C32" s="1757"/>
      <c r="D32" s="1757"/>
      <c r="E32" s="1757"/>
      <c r="F32" s="1757"/>
      <c r="G32" s="1757"/>
      <c r="H32" s="1757"/>
      <c r="I32" s="1757"/>
      <c r="J32" s="81"/>
    </row>
    <row r="33" spans="1:10" ht="12.75">
      <c r="A33" s="81"/>
      <c r="B33" s="3"/>
      <c r="C33" s="3"/>
      <c r="D33" s="3"/>
      <c r="E33" s="3"/>
      <c r="F33" s="3"/>
      <c r="G33" s="3"/>
      <c r="H33" s="3"/>
      <c r="I33" s="3"/>
      <c r="J33" s="81"/>
    </row>
    <row r="34" spans="1:9" ht="12.75">
      <c r="A34" s="81"/>
      <c r="B34" s="3"/>
      <c r="C34" s="3"/>
      <c r="D34" s="3"/>
      <c r="E34" s="3"/>
      <c r="F34" s="3"/>
      <c r="G34" s="3"/>
      <c r="H34" s="3"/>
      <c r="I34" s="3"/>
    </row>
  </sheetData>
  <sheetProtection/>
  <mergeCells count="47">
    <mergeCell ref="C11:D11"/>
    <mergeCell ref="C12:D12"/>
    <mergeCell ref="C13:D13"/>
    <mergeCell ref="B26:I32"/>
    <mergeCell ref="B22:D22"/>
    <mergeCell ref="E22:G22"/>
    <mergeCell ref="H22:I22"/>
    <mergeCell ref="B25:I25"/>
    <mergeCell ref="B21:D21"/>
    <mergeCell ref="E21:G21"/>
    <mergeCell ref="H21:I21"/>
    <mergeCell ref="B19:C19"/>
    <mergeCell ref="B20:I20"/>
    <mergeCell ref="G5:I5"/>
    <mergeCell ref="B7:D7"/>
    <mergeCell ref="C10:D10"/>
    <mergeCell ref="G10:I10"/>
    <mergeCell ref="C15:D15"/>
    <mergeCell ref="C16:D16"/>
    <mergeCell ref="B8:I8"/>
    <mergeCell ref="B4:C4"/>
    <mergeCell ref="E4:F4"/>
    <mergeCell ref="G4:I4"/>
    <mergeCell ref="B6:D6"/>
    <mergeCell ref="E6:F6"/>
    <mergeCell ref="G6:I6"/>
    <mergeCell ref="E5:F5"/>
    <mergeCell ref="C14:D14"/>
    <mergeCell ref="C17:D17"/>
    <mergeCell ref="H2:I2"/>
    <mergeCell ref="H3:I3"/>
    <mergeCell ref="F2:G3"/>
    <mergeCell ref="B3:E3"/>
    <mergeCell ref="B2:E2"/>
    <mergeCell ref="B9:I9"/>
    <mergeCell ref="B5:C5"/>
    <mergeCell ref="E7:F7"/>
    <mergeCell ref="B1:I1"/>
    <mergeCell ref="C18:D18"/>
    <mergeCell ref="G11:I11"/>
    <mergeCell ref="G12:I12"/>
    <mergeCell ref="G13:I13"/>
    <mergeCell ref="G14:I14"/>
    <mergeCell ref="G15:I15"/>
    <mergeCell ref="G16:I16"/>
    <mergeCell ref="G17:I17"/>
    <mergeCell ref="G18:I18"/>
  </mergeCells>
  <printOptions horizontalCentered="1"/>
  <pageMargins left="0.24" right="0.2" top="0.29" bottom="0.44" header="0.2" footer="0.17"/>
  <pageSetup blackAndWhite="1" horizontalDpi="300" verticalDpi="300" orientation="landscape" r:id="rId2"/>
  <rowBreaks count="1" manualBreakCount="1">
    <brk id="23" max="255" man="1"/>
  </rowBreaks>
  <colBreaks count="1" manualBreakCount="1">
    <brk id="1" max="65535" man="1"/>
  </colBreaks>
  <drawing r:id="rId1"/>
</worksheet>
</file>

<file path=xl/worksheets/sheet14.xml><?xml version="1.0" encoding="utf-8"?>
<worksheet xmlns="http://schemas.openxmlformats.org/spreadsheetml/2006/main" xmlns:r="http://schemas.openxmlformats.org/officeDocument/2006/relationships">
  <sheetPr>
    <tabColor indexed="9"/>
  </sheetPr>
  <dimension ref="A1:AW39"/>
  <sheetViews>
    <sheetView workbookViewId="0" topLeftCell="A22">
      <selection activeCell="A1" sqref="A1"/>
    </sheetView>
  </sheetViews>
  <sheetFormatPr defaultColWidth="9.140625" defaultRowHeight="12.75"/>
  <cols>
    <col min="1" max="1" width="12.8515625" style="0" customWidth="1"/>
    <col min="2" max="2" width="6.421875" style="0" customWidth="1"/>
    <col min="3" max="3" width="92.421875" style="0" customWidth="1"/>
    <col min="5" max="5" width="23.421875" style="0" customWidth="1"/>
  </cols>
  <sheetData>
    <row r="1" spans="1:49" ht="16.5" thickTop="1">
      <c r="A1" s="81"/>
      <c r="B1" s="1769" t="s">
        <v>1389</v>
      </c>
      <c r="C1" s="1770"/>
      <c r="D1" s="307"/>
      <c r="E1" s="307"/>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300"/>
    </row>
    <row r="2" spans="1:49" ht="15.75">
      <c r="A2" s="81"/>
      <c r="B2" s="1771" t="s">
        <v>1395</v>
      </c>
      <c r="C2" s="1772"/>
      <c r="D2" s="307"/>
      <c r="E2" s="307"/>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300"/>
    </row>
    <row r="3" spans="1:49" ht="20.25" customHeight="1">
      <c r="A3" s="81"/>
      <c r="B3" s="301"/>
      <c r="C3" s="303"/>
      <c r="D3" s="306"/>
      <c r="E3" s="306"/>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3"/>
    </row>
    <row r="4" spans="1:49" ht="15.75">
      <c r="A4" s="81"/>
      <c r="B4" s="301" t="s">
        <v>790</v>
      </c>
      <c r="C4" s="303"/>
      <c r="D4" s="306"/>
      <c r="E4" s="306"/>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3"/>
    </row>
    <row r="5" spans="1:49" ht="21.75" customHeight="1">
      <c r="A5" s="81"/>
      <c r="B5" s="301"/>
      <c r="C5" s="303"/>
      <c r="D5" s="306"/>
      <c r="E5" s="306"/>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3"/>
    </row>
    <row r="6" spans="1:49" ht="15.75">
      <c r="A6" s="81"/>
      <c r="B6" s="298" t="s">
        <v>1563</v>
      </c>
      <c r="C6" s="303"/>
      <c r="D6" s="306"/>
      <c r="E6" s="306"/>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3"/>
    </row>
    <row r="7" spans="1:49" ht="15.75">
      <c r="A7" s="81"/>
      <c r="B7" s="301"/>
      <c r="C7" s="313"/>
      <c r="D7" s="306"/>
      <c r="E7" s="306"/>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3"/>
    </row>
    <row r="8" spans="1:49" ht="15.75">
      <c r="A8" s="81"/>
      <c r="B8" s="304" t="s">
        <v>1539</v>
      </c>
      <c r="C8" s="300" t="s">
        <v>783</v>
      </c>
      <c r="D8" s="306"/>
      <c r="E8" s="306"/>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3"/>
    </row>
    <row r="9" spans="1:49" ht="12" customHeight="1">
      <c r="A9" s="81"/>
      <c r="B9" s="304"/>
      <c r="C9" s="12"/>
      <c r="D9" s="308"/>
      <c r="E9" s="308"/>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2"/>
    </row>
    <row r="10" spans="1:49" ht="15.75">
      <c r="A10" s="81"/>
      <c r="B10" s="304" t="s">
        <v>1539</v>
      </c>
      <c r="C10" s="300" t="s">
        <v>778</v>
      </c>
      <c r="D10" s="306"/>
      <c r="E10" s="306"/>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3"/>
    </row>
    <row r="11" spans="1:49" ht="15.75">
      <c r="A11" s="81"/>
      <c r="B11" s="304"/>
      <c r="C11" s="303" t="s">
        <v>779</v>
      </c>
      <c r="D11" s="306"/>
      <c r="E11" s="306"/>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3"/>
    </row>
    <row r="12" spans="1:49" ht="11.25" customHeight="1">
      <c r="A12" s="81"/>
      <c r="B12" s="304"/>
      <c r="C12" s="300"/>
      <c r="D12" s="306"/>
      <c r="E12" s="306"/>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3"/>
    </row>
    <row r="13" spans="1:49" ht="15.75">
      <c r="A13" s="81"/>
      <c r="B13" s="304" t="s">
        <v>1539</v>
      </c>
      <c r="C13" s="300" t="s">
        <v>782</v>
      </c>
      <c r="D13" s="306"/>
      <c r="E13" s="306"/>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3"/>
    </row>
    <row r="14" spans="1:49" ht="13.5" customHeight="1">
      <c r="A14" s="81"/>
      <c r="B14" s="304"/>
      <c r="C14" s="300"/>
      <c r="D14" s="306"/>
      <c r="E14" s="306"/>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3"/>
    </row>
    <row r="15" spans="1:49" ht="15.75">
      <c r="A15" s="81"/>
      <c r="B15" s="304" t="s">
        <v>1539</v>
      </c>
      <c r="C15" s="300" t="s">
        <v>784</v>
      </c>
      <c r="D15" s="306"/>
      <c r="E15" s="306"/>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3"/>
    </row>
    <row r="16" spans="1:49" ht="15.75">
      <c r="A16" s="81"/>
      <c r="B16" s="309"/>
      <c r="C16" s="303" t="s">
        <v>756</v>
      </c>
      <c r="D16" s="306"/>
      <c r="E16" s="306"/>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3"/>
    </row>
    <row r="17" spans="1:49" ht="12" customHeight="1">
      <c r="A17" s="81"/>
      <c r="B17" s="309"/>
      <c r="C17" s="303"/>
      <c r="D17" s="306"/>
      <c r="E17" s="306"/>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3"/>
    </row>
    <row r="18" spans="1:49" ht="45">
      <c r="A18" s="81"/>
      <c r="B18" s="435" t="s">
        <v>1539</v>
      </c>
      <c r="C18" s="329" t="s">
        <v>753</v>
      </c>
      <c r="D18" s="306"/>
      <c r="E18" s="306"/>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3"/>
    </row>
    <row r="19" spans="1:49" ht="12" customHeight="1">
      <c r="A19" s="81"/>
      <c r="B19" s="304"/>
      <c r="C19" s="312"/>
      <c r="D19" s="306"/>
      <c r="E19" s="306"/>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3"/>
    </row>
    <row r="20" spans="1:49" ht="32.25">
      <c r="A20" s="81"/>
      <c r="B20" s="410" t="s">
        <v>1539</v>
      </c>
      <c r="C20" s="312" t="s">
        <v>780</v>
      </c>
      <c r="D20" s="306"/>
      <c r="E20" s="306"/>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3"/>
    </row>
    <row r="21" spans="1:49" ht="10.5" customHeight="1">
      <c r="A21" s="81"/>
      <c r="B21" s="309"/>
      <c r="C21" s="303"/>
      <c r="D21" s="306"/>
      <c r="E21" s="306"/>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3"/>
    </row>
    <row r="22" spans="1:49" ht="15.75">
      <c r="A22" s="81"/>
      <c r="B22" s="304" t="s">
        <v>1539</v>
      </c>
      <c r="C22" s="300" t="s">
        <v>781</v>
      </c>
      <c r="D22" s="306"/>
      <c r="E22" s="306"/>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3"/>
    </row>
    <row r="23" spans="1:49" ht="12" customHeight="1">
      <c r="A23" s="81"/>
      <c r="B23" s="309"/>
      <c r="C23" s="303"/>
      <c r="D23" s="306"/>
      <c r="E23" s="306"/>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3"/>
    </row>
    <row r="24" spans="1:49" ht="15.75">
      <c r="A24" s="81"/>
      <c r="B24" s="304" t="s">
        <v>1539</v>
      </c>
      <c r="C24" s="300" t="s">
        <v>785</v>
      </c>
      <c r="D24" s="306"/>
      <c r="E24" s="306"/>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3"/>
    </row>
    <row r="25" spans="1:49" ht="11.25" customHeight="1">
      <c r="A25" s="81"/>
      <c r="B25" s="301"/>
      <c r="C25" s="303"/>
      <c r="D25" s="306"/>
      <c r="E25" s="306"/>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3"/>
    </row>
    <row r="26" spans="1:49" ht="15.75">
      <c r="A26" s="81"/>
      <c r="B26" s="304" t="s">
        <v>1539</v>
      </c>
      <c r="C26" s="300" t="s">
        <v>786</v>
      </c>
      <c r="D26" s="306"/>
      <c r="E26" s="306"/>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3"/>
    </row>
    <row r="27" spans="1:49" ht="12" customHeight="1">
      <c r="A27" s="81"/>
      <c r="B27" s="304"/>
      <c r="C27" s="300"/>
      <c r="D27" s="306"/>
      <c r="E27" s="306"/>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3"/>
    </row>
    <row r="28" spans="1:49" ht="15.75">
      <c r="A28" s="81"/>
      <c r="B28" s="304" t="s">
        <v>1539</v>
      </c>
      <c r="C28" s="300" t="s">
        <v>776</v>
      </c>
      <c r="D28" s="306"/>
      <c r="E28" s="306"/>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3"/>
    </row>
    <row r="29" spans="1:49" ht="12.75" customHeight="1">
      <c r="A29" s="81"/>
      <c r="B29" s="304"/>
      <c r="C29" s="300"/>
      <c r="D29" s="306"/>
      <c r="E29" s="306"/>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3"/>
    </row>
    <row r="30" spans="1:49" ht="15.75">
      <c r="A30" s="81"/>
      <c r="B30" s="310" t="s">
        <v>1539</v>
      </c>
      <c r="C30" s="300" t="s">
        <v>787</v>
      </c>
      <c r="D30" s="306"/>
      <c r="E30" s="306"/>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3"/>
    </row>
    <row r="31" spans="1:49" ht="10.5" customHeight="1">
      <c r="A31" s="81"/>
      <c r="B31" s="301"/>
      <c r="C31" s="303"/>
      <c r="D31" s="306"/>
      <c r="E31" s="306"/>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3"/>
    </row>
    <row r="32" spans="1:49" ht="15.75">
      <c r="A32" s="81"/>
      <c r="B32" s="310" t="s">
        <v>1539</v>
      </c>
      <c r="C32" s="300" t="s">
        <v>788</v>
      </c>
      <c r="D32" s="306"/>
      <c r="E32" s="306"/>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3"/>
    </row>
    <row r="33" spans="1:49" ht="10.5" customHeight="1">
      <c r="A33" s="81"/>
      <c r="B33" s="304"/>
      <c r="C33" s="300"/>
      <c r="D33" s="306"/>
      <c r="E33" s="306"/>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3"/>
    </row>
    <row r="34" spans="1:49" ht="15.75">
      <c r="A34" s="81"/>
      <c r="B34" s="304" t="s">
        <v>1539</v>
      </c>
      <c r="C34" s="300" t="s">
        <v>791</v>
      </c>
      <c r="D34" s="306"/>
      <c r="E34" s="306"/>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3"/>
    </row>
    <row r="35" spans="1:49" ht="9" customHeight="1">
      <c r="A35" s="81"/>
      <c r="B35" s="304"/>
      <c r="C35" s="303"/>
      <c r="D35" s="306"/>
      <c r="E35" s="306"/>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3"/>
    </row>
    <row r="36" spans="1:49" ht="16.5" customHeight="1">
      <c r="A36" s="81"/>
      <c r="B36" s="310" t="s">
        <v>1539</v>
      </c>
      <c r="C36" s="312" t="s">
        <v>789</v>
      </c>
      <c r="D36" s="306"/>
      <c r="E36" s="306"/>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3"/>
    </row>
    <row r="37" spans="1:49" ht="6" customHeight="1">
      <c r="A37" s="81"/>
      <c r="B37" s="301" t="s">
        <v>304</v>
      </c>
      <c r="C37" s="303"/>
      <c r="D37" s="306"/>
      <c r="E37" s="306"/>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3"/>
    </row>
    <row r="38" spans="1:5" ht="19.5" customHeight="1">
      <c r="A38" s="81"/>
      <c r="B38" s="310" t="s">
        <v>1539</v>
      </c>
      <c r="C38" s="436" t="s">
        <v>777</v>
      </c>
      <c r="D38" s="81"/>
      <c r="E38" s="81"/>
    </row>
    <row r="39" spans="1:5" ht="13.5" thickBot="1">
      <c r="A39" s="81"/>
      <c r="B39" s="438"/>
      <c r="C39" s="437"/>
      <c r="D39" s="81"/>
      <c r="E39" s="81"/>
    </row>
    <row r="40" ht="13.5" thickTop="1"/>
  </sheetData>
  <sheetProtection password="C9AF" sheet="1" objects="1" scenarios="1"/>
  <mergeCells count="2">
    <mergeCell ref="B1:C1"/>
    <mergeCell ref="B2:C2"/>
  </mergeCells>
  <printOptions horizontalCentered="1"/>
  <pageMargins left="0.17" right="0.2" top="0.66" bottom="1" header="0.37" footer="0.5"/>
  <pageSetup horizontalDpi="600" verticalDpi="600" orientation="portrait" r:id="rId1"/>
  <headerFooter alignWithMargins="0">
    <oddFooter>&amp;L&amp;8Updated 5/6/05&amp;R&amp;8&amp;F, &amp;A</oddFooter>
  </headerFooter>
</worksheet>
</file>

<file path=xl/worksheets/sheet15.xml><?xml version="1.0" encoding="utf-8"?>
<worksheet xmlns="http://schemas.openxmlformats.org/spreadsheetml/2006/main" xmlns:r="http://schemas.openxmlformats.org/officeDocument/2006/relationships">
  <sheetPr codeName="Sheet15">
    <tabColor indexed="18"/>
  </sheetPr>
  <dimension ref="A1:Z31"/>
  <sheetViews>
    <sheetView workbookViewId="0" topLeftCell="A1">
      <selection activeCell="N3" sqref="N3:P3"/>
    </sheetView>
  </sheetViews>
  <sheetFormatPr defaultColWidth="9.140625" defaultRowHeight="12.75"/>
  <cols>
    <col min="1" max="1" width="2.140625" style="0" customWidth="1"/>
    <col min="2" max="2" width="12.7109375" style="0" customWidth="1"/>
    <col min="3" max="3" width="13.00390625" style="0" customWidth="1"/>
    <col min="4" max="4" width="10.57421875" style="0" customWidth="1"/>
    <col min="5" max="5" width="15.28125" style="0" customWidth="1"/>
    <col min="6" max="6" width="6.00390625" style="0" customWidth="1"/>
    <col min="7" max="7" width="7.28125" style="0" customWidth="1"/>
    <col min="8" max="11" width="6.57421875" style="0" customWidth="1"/>
    <col min="12" max="13" width="7.28125" style="0" customWidth="1"/>
    <col min="14" max="14" width="8.140625" style="0" customWidth="1"/>
    <col min="15" max="15" width="10.7109375" style="0" customWidth="1"/>
    <col min="16" max="16" width="10.57421875" style="0" customWidth="1"/>
    <col min="18" max="18" width="4.140625" style="0" customWidth="1"/>
    <col min="19" max="25" width="5.7109375" style="0" customWidth="1"/>
  </cols>
  <sheetData>
    <row r="1" spans="1:17" ht="18.75" thickBot="1">
      <c r="A1" s="81"/>
      <c r="B1" s="1625" t="s">
        <v>1411</v>
      </c>
      <c r="C1" s="1625"/>
      <c r="D1" s="1625"/>
      <c r="E1" s="1625"/>
      <c r="F1" s="1625"/>
      <c r="G1" s="1625"/>
      <c r="H1" s="1625"/>
      <c r="I1" s="1625"/>
      <c r="J1" s="1625"/>
      <c r="K1" s="1625"/>
      <c r="L1" s="1625"/>
      <c r="M1" s="1625"/>
      <c r="N1" s="1625"/>
      <c r="O1" s="1625"/>
      <c r="P1" s="1625"/>
      <c r="Q1" s="98"/>
    </row>
    <row r="2" spans="1:17" ht="14.25" customHeight="1" thickTop="1">
      <c r="A2" s="81"/>
      <c r="B2" s="1630" t="s">
        <v>1355</v>
      </c>
      <c r="C2" s="1631"/>
      <c r="D2" s="1631"/>
      <c r="E2" s="1631"/>
      <c r="F2" s="1631"/>
      <c r="G2" s="1631"/>
      <c r="H2" s="1631"/>
      <c r="I2" s="1631"/>
      <c r="J2" s="1632"/>
      <c r="K2" s="48"/>
      <c r="L2" s="45"/>
      <c r="M2" s="46"/>
      <c r="N2" s="1913" t="s">
        <v>1356</v>
      </c>
      <c r="O2" s="1914"/>
      <c r="P2" s="1915"/>
      <c r="Q2" s="81"/>
    </row>
    <row r="3" spans="1:17" ht="15" customHeight="1" thickBot="1">
      <c r="A3" s="81"/>
      <c r="B3" s="1916" t="s">
        <v>1382</v>
      </c>
      <c r="C3" s="1917"/>
      <c r="D3" s="1917"/>
      <c r="E3" s="1917"/>
      <c r="F3" s="1917"/>
      <c r="G3" s="1917"/>
      <c r="H3" s="1917"/>
      <c r="I3" s="1917"/>
      <c r="J3" s="1918"/>
      <c r="K3" s="49" t="s">
        <v>1127</v>
      </c>
      <c r="L3" s="50" t="s">
        <v>1438</v>
      </c>
      <c r="M3" s="51" t="s">
        <v>1128</v>
      </c>
      <c r="N3" s="1931" t="s">
        <v>1774</v>
      </c>
      <c r="O3" s="1932"/>
      <c r="P3" s="1933"/>
      <c r="Q3" s="81"/>
    </row>
    <row r="4" spans="1:17" ht="13.5" thickTop="1">
      <c r="A4" s="81"/>
      <c r="B4" s="1925" t="s">
        <v>888</v>
      </c>
      <c r="C4" s="1922"/>
      <c r="D4" s="1922"/>
      <c r="E4" s="1923"/>
      <c r="F4" s="1921" t="s">
        <v>889</v>
      </c>
      <c r="G4" s="1922"/>
      <c r="H4" s="1922"/>
      <c r="I4" s="1923"/>
      <c r="J4" s="1921" t="s">
        <v>1121</v>
      </c>
      <c r="K4" s="1922"/>
      <c r="L4" s="1922"/>
      <c r="M4" s="1923"/>
      <c r="N4" s="1921" t="s">
        <v>1435</v>
      </c>
      <c r="O4" s="1922"/>
      <c r="P4" s="1924"/>
      <c r="Q4" s="81"/>
    </row>
    <row r="5" spans="1:17" ht="26.25" customHeight="1">
      <c r="A5" s="81"/>
      <c r="B5" s="1787" t="str">
        <f>+'90-133'!B7:D7</f>
        <v>Example - Washington</v>
      </c>
      <c r="C5" s="1788"/>
      <c r="D5" s="1788"/>
      <c r="E5" s="1789"/>
      <c r="F5" s="1792"/>
      <c r="G5" s="1793"/>
      <c r="H5" s="1793"/>
      <c r="I5" s="1946"/>
      <c r="J5" s="1927"/>
      <c r="K5" s="1928"/>
      <c r="L5" s="1928"/>
      <c r="M5" s="1929"/>
      <c r="N5" s="1927"/>
      <c r="O5" s="1928"/>
      <c r="P5" s="1930"/>
      <c r="Q5" s="81"/>
    </row>
    <row r="6" spans="1:17" ht="12.75">
      <c r="A6" s="81"/>
      <c r="B6" s="1936" t="s">
        <v>890</v>
      </c>
      <c r="C6" s="1937"/>
      <c r="D6" s="1937"/>
      <c r="E6" s="1937"/>
      <c r="F6" s="1937"/>
      <c r="G6" s="1937"/>
      <c r="H6" s="1937"/>
      <c r="I6" s="1938"/>
      <c r="J6" s="1939" t="s">
        <v>1122</v>
      </c>
      <c r="K6" s="1937"/>
      <c r="L6" s="1937"/>
      <c r="M6" s="1938"/>
      <c r="N6" s="1939" t="s">
        <v>1436</v>
      </c>
      <c r="O6" s="1937"/>
      <c r="P6" s="1940"/>
      <c r="Q6" s="81"/>
    </row>
    <row r="7" spans="1:17" ht="25.5" customHeight="1">
      <c r="A7" s="81"/>
      <c r="B7" s="1787" t="str">
        <f>+'90-91'!B13:G13</f>
        <v>Example - 12 miles Northeast of Elma</v>
      </c>
      <c r="C7" s="1788"/>
      <c r="D7" s="1788"/>
      <c r="E7" s="1788"/>
      <c r="F7" s="1788"/>
      <c r="G7" s="1788"/>
      <c r="H7" s="1788"/>
      <c r="I7" s="1789"/>
      <c r="J7" s="1919" t="str">
        <f>+'90-91'!I7</f>
        <v>H</v>
      </c>
      <c r="K7" s="1920"/>
      <c r="L7" s="1920"/>
      <c r="M7" s="1791"/>
      <c r="N7" s="454"/>
      <c r="O7" s="150" t="s">
        <v>1129</v>
      </c>
      <c r="P7" s="455"/>
      <c r="Q7" s="81"/>
    </row>
    <row r="8" spans="1:17" ht="12.75">
      <c r="A8" s="81"/>
      <c r="B8" s="1936" t="s">
        <v>891</v>
      </c>
      <c r="C8" s="1937"/>
      <c r="D8" s="1937"/>
      <c r="E8" s="1937"/>
      <c r="F8" s="1937"/>
      <c r="G8" s="1937"/>
      <c r="H8" s="1937"/>
      <c r="I8" s="1937"/>
      <c r="J8" s="1937"/>
      <c r="K8" s="1937"/>
      <c r="L8" s="1937"/>
      <c r="M8" s="1937"/>
      <c r="N8" s="1937"/>
      <c r="O8" s="1937"/>
      <c r="P8" s="1940"/>
      <c r="Q8" s="81"/>
    </row>
    <row r="9" spans="1:26" ht="64.5" customHeight="1" thickBot="1">
      <c r="A9" s="81"/>
      <c r="B9" s="1685"/>
      <c r="C9" s="1934"/>
      <c r="D9" s="1934"/>
      <c r="E9" s="1934"/>
      <c r="F9" s="1934"/>
      <c r="G9" s="1934"/>
      <c r="H9" s="1934"/>
      <c r="I9" s="1934"/>
      <c r="J9" s="1934"/>
      <c r="K9" s="1934"/>
      <c r="L9" s="1934"/>
      <c r="M9" s="1934"/>
      <c r="N9" s="1934"/>
      <c r="O9" s="1934"/>
      <c r="P9" s="1935"/>
      <c r="Q9" s="81"/>
      <c r="R9" s="20"/>
      <c r="S9" s="20"/>
      <c r="T9" s="20"/>
      <c r="U9" s="20"/>
      <c r="V9" s="20"/>
      <c r="W9" s="20"/>
      <c r="X9" s="20"/>
      <c r="Y9" s="20"/>
      <c r="Z9" s="20"/>
    </row>
    <row r="10" spans="1:26" ht="13.5" thickBot="1">
      <c r="A10" s="81"/>
      <c r="B10" s="1926" t="s">
        <v>1118</v>
      </c>
      <c r="C10" s="1900"/>
      <c r="D10" s="1906"/>
      <c r="E10" s="1904" t="s">
        <v>1123</v>
      </c>
      <c r="F10" s="1899" t="s">
        <v>1119</v>
      </c>
      <c r="G10" s="1900"/>
      <c r="H10" s="1900"/>
      <c r="I10" s="1900"/>
      <c r="J10" s="1900"/>
      <c r="K10" s="1900"/>
      <c r="L10" s="1900"/>
      <c r="M10" s="1906"/>
      <c r="N10" s="1899" t="s">
        <v>1402</v>
      </c>
      <c r="O10" s="1900"/>
      <c r="P10" s="1901"/>
      <c r="Q10" s="81"/>
      <c r="R10" s="20"/>
      <c r="S10" s="20"/>
      <c r="T10" s="20"/>
      <c r="U10" s="20"/>
      <c r="V10" s="20"/>
      <c r="W10" s="20"/>
      <c r="X10" s="20"/>
      <c r="Y10" s="20"/>
      <c r="Z10" s="20"/>
    </row>
    <row r="11" spans="1:26" ht="40.5" customHeight="1" thickBot="1">
      <c r="A11" s="81"/>
      <c r="B11" s="1902" t="s">
        <v>1547</v>
      </c>
      <c r="C11" s="1903"/>
      <c r="D11" s="52" t="s">
        <v>1124</v>
      </c>
      <c r="E11" s="1905"/>
      <c r="F11" s="56" t="s">
        <v>1354</v>
      </c>
      <c r="G11" s="387"/>
      <c r="H11" s="388"/>
      <c r="I11" s="388"/>
      <c r="J11" s="388"/>
      <c r="K11" s="388"/>
      <c r="L11" s="388"/>
      <c r="M11" s="388"/>
      <c r="N11" s="57" t="s">
        <v>898</v>
      </c>
      <c r="O11" s="57" t="s">
        <v>1125</v>
      </c>
      <c r="P11" s="58" t="s">
        <v>1363</v>
      </c>
      <c r="Q11" s="81"/>
      <c r="R11" s="20"/>
      <c r="S11" s="20"/>
      <c r="T11" s="20"/>
      <c r="U11" s="20"/>
      <c r="V11" s="20"/>
      <c r="W11" s="20"/>
      <c r="X11" s="20"/>
      <c r="Y11" s="20"/>
      <c r="Z11" s="20"/>
    </row>
    <row r="12" spans="1:26" ht="35.25" customHeight="1" thickBot="1">
      <c r="A12" s="81"/>
      <c r="B12" s="1909" t="s">
        <v>1120</v>
      </c>
      <c r="C12" s="1910"/>
      <c r="D12" s="381" t="s">
        <v>1120</v>
      </c>
      <c r="E12" s="382"/>
      <c r="F12" s="56" t="s">
        <v>1432</v>
      </c>
      <c r="G12" s="389"/>
      <c r="H12" s="390"/>
      <c r="I12" s="390"/>
      <c r="J12" s="390"/>
      <c r="K12" s="390"/>
      <c r="L12" s="390"/>
      <c r="M12" s="390"/>
      <c r="N12" s="59">
        <f>SUM(G12:M12)</f>
        <v>0</v>
      </c>
      <c r="O12" s="219"/>
      <c r="P12" s="224">
        <f>+O12*N12</f>
        <v>0</v>
      </c>
      <c r="Q12" s="81"/>
      <c r="R12" s="99">
        <f>'[1]Labor'!R17</f>
        <v>8</v>
      </c>
      <c r="S12" s="100">
        <v>22</v>
      </c>
      <c r="T12" s="100">
        <v>15</v>
      </c>
      <c r="U12" s="100">
        <v>15</v>
      </c>
      <c r="V12" s="100">
        <v>15</v>
      </c>
      <c r="W12" s="100">
        <v>15</v>
      </c>
      <c r="X12" s="100">
        <v>15</v>
      </c>
      <c r="Y12" s="100">
        <v>15</v>
      </c>
      <c r="Z12" s="20"/>
    </row>
    <row r="13" spans="1:26" ht="38.25" customHeight="1" thickBot="1">
      <c r="A13" s="81"/>
      <c r="B13" s="1911" t="s">
        <v>1120</v>
      </c>
      <c r="C13" s="1912"/>
      <c r="D13" s="383" t="s">
        <v>1120</v>
      </c>
      <c r="E13" s="384"/>
      <c r="F13" s="56" t="s">
        <v>1432</v>
      </c>
      <c r="G13" s="391"/>
      <c r="H13" s="392"/>
      <c r="I13" s="392"/>
      <c r="J13" s="392"/>
      <c r="K13" s="392"/>
      <c r="L13" s="392"/>
      <c r="M13" s="392"/>
      <c r="N13" s="55">
        <f aca="true" t="shared" si="0" ref="N13:N18">SUM(G13:M13)</f>
        <v>0</v>
      </c>
      <c r="O13" s="220"/>
      <c r="P13" s="225">
        <f aca="true" t="shared" si="1" ref="P13:P18">+O13*N13</f>
        <v>0</v>
      </c>
      <c r="Q13" s="81"/>
      <c r="R13" s="99">
        <f>'[1]Labor'!R21</f>
        <v>8</v>
      </c>
      <c r="S13" s="100">
        <v>8</v>
      </c>
      <c r="T13" s="100">
        <v>15</v>
      </c>
      <c r="U13" s="100">
        <v>8</v>
      </c>
      <c r="V13" s="100">
        <v>8</v>
      </c>
      <c r="W13" s="100">
        <v>8</v>
      </c>
      <c r="X13" s="100">
        <v>8</v>
      </c>
      <c r="Y13" s="100">
        <v>8</v>
      </c>
      <c r="Z13" s="20"/>
    </row>
    <row r="14" spans="1:26" ht="35.25" customHeight="1" thickBot="1">
      <c r="A14" s="81"/>
      <c r="B14" s="1911"/>
      <c r="C14" s="1912"/>
      <c r="D14" s="383"/>
      <c r="E14" s="384"/>
      <c r="F14" s="56" t="s">
        <v>1432</v>
      </c>
      <c r="G14" s="393"/>
      <c r="H14" s="394"/>
      <c r="I14" s="394"/>
      <c r="J14" s="394"/>
      <c r="K14" s="394"/>
      <c r="L14" s="394"/>
      <c r="M14" s="394"/>
      <c r="N14" s="55">
        <f t="shared" si="0"/>
        <v>0</v>
      </c>
      <c r="O14" s="221"/>
      <c r="P14" s="225">
        <f t="shared" si="1"/>
        <v>0</v>
      </c>
      <c r="Q14" s="81"/>
      <c r="R14" s="99">
        <f>'[1]Labor'!R25</f>
        <v>8</v>
      </c>
      <c r="S14" s="100">
        <v>8</v>
      </c>
      <c r="T14" s="100">
        <v>8</v>
      </c>
      <c r="U14" s="100">
        <v>8</v>
      </c>
      <c r="V14" s="100">
        <v>8</v>
      </c>
      <c r="W14" s="100">
        <v>8</v>
      </c>
      <c r="X14" s="100">
        <v>8</v>
      </c>
      <c r="Y14" s="100">
        <v>8</v>
      </c>
      <c r="Z14" s="20"/>
    </row>
    <row r="15" spans="1:26" ht="36.75" customHeight="1" thickBot="1">
      <c r="A15" s="81"/>
      <c r="B15" s="1911"/>
      <c r="C15" s="1912"/>
      <c r="D15" s="383"/>
      <c r="E15" s="384"/>
      <c r="F15" s="56" t="s">
        <v>1432</v>
      </c>
      <c r="G15" s="393"/>
      <c r="H15" s="394"/>
      <c r="I15" s="394"/>
      <c r="J15" s="394"/>
      <c r="K15" s="394"/>
      <c r="L15" s="394"/>
      <c r="M15" s="394"/>
      <c r="N15" s="55">
        <f t="shared" si="0"/>
        <v>0</v>
      </c>
      <c r="O15" s="221"/>
      <c r="P15" s="225">
        <f t="shared" si="1"/>
        <v>0</v>
      </c>
      <c r="Q15" s="81"/>
      <c r="R15" s="99">
        <f>'[1]Labor'!R29</f>
        <v>8</v>
      </c>
      <c r="S15" s="100">
        <v>8</v>
      </c>
      <c r="T15" s="100">
        <v>8</v>
      </c>
      <c r="U15" s="100">
        <v>8</v>
      </c>
      <c r="V15" s="100">
        <v>8</v>
      </c>
      <c r="W15" s="100">
        <v>8</v>
      </c>
      <c r="X15" s="100">
        <v>8</v>
      </c>
      <c r="Y15" s="100">
        <v>8</v>
      </c>
      <c r="Z15" s="20"/>
    </row>
    <row r="16" spans="1:26" ht="39" customHeight="1" thickBot="1">
      <c r="A16" s="81"/>
      <c r="B16" s="1911"/>
      <c r="C16" s="1912"/>
      <c r="D16" s="383"/>
      <c r="E16" s="384"/>
      <c r="F16" s="56" t="s">
        <v>1432</v>
      </c>
      <c r="G16" s="395"/>
      <c r="H16" s="396"/>
      <c r="I16" s="396"/>
      <c r="J16" s="396"/>
      <c r="K16" s="396"/>
      <c r="L16" s="396"/>
      <c r="M16" s="396"/>
      <c r="N16" s="55">
        <f t="shared" si="0"/>
        <v>0</v>
      </c>
      <c r="O16" s="222"/>
      <c r="P16" s="225">
        <f t="shared" si="1"/>
        <v>0</v>
      </c>
      <c r="Q16" s="81"/>
      <c r="R16" s="99">
        <f>'[1]Labor'!R33</f>
        <v>8</v>
      </c>
      <c r="S16" s="100">
        <v>8</v>
      </c>
      <c r="T16" s="100">
        <v>8</v>
      </c>
      <c r="U16" s="100">
        <v>8</v>
      </c>
      <c r="V16" s="100">
        <v>8</v>
      </c>
      <c r="W16" s="100">
        <v>8</v>
      </c>
      <c r="X16" s="100">
        <v>8</v>
      </c>
      <c r="Y16" s="100">
        <v>8</v>
      </c>
      <c r="Z16" s="20"/>
    </row>
    <row r="17" spans="1:26" ht="36" customHeight="1" thickBot="1">
      <c r="A17" s="81"/>
      <c r="B17" s="1911"/>
      <c r="C17" s="1912"/>
      <c r="D17" s="383"/>
      <c r="E17" s="384"/>
      <c r="F17" s="56" t="s">
        <v>1432</v>
      </c>
      <c r="G17" s="395"/>
      <c r="H17" s="396"/>
      <c r="I17" s="396"/>
      <c r="J17" s="396"/>
      <c r="K17" s="396"/>
      <c r="L17" s="396"/>
      <c r="M17" s="396"/>
      <c r="N17" s="55">
        <f t="shared" si="0"/>
        <v>0</v>
      </c>
      <c r="O17" s="222"/>
      <c r="P17" s="225">
        <f t="shared" si="1"/>
        <v>0</v>
      </c>
      <c r="Q17" s="81"/>
      <c r="R17" s="99">
        <f>'[1]Labor'!R37</f>
        <v>8</v>
      </c>
      <c r="S17" s="100">
        <v>8</v>
      </c>
      <c r="T17" s="100">
        <v>8</v>
      </c>
      <c r="U17" s="100">
        <v>8</v>
      </c>
      <c r="V17" s="100">
        <v>8</v>
      </c>
      <c r="W17" s="100">
        <v>8</v>
      </c>
      <c r="X17" s="100">
        <v>8</v>
      </c>
      <c r="Y17" s="100">
        <v>8</v>
      </c>
      <c r="Z17" s="20"/>
    </row>
    <row r="18" spans="1:26" ht="36.75" customHeight="1" thickBot="1">
      <c r="A18" s="81"/>
      <c r="B18" s="1907"/>
      <c r="C18" s="1908"/>
      <c r="D18" s="385"/>
      <c r="E18" s="386"/>
      <c r="F18" s="56" t="s">
        <v>1432</v>
      </c>
      <c r="G18" s="391"/>
      <c r="H18" s="392"/>
      <c r="I18" s="392"/>
      <c r="J18" s="392"/>
      <c r="K18" s="392"/>
      <c r="L18" s="392"/>
      <c r="M18" s="392"/>
      <c r="N18" s="54">
        <f t="shared" si="0"/>
        <v>0</v>
      </c>
      <c r="O18" s="223"/>
      <c r="P18" s="226">
        <f t="shared" si="1"/>
        <v>0</v>
      </c>
      <c r="Q18" s="81"/>
      <c r="R18" s="99">
        <f>'[1]Labor'!R41</f>
        <v>8</v>
      </c>
      <c r="S18" s="100">
        <v>8</v>
      </c>
      <c r="T18" s="100">
        <v>8</v>
      </c>
      <c r="U18" s="100">
        <v>22</v>
      </c>
      <c r="V18" s="100">
        <v>8</v>
      </c>
      <c r="W18" s="100">
        <v>8</v>
      </c>
      <c r="X18" s="100">
        <v>15</v>
      </c>
      <c r="Y18" s="100">
        <v>8</v>
      </c>
      <c r="Z18" s="20"/>
    </row>
    <row r="19" spans="1:26" ht="19.5" customHeight="1" thickBot="1">
      <c r="A19" s="81"/>
      <c r="B19" s="397"/>
      <c r="C19" s="398"/>
      <c r="D19" s="398"/>
      <c r="E19" s="398"/>
      <c r="F19" s="398"/>
      <c r="G19" s="398"/>
      <c r="H19" s="398"/>
      <c r="I19" s="399" t="s">
        <v>1384</v>
      </c>
      <c r="J19" s="398"/>
      <c r="K19" s="398"/>
      <c r="L19" s="398"/>
      <c r="M19" s="400"/>
      <c r="N19" s="53">
        <f>SUM(N12:N18)</f>
        <v>0</v>
      </c>
      <c r="O19" s="282"/>
      <c r="P19" s="227">
        <f>SUM(P12:P18)</f>
        <v>0</v>
      </c>
      <c r="Q19" s="81"/>
      <c r="R19" s="20"/>
      <c r="S19" s="20"/>
      <c r="T19" s="20"/>
      <c r="U19" s="20"/>
      <c r="V19" s="20"/>
      <c r="W19" s="20"/>
      <c r="X19" s="20"/>
      <c r="Y19" s="20"/>
      <c r="Z19" s="20"/>
    </row>
    <row r="20" spans="1:26" ht="23.25" customHeight="1">
      <c r="A20" s="81"/>
      <c r="B20" s="1896" t="s">
        <v>1375</v>
      </c>
      <c r="C20" s="1897"/>
      <c r="D20" s="1897"/>
      <c r="E20" s="1897"/>
      <c r="F20" s="1897"/>
      <c r="G20" s="1897"/>
      <c r="H20" s="1897"/>
      <c r="I20" s="1897"/>
      <c r="J20" s="1897"/>
      <c r="K20" s="1897"/>
      <c r="L20" s="1897"/>
      <c r="M20" s="1897"/>
      <c r="N20" s="1897"/>
      <c r="O20" s="1897"/>
      <c r="P20" s="1898"/>
      <c r="Q20" s="81"/>
      <c r="R20" s="20"/>
      <c r="S20" s="20"/>
      <c r="T20" s="20"/>
      <c r="U20" s="20"/>
      <c r="V20" s="20"/>
      <c r="W20" s="20"/>
      <c r="X20" s="20"/>
      <c r="Y20" s="20"/>
      <c r="Z20" s="20"/>
    </row>
    <row r="21" spans="1:26" ht="12" customHeight="1">
      <c r="A21" s="81"/>
      <c r="B21" s="47" t="s">
        <v>893</v>
      </c>
      <c r="C21" s="43"/>
      <c r="D21" s="43"/>
      <c r="E21" s="211"/>
      <c r="F21" s="42" t="s">
        <v>894</v>
      </c>
      <c r="G21" s="43"/>
      <c r="H21" s="43"/>
      <c r="I21" s="43"/>
      <c r="J21" s="43"/>
      <c r="K21" s="43"/>
      <c r="L21" s="43"/>
      <c r="M21" s="211"/>
      <c r="N21" s="42" t="s">
        <v>895</v>
      </c>
      <c r="O21" s="43"/>
      <c r="P21" s="44"/>
      <c r="Q21" s="81"/>
      <c r="R21" s="20"/>
      <c r="S21" s="20"/>
      <c r="T21" s="20"/>
      <c r="U21" s="20"/>
      <c r="V21" s="20"/>
      <c r="W21" s="20"/>
      <c r="X21" s="20"/>
      <c r="Y21" s="20"/>
      <c r="Z21" s="20"/>
    </row>
    <row r="22" spans="1:17" ht="18" customHeight="1" thickBot="1">
      <c r="A22" s="81"/>
      <c r="B22" s="1945"/>
      <c r="C22" s="1942"/>
      <c r="D22" s="1942"/>
      <c r="E22" s="1944"/>
      <c r="F22" s="1941"/>
      <c r="G22" s="1942"/>
      <c r="H22" s="1942"/>
      <c r="I22" s="1942"/>
      <c r="J22" s="1942"/>
      <c r="K22" s="1942"/>
      <c r="L22" s="1942"/>
      <c r="M22" s="1944"/>
      <c r="N22" s="1941"/>
      <c r="O22" s="1942"/>
      <c r="P22" s="1943"/>
      <c r="Q22" s="81"/>
    </row>
    <row r="23" spans="1:17" ht="13.5" thickTop="1">
      <c r="A23" s="81"/>
      <c r="B23" s="380" t="s">
        <v>1126</v>
      </c>
      <c r="C23" s="3"/>
      <c r="D23" s="3"/>
      <c r="E23" s="3"/>
      <c r="F23" s="3"/>
      <c r="G23" s="3"/>
      <c r="H23" s="3"/>
      <c r="I23" s="3"/>
      <c r="J23" s="3"/>
      <c r="K23" s="3"/>
      <c r="L23" s="3"/>
      <c r="M23" s="3"/>
      <c r="N23" s="3"/>
      <c r="O23" s="3"/>
      <c r="P23" s="3"/>
      <c r="Q23" s="81"/>
    </row>
    <row r="24" spans="1:17" ht="12.75">
      <c r="A24" s="81"/>
      <c r="B24" s="1629" t="s">
        <v>1364</v>
      </c>
      <c r="C24" s="1629"/>
      <c r="D24" s="1629"/>
      <c r="E24" s="1629"/>
      <c r="F24" s="1629"/>
      <c r="G24" s="1629"/>
      <c r="H24" s="1629"/>
      <c r="I24" s="1629"/>
      <c r="J24" s="1629"/>
      <c r="K24" s="1629"/>
      <c r="L24" s="1629"/>
      <c r="M24" s="1629"/>
      <c r="N24" s="1629"/>
      <c r="O24" s="1629"/>
      <c r="P24" s="1629"/>
      <c r="Q24" s="81"/>
    </row>
    <row r="25" spans="1:17" ht="11.25" customHeight="1">
      <c r="A25" s="81"/>
      <c r="B25" s="1895" t="s">
        <v>296</v>
      </c>
      <c r="C25" s="1895"/>
      <c r="D25" s="1895"/>
      <c r="E25" s="1895"/>
      <c r="F25" s="1895"/>
      <c r="G25" s="1895"/>
      <c r="H25" s="1895"/>
      <c r="I25" s="1895"/>
      <c r="J25" s="1895"/>
      <c r="K25" s="1895"/>
      <c r="L25" s="1895"/>
      <c r="M25" s="1895"/>
      <c r="N25" s="1895"/>
      <c r="O25" s="1895"/>
      <c r="P25" s="1895"/>
      <c r="Q25" s="81"/>
    </row>
    <row r="26" spans="1:17" ht="5.25" customHeight="1">
      <c r="A26" s="81"/>
      <c r="B26" s="1895"/>
      <c r="C26" s="1895"/>
      <c r="D26" s="1895"/>
      <c r="E26" s="1895"/>
      <c r="F26" s="1895"/>
      <c r="G26" s="1895"/>
      <c r="H26" s="1895"/>
      <c r="I26" s="1895"/>
      <c r="J26" s="1895"/>
      <c r="K26" s="1895"/>
      <c r="L26" s="1895"/>
      <c r="M26" s="1895"/>
      <c r="N26" s="1895"/>
      <c r="O26" s="1895"/>
      <c r="P26" s="1895"/>
      <c r="Q26" s="81"/>
    </row>
    <row r="27" spans="1:17" ht="12.75">
      <c r="A27" s="81"/>
      <c r="B27" s="1895"/>
      <c r="C27" s="1895"/>
      <c r="D27" s="1895"/>
      <c r="E27" s="1895"/>
      <c r="F27" s="1895"/>
      <c r="G27" s="1895"/>
      <c r="H27" s="1895"/>
      <c r="I27" s="1895"/>
      <c r="J27" s="1895"/>
      <c r="K27" s="1895"/>
      <c r="L27" s="1895"/>
      <c r="M27" s="1895"/>
      <c r="N27" s="1895"/>
      <c r="O27" s="1895"/>
      <c r="P27" s="1895"/>
      <c r="Q27" s="81"/>
    </row>
    <row r="28" spans="1:17" ht="12.75">
      <c r="A28" s="81"/>
      <c r="B28" s="1895"/>
      <c r="C28" s="1895"/>
      <c r="D28" s="1895"/>
      <c r="E28" s="1895"/>
      <c r="F28" s="1895"/>
      <c r="G28" s="1895"/>
      <c r="H28" s="1895"/>
      <c r="I28" s="1895"/>
      <c r="J28" s="1895"/>
      <c r="K28" s="1895"/>
      <c r="L28" s="1895"/>
      <c r="M28" s="1895"/>
      <c r="N28" s="1895"/>
      <c r="O28" s="1895"/>
      <c r="P28" s="1895"/>
      <c r="Q28" s="81"/>
    </row>
    <row r="29" spans="1:17" ht="34.5" customHeight="1">
      <c r="A29" s="81"/>
      <c r="B29" s="1895"/>
      <c r="C29" s="1895"/>
      <c r="D29" s="1895"/>
      <c r="E29" s="1895"/>
      <c r="F29" s="1895"/>
      <c r="G29" s="1895"/>
      <c r="H29" s="1895"/>
      <c r="I29" s="1895"/>
      <c r="J29" s="1895"/>
      <c r="K29" s="1895"/>
      <c r="L29" s="1895"/>
      <c r="M29" s="1895"/>
      <c r="N29" s="1895"/>
      <c r="O29" s="1895"/>
      <c r="P29" s="1895"/>
      <c r="Q29" s="81"/>
    </row>
    <row r="30" spans="1:17" ht="12.75">
      <c r="A30" s="81"/>
      <c r="B30" s="3"/>
      <c r="C30" s="3"/>
      <c r="D30" s="3"/>
      <c r="E30" s="3"/>
      <c r="F30" s="3"/>
      <c r="G30" s="3"/>
      <c r="H30" s="3"/>
      <c r="I30" s="3"/>
      <c r="J30" s="3"/>
      <c r="K30" s="3"/>
      <c r="L30" s="3"/>
      <c r="M30" s="3"/>
      <c r="N30" s="3"/>
      <c r="O30" s="3"/>
      <c r="P30" s="3"/>
      <c r="Q30" s="81"/>
    </row>
    <row r="31" spans="1:16" ht="12.75">
      <c r="A31" s="81"/>
      <c r="B31" s="3"/>
      <c r="C31" s="3"/>
      <c r="D31" s="3"/>
      <c r="E31" s="3"/>
      <c r="F31" s="3"/>
      <c r="G31" s="3"/>
      <c r="H31" s="3"/>
      <c r="I31" s="3"/>
      <c r="J31" s="3"/>
      <c r="K31" s="3"/>
      <c r="L31" s="3"/>
      <c r="M31" s="3"/>
      <c r="N31" s="3"/>
      <c r="O31" s="3"/>
      <c r="P31" s="3"/>
    </row>
  </sheetData>
  <sheetProtection/>
  <mergeCells count="38">
    <mergeCell ref="B1:P1"/>
    <mergeCell ref="N22:P22"/>
    <mergeCell ref="F22:M22"/>
    <mergeCell ref="B22:E22"/>
    <mergeCell ref="B17:C17"/>
    <mergeCell ref="B5:E5"/>
    <mergeCell ref="F5:I5"/>
    <mergeCell ref="B13:C13"/>
    <mergeCell ref="B14:C14"/>
    <mergeCell ref="B15:C15"/>
    <mergeCell ref="B10:D10"/>
    <mergeCell ref="J5:M5"/>
    <mergeCell ref="N5:P5"/>
    <mergeCell ref="N3:P3"/>
    <mergeCell ref="B9:P9"/>
    <mergeCell ref="B6:I6"/>
    <mergeCell ref="J6:M6"/>
    <mergeCell ref="N6:P6"/>
    <mergeCell ref="B8:P8"/>
    <mergeCell ref="N2:P2"/>
    <mergeCell ref="B3:J3"/>
    <mergeCell ref="B2:J2"/>
    <mergeCell ref="J7:M7"/>
    <mergeCell ref="B7:I7"/>
    <mergeCell ref="F4:I4"/>
    <mergeCell ref="J4:M4"/>
    <mergeCell ref="N4:P4"/>
    <mergeCell ref="B4:E4"/>
    <mergeCell ref="B25:P29"/>
    <mergeCell ref="B24:P24"/>
    <mergeCell ref="B20:P20"/>
    <mergeCell ref="N10:P10"/>
    <mergeCell ref="B11:C11"/>
    <mergeCell ref="E10:E11"/>
    <mergeCell ref="F10:M10"/>
    <mergeCell ref="B18:C18"/>
    <mergeCell ref="B12:C12"/>
    <mergeCell ref="B16:C16"/>
  </mergeCells>
  <printOptions horizontalCentered="1"/>
  <pageMargins left="0" right="0.16" top="0.31" bottom="0" header="0.28" footer="0.5"/>
  <pageSetup blackAndWhite="1" horizontalDpi="300" verticalDpi="300" orientation="landscape" r:id="rId2"/>
  <rowBreaks count="1" manualBreakCount="1">
    <brk id="23" min="1" max="15" man="1"/>
  </rowBreaks>
  <drawing r:id="rId1"/>
</worksheet>
</file>

<file path=xl/worksheets/sheet16.xml><?xml version="1.0" encoding="utf-8"?>
<worksheet xmlns="http://schemas.openxmlformats.org/spreadsheetml/2006/main" xmlns:r="http://schemas.openxmlformats.org/officeDocument/2006/relationships">
  <sheetPr>
    <tabColor indexed="9"/>
  </sheetPr>
  <dimension ref="B1:E45"/>
  <sheetViews>
    <sheetView workbookViewId="0" topLeftCell="A10">
      <selection activeCell="C16" sqref="C16"/>
    </sheetView>
  </sheetViews>
  <sheetFormatPr defaultColWidth="9.140625" defaultRowHeight="12.75"/>
  <cols>
    <col min="1" max="1" width="10.00390625" style="81" customWidth="1"/>
    <col min="2" max="2" width="4.140625" style="0" customWidth="1"/>
    <col min="3" max="3" width="99.7109375" style="0" customWidth="1"/>
    <col min="5" max="5" width="22.28125" style="0" customWidth="1"/>
  </cols>
  <sheetData>
    <row r="1" spans="2:5" ht="16.5" thickTop="1">
      <c r="B1" s="1769" t="s">
        <v>1382</v>
      </c>
      <c r="C1" s="1770"/>
      <c r="D1" s="81"/>
      <c r="E1" s="81"/>
    </row>
    <row r="2" spans="2:5" ht="15.75">
      <c r="B2" s="1771" t="s">
        <v>1395</v>
      </c>
      <c r="C2" s="1772"/>
      <c r="D2" s="81"/>
      <c r="E2" s="81"/>
    </row>
    <row r="3" spans="2:5" ht="15.75">
      <c r="B3" s="301"/>
      <c r="C3" s="303"/>
      <c r="D3" s="81"/>
      <c r="E3" s="81"/>
    </row>
    <row r="4" spans="2:5" ht="15.75">
      <c r="B4" s="317" t="s">
        <v>1562</v>
      </c>
      <c r="C4" s="439"/>
      <c r="D4" s="306"/>
      <c r="E4" s="81"/>
    </row>
    <row r="5" spans="2:5" ht="18.75" customHeight="1">
      <c r="B5" s="411"/>
      <c r="C5" s="412"/>
      <c r="D5" s="81"/>
      <c r="E5" s="81"/>
    </row>
    <row r="6" spans="2:5" ht="14.25">
      <c r="B6" s="320" t="s">
        <v>1563</v>
      </c>
      <c r="C6" s="439"/>
      <c r="D6" s="81"/>
      <c r="E6" s="81"/>
    </row>
    <row r="7" spans="2:5" ht="15">
      <c r="B7" s="317"/>
      <c r="C7" s="318"/>
      <c r="D7" s="81"/>
      <c r="E7" s="81"/>
    </row>
    <row r="8" spans="2:5" ht="15">
      <c r="B8" s="413" t="s">
        <v>1539</v>
      </c>
      <c r="C8" s="322" t="s">
        <v>1546</v>
      </c>
      <c r="D8" s="81"/>
      <c r="E8" s="81"/>
    </row>
    <row r="9" spans="2:5" ht="8.25" customHeight="1">
      <c r="B9" s="414"/>
      <c r="C9" s="318"/>
      <c r="D9" s="81"/>
      <c r="E9" s="81"/>
    </row>
    <row r="10" spans="2:5" ht="27.75" customHeight="1">
      <c r="B10" s="413" t="s">
        <v>1539</v>
      </c>
      <c r="C10" s="329" t="s">
        <v>1782</v>
      </c>
      <c r="D10" s="81"/>
      <c r="E10" s="81"/>
    </row>
    <row r="11" spans="2:5" ht="6.75" customHeight="1">
      <c r="B11" s="414"/>
      <c r="C11" s="318"/>
      <c r="D11" s="81"/>
      <c r="E11" s="81"/>
    </row>
    <row r="12" spans="2:5" ht="15">
      <c r="B12" s="413" t="s">
        <v>1539</v>
      </c>
      <c r="C12" s="415" t="s">
        <v>764</v>
      </c>
      <c r="D12" s="81"/>
      <c r="E12" s="81"/>
    </row>
    <row r="13" spans="2:5" ht="6" customHeight="1">
      <c r="B13" s="320"/>
      <c r="C13" s="415"/>
      <c r="D13" s="81"/>
      <c r="E13" s="81"/>
    </row>
    <row r="14" spans="2:5" ht="30">
      <c r="B14" s="413" t="s">
        <v>1539</v>
      </c>
      <c r="C14" s="416" t="s">
        <v>1781</v>
      </c>
      <c r="D14" s="81"/>
      <c r="E14" s="81"/>
    </row>
    <row r="15" spans="2:5" ht="6.75" customHeight="1">
      <c r="B15" s="417"/>
      <c r="C15" s="418"/>
      <c r="D15" s="81"/>
      <c r="E15" s="81"/>
    </row>
    <row r="16" spans="2:5" ht="45">
      <c r="B16" s="413" t="s">
        <v>1539</v>
      </c>
      <c r="C16" s="416" t="s">
        <v>1548</v>
      </c>
      <c r="D16" s="81"/>
      <c r="E16" s="81"/>
    </row>
    <row r="17" spans="2:5" ht="6" customHeight="1">
      <c r="B17" s="419"/>
      <c r="C17" s="416"/>
      <c r="D17" s="81"/>
      <c r="E17" s="81"/>
    </row>
    <row r="18" spans="2:5" ht="25.5" customHeight="1">
      <c r="B18" s="413" t="s">
        <v>1539</v>
      </c>
      <c r="C18" s="416" t="s">
        <v>1553</v>
      </c>
      <c r="D18" s="81"/>
      <c r="E18" s="81"/>
    </row>
    <row r="19" spans="2:5" ht="6" customHeight="1">
      <c r="B19" s="413"/>
      <c r="C19" s="416"/>
      <c r="D19" s="81"/>
      <c r="E19" s="81"/>
    </row>
    <row r="20" spans="2:5" ht="13.5" customHeight="1">
      <c r="B20" s="414" t="s">
        <v>1539</v>
      </c>
      <c r="C20" s="322" t="s">
        <v>792</v>
      </c>
      <c r="D20" s="81"/>
      <c r="E20" s="81"/>
    </row>
    <row r="21" spans="2:5" ht="6" customHeight="1">
      <c r="B21" s="414"/>
      <c r="C21" s="415"/>
      <c r="D21" s="81"/>
      <c r="E21" s="81"/>
    </row>
    <row r="22" spans="2:5" ht="12.75" customHeight="1">
      <c r="B22" s="413" t="s">
        <v>1539</v>
      </c>
      <c r="C22" s="415" t="s">
        <v>750</v>
      </c>
      <c r="D22" s="81"/>
      <c r="E22" s="81"/>
    </row>
    <row r="23" spans="2:5" ht="9.75" customHeight="1">
      <c r="B23" s="413"/>
      <c r="C23" s="415"/>
      <c r="D23" s="81"/>
      <c r="E23" s="81"/>
    </row>
    <row r="24" spans="2:5" ht="39" customHeight="1">
      <c r="B24" s="413" t="s">
        <v>1539</v>
      </c>
      <c r="C24" s="416" t="s">
        <v>1554</v>
      </c>
      <c r="D24" s="81"/>
      <c r="E24" s="81"/>
    </row>
    <row r="25" spans="2:5" ht="7.5" customHeight="1">
      <c r="B25" s="413"/>
      <c r="C25" s="415"/>
      <c r="D25" s="81"/>
      <c r="E25" s="81"/>
    </row>
    <row r="26" spans="2:5" ht="15">
      <c r="B26" s="420" t="s">
        <v>1539</v>
      </c>
      <c r="C26" s="415" t="s">
        <v>1555</v>
      </c>
      <c r="D26" s="81"/>
      <c r="E26" s="81"/>
    </row>
    <row r="27" spans="2:5" ht="6.75" customHeight="1">
      <c r="B27" s="409"/>
      <c r="C27" s="421"/>
      <c r="D27" s="81"/>
      <c r="E27" s="81"/>
    </row>
    <row r="28" spans="2:5" ht="15">
      <c r="B28" s="414" t="s">
        <v>1539</v>
      </c>
      <c r="C28" s="415" t="s">
        <v>1556</v>
      </c>
      <c r="D28" s="81"/>
      <c r="E28" s="81"/>
    </row>
    <row r="29" spans="2:5" ht="6.75" customHeight="1">
      <c r="B29" s="420"/>
      <c r="C29" s="415"/>
      <c r="D29" s="81"/>
      <c r="E29" s="81"/>
    </row>
    <row r="30" spans="2:5" ht="15" customHeight="1">
      <c r="B30" s="413" t="s">
        <v>1539</v>
      </c>
      <c r="C30" s="415" t="s">
        <v>1427</v>
      </c>
      <c r="D30" s="81"/>
      <c r="E30" s="81"/>
    </row>
    <row r="31" spans="2:5" ht="5.25" customHeight="1">
      <c r="B31" s="413"/>
      <c r="C31" s="415"/>
      <c r="D31" s="81"/>
      <c r="E31" s="81"/>
    </row>
    <row r="32" spans="2:5" ht="15">
      <c r="B32" s="414" t="s">
        <v>1539</v>
      </c>
      <c r="C32" s="415" t="s">
        <v>1783</v>
      </c>
      <c r="D32" s="81"/>
      <c r="E32" s="81"/>
    </row>
    <row r="33" spans="2:5" ht="10.5" customHeight="1">
      <c r="B33" s="426"/>
      <c r="C33" s="322"/>
      <c r="D33" s="81"/>
      <c r="E33" s="81"/>
    </row>
    <row r="34" spans="2:5" ht="13.5" customHeight="1">
      <c r="B34" s="414" t="s">
        <v>1539</v>
      </c>
      <c r="C34" s="415" t="s">
        <v>1558</v>
      </c>
      <c r="D34" s="81"/>
      <c r="E34" s="81"/>
    </row>
    <row r="35" spans="2:5" ht="9" customHeight="1">
      <c r="B35" s="1947"/>
      <c r="C35" s="1948"/>
      <c r="D35" s="81"/>
      <c r="E35" s="81"/>
    </row>
    <row r="36" spans="2:5" ht="15">
      <c r="B36" s="420" t="s">
        <v>1539</v>
      </c>
      <c r="C36" s="422" t="s">
        <v>1559</v>
      </c>
      <c r="D36" s="81"/>
      <c r="E36" s="81"/>
    </row>
    <row r="37" spans="2:5" ht="10.5" customHeight="1">
      <c r="B37" s="414"/>
      <c r="C37" s="418"/>
      <c r="D37" s="81"/>
      <c r="E37" s="81"/>
    </row>
    <row r="38" spans="2:5" ht="27.75" customHeight="1">
      <c r="B38" s="413" t="s">
        <v>1539</v>
      </c>
      <c r="C38" s="424" t="s">
        <v>1560</v>
      </c>
      <c r="D38" s="81"/>
      <c r="E38" s="81"/>
    </row>
    <row r="39" spans="2:5" ht="5.25" customHeight="1">
      <c r="B39" s="409"/>
      <c r="C39" s="422"/>
      <c r="D39" s="81"/>
      <c r="E39" s="81"/>
    </row>
    <row r="40" spans="2:5" ht="30">
      <c r="B40" s="413" t="s">
        <v>1539</v>
      </c>
      <c r="C40" s="424" t="s">
        <v>1561</v>
      </c>
      <c r="D40" s="81"/>
      <c r="E40" s="81"/>
    </row>
    <row r="41" spans="2:5" ht="8.25" customHeight="1">
      <c r="B41" s="414"/>
      <c r="C41" s="423"/>
      <c r="D41" s="81"/>
      <c r="E41" s="81"/>
    </row>
    <row r="42" spans="2:5" ht="18.75" customHeight="1">
      <c r="B42" s="419" t="s">
        <v>1539</v>
      </c>
      <c r="C42" s="422" t="s">
        <v>1557</v>
      </c>
      <c r="D42" s="81"/>
      <c r="E42" s="81"/>
    </row>
    <row r="43" spans="2:5" ht="3.75" customHeight="1" thickBot="1">
      <c r="B43" s="440"/>
      <c r="C43" s="441"/>
      <c r="D43" s="81"/>
      <c r="E43" s="81"/>
    </row>
    <row r="44" spans="2:5" ht="13.5" thickTop="1">
      <c r="B44" s="81"/>
      <c r="C44" s="81"/>
      <c r="D44" s="81"/>
      <c r="E44" s="81"/>
    </row>
    <row r="45" spans="2:5" ht="12.75">
      <c r="B45" s="81"/>
      <c r="C45" s="81"/>
      <c r="D45" s="81"/>
      <c r="E45" s="81"/>
    </row>
  </sheetData>
  <sheetProtection password="C9AF" sheet="1" objects="1" scenarios="1"/>
  <mergeCells count="3">
    <mergeCell ref="B2:C2"/>
    <mergeCell ref="B35:C35"/>
    <mergeCell ref="B1:C1"/>
  </mergeCells>
  <printOptions horizontalCentered="1"/>
  <pageMargins left="0.23" right="0.16" top="0.63" bottom="0.5" header="0.5" footer="0.31"/>
  <pageSetup horizontalDpi="600" verticalDpi="600" orientation="portrait" r:id="rId1"/>
  <headerFooter alignWithMargins="0">
    <oddFooter>&amp;L&amp;8Updated 5/6/05&amp;R&amp;8&amp;F, &amp;A</oddFooter>
  </headerFooter>
</worksheet>
</file>

<file path=xl/worksheets/sheet17.xml><?xml version="1.0" encoding="utf-8"?>
<worksheet xmlns="http://schemas.openxmlformats.org/spreadsheetml/2006/main" xmlns:r="http://schemas.openxmlformats.org/officeDocument/2006/relationships">
  <sheetPr>
    <tabColor indexed="18"/>
  </sheetPr>
  <dimension ref="A1:H50"/>
  <sheetViews>
    <sheetView workbookViewId="0" topLeftCell="A1">
      <selection activeCell="F3" sqref="F3:G5"/>
    </sheetView>
  </sheetViews>
  <sheetFormatPr defaultColWidth="9.140625" defaultRowHeight="12.75"/>
  <cols>
    <col min="1" max="1" width="15.8515625" style="0" customWidth="1"/>
    <col min="2" max="2" width="26.00390625" style="0" customWidth="1"/>
    <col min="3" max="3" width="18.421875" style="0" customWidth="1"/>
    <col min="4" max="4" width="22.140625" style="0" customWidth="1"/>
    <col min="5" max="5" width="18.140625" style="0" customWidth="1"/>
    <col min="6" max="6" width="2.421875" style="0" customWidth="1"/>
    <col min="7" max="7" width="19.28125" style="0" customWidth="1"/>
    <col min="8" max="8" width="17.421875" style="0" customWidth="1"/>
  </cols>
  <sheetData>
    <row r="1" spans="1:8" ht="18">
      <c r="A1" s="1949" t="s">
        <v>1412</v>
      </c>
      <c r="B1" s="1949"/>
      <c r="C1" s="1949"/>
      <c r="D1" s="1949"/>
      <c r="E1" s="1949"/>
      <c r="F1" s="1949"/>
      <c r="G1" s="1949"/>
      <c r="H1" s="1949"/>
    </row>
    <row r="2" spans="1:8" ht="5.25" customHeight="1" thickBot="1">
      <c r="A2" s="81"/>
      <c r="B2" s="2017"/>
      <c r="C2" s="2017"/>
      <c r="D2" s="2017"/>
      <c r="E2" s="2017"/>
      <c r="F2" s="2017"/>
      <c r="G2" s="2017"/>
      <c r="H2" s="81"/>
    </row>
    <row r="3" spans="1:8" ht="15" customHeight="1" thickTop="1">
      <c r="A3" s="81"/>
      <c r="B3" s="1569" t="s">
        <v>1355</v>
      </c>
      <c r="C3" s="1570"/>
      <c r="D3" s="2018"/>
      <c r="E3" s="1996" t="s">
        <v>294</v>
      </c>
      <c r="F3" s="1999" t="s">
        <v>1775</v>
      </c>
      <c r="G3" s="2000"/>
      <c r="H3" s="81"/>
    </row>
    <row r="4" spans="1:8" ht="12.75" customHeight="1">
      <c r="A4" s="81"/>
      <c r="B4" s="2005" t="s">
        <v>1394</v>
      </c>
      <c r="C4" s="2006"/>
      <c r="D4" s="2007"/>
      <c r="E4" s="1997"/>
      <c r="F4" s="2001"/>
      <c r="G4" s="2002"/>
      <c r="H4" s="81"/>
    </row>
    <row r="5" spans="1:8" ht="14.25" customHeight="1" thickBot="1">
      <c r="A5" s="81"/>
      <c r="B5" s="1993" t="s">
        <v>295</v>
      </c>
      <c r="C5" s="1994"/>
      <c r="D5" s="1995"/>
      <c r="E5" s="1998"/>
      <c r="F5" s="2003"/>
      <c r="G5" s="2004"/>
      <c r="H5" s="81"/>
    </row>
    <row r="6" spans="1:8" ht="14.25" customHeight="1" thickTop="1">
      <c r="A6" s="81"/>
      <c r="B6" s="1959" t="s">
        <v>321</v>
      </c>
      <c r="C6" s="1960"/>
      <c r="D6" s="1960"/>
      <c r="E6" s="1961"/>
      <c r="F6" s="1950" t="s">
        <v>889</v>
      </c>
      <c r="G6" s="1951"/>
      <c r="H6" s="81"/>
    </row>
    <row r="7" spans="1:8" ht="23.25" customHeight="1">
      <c r="A7" s="81"/>
      <c r="B7" s="1956" t="str">
        <f>+'90-133'!B7:D7</f>
        <v>Example - Washington</v>
      </c>
      <c r="C7" s="1957"/>
      <c r="D7" s="1957"/>
      <c r="E7" s="1958"/>
      <c r="F7" s="1954"/>
      <c r="G7" s="1955"/>
      <c r="H7" s="81"/>
    </row>
    <row r="8" spans="1:8" ht="12.75">
      <c r="A8" s="81"/>
      <c r="B8" s="1969" t="s">
        <v>1294</v>
      </c>
      <c r="C8" s="1967"/>
      <c r="D8" s="1967"/>
      <c r="E8" s="1967" t="s">
        <v>1121</v>
      </c>
      <c r="F8" s="1967"/>
      <c r="G8" s="1968"/>
      <c r="H8" s="81"/>
    </row>
    <row r="9" spans="1:8" ht="29.25" customHeight="1" thickBot="1">
      <c r="A9" s="81"/>
      <c r="B9" s="1962"/>
      <c r="C9" s="1963"/>
      <c r="D9" s="1964"/>
      <c r="E9" s="1965"/>
      <c r="F9" s="1963"/>
      <c r="G9" s="1966"/>
      <c r="H9" s="81"/>
    </row>
    <row r="10" spans="1:8" ht="28.5" customHeight="1" thickBot="1">
      <c r="A10" s="81"/>
      <c r="B10" s="134" t="s">
        <v>1575</v>
      </c>
      <c r="C10" s="1952" t="s">
        <v>292</v>
      </c>
      <c r="D10" s="1952"/>
      <c r="E10" s="1952" t="s">
        <v>293</v>
      </c>
      <c r="F10" s="1952"/>
      <c r="G10" s="1953"/>
      <c r="H10" s="81"/>
    </row>
    <row r="11" spans="1:8" ht="30" customHeight="1">
      <c r="A11" s="81"/>
      <c r="B11" s="133" t="s">
        <v>286</v>
      </c>
      <c r="C11" s="2013">
        <f>+'Fringe Benefits'!H28/100</f>
        <v>0.038461538461538464</v>
      </c>
      <c r="D11" s="2014"/>
      <c r="E11" s="1970">
        <f>+'Fringe Benefits'!K28</f>
      </c>
      <c r="F11" s="1972"/>
      <c r="G11" s="1973"/>
      <c r="H11" s="81"/>
    </row>
    <row r="12" spans="1:8" ht="30.75" customHeight="1">
      <c r="A12" s="81"/>
      <c r="B12" s="131" t="s">
        <v>287</v>
      </c>
      <c r="C12" s="1970">
        <f>+'Fringe Benefits'!H27/100</f>
        <v>0.05769230769230769</v>
      </c>
      <c r="D12" s="1971"/>
      <c r="E12" s="1970">
        <f>+'Fringe Benefits'!K27</f>
      </c>
      <c r="F12" s="1972"/>
      <c r="G12" s="1973"/>
      <c r="H12" s="81"/>
    </row>
    <row r="13" spans="1:8" ht="30" customHeight="1">
      <c r="A13" s="81"/>
      <c r="B13" s="131" t="s">
        <v>288</v>
      </c>
      <c r="C13" s="1970">
        <f>+'Fringe Benefits'!H29/100</f>
        <v>0.046153846153846156</v>
      </c>
      <c r="D13" s="1971"/>
      <c r="E13" s="1970">
        <f>+'Fringe Benefits'!K29</f>
      </c>
      <c r="F13" s="1972"/>
      <c r="G13" s="1973"/>
      <c r="H13" s="81"/>
    </row>
    <row r="14" spans="1:8" ht="29.25" customHeight="1">
      <c r="A14" s="81"/>
      <c r="B14" s="131" t="s">
        <v>289</v>
      </c>
      <c r="C14" s="1970">
        <f>+'Fringe Benefits'!H31/100</f>
        <v>0.0765</v>
      </c>
      <c r="D14" s="1971"/>
      <c r="E14" s="1970">
        <f>+'Fringe Benefits'!K31/100</f>
        <v>0.0765</v>
      </c>
      <c r="F14" s="1972"/>
      <c r="G14" s="1973"/>
      <c r="H14" s="81"/>
    </row>
    <row r="15" spans="1:8" ht="30" customHeight="1">
      <c r="A15" s="81"/>
      <c r="B15" s="131" t="s">
        <v>290</v>
      </c>
      <c r="C15" s="1974"/>
      <c r="D15" s="1975"/>
      <c r="E15" s="1974"/>
      <c r="F15" s="2015"/>
      <c r="G15" s="2016"/>
      <c r="H15" s="81"/>
    </row>
    <row r="16" spans="1:8" ht="27" customHeight="1">
      <c r="A16" s="81"/>
      <c r="B16" s="131" t="s">
        <v>291</v>
      </c>
      <c r="C16" s="1970">
        <f>+'Fringe Benefits'!H32/100</f>
        <v>0.015</v>
      </c>
      <c r="D16" s="1971"/>
      <c r="E16" s="1970">
        <f>+'Fringe Benefits'!K32/100</f>
        <v>0.015</v>
      </c>
      <c r="F16" s="1972"/>
      <c r="G16" s="1973"/>
      <c r="H16" s="81"/>
    </row>
    <row r="17" spans="1:8" ht="24.75" customHeight="1">
      <c r="A17" s="81"/>
      <c r="B17" s="131" t="s">
        <v>1551</v>
      </c>
      <c r="C17" s="1970">
        <f>+'Fringe Benefits'!H33/100</f>
        <v>0.02</v>
      </c>
      <c r="D17" s="1971"/>
      <c r="E17" s="1970">
        <f>+'Fringe Benefits'!K33/100</f>
        <v>0.02</v>
      </c>
      <c r="F17" s="1972"/>
      <c r="G17" s="1973"/>
      <c r="H17" s="81"/>
    </row>
    <row r="18" spans="1:8" ht="25.5" customHeight="1">
      <c r="A18" s="81"/>
      <c r="B18" s="131" t="s">
        <v>1567</v>
      </c>
      <c r="C18" s="1970">
        <f>+'Fringe Benefits'!H30/100</f>
        <v>0.0545</v>
      </c>
      <c r="D18" s="1971"/>
      <c r="E18" s="1970">
        <f>+'Fringe Benefits'!K30/100</f>
        <v>0.0545</v>
      </c>
      <c r="F18" s="1972"/>
      <c r="G18" s="1973"/>
      <c r="H18" s="81"/>
    </row>
    <row r="19" spans="1:8" ht="24.75" customHeight="1">
      <c r="A19" s="81"/>
      <c r="B19" s="131" t="s">
        <v>1568</v>
      </c>
      <c r="C19" s="1970">
        <f>+('Fringe Benefits'!H34/100)+('Fringe Benefits'!H36/100)+('Fringe Benefits'!H37/100)</f>
        <v>0.23307692307692307</v>
      </c>
      <c r="D19" s="1971"/>
      <c r="E19" s="1970">
        <f>+'Fringe Benefits'!K34</f>
      </c>
      <c r="F19" s="1972"/>
      <c r="G19" s="1973"/>
      <c r="H19" s="81"/>
    </row>
    <row r="20" spans="1:8" ht="25.5" customHeight="1">
      <c r="A20" s="81"/>
      <c r="B20" s="131" t="s">
        <v>1569</v>
      </c>
      <c r="C20" s="1970">
        <f>+'Fringe Benefits'!H35/100</f>
        <v>0.011538461538461539</v>
      </c>
      <c r="D20" s="1971"/>
      <c r="E20" s="1970">
        <f>+'Fringe Benefits'!K35</f>
      </c>
      <c r="F20" s="1972"/>
      <c r="G20" s="1973"/>
      <c r="H20" s="81"/>
    </row>
    <row r="21" spans="1:8" ht="26.25" customHeight="1" thickBot="1">
      <c r="A21" s="81"/>
      <c r="B21" s="132" t="s">
        <v>1570</v>
      </c>
      <c r="C21" s="2008">
        <f>+'Fringe Benefits'!H38</f>
      </c>
      <c r="D21" s="2009"/>
      <c r="E21" s="2010">
        <f>+'Fringe Benefits'!K38</f>
      </c>
      <c r="F21" s="2011"/>
      <c r="G21" s="2012"/>
      <c r="H21" s="81"/>
    </row>
    <row r="22" spans="1:8" ht="29.25" customHeight="1" thickBot="1" thickTop="1">
      <c r="A22" s="81"/>
      <c r="B22" s="130" t="s">
        <v>1571</v>
      </c>
      <c r="C22" s="1976">
        <f>SUM(C11:D21)</f>
        <v>0.5529230769230769</v>
      </c>
      <c r="D22" s="1977"/>
      <c r="E22" s="1978">
        <f>SUM(E13:G21)</f>
        <v>0.166</v>
      </c>
      <c r="F22" s="1978"/>
      <c r="G22" s="1979"/>
      <c r="H22" s="81"/>
    </row>
    <row r="23" spans="1:8" ht="15.75" customHeight="1" thickTop="1">
      <c r="A23" s="81"/>
      <c r="B23" s="2019" t="s">
        <v>1572</v>
      </c>
      <c r="C23" s="2020"/>
      <c r="D23" s="2020"/>
      <c r="E23" s="2020"/>
      <c r="F23" s="2020"/>
      <c r="G23" s="2021"/>
      <c r="H23" s="81"/>
    </row>
    <row r="24" spans="1:8" ht="204" customHeight="1" thickBot="1">
      <c r="A24" s="81"/>
      <c r="B24" s="1980"/>
      <c r="C24" s="1891"/>
      <c r="D24" s="1891"/>
      <c r="E24" s="1891"/>
      <c r="F24" s="1891"/>
      <c r="G24" s="1981"/>
      <c r="H24" s="81"/>
    </row>
    <row r="25" spans="1:8" ht="23.25" customHeight="1" thickBot="1">
      <c r="A25" s="81"/>
      <c r="B25" s="1987" t="s">
        <v>1351</v>
      </c>
      <c r="C25" s="1988"/>
      <c r="D25" s="1988"/>
      <c r="E25" s="1988"/>
      <c r="F25" s="1988"/>
      <c r="G25" s="1989"/>
      <c r="H25" s="81"/>
    </row>
    <row r="26" spans="1:8" ht="12.75">
      <c r="A26" s="81"/>
      <c r="B26" s="1982" t="s">
        <v>1573</v>
      </c>
      <c r="C26" s="1983"/>
      <c r="D26" s="1984" t="s">
        <v>894</v>
      </c>
      <c r="E26" s="1984"/>
      <c r="F26" s="1985" t="s">
        <v>895</v>
      </c>
      <c r="G26" s="1986"/>
      <c r="H26" s="81"/>
    </row>
    <row r="27" spans="1:8" ht="27.75" customHeight="1" thickBot="1">
      <c r="A27" s="81"/>
      <c r="B27" s="1991"/>
      <c r="C27" s="1992"/>
      <c r="D27" s="1710"/>
      <c r="E27" s="1694"/>
      <c r="F27" s="1710"/>
      <c r="G27" s="1711"/>
      <c r="H27" s="81"/>
    </row>
    <row r="28" spans="1:8" ht="13.5" thickTop="1">
      <c r="A28" s="81"/>
      <c r="B28" s="380" t="s">
        <v>1574</v>
      </c>
      <c r="C28" s="3"/>
      <c r="D28" s="3"/>
      <c r="E28" s="3"/>
      <c r="F28" s="3"/>
      <c r="G28" s="3"/>
      <c r="H28" s="81"/>
    </row>
    <row r="29" spans="1:8" ht="12.75">
      <c r="A29" s="81"/>
      <c r="B29" s="3"/>
      <c r="C29" s="3"/>
      <c r="D29" s="3"/>
      <c r="E29" s="3"/>
      <c r="F29" s="3"/>
      <c r="G29" s="3"/>
      <c r="H29" s="81"/>
    </row>
    <row r="30" spans="1:8" ht="18.75" customHeight="1">
      <c r="A30" s="81"/>
      <c r="B30" s="1629" t="s">
        <v>1364</v>
      </c>
      <c r="C30" s="1990"/>
      <c r="D30" s="1990"/>
      <c r="E30" s="1990"/>
      <c r="F30" s="1990"/>
      <c r="G30" s="1990"/>
      <c r="H30" s="81"/>
    </row>
    <row r="31" spans="1:8" ht="12.75">
      <c r="A31" s="81"/>
      <c r="B31" s="1830" t="s">
        <v>1114</v>
      </c>
      <c r="C31" s="1830"/>
      <c r="D31" s="1830"/>
      <c r="E31" s="1830"/>
      <c r="F31" s="1830"/>
      <c r="G31" s="1830"/>
      <c r="H31" s="81"/>
    </row>
    <row r="32" spans="1:8" ht="12.75">
      <c r="A32" s="81"/>
      <c r="B32" s="1830"/>
      <c r="C32" s="1830"/>
      <c r="D32" s="1830"/>
      <c r="E32" s="1830"/>
      <c r="F32" s="1830"/>
      <c r="G32" s="1830"/>
      <c r="H32" s="81"/>
    </row>
    <row r="33" spans="1:8" ht="12.75">
      <c r="A33" s="81"/>
      <c r="B33" s="1830"/>
      <c r="C33" s="1830"/>
      <c r="D33" s="1830"/>
      <c r="E33" s="1830"/>
      <c r="F33" s="1830"/>
      <c r="G33" s="1830"/>
      <c r="H33" s="81"/>
    </row>
    <row r="34" spans="1:8" ht="12.75">
      <c r="A34" s="81"/>
      <c r="B34" s="1830"/>
      <c r="C34" s="1830"/>
      <c r="D34" s="1830"/>
      <c r="E34" s="1830"/>
      <c r="F34" s="1830"/>
      <c r="G34" s="1830"/>
      <c r="H34" s="81"/>
    </row>
    <row r="35" spans="1:8" ht="12.75">
      <c r="A35" s="81"/>
      <c r="B35" s="1830"/>
      <c r="C35" s="1830"/>
      <c r="D35" s="1830"/>
      <c r="E35" s="1830"/>
      <c r="F35" s="1830"/>
      <c r="G35" s="1830"/>
      <c r="H35" s="81"/>
    </row>
    <row r="36" spans="1:8" ht="12.75">
      <c r="A36" s="81"/>
      <c r="B36" s="1830"/>
      <c r="C36" s="1830"/>
      <c r="D36" s="1830"/>
      <c r="E36" s="1830"/>
      <c r="F36" s="1830"/>
      <c r="G36" s="1830"/>
      <c r="H36" s="81"/>
    </row>
    <row r="37" spans="1:8" ht="12.75">
      <c r="A37" s="81"/>
      <c r="B37" s="1830"/>
      <c r="C37" s="1830"/>
      <c r="D37" s="1830"/>
      <c r="E37" s="1830"/>
      <c r="F37" s="1830"/>
      <c r="G37" s="1830"/>
      <c r="H37" s="81"/>
    </row>
    <row r="38" spans="1:8" ht="20.25" customHeight="1">
      <c r="A38" s="81"/>
      <c r="B38" s="1830"/>
      <c r="C38" s="1830"/>
      <c r="D38" s="1830"/>
      <c r="E38" s="1830"/>
      <c r="F38" s="1830"/>
      <c r="G38" s="1830"/>
      <c r="H38" s="81"/>
    </row>
    <row r="39" spans="1:8" ht="12.75">
      <c r="A39" s="81"/>
      <c r="B39" s="3"/>
      <c r="C39" s="3"/>
      <c r="D39" s="3"/>
      <c r="E39" s="3"/>
      <c r="F39" s="3"/>
      <c r="G39" s="3"/>
      <c r="H39" s="81"/>
    </row>
    <row r="40" ht="12.75">
      <c r="H40" s="81"/>
    </row>
    <row r="41" ht="12.75">
      <c r="H41" s="81"/>
    </row>
    <row r="42" ht="12.75">
      <c r="H42" s="81"/>
    </row>
    <row r="43" ht="12.75">
      <c r="H43" s="81"/>
    </row>
    <row r="44" ht="12.75">
      <c r="H44" s="81"/>
    </row>
    <row r="45" ht="12.75">
      <c r="H45" s="81"/>
    </row>
    <row r="46" ht="12.75">
      <c r="H46" s="81"/>
    </row>
    <row r="47" ht="12.75">
      <c r="H47" s="81"/>
    </row>
    <row r="48" ht="12.75">
      <c r="H48" s="81"/>
    </row>
    <row r="49" ht="12.75">
      <c r="H49" s="81"/>
    </row>
    <row r="50" ht="12.75">
      <c r="H50" s="81"/>
    </row>
  </sheetData>
  <sheetProtection/>
  <mergeCells count="52">
    <mergeCell ref="B2:G2"/>
    <mergeCell ref="B3:D3"/>
    <mergeCell ref="B23:G23"/>
    <mergeCell ref="E11:G11"/>
    <mergeCell ref="C12:D12"/>
    <mergeCell ref="E19:G19"/>
    <mergeCell ref="E18:G18"/>
    <mergeCell ref="E17:G17"/>
    <mergeCell ref="E13:G13"/>
    <mergeCell ref="C10:D10"/>
    <mergeCell ref="C21:D21"/>
    <mergeCell ref="E21:G21"/>
    <mergeCell ref="E12:G12"/>
    <mergeCell ref="C11:D11"/>
    <mergeCell ref="E20:G20"/>
    <mergeCell ref="E16:G16"/>
    <mergeCell ref="E15:G15"/>
    <mergeCell ref="C13:D13"/>
    <mergeCell ref="C20:D20"/>
    <mergeCell ref="C19:D19"/>
    <mergeCell ref="B5:D5"/>
    <mergeCell ref="E3:E5"/>
    <mergeCell ref="F3:G5"/>
    <mergeCell ref="B4:D4"/>
    <mergeCell ref="B31:G38"/>
    <mergeCell ref="B30:G30"/>
    <mergeCell ref="B27:C27"/>
    <mergeCell ref="D27:E27"/>
    <mergeCell ref="F27:G27"/>
    <mergeCell ref="C22:D22"/>
    <mergeCell ref="E22:G22"/>
    <mergeCell ref="B24:G24"/>
    <mergeCell ref="B26:C26"/>
    <mergeCell ref="D26:E26"/>
    <mergeCell ref="F26:G26"/>
    <mergeCell ref="B25:G25"/>
    <mergeCell ref="C18:D18"/>
    <mergeCell ref="C17:D17"/>
    <mergeCell ref="C14:D14"/>
    <mergeCell ref="E14:G14"/>
    <mergeCell ref="C16:D16"/>
    <mergeCell ref="C15:D15"/>
    <mergeCell ref="A1:H1"/>
    <mergeCell ref="F6:G6"/>
    <mergeCell ref="E10:G10"/>
    <mergeCell ref="F7:G7"/>
    <mergeCell ref="B7:E7"/>
    <mergeCell ref="B6:E6"/>
    <mergeCell ref="B9:D9"/>
    <mergeCell ref="E9:G9"/>
    <mergeCell ref="E8:G8"/>
    <mergeCell ref="B8:D8"/>
  </mergeCells>
  <printOptions horizontalCentered="1"/>
  <pageMargins left="0.17" right="0.17" top="0.5" bottom="0.45" header="0.33" footer="0.36"/>
  <pageSetup blackAndWhite="1" horizontalDpi="600" verticalDpi="600" orientation="portrait" scale="95" r:id="rId1"/>
  <rowBreaks count="1" manualBreakCount="1">
    <brk id="28" min="1" max="6" man="1"/>
  </rowBreaks>
</worksheet>
</file>

<file path=xl/worksheets/sheet18.xml><?xml version="1.0" encoding="utf-8"?>
<worksheet xmlns="http://schemas.openxmlformats.org/spreadsheetml/2006/main" xmlns:r="http://schemas.openxmlformats.org/officeDocument/2006/relationships">
  <sheetPr codeName="Sheet20">
    <tabColor indexed="57"/>
    <pageSetUpPr fitToPage="1"/>
  </sheetPr>
  <dimension ref="A1:M55"/>
  <sheetViews>
    <sheetView workbookViewId="0" topLeftCell="A1">
      <selection activeCell="A2" sqref="A2:M2"/>
    </sheetView>
  </sheetViews>
  <sheetFormatPr defaultColWidth="9.140625" defaultRowHeight="12.75"/>
  <cols>
    <col min="1" max="1" width="15.57421875" style="0" customWidth="1"/>
    <col min="2" max="2" width="26.421875" style="0" customWidth="1"/>
    <col min="3" max="3" width="2.7109375" style="0" customWidth="1"/>
    <col min="5" max="5" width="5.7109375" style="0" customWidth="1"/>
    <col min="6" max="6" width="10.140625" style="0" customWidth="1"/>
    <col min="7" max="7" width="13.421875" style="0" customWidth="1"/>
    <col min="8" max="8" width="7.421875" style="101" customWidth="1"/>
    <col min="9" max="9" width="1.57421875" style="0" customWidth="1"/>
    <col min="11" max="11" width="7.140625" style="102" customWidth="1"/>
    <col min="12" max="12" width="3.421875" style="0" customWidth="1"/>
    <col min="13" max="13" width="28.00390625" style="0" customWidth="1"/>
  </cols>
  <sheetData>
    <row r="1" spans="1:13" ht="15.75">
      <c r="A1" s="81"/>
      <c r="B1" s="2022" t="s">
        <v>1299</v>
      </c>
      <c r="C1" s="2022"/>
      <c r="D1" s="2022"/>
      <c r="E1" s="2022"/>
      <c r="F1" s="2022"/>
      <c r="G1" s="2022"/>
      <c r="H1" s="2022"/>
      <c r="I1" s="2022"/>
      <c r="J1" s="2022"/>
      <c r="K1" s="2022"/>
      <c r="L1" s="2022"/>
      <c r="M1" s="81"/>
    </row>
    <row r="2" spans="1:13" ht="18.75" customHeight="1" thickBot="1">
      <c r="A2" s="2028" t="s">
        <v>1413</v>
      </c>
      <c r="B2" s="2028"/>
      <c r="C2" s="2028"/>
      <c r="D2" s="2028"/>
      <c r="E2" s="2028"/>
      <c r="F2" s="2028"/>
      <c r="G2" s="2028"/>
      <c r="H2" s="2028"/>
      <c r="I2" s="2028"/>
      <c r="J2" s="2028"/>
      <c r="K2" s="2028"/>
      <c r="L2" s="2028"/>
      <c r="M2" s="2028"/>
    </row>
    <row r="3" spans="1:13" ht="18">
      <c r="A3" s="81"/>
      <c r="B3" s="103"/>
      <c r="C3" s="107"/>
      <c r="D3" s="104" t="s">
        <v>1330</v>
      </c>
      <c r="E3" s="105"/>
      <c r="F3" s="106"/>
      <c r="G3" s="107"/>
      <c r="H3" s="108"/>
      <c r="I3" s="108"/>
      <c r="J3" s="107"/>
      <c r="K3" s="107"/>
      <c r="L3" s="109"/>
      <c r="M3" s="81"/>
    </row>
    <row r="4" spans="1:13" ht="12.75" customHeight="1">
      <c r="A4" s="81"/>
      <c r="B4" s="22"/>
      <c r="C4" s="2"/>
      <c r="D4" s="110"/>
      <c r="E4" s="111"/>
      <c r="F4" s="112"/>
      <c r="G4" s="2"/>
      <c r="H4" s="113"/>
      <c r="I4" s="113"/>
      <c r="J4" s="2"/>
      <c r="K4" s="2"/>
      <c r="L4" s="114"/>
      <c r="M4" s="81"/>
    </row>
    <row r="5" spans="1:13" ht="12.75" customHeight="1">
      <c r="A5" s="81"/>
      <c r="B5" s="115" t="s">
        <v>1526</v>
      </c>
      <c r="C5" s="116"/>
      <c r="D5" s="5"/>
      <c r="E5" s="111"/>
      <c r="F5" s="112"/>
      <c r="G5" s="2"/>
      <c r="H5" s="113"/>
      <c r="I5" s="113"/>
      <c r="J5" s="2"/>
      <c r="K5" s="2"/>
      <c r="L5" s="114"/>
      <c r="M5" s="81"/>
    </row>
    <row r="6" spans="1:13" ht="12.75" customHeight="1">
      <c r="A6" s="81"/>
      <c r="B6" s="22"/>
      <c r="C6" s="2"/>
      <c r="D6" s="116" t="s">
        <v>1350</v>
      </c>
      <c r="E6" s="117"/>
      <c r="F6" s="2"/>
      <c r="G6" s="2"/>
      <c r="H6" s="113"/>
      <c r="I6" s="113"/>
      <c r="J6" s="2"/>
      <c r="K6" s="2"/>
      <c r="L6" s="114"/>
      <c r="M6" s="81"/>
    </row>
    <row r="7" spans="1:13" ht="12.75" customHeight="1">
      <c r="A7" s="81"/>
      <c r="B7" s="22"/>
      <c r="C7" s="2"/>
      <c r="D7" s="194"/>
      <c r="E7" s="117"/>
      <c r="F7" s="2"/>
      <c r="G7" s="2"/>
      <c r="H7" s="113"/>
      <c r="I7" s="113"/>
      <c r="J7" s="2"/>
      <c r="K7" s="2"/>
      <c r="L7" s="114"/>
      <c r="M7" s="81"/>
    </row>
    <row r="8" spans="1:13" ht="12.75" customHeight="1" thickBot="1">
      <c r="A8" s="81"/>
      <c r="B8" s="287" t="s">
        <v>1527</v>
      </c>
      <c r="C8" s="4"/>
      <c r="D8" s="2027"/>
      <c r="E8" s="2026"/>
      <c r="F8" s="2026"/>
      <c r="G8" s="2026"/>
      <c r="H8" s="2026"/>
      <c r="I8" s="2026"/>
      <c r="J8" s="2026"/>
      <c r="K8" s="2026"/>
      <c r="L8" s="114"/>
      <c r="M8" s="81"/>
    </row>
    <row r="9" spans="1:13" ht="12.75">
      <c r="A9" s="81"/>
      <c r="B9" s="288"/>
      <c r="C9" s="2"/>
      <c r="D9" s="2"/>
      <c r="E9" s="117"/>
      <c r="F9" s="2"/>
      <c r="G9" s="2"/>
      <c r="H9" s="113"/>
      <c r="I9" s="113"/>
      <c r="J9" s="2"/>
      <c r="K9" s="2"/>
      <c r="L9" s="114"/>
      <c r="M9" s="81"/>
    </row>
    <row r="10" spans="1:13" ht="13.5" thickBot="1">
      <c r="A10" s="81"/>
      <c r="B10" s="287" t="s">
        <v>1528</v>
      </c>
      <c r="C10" s="4"/>
      <c r="D10" s="2025"/>
      <c r="E10" s="2026"/>
      <c r="F10" s="2026"/>
      <c r="G10" s="2026"/>
      <c r="H10" s="2026"/>
      <c r="I10" s="2026"/>
      <c r="J10" s="2026"/>
      <c r="K10" s="2026"/>
      <c r="L10" s="114"/>
      <c r="M10" s="81"/>
    </row>
    <row r="11" spans="1:13" ht="12.75">
      <c r="A11" s="81"/>
      <c r="B11" s="287"/>
      <c r="C11" s="4"/>
      <c r="D11" s="24"/>
      <c r="E11" s="117"/>
      <c r="F11" s="112"/>
      <c r="G11" s="2"/>
      <c r="H11" s="118"/>
      <c r="I11" s="118"/>
      <c r="J11" s="112"/>
      <c r="K11" s="112"/>
      <c r="L11" s="114"/>
      <c r="M11" s="81"/>
    </row>
    <row r="12" spans="1:13" ht="13.5" thickBot="1">
      <c r="A12" s="81"/>
      <c r="B12" s="287" t="s">
        <v>1437</v>
      </c>
      <c r="C12" s="4"/>
      <c r="D12" s="2025"/>
      <c r="E12" s="2026"/>
      <c r="F12" s="2026"/>
      <c r="G12" s="2026"/>
      <c r="H12" s="2026"/>
      <c r="I12" s="2026"/>
      <c r="J12" s="2026"/>
      <c r="K12" s="2026"/>
      <c r="L12" s="114"/>
      <c r="M12" s="81"/>
    </row>
    <row r="13" spans="1:13" ht="12.75">
      <c r="A13" s="81"/>
      <c r="B13" s="287"/>
      <c r="C13" s="4"/>
      <c r="D13" s="24"/>
      <c r="E13" s="117"/>
      <c r="F13" s="112"/>
      <c r="G13" s="2"/>
      <c r="H13" s="113"/>
      <c r="I13" s="113"/>
      <c r="J13" s="2"/>
      <c r="K13" s="2"/>
      <c r="L13" s="114"/>
      <c r="M13" s="81"/>
    </row>
    <row r="14" spans="1:13" ht="13.5" thickBot="1">
      <c r="A14" s="81"/>
      <c r="B14" s="287" t="s">
        <v>1529</v>
      </c>
      <c r="C14" s="4"/>
      <c r="D14" s="2025"/>
      <c r="E14" s="2026"/>
      <c r="F14" s="2026"/>
      <c r="G14" s="2026"/>
      <c r="H14" s="2026"/>
      <c r="I14" s="2026"/>
      <c r="J14" s="2026"/>
      <c r="K14" s="2026"/>
      <c r="L14" s="114"/>
      <c r="M14" s="81"/>
    </row>
    <row r="15" spans="1:13" ht="12.75">
      <c r="A15" s="81"/>
      <c r="B15" s="288"/>
      <c r="C15" s="19"/>
      <c r="D15" s="24"/>
      <c r="E15" s="117"/>
      <c r="F15" s="2"/>
      <c r="G15" s="2"/>
      <c r="H15" s="113"/>
      <c r="I15" s="113"/>
      <c r="J15" s="2"/>
      <c r="K15" s="2"/>
      <c r="L15" s="114"/>
      <c r="M15" s="81"/>
    </row>
    <row r="16" spans="1:13" ht="13.5" thickBot="1">
      <c r="A16" s="81"/>
      <c r="B16" s="287" t="s">
        <v>1530</v>
      </c>
      <c r="C16" s="4"/>
      <c r="D16" s="2025"/>
      <c r="E16" s="2026"/>
      <c r="F16" s="2026"/>
      <c r="G16" s="2026"/>
      <c r="H16" s="2026"/>
      <c r="I16" s="2026"/>
      <c r="J16" s="2026"/>
      <c r="K16" s="2026"/>
      <c r="L16" s="114"/>
      <c r="M16" s="81"/>
    </row>
    <row r="17" spans="1:13" ht="12.75">
      <c r="A17" s="81"/>
      <c r="B17" s="22"/>
      <c r="C17" s="2"/>
      <c r="D17" s="2"/>
      <c r="E17" s="2"/>
      <c r="F17" s="2"/>
      <c r="G17" s="2"/>
      <c r="H17" s="2"/>
      <c r="I17" s="2"/>
      <c r="J17" s="2"/>
      <c r="K17" s="2"/>
      <c r="L17" s="114"/>
      <c r="M17" s="81"/>
    </row>
    <row r="18" spans="1:13" ht="15.75">
      <c r="A18" s="81"/>
      <c r="B18" s="115" t="s">
        <v>1566</v>
      </c>
      <c r="C18" s="116"/>
      <c r="D18" s="2"/>
      <c r="E18" s="117"/>
      <c r="F18" s="2"/>
      <c r="G18" s="2"/>
      <c r="H18" s="113"/>
      <c r="I18" s="113"/>
      <c r="J18" s="2"/>
      <c r="K18" s="2"/>
      <c r="L18" s="114"/>
      <c r="M18" s="81"/>
    </row>
    <row r="19" spans="1:13" ht="16.5" thickBot="1">
      <c r="A19" s="81"/>
      <c r="B19" s="115" t="s">
        <v>1429</v>
      </c>
      <c r="C19" s="116"/>
      <c r="D19" s="2"/>
      <c r="E19" s="117"/>
      <c r="F19" s="2"/>
      <c r="G19" s="2"/>
      <c r="H19" s="113"/>
      <c r="I19" s="113"/>
      <c r="J19" s="2"/>
      <c r="K19" s="2"/>
      <c r="L19" s="114"/>
      <c r="M19" s="81"/>
    </row>
    <row r="20" spans="1:13" ht="13.5" thickBot="1">
      <c r="A20" s="81"/>
      <c r="B20" s="119" t="s">
        <v>1531</v>
      </c>
      <c r="C20" s="119"/>
      <c r="D20" s="124"/>
      <c r="E20" s="117"/>
      <c r="F20" s="120"/>
      <c r="G20" s="3"/>
      <c r="H20" s="121"/>
      <c r="I20" s="122"/>
      <c r="J20" s="3"/>
      <c r="L20" s="114"/>
      <c r="M20" s="81"/>
    </row>
    <row r="21" spans="1:13" ht="13.5" thickBot="1">
      <c r="A21" s="81"/>
      <c r="B21" s="119"/>
      <c r="C21" s="283"/>
      <c r="D21" s="2"/>
      <c r="E21" s="117"/>
      <c r="F21" s="2"/>
      <c r="G21" s="2"/>
      <c r="H21" s="113"/>
      <c r="I21" s="113"/>
      <c r="K21" s="2"/>
      <c r="L21" s="114"/>
      <c r="M21" s="81"/>
    </row>
    <row r="22" spans="1:13" ht="12.75">
      <c r="A22" s="81"/>
      <c r="B22" s="22" t="s">
        <v>1348</v>
      </c>
      <c r="C22" s="2"/>
      <c r="D22" s="2"/>
      <c r="E22" s="117"/>
      <c r="F22" s="123" t="s">
        <v>1532</v>
      </c>
      <c r="G22" s="355">
        <v>2080</v>
      </c>
      <c r="H22" s="113"/>
      <c r="I22" s="113"/>
      <c r="J22" s="2"/>
      <c r="K22" s="2"/>
      <c r="L22" s="114"/>
      <c r="M22" s="81"/>
    </row>
    <row r="23" spans="1:13" ht="13.5" thickBot="1">
      <c r="A23" s="81"/>
      <c r="B23" s="22" t="s">
        <v>1346</v>
      </c>
      <c r="C23" s="2"/>
      <c r="D23" s="2"/>
      <c r="E23" s="117"/>
      <c r="F23" s="123" t="s">
        <v>1533</v>
      </c>
      <c r="G23" s="296">
        <v>20</v>
      </c>
      <c r="H23" s="113"/>
      <c r="I23" s="113"/>
      <c r="J23" s="2"/>
      <c r="K23" s="2"/>
      <c r="L23" s="114"/>
      <c r="M23" s="81"/>
    </row>
    <row r="24" spans="1:13" ht="13.5" thickBot="1">
      <c r="A24" s="81"/>
      <c r="B24" s="22" t="s">
        <v>1347</v>
      </c>
      <c r="C24" s="2"/>
      <c r="D24" s="2"/>
      <c r="E24" s="117"/>
      <c r="F24" s="123" t="s">
        <v>1533</v>
      </c>
      <c r="G24" s="295">
        <f>IF(G23="","",G23*G22)</f>
        <v>41600</v>
      </c>
      <c r="H24" s="113"/>
      <c r="I24" s="113"/>
      <c r="K24" s="2"/>
      <c r="L24" s="114"/>
      <c r="M24" s="81"/>
    </row>
    <row r="25" spans="1:13" ht="13.5" thickBot="1">
      <c r="A25" s="81"/>
      <c r="B25" s="22"/>
      <c r="C25" s="2"/>
      <c r="D25" s="2"/>
      <c r="E25" s="117"/>
      <c r="F25" s="123"/>
      <c r="G25" s="125"/>
      <c r="H25" s="113"/>
      <c r="I25" s="113"/>
      <c r="J25" s="126" t="s">
        <v>1534</v>
      </c>
      <c r="K25" s="2"/>
      <c r="L25" s="114"/>
      <c r="M25" s="81"/>
    </row>
    <row r="26" spans="1:13" ht="12.75">
      <c r="A26" s="81"/>
      <c r="B26" s="22"/>
      <c r="C26" s="2"/>
      <c r="D26" s="2"/>
      <c r="E26" s="117"/>
      <c r="F26" s="2"/>
      <c r="G26" s="127" t="s">
        <v>1535</v>
      </c>
      <c r="H26" s="128" t="s">
        <v>1536</v>
      </c>
      <c r="I26" s="2"/>
      <c r="J26" s="127" t="s">
        <v>1537</v>
      </c>
      <c r="K26" s="129" t="s">
        <v>1536</v>
      </c>
      <c r="L26" s="114"/>
      <c r="M26" s="81"/>
    </row>
    <row r="27" spans="1:13" ht="12.75">
      <c r="A27" s="81"/>
      <c r="B27" s="22" t="s">
        <v>307</v>
      </c>
      <c r="C27" s="2" t="s">
        <v>1532</v>
      </c>
      <c r="D27" s="293">
        <v>15</v>
      </c>
      <c r="E27" s="125" t="s">
        <v>1538</v>
      </c>
      <c r="F27" s="24"/>
      <c r="G27" s="135">
        <f>IF(D27="","",D27*8)</f>
        <v>120</v>
      </c>
      <c r="H27" s="289">
        <f>IF(G27="","",G27/G22*100)</f>
        <v>5.769230769230769</v>
      </c>
      <c r="I27" s="290"/>
      <c r="J27" s="456" t="s">
        <v>1539</v>
      </c>
      <c r="K27" s="289">
        <f aca="true" t="shared" si="0" ref="K27:K33">IF(J27="*","",J27)</f>
      </c>
      <c r="L27" s="114"/>
      <c r="M27" s="81"/>
    </row>
    <row r="28" spans="1:13" ht="12.75">
      <c r="A28" s="81"/>
      <c r="B28" s="22" t="s">
        <v>306</v>
      </c>
      <c r="C28" s="2" t="s">
        <v>1532</v>
      </c>
      <c r="D28" s="293">
        <v>10</v>
      </c>
      <c r="E28" s="125" t="s">
        <v>1538</v>
      </c>
      <c r="F28" s="24"/>
      <c r="G28" s="135">
        <f>IF(D28="","",D28*8)</f>
        <v>80</v>
      </c>
      <c r="H28" s="289">
        <f>IF(G28="","",((G28)/G22)*100)</f>
        <v>3.8461538461538463</v>
      </c>
      <c r="I28" s="290"/>
      <c r="J28" s="456" t="s">
        <v>1539</v>
      </c>
      <c r="K28" s="289">
        <f t="shared" si="0"/>
      </c>
      <c r="L28" s="114"/>
      <c r="M28" s="81"/>
    </row>
    <row r="29" spans="1:13" ht="12.75">
      <c r="A29" s="81"/>
      <c r="B29" s="22" t="s">
        <v>305</v>
      </c>
      <c r="C29" s="2" t="s">
        <v>1532</v>
      </c>
      <c r="D29" s="293">
        <v>12</v>
      </c>
      <c r="E29" s="125" t="s">
        <v>1538</v>
      </c>
      <c r="F29" s="24"/>
      <c r="G29" s="135">
        <f>IF(D29="","",D29*8)</f>
        <v>96</v>
      </c>
      <c r="H29" s="289">
        <f>IF(G29="","",((G29)/G22)*100)</f>
        <v>4.615384615384616</v>
      </c>
      <c r="I29" s="290"/>
      <c r="J29" s="456" t="s">
        <v>1539</v>
      </c>
      <c r="K29" s="289">
        <f t="shared" si="0"/>
      </c>
      <c r="L29" s="114"/>
      <c r="M29" s="81"/>
    </row>
    <row r="30" spans="1:13" ht="12.75">
      <c r="A30" s="81"/>
      <c r="B30" s="22" t="s">
        <v>1333</v>
      </c>
      <c r="C30" s="2" t="s">
        <v>1349</v>
      </c>
      <c r="D30" s="294">
        <v>5.45</v>
      </c>
      <c r="E30" s="125"/>
      <c r="F30" s="24"/>
      <c r="G30" s="135">
        <f>IF(D30="","",D30)</f>
        <v>5.45</v>
      </c>
      <c r="H30" s="289">
        <f aca="true" t="shared" si="1" ref="H30:H39">IF(G30="","",G30)</f>
        <v>5.45</v>
      </c>
      <c r="I30" s="290"/>
      <c r="J30" s="456">
        <f>IF(G30="","",G30)</f>
        <v>5.45</v>
      </c>
      <c r="K30" s="289">
        <f t="shared" si="0"/>
        <v>5.45</v>
      </c>
      <c r="L30" s="114"/>
      <c r="M30" s="81"/>
    </row>
    <row r="31" spans="1:13" ht="12.75">
      <c r="A31" s="81"/>
      <c r="B31" s="22" t="s">
        <v>1334</v>
      </c>
      <c r="C31" s="2" t="s">
        <v>1536</v>
      </c>
      <c r="D31" s="294">
        <v>7.65</v>
      </c>
      <c r="E31" s="197"/>
      <c r="F31" s="24"/>
      <c r="G31" s="135">
        <f>IF(D31="","",D31)</f>
        <v>7.65</v>
      </c>
      <c r="H31" s="289">
        <f t="shared" si="1"/>
        <v>7.65</v>
      </c>
      <c r="I31" s="290"/>
      <c r="J31" s="456">
        <f>IF(G31="","",G31)</f>
        <v>7.65</v>
      </c>
      <c r="K31" s="289">
        <f t="shared" si="0"/>
        <v>7.65</v>
      </c>
      <c r="L31" s="114"/>
      <c r="M31" s="81"/>
    </row>
    <row r="32" spans="1:13" ht="12.75">
      <c r="A32" s="81"/>
      <c r="B32" s="22" t="s">
        <v>1335</v>
      </c>
      <c r="C32" s="2" t="s">
        <v>1536</v>
      </c>
      <c r="D32" s="294">
        <v>1.5</v>
      </c>
      <c r="E32" s="125"/>
      <c r="F32" s="24"/>
      <c r="G32" s="135">
        <f>IF(D32="","",D32)</f>
        <v>1.5</v>
      </c>
      <c r="H32" s="289">
        <f t="shared" si="1"/>
        <v>1.5</v>
      </c>
      <c r="I32" s="290"/>
      <c r="J32" s="456">
        <f>IF(G32="","",G32)</f>
        <v>1.5</v>
      </c>
      <c r="K32" s="289">
        <f t="shared" si="0"/>
        <v>1.5</v>
      </c>
      <c r="L32" s="114"/>
      <c r="M32" s="81"/>
    </row>
    <row r="33" spans="1:13" ht="12.75">
      <c r="A33" s="81"/>
      <c r="B33" s="22" t="s">
        <v>1336</v>
      </c>
      <c r="C33" s="2" t="s">
        <v>1536</v>
      </c>
      <c r="D33" s="294">
        <v>2</v>
      </c>
      <c r="E33" s="125"/>
      <c r="F33" s="24"/>
      <c r="G33" s="135">
        <f>IF(D33="","",D33)</f>
        <v>2</v>
      </c>
      <c r="H33" s="289">
        <f t="shared" si="1"/>
        <v>2</v>
      </c>
      <c r="I33" s="290"/>
      <c r="J33" s="456">
        <v>2</v>
      </c>
      <c r="K33" s="289">
        <f t="shared" si="0"/>
        <v>2</v>
      </c>
      <c r="L33" s="114"/>
      <c r="M33" s="81"/>
    </row>
    <row r="34" spans="1:13" ht="12.75">
      <c r="A34" s="81"/>
      <c r="B34" s="22" t="s">
        <v>1337</v>
      </c>
      <c r="C34" s="2" t="s">
        <v>1533</v>
      </c>
      <c r="D34" s="294">
        <v>800</v>
      </c>
      <c r="E34" s="125" t="s">
        <v>1540</v>
      </c>
      <c r="F34" s="198"/>
      <c r="G34" s="135">
        <f>IF(D34="","",((12*D34)/$G$24)*100)</f>
        <v>23.076923076923077</v>
      </c>
      <c r="H34" s="289">
        <f t="shared" si="1"/>
        <v>23.076923076923077</v>
      </c>
      <c r="I34" s="290"/>
      <c r="J34" s="456" t="s">
        <v>1539</v>
      </c>
      <c r="K34" s="289">
        <f aca="true" t="shared" si="2" ref="K34:K39">IF(J34="*","",J34)</f>
      </c>
      <c r="L34" s="114"/>
      <c r="M34" s="81"/>
    </row>
    <row r="35" spans="1:13" ht="12.75">
      <c r="A35" s="81"/>
      <c r="B35" s="22" t="s">
        <v>1338</v>
      </c>
      <c r="C35" s="2" t="s">
        <v>1533</v>
      </c>
      <c r="D35" s="294">
        <v>40</v>
      </c>
      <c r="E35" s="125" t="s">
        <v>1540</v>
      </c>
      <c r="F35" s="24"/>
      <c r="G35" s="135">
        <f>IF(D35="","",((12*D35)/$G$24)*100)</f>
        <v>1.153846153846154</v>
      </c>
      <c r="H35" s="289">
        <f t="shared" si="1"/>
        <v>1.153846153846154</v>
      </c>
      <c r="I35" s="290"/>
      <c r="J35" s="456" t="s">
        <v>1539</v>
      </c>
      <c r="K35" s="289">
        <f t="shared" si="2"/>
      </c>
      <c r="L35" s="114"/>
      <c r="M35" s="81"/>
    </row>
    <row r="36" spans="1:13" ht="12.75">
      <c r="A36" s="81"/>
      <c r="B36" s="22" t="s">
        <v>1339</v>
      </c>
      <c r="C36" s="2" t="s">
        <v>1533</v>
      </c>
      <c r="D36" s="294">
        <v>5</v>
      </c>
      <c r="E36" s="125" t="s">
        <v>1540</v>
      </c>
      <c r="F36" s="24"/>
      <c r="G36" s="135">
        <f>IF(D36="","",((12*D36)/$G$24)*100)</f>
        <v>0.14423076923076925</v>
      </c>
      <c r="H36" s="289">
        <f t="shared" si="1"/>
        <v>0.14423076923076925</v>
      </c>
      <c r="I36" s="290"/>
      <c r="J36" s="456" t="s">
        <v>1539</v>
      </c>
      <c r="K36" s="289">
        <f t="shared" si="2"/>
      </c>
      <c r="L36" s="114"/>
      <c r="M36" s="81"/>
    </row>
    <row r="37" spans="1:13" ht="12.75">
      <c r="A37" s="81"/>
      <c r="B37" s="22" t="s">
        <v>1340</v>
      </c>
      <c r="C37" s="2" t="s">
        <v>1533</v>
      </c>
      <c r="D37" s="294">
        <v>3</v>
      </c>
      <c r="E37" s="125" t="s">
        <v>1540</v>
      </c>
      <c r="F37" s="24"/>
      <c r="G37" s="135">
        <f>IF(D37="","",((12*D37)/$G$24)*100)</f>
        <v>0.08653846153846154</v>
      </c>
      <c r="H37" s="289">
        <f t="shared" si="1"/>
        <v>0.08653846153846154</v>
      </c>
      <c r="I37" s="290"/>
      <c r="J37" s="456" t="s">
        <v>1539</v>
      </c>
      <c r="K37" s="289">
        <f t="shared" si="2"/>
      </c>
      <c r="L37" s="114"/>
      <c r="M37" s="81"/>
    </row>
    <row r="38" spans="1:13" ht="12.75">
      <c r="A38" s="81"/>
      <c r="B38" s="458" t="s">
        <v>1120</v>
      </c>
      <c r="C38" s="2"/>
      <c r="D38" s="294" t="s">
        <v>1120</v>
      </c>
      <c r="E38" s="125"/>
      <c r="F38" s="24"/>
      <c r="G38" s="456"/>
      <c r="H38" s="289">
        <f t="shared" si="1"/>
      </c>
      <c r="I38" s="290"/>
      <c r="J38" s="456" t="s">
        <v>1539</v>
      </c>
      <c r="K38" s="289">
        <f t="shared" si="2"/>
      </c>
      <c r="L38" s="114"/>
      <c r="M38" s="81"/>
    </row>
    <row r="39" spans="1:13" ht="13.5" thickBot="1">
      <c r="A39" s="81"/>
      <c r="B39" s="196"/>
      <c r="C39" s="284" t="s">
        <v>1536</v>
      </c>
      <c r="D39" s="294"/>
      <c r="E39" s="125"/>
      <c r="F39" s="24"/>
      <c r="G39" s="195"/>
      <c r="H39" s="291">
        <f t="shared" si="1"/>
      </c>
      <c r="I39" s="290"/>
      <c r="J39" s="457" t="s">
        <v>1539</v>
      </c>
      <c r="K39" s="292">
        <f t="shared" si="2"/>
      </c>
      <c r="L39" s="114"/>
      <c r="M39" s="81"/>
    </row>
    <row r="40" spans="1:13" ht="13.5" thickBot="1">
      <c r="A40" s="81"/>
      <c r="B40" s="199"/>
      <c r="C40" s="24"/>
      <c r="D40" s="24"/>
      <c r="E40" s="125"/>
      <c r="F40" s="24"/>
      <c r="G40" s="125"/>
      <c r="H40" s="125"/>
      <c r="I40" s="125"/>
      <c r="J40" s="125"/>
      <c r="K40" s="125"/>
      <c r="L40" s="200"/>
      <c r="M40" s="81"/>
    </row>
    <row r="41" spans="1:13" ht="13.5" thickBot="1">
      <c r="A41" s="81"/>
      <c r="B41" s="199"/>
      <c r="C41" s="24"/>
      <c r="D41" s="24"/>
      <c r="E41" s="125"/>
      <c r="F41" s="201" t="s">
        <v>1541</v>
      </c>
      <c r="G41" s="24"/>
      <c r="H41" s="202">
        <f>IF(G24="","",SUM(H27:H39))</f>
        <v>55.29230769230768</v>
      </c>
      <c r="I41" s="203"/>
      <c r="J41" s="125"/>
      <c r="K41" s="202">
        <f>IF(G24="","",SUM(K27:K39))</f>
        <v>16.6</v>
      </c>
      <c r="L41" s="200"/>
      <c r="M41" s="81"/>
    </row>
    <row r="42" spans="1:13" ht="12.75">
      <c r="A42" s="81"/>
      <c r="B42" s="199"/>
      <c r="C42" s="24"/>
      <c r="D42" s="24"/>
      <c r="E42" s="125"/>
      <c r="F42" s="204" t="s">
        <v>1542</v>
      </c>
      <c r="G42" s="24"/>
      <c r="H42" s="203"/>
      <c r="I42" s="203"/>
      <c r="J42" s="125"/>
      <c r="K42" s="203"/>
      <c r="L42" s="200"/>
      <c r="M42" s="81"/>
    </row>
    <row r="43" spans="1:13" ht="12.75">
      <c r="A43" s="81"/>
      <c r="B43" s="199"/>
      <c r="C43" s="24"/>
      <c r="D43" s="24"/>
      <c r="E43" s="125"/>
      <c r="F43" s="204" t="s">
        <v>1543</v>
      </c>
      <c r="G43" s="24"/>
      <c r="H43" s="203"/>
      <c r="I43" s="203"/>
      <c r="J43" s="125"/>
      <c r="K43" s="203"/>
      <c r="L43" s="200"/>
      <c r="M43" s="81"/>
    </row>
    <row r="44" spans="1:13" ht="12.75">
      <c r="A44" s="81"/>
      <c r="B44" s="199"/>
      <c r="C44" s="24"/>
      <c r="D44" s="24"/>
      <c r="E44" s="125"/>
      <c r="F44" s="204"/>
      <c r="G44" s="24"/>
      <c r="H44" s="203"/>
      <c r="I44" s="203"/>
      <c r="J44" s="125"/>
      <c r="K44" s="203"/>
      <c r="L44" s="200"/>
      <c r="M44" s="81"/>
    </row>
    <row r="45" spans="1:13" ht="12.75">
      <c r="A45" s="81"/>
      <c r="B45" s="199"/>
      <c r="C45" s="24"/>
      <c r="D45" s="24"/>
      <c r="E45" s="125"/>
      <c r="F45" s="24" t="s">
        <v>1544</v>
      </c>
      <c r="G45" s="24"/>
      <c r="H45" s="205" t="s">
        <v>1545</v>
      </c>
      <c r="I45" s="205"/>
      <c r="J45" s="24"/>
      <c r="K45" s="24" t="s">
        <v>1565</v>
      </c>
      <c r="L45" s="200"/>
      <c r="M45" s="81"/>
    </row>
    <row r="46" spans="1:13" ht="12.75">
      <c r="A46" s="81"/>
      <c r="B46" s="199"/>
      <c r="C46" s="24"/>
      <c r="D46" s="24"/>
      <c r="E46" s="125"/>
      <c r="F46" s="24"/>
      <c r="G46" s="24"/>
      <c r="H46" s="205"/>
      <c r="I46" s="205"/>
      <c r="J46" s="24"/>
      <c r="K46" s="24"/>
      <c r="L46" s="200"/>
      <c r="M46" s="81"/>
    </row>
    <row r="47" spans="1:13" ht="12.75">
      <c r="A47" s="81"/>
      <c r="B47" s="199" t="s">
        <v>1345</v>
      </c>
      <c r="C47" s="24"/>
      <c r="D47" s="24"/>
      <c r="E47" s="125"/>
      <c r="F47" s="24"/>
      <c r="G47" s="24"/>
      <c r="H47" s="205"/>
      <c r="I47" s="205"/>
      <c r="J47" s="24"/>
      <c r="K47" s="24"/>
      <c r="L47" s="200"/>
      <c r="M47" s="81"/>
    </row>
    <row r="48" spans="1:13" ht="12.75">
      <c r="A48" s="81"/>
      <c r="B48" s="199" t="s">
        <v>1344</v>
      </c>
      <c r="C48" s="24"/>
      <c r="D48" s="24"/>
      <c r="E48" s="125"/>
      <c r="F48" s="24"/>
      <c r="G48" s="24"/>
      <c r="H48" s="205"/>
      <c r="I48" s="205"/>
      <c r="J48" s="24"/>
      <c r="K48" s="24"/>
      <c r="L48" s="200"/>
      <c r="M48" s="81"/>
    </row>
    <row r="49" spans="1:13" ht="12.75">
      <c r="A49" s="81"/>
      <c r="B49" s="2023" t="s">
        <v>1343</v>
      </c>
      <c r="C49" s="2024"/>
      <c r="D49" s="2024"/>
      <c r="E49" s="2024"/>
      <c r="F49" s="2024"/>
      <c r="G49" s="24"/>
      <c r="H49" s="205"/>
      <c r="I49" s="205"/>
      <c r="J49" s="24"/>
      <c r="K49" s="24"/>
      <c r="L49" s="200"/>
      <c r="M49" s="81"/>
    </row>
    <row r="50" spans="1:13" ht="12.75">
      <c r="A50" s="81"/>
      <c r="B50" s="2023" t="s">
        <v>1430</v>
      </c>
      <c r="C50" s="2024"/>
      <c r="D50" s="2024"/>
      <c r="E50" s="2024"/>
      <c r="F50" s="2024"/>
      <c r="G50" s="24"/>
      <c r="H50" s="205"/>
      <c r="I50" s="205"/>
      <c r="J50" s="24"/>
      <c r="K50" s="24"/>
      <c r="L50" s="200"/>
      <c r="M50" s="81"/>
    </row>
    <row r="51" spans="1:13" ht="12.75">
      <c r="A51" s="81"/>
      <c r="B51" s="199"/>
      <c r="C51" s="24"/>
      <c r="D51" s="24"/>
      <c r="E51" s="125"/>
      <c r="F51" s="24"/>
      <c r="G51" s="24"/>
      <c r="H51" s="205"/>
      <c r="I51" s="205"/>
      <c r="J51" s="24"/>
      <c r="K51" s="24"/>
      <c r="L51" s="200"/>
      <c r="M51" s="81"/>
    </row>
    <row r="52" spans="1:13" ht="12.75">
      <c r="A52" s="81"/>
      <c r="B52" s="285" t="s">
        <v>1341</v>
      </c>
      <c r="C52" s="201"/>
      <c r="D52" s="201"/>
      <c r="E52" s="203"/>
      <c r="F52" s="201"/>
      <c r="G52" s="201"/>
      <c r="H52" s="286"/>
      <c r="I52" s="286"/>
      <c r="J52" s="201"/>
      <c r="K52" s="24"/>
      <c r="L52" s="200"/>
      <c r="M52" s="81"/>
    </row>
    <row r="53" spans="1:13" ht="12.75">
      <c r="A53" s="81"/>
      <c r="B53" s="285" t="s">
        <v>1342</v>
      </c>
      <c r="C53" s="201"/>
      <c r="D53" s="201"/>
      <c r="E53" s="203"/>
      <c r="F53" s="201"/>
      <c r="G53" s="201"/>
      <c r="H53" s="286"/>
      <c r="I53" s="286"/>
      <c r="J53" s="201"/>
      <c r="K53" s="24"/>
      <c r="L53" s="200"/>
      <c r="M53" s="81"/>
    </row>
    <row r="54" spans="1:13" ht="12.75">
      <c r="A54" s="81"/>
      <c r="B54" s="285" t="s">
        <v>1552</v>
      </c>
      <c r="C54" s="201"/>
      <c r="D54" s="201"/>
      <c r="E54" s="201"/>
      <c r="F54" s="201"/>
      <c r="G54" s="201"/>
      <c r="H54" s="203"/>
      <c r="I54" s="201"/>
      <c r="J54" s="201"/>
      <c r="K54" s="205"/>
      <c r="L54" s="200"/>
      <c r="M54" s="81"/>
    </row>
    <row r="55" spans="1:13" ht="13.5" thickBot="1">
      <c r="A55" s="81"/>
      <c r="B55" s="206"/>
      <c r="C55" s="207"/>
      <c r="D55" s="207"/>
      <c r="E55" s="207"/>
      <c r="F55" s="207"/>
      <c r="G55" s="207"/>
      <c r="H55" s="208"/>
      <c r="I55" s="207"/>
      <c r="J55" s="207"/>
      <c r="K55" s="209"/>
      <c r="L55" s="210"/>
      <c r="M55" s="81"/>
    </row>
  </sheetData>
  <sheetProtection/>
  <mergeCells count="9">
    <mergeCell ref="B1:L1"/>
    <mergeCell ref="B49:F49"/>
    <mergeCell ref="B50:F50"/>
    <mergeCell ref="D16:K16"/>
    <mergeCell ref="D8:K8"/>
    <mergeCell ref="D10:K10"/>
    <mergeCell ref="D12:K12"/>
    <mergeCell ref="D14:K14"/>
    <mergeCell ref="A2:M2"/>
  </mergeCells>
  <printOptions horizontalCentered="1" verticalCentered="1"/>
  <pageMargins left="0.13" right="0.05" top="0.52" bottom="1" header="0.5" footer="0.5"/>
  <pageSetup fitToHeight="1" fitToWidth="1" horizontalDpi="360" verticalDpi="360" orientation="portrait" r:id="rId1"/>
  <headerFooter alignWithMargins="0">
    <oddFooter>&amp;L&amp;8updated 5/6/05&amp;R&amp;8&amp;F, &amp;A</oddFooter>
  </headerFooter>
</worksheet>
</file>

<file path=xl/worksheets/sheet19.xml><?xml version="1.0" encoding="utf-8"?>
<worksheet xmlns="http://schemas.openxmlformats.org/spreadsheetml/2006/main" xmlns:r="http://schemas.openxmlformats.org/officeDocument/2006/relationships">
  <sheetPr>
    <tabColor indexed="9"/>
  </sheetPr>
  <dimension ref="A1:F45"/>
  <sheetViews>
    <sheetView workbookViewId="0" topLeftCell="A1">
      <selection activeCell="A1" sqref="A1"/>
    </sheetView>
  </sheetViews>
  <sheetFormatPr defaultColWidth="9.140625" defaultRowHeight="12.75"/>
  <cols>
    <col min="1" max="1" width="13.7109375" style="0" customWidth="1"/>
    <col min="2" max="2" width="4.00390625" style="0" customWidth="1"/>
    <col min="3" max="3" width="31.7109375" style="0" customWidth="1"/>
    <col min="4" max="4" width="19.8515625" style="0" customWidth="1"/>
    <col min="5" max="5" width="45.57421875" style="0" customWidth="1"/>
    <col min="6" max="6" width="28.421875" style="0" customWidth="1"/>
  </cols>
  <sheetData>
    <row r="1" spans="1:6" ht="13.5" thickBot="1">
      <c r="A1" s="81"/>
      <c r="B1" s="81"/>
      <c r="C1" s="81"/>
      <c r="D1" s="81"/>
      <c r="E1" s="81"/>
      <c r="F1" s="81"/>
    </row>
    <row r="2" spans="1:6" ht="13.5" thickTop="1">
      <c r="A2" s="81"/>
      <c r="B2" s="2031"/>
      <c r="C2" s="2032"/>
      <c r="D2" s="2032"/>
      <c r="E2" s="2033"/>
      <c r="F2" s="81"/>
    </row>
    <row r="3" spans="1:6" ht="15.75">
      <c r="A3" s="81"/>
      <c r="B3" s="1771" t="s">
        <v>1329</v>
      </c>
      <c r="C3" s="2034"/>
      <c r="D3" s="2034"/>
      <c r="E3" s="1772"/>
      <c r="F3" s="81"/>
    </row>
    <row r="4" spans="1:6" ht="15.75">
      <c r="A4" s="81"/>
      <c r="B4" s="14"/>
      <c r="C4" s="15"/>
      <c r="D4" s="15"/>
      <c r="E4" s="16"/>
      <c r="F4" s="81"/>
    </row>
    <row r="5" spans="1:6" ht="15.75">
      <c r="A5" s="81"/>
      <c r="B5" s="442"/>
      <c r="C5" s="299" t="s">
        <v>1330</v>
      </c>
      <c r="D5" s="299"/>
      <c r="E5" s="300"/>
      <c r="F5" s="81"/>
    </row>
    <row r="6" spans="1:6" ht="15.75">
      <c r="A6" s="81"/>
      <c r="B6" s="13"/>
      <c r="C6" s="17"/>
      <c r="D6" s="17"/>
      <c r="E6" s="18"/>
      <c r="F6" s="81"/>
    </row>
    <row r="7" spans="1:6" ht="15">
      <c r="A7" s="81"/>
      <c r="B7" s="442"/>
      <c r="C7" s="323" t="s">
        <v>1310</v>
      </c>
      <c r="D7" s="323"/>
      <c r="E7" s="318"/>
      <c r="F7" s="81"/>
    </row>
    <row r="8" spans="1:6" ht="11.25" customHeight="1">
      <c r="A8" s="81"/>
      <c r="B8" s="442"/>
      <c r="C8" s="323" t="s">
        <v>1311</v>
      </c>
      <c r="D8" s="323"/>
      <c r="E8" s="318"/>
      <c r="F8" s="81"/>
    </row>
    <row r="9" spans="1:6" ht="22.5" customHeight="1">
      <c r="A9" s="81"/>
      <c r="B9" s="442"/>
      <c r="C9" s="323" t="s">
        <v>1331</v>
      </c>
      <c r="D9" s="323"/>
      <c r="E9" s="318"/>
      <c r="F9" s="81"/>
    </row>
    <row r="10" spans="1:6" ht="13.5" customHeight="1">
      <c r="A10" s="81"/>
      <c r="B10" s="442"/>
      <c r="C10" s="321" t="s">
        <v>1790</v>
      </c>
      <c r="D10" s="323"/>
      <c r="E10" s="318"/>
      <c r="F10" s="81"/>
    </row>
    <row r="11" spans="1:6" ht="9.75" customHeight="1">
      <c r="A11" s="81"/>
      <c r="B11" s="442"/>
      <c r="C11" s="321"/>
      <c r="D11" s="323"/>
      <c r="E11" s="318"/>
      <c r="F11" s="81"/>
    </row>
    <row r="12" spans="1:6" ht="28.5" customHeight="1">
      <c r="A12" s="81"/>
      <c r="B12" s="451" t="s">
        <v>1142</v>
      </c>
      <c r="C12" s="2029" t="s">
        <v>1785</v>
      </c>
      <c r="D12" s="2029"/>
      <c r="E12" s="1774"/>
      <c r="F12" s="81"/>
    </row>
    <row r="13" spans="1:6" ht="13.5" customHeight="1">
      <c r="A13" s="81"/>
      <c r="B13" s="450" t="s">
        <v>1143</v>
      </c>
      <c r="C13" s="323" t="s">
        <v>1786</v>
      </c>
      <c r="D13" s="323"/>
      <c r="E13" s="318"/>
      <c r="F13" s="81"/>
    </row>
    <row r="14" spans="1:6" ht="30.75" customHeight="1">
      <c r="A14" s="81"/>
      <c r="B14" s="451" t="s">
        <v>1144</v>
      </c>
      <c r="C14" s="2030" t="s">
        <v>1428</v>
      </c>
      <c r="D14" s="2029"/>
      <c r="E14" s="1774"/>
      <c r="F14" s="81"/>
    </row>
    <row r="15" spans="1:6" ht="30" customHeight="1">
      <c r="A15" s="81"/>
      <c r="B15" s="451" t="s">
        <v>1145</v>
      </c>
      <c r="C15" s="2030" t="s">
        <v>707</v>
      </c>
      <c r="D15" s="2029"/>
      <c r="E15" s="1774"/>
      <c r="F15" s="81"/>
    </row>
    <row r="16" spans="1:6" ht="15" customHeight="1">
      <c r="A16" s="81"/>
      <c r="B16" s="450" t="s">
        <v>1146</v>
      </c>
      <c r="C16" s="2030" t="s">
        <v>706</v>
      </c>
      <c r="D16" s="2029"/>
      <c r="E16" s="1774"/>
      <c r="F16" s="81"/>
    </row>
    <row r="17" spans="1:6" ht="15" customHeight="1">
      <c r="A17" s="81"/>
      <c r="B17" s="450" t="s">
        <v>1147</v>
      </c>
      <c r="C17" s="323" t="s">
        <v>1787</v>
      </c>
      <c r="D17" s="323"/>
      <c r="E17" s="318"/>
      <c r="F17" s="81"/>
    </row>
    <row r="18" spans="1:6" ht="30" customHeight="1">
      <c r="A18" s="81"/>
      <c r="B18" s="451" t="s">
        <v>302</v>
      </c>
      <c r="C18" s="2030" t="s">
        <v>1794</v>
      </c>
      <c r="D18" s="2029"/>
      <c r="E18" s="1774"/>
      <c r="F18" s="81"/>
    </row>
    <row r="19" spans="1:6" ht="30" customHeight="1">
      <c r="A19" s="81"/>
      <c r="B19" s="451" t="s">
        <v>303</v>
      </c>
      <c r="C19" s="2030" t="s">
        <v>1793</v>
      </c>
      <c r="D19" s="2029"/>
      <c r="E19" s="1774"/>
      <c r="F19" s="81"/>
    </row>
    <row r="20" spans="1:6" ht="9" customHeight="1">
      <c r="A20" s="81"/>
      <c r="B20" s="442"/>
      <c r="C20" s="323"/>
      <c r="D20" s="323"/>
      <c r="E20" s="318"/>
      <c r="F20" s="81"/>
    </row>
    <row r="21" spans="1:6" ht="14.25" customHeight="1">
      <c r="A21" s="81"/>
      <c r="B21" s="442"/>
      <c r="C21" s="323" t="s">
        <v>1332</v>
      </c>
      <c r="D21" s="323"/>
      <c r="E21" s="318"/>
      <c r="F21" s="81"/>
    </row>
    <row r="22" spans="1:6" ht="13.5" customHeight="1">
      <c r="A22" s="81"/>
      <c r="B22" s="442"/>
      <c r="C22" s="323" t="s">
        <v>1352</v>
      </c>
      <c r="D22" s="323"/>
      <c r="E22" s="318"/>
      <c r="F22" s="81"/>
    </row>
    <row r="23" spans="1:6" ht="11.25" customHeight="1">
      <c r="A23" s="81"/>
      <c r="B23" s="442"/>
      <c r="C23" s="323"/>
      <c r="D23" s="323"/>
      <c r="E23" s="318"/>
      <c r="F23" s="81"/>
    </row>
    <row r="24" spans="1:6" ht="14.25">
      <c r="A24" s="81"/>
      <c r="B24" s="442"/>
      <c r="C24" s="321" t="s">
        <v>1353</v>
      </c>
      <c r="D24" s="321"/>
      <c r="E24" s="322"/>
      <c r="F24" s="81"/>
    </row>
    <row r="25" spans="1:6" ht="8.25" customHeight="1">
      <c r="A25" s="81"/>
      <c r="B25" s="442"/>
      <c r="C25" s="321"/>
      <c r="D25" s="321"/>
      <c r="E25" s="322"/>
      <c r="F25" s="81"/>
    </row>
    <row r="26" spans="1:6" ht="92.25" customHeight="1">
      <c r="A26" s="81"/>
      <c r="B26" s="442"/>
      <c r="C26" s="2029" t="s">
        <v>1788</v>
      </c>
      <c r="D26" s="2029"/>
      <c r="E26" s="1774"/>
      <c r="F26" s="81"/>
    </row>
    <row r="27" spans="1:6" ht="9" customHeight="1">
      <c r="A27" s="81"/>
      <c r="B27" s="13"/>
      <c r="C27" s="447"/>
      <c r="D27" s="447"/>
      <c r="E27" s="412"/>
      <c r="F27" s="81"/>
    </row>
    <row r="28" spans="1:6" ht="15.75">
      <c r="A28" s="81"/>
      <c r="B28" s="10"/>
      <c r="C28" s="447" t="s">
        <v>1312</v>
      </c>
      <c r="D28" s="448"/>
      <c r="E28" s="412"/>
      <c r="F28" s="81"/>
    </row>
    <row r="29" spans="1:6" ht="15" customHeight="1">
      <c r="A29" s="81"/>
      <c r="B29" s="13"/>
      <c r="C29" s="324" t="s">
        <v>1315</v>
      </c>
      <c r="D29" s="449">
        <v>0.0765</v>
      </c>
      <c r="E29" s="325" t="s">
        <v>1314</v>
      </c>
      <c r="F29" s="81"/>
    </row>
    <row r="30" spans="1:6" ht="13.5" customHeight="1">
      <c r="A30" s="81"/>
      <c r="B30" s="13"/>
      <c r="C30" s="324" t="s">
        <v>1313</v>
      </c>
      <c r="D30" s="449">
        <v>0.17</v>
      </c>
      <c r="E30" s="325" t="s">
        <v>1316</v>
      </c>
      <c r="F30" s="81"/>
    </row>
    <row r="31" spans="1:6" ht="13.5" customHeight="1">
      <c r="A31" s="81"/>
      <c r="B31" s="13"/>
      <c r="C31" s="324" t="s">
        <v>1317</v>
      </c>
      <c r="D31" s="449">
        <v>0.25</v>
      </c>
      <c r="E31" s="325" t="s">
        <v>1319</v>
      </c>
      <c r="F31" s="81"/>
    </row>
    <row r="32" spans="1:6" ht="14.25" customHeight="1">
      <c r="A32" s="81"/>
      <c r="B32" s="13"/>
      <c r="C32" s="324" t="s">
        <v>1318</v>
      </c>
      <c r="D32" s="449">
        <v>0.12</v>
      </c>
      <c r="E32" s="325" t="s">
        <v>1316</v>
      </c>
      <c r="F32" s="81"/>
    </row>
    <row r="33" spans="1:6" ht="14.25" customHeight="1">
      <c r="A33" s="81"/>
      <c r="B33" s="13"/>
      <c r="C33" s="324" t="s">
        <v>1320</v>
      </c>
      <c r="D33" s="449">
        <v>0.01</v>
      </c>
      <c r="E33" s="325" t="s">
        <v>1316</v>
      </c>
      <c r="F33" s="81"/>
    </row>
    <row r="34" spans="1:6" ht="14.25" customHeight="1">
      <c r="A34" s="81"/>
      <c r="B34" s="13"/>
      <c r="C34" s="324" t="s">
        <v>1321</v>
      </c>
      <c r="D34" s="449">
        <v>0.03</v>
      </c>
      <c r="E34" s="325" t="s">
        <v>1316</v>
      </c>
      <c r="F34" s="81"/>
    </row>
    <row r="35" spans="1:6" ht="14.25" customHeight="1">
      <c r="A35" s="81"/>
      <c r="B35" s="13"/>
      <c r="C35" s="324" t="s">
        <v>1322</v>
      </c>
      <c r="D35" s="449">
        <v>0.0025</v>
      </c>
      <c r="E35" s="325" t="s">
        <v>1316</v>
      </c>
      <c r="F35" s="81"/>
    </row>
    <row r="36" spans="1:6" ht="16.5" customHeight="1">
      <c r="A36" s="81"/>
      <c r="B36" s="13"/>
      <c r="C36" s="321" t="s">
        <v>1789</v>
      </c>
      <c r="D36" s="321"/>
      <c r="E36" s="325"/>
      <c r="F36" s="81"/>
    </row>
    <row r="37" spans="1:6" ht="14.25" customHeight="1">
      <c r="A37" s="81"/>
      <c r="B37" s="13"/>
      <c r="C37" s="324" t="s">
        <v>1323</v>
      </c>
      <c r="D37" s="449">
        <v>0.07</v>
      </c>
      <c r="E37" s="325" t="s">
        <v>1316</v>
      </c>
      <c r="F37" s="81"/>
    </row>
    <row r="38" spans="1:6" ht="14.25" customHeight="1">
      <c r="A38" s="81"/>
      <c r="B38" s="13"/>
      <c r="C38" s="324" t="s">
        <v>1324</v>
      </c>
      <c r="D38" s="449">
        <v>0.04</v>
      </c>
      <c r="E38" s="325" t="s">
        <v>1316</v>
      </c>
      <c r="F38" s="81"/>
    </row>
    <row r="39" spans="1:6" ht="13.5" customHeight="1">
      <c r="A39" s="81"/>
      <c r="B39" s="13"/>
      <c r="C39" s="324" t="s">
        <v>1325</v>
      </c>
      <c r="D39" s="449">
        <v>0.005</v>
      </c>
      <c r="E39" s="325" t="s">
        <v>1316</v>
      </c>
      <c r="F39" s="81"/>
    </row>
    <row r="40" spans="1:6" ht="15" customHeight="1">
      <c r="A40" s="81"/>
      <c r="B40" s="13"/>
      <c r="C40" s="324" t="s">
        <v>1326</v>
      </c>
      <c r="D40" s="449">
        <v>0.04</v>
      </c>
      <c r="E40" s="325" t="s">
        <v>1316</v>
      </c>
      <c r="F40" s="81"/>
    </row>
    <row r="41" spans="1:6" ht="13.5" customHeight="1">
      <c r="A41" s="81"/>
      <c r="B41" s="13"/>
      <c r="C41" s="324" t="s">
        <v>1327</v>
      </c>
      <c r="D41" s="449">
        <v>0.02</v>
      </c>
      <c r="E41" s="325" t="s">
        <v>1316</v>
      </c>
      <c r="F41" s="81"/>
    </row>
    <row r="42" spans="1:6" ht="6.75" customHeight="1">
      <c r="A42" s="81"/>
      <c r="B42" s="13"/>
      <c r="C42" s="324"/>
      <c r="D42" s="449"/>
      <c r="E42" s="325"/>
      <c r="F42" s="81"/>
    </row>
    <row r="43" spans="1:6" ht="15.75">
      <c r="A43" s="81"/>
      <c r="B43" s="301" t="s">
        <v>1784</v>
      </c>
      <c r="C43" s="447"/>
      <c r="D43" s="447"/>
      <c r="E43" s="318"/>
      <c r="F43" s="81"/>
    </row>
    <row r="44" spans="1:6" ht="14.25" customHeight="1" thickBot="1">
      <c r="A44" s="81"/>
      <c r="B44" s="443"/>
      <c r="C44" s="444"/>
      <c r="D44" s="445"/>
      <c r="E44" s="446"/>
      <c r="F44" s="81"/>
    </row>
    <row r="45" spans="1:6" ht="13.5" thickTop="1">
      <c r="A45" s="81"/>
      <c r="B45" s="81"/>
      <c r="C45" s="81"/>
      <c r="D45" s="81"/>
      <c r="E45" s="81"/>
      <c r="F45" s="81"/>
    </row>
  </sheetData>
  <sheetProtection password="C9AF" sheet="1" objects="1" scenarios="1"/>
  <mergeCells count="9">
    <mergeCell ref="B2:E2"/>
    <mergeCell ref="B3:E3"/>
    <mergeCell ref="C16:E16"/>
    <mergeCell ref="C12:E12"/>
    <mergeCell ref="C14:E14"/>
    <mergeCell ref="C26:E26"/>
    <mergeCell ref="C19:E19"/>
    <mergeCell ref="C18:E18"/>
    <mergeCell ref="C15:E15"/>
  </mergeCells>
  <printOptions horizontalCentered="1"/>
  <pageMargins left="0.3" right="0.17" top="0.28" bottom="0.4" header="0.17" footer="0.16"/>
  <pageSetup horizontalDpi="600" verticalDpi="600" orientation="portrait" r:id="rId1"/>
  <headerFooter alignWithMargins="0">
    <oddFooter>&amp;L&amp;8updated 5/6/05&amp;R&amp;8&amp;F, &amp;A</oddFooter>
  </headerFooter>
</worksheet>
</file>

<file path=xl/worksheets/sheet2.xml><?xml version="1.0" encoding="utf-8"?>
<worksheet xmlns="http://schemas.openxmlformats.org/spreadsheetml/2006/main" xmlns:r="http://schemas.openxmlformats.org/officeDocument/2006/relationships">
  <sheetPr>
    <tabColor indexed="18"/>
  </sheetPr>
  <dimension ref="A1:F39"/>
  <sheetViews>
    <sheetView workbookViewId="0" topLeftCell="A1">
      <selection activeCell="A9" sqref="A9"/>
    </sheetView>
  </sheetViews>
  <sheetFormatPr defaultColWidth="9.140625" defaultRowHeight="12.75"/>
  <cols>
    <col min="1" max="1" width="15.140625" style="0" customWidth="1"/>
    <col min="2" max="2" width="30.7109375" style="0" customWidth="1"/>
    <col min="3" max="3" width="20.7109375" style="0" customWidth="1"/>
    <col min="4" max="4" width="21.00390625" style="0" customWidth="1"/>
    <col min="5" max="5" width="27.28125" style="0" customWidth="1"/>
    <col min="6" max="6" width="24.8515625" style="0" customWidth="1"/>
  </cols>
  <sheetData>
    <row r="1" spans="1:6" ht="20.25" thickBot="1">
      <c r="A1" s="81"/>
      <c r="B1" s="1431" t="s">
        <v>1408</v>
      </c>
      <c r="C1" s="1431"/>
      <c r="D1" s="1431"/>
      <c r="E1" s="1431"/>
      <c r="F1" s="81"/>
    </row>
    <row r="2" spans="1:6" ht="13.5" thickTop="1">
      <c r="A2" s="81"/>
      <c r="B2" s="1428" t="s">
        <v>313</v>
      </c>
      <c r="C2" s="1424"/>
      <c r="D2" s="1425"/>
      <c r="E2" s="379" t="s">
        <v>1397</v>
      </c>
      <c r="F2" s="81"/>
    </row>
    <row r="3" spans="1:6" ht="13.5" thickBot="1">
      <c r="A3" s="81"/>
      <c r="B3" s="1426" t="s">
        <v>1396</v>
      </c>
      <c r="C3" s="1427"/>
      <c r="D3" s="1420"/>
      <c r="E3" s="97" t="s">
        <v>1773</v>
      </c>
      <c r="F3" s="81"/>
    </row>
    <row r="4" spans="1:6" ht="24" customHeight="1" thickTop="1">
      <c r="A4" s="81"/>
      <c r="B4" s="1452" t="s">
        <v>1364</v>
      </c>
      <c r="C4" s="1453"/>
      <c r="D4" s="1453"/>
      <c r="E4" s="1454"/>
      <c r="F4" s="81"/>
    </row>
    <row r="5" spans="1:6" ht="79.5" customHeight="1" thickBot="1">
      <c r="A5" s="81"/>
      <c r="B5" s="1445" t="s">
        <v>1398</v>
      </c>
      <c r="C5" s="1446"/>
      <c r="D5" s="1446"/>
      <c r="E5" s="1447"/>
      <c r="F5" s="81"/>
    </row>
    <row r="6" spans="1:6" ht="13.5" customHeight="1">
      <c r="A6" s="81"/>
      <c r="B6" s="1443" t="s">
        <v>921</v>
      </c>
      <c r="C6" s="1442"/>
      <c r="D6" s="1441"/>
      <c r="E6" s="142" t="s">
        <v>922</v>
      </c>
      <c r="F6" s="81"/>
    </row>
    <row r="7" spans="1:6" ht="22.5" customHeight="1">
      <c r="A7" s="81"/>
      <c r="B7" s="1448" t="s">
        <v>297</v>
      </c>
      <c r="C7" s="1449"/>
      <c r="D7" s="1444"/>
      <c r="E7" s="256"/>
      <c r="F7" s="81"/>
    </row>
    <row r="8" spans="1:6" ht="15" customHeight="1">
      <c r="A8" s="81"/>
      <c r="B8" s="1440" t="s">
        <v>908</v>
      </c>
      <c r="C8" s="1439"/>
      <c r="D8" s="1439"/>
      <c r="E8" s="2713" t="s">
        <v>555</v>
      </c>
      <c r="F8" s="81"/>
    </row>
    <row r="9" spans="1:6" ht="20.25" customHeight="1" thickBot="1">
      <c r="A9" s="81"/>
      <c r="B9" s="1457" t="s">
        <v>298</v>
      </c>
      <c r="C9" s="1458"/>
      <c r="D9" s="1458"/>
      <c r="E9" s="2714"/>
      <c r="F9" s="81"/>
    </row>
    <row r="10" spans="1:6" ht="17.25" customHeight="1" thickBot="1" thickTop="1">
      <c r="A10" s="81"/>
      <c r="B10" s="1455" t="s">
        <v>1368</v>
      </c>
      <c r="C10" s="1456"/>
      <c r="D10" s="1456"/>
      <c r="E10" s="1450"/>
      <c r="F10" s="81"/>
    </row>
    <row r="11" spans="1:6" ht="15" customHeight="1" thickTop="1">
      <c r="A11" s="81"/>
      <c r="B11" s="1461" t="s">
        <v>285</v>
      </c>
      <c r="C11" s="1438"/>
      <c r="D11" s="1438"/>
      <c r="E11" s="1460"/>
      <c r="F11" s="81"/>
    </row>
    <row r="12" spans="1:6" ht="21" customHeight="1">
      <c r="A12" s="81"/>
      <c r="B12" s="1475"/>
      <c r="C12" s="1451"/>
      <c r="D12" s="1451"/>
      <c r="E12" s="1464"/>
      <c r="F12" s="81"/>
    </row>
    <row r="13" spans="1:6" ht="15" customHeight="1">
      <c r="A13" s="81"/>
      <c r="B13" s="143" t="s">
        <v>904</v>
      </c>
      <c r="C13" s="144" t="s">
        <v>905</v>
      </c>
      <c r="D13" s="145" t="s">
        <v>906</v>
      </c>
      <c r="E13" s="146" t="s">
        <v>907</v>
      </c>
      <c r="F13" s="81"/>
    </row>
    <row r="14" spans="1:6" ht="20.25" customHeight="1" thickBot="1">
      <c r="A14" s="81"/>
      <c r="B14" s="257"/>
      <c r="C14" s="258"/>
      <c r="D14" s="259"/>
      <c r="E14" s="260"/>
      <c r="F14" s="81"/>
    </row>
    <row r="15" spans="1:6" ht="16.5" customHeight="1" thickBot="1" thickTop="1">
      <c r="A15" s="81"/>
      <c r="B15" s="1455" t="s">
        <v>912</v>
      </c>
      <c r="C15" s="1456"/>
      <c r="D15" s="1456"/>
      <c r="E15" s="1450"/>
      <c r="F15" s="81"/>
    </row>
    <row r="16" spans="1:6" ht="15" customHeight="1" thickTop="1">
      <c r="A16" s="81"/>
      <c r="B16" s="1461" t="s">
        <v>903</v>
      </c>
      <c r="C16" s="1433"/>
      <c r="D16" s="1433"/>
      <c r="E16" s="1434"/>
      <c r="F16" s="81"/>
    </row>
    <row r="17" spans="1:6" ht="23.25" customHeight="1">
      <c r="A17" s="81"/>
      <c r="B17" s="1471"/>
      <c r="C17" s="1435"/>
      <c r="D17" s="1435"/>
      <c r="E17" s="1474"/>
      <c r="F17" s="81"/>
    </row>
    <row r="18" spans="1:6" ht="14.25" customHeight="1">
      <c r="A18" s="81"/>
      <c r="B18" s="143" t="s">
        <v>910</v>
      </c>
      <c r="C18" s="144" t="s">
        <v>911</v>
      </c>
      <c r="D18" s="144" t="s">
        <v>906</v>
      </c>
      <c r="E18" s="147" t="s">
        <v>907</v>
      </c>
      <c r="F18" s="81"/>
    </row>
    <row r="19" spans="1:6" ht="19.5" customHeight="1" thickBot="1">
      <c r="A19" s="81"/>
      <c r="B19" s="257"/>
      <c r="C19" s="258"/>
      <c r="D19" s="258"/>
      <c r="E19" s="255"/>
      <c r="F19" s="81"/>
    </row>
    <row r="20" spans="1:6" ht="19.5" customHeight="1" thickBot="1" thickTop="1">
      <c r="A20" s="81"/>
      <c r="B20" s="1455" t="s">
        <v>1399</v>
      </c>
      <c r="C20" s="1436"/>
      <c r="D20" s="1437" t="s">
        <v>1369</v>
      </c>
      <c r="E20" s="1450"/>
      <c r="F20" s="81"/>
    </row>
    <row r="21" spans="1:6" ht="14.25" customHeight="1" thickTop="1">
      <c r="A21" s="81"/>
      <c r="B21" s="1461" t="s">
        <v>913</v>
      </c>
      <c r="C21" s="1462"/>
      <c r="D21" s="1459" t="s">
        <v>913</v>
      </c>
      <c r="E21" s="1460"/>
      <c r="F21" s="81"/>
    </row>
    <row r="22" spans="1:6" ht="18" customHeight="1">
      <c r="A22" s="81"/>
      <c r="B22" s="1475"/>
      <c r="C22" s="1476"/>
      <c r="D22" s="1463"/>
      <c r="E22" s="1464"/>
      <c r="F22" s="81"/>
    </row>
    <row r="23" spans="1:6" ht="13.5" customHeight="1">
      <c r="A23" s="81"/>
      <c r="B23" s="1465" t="s">
        <v>914</v>
      </c>
      <c r="C23" s="1466"/>
      <c r="D23" s="1467" t="s">
        <v>914</v>
      </c>
      <c r="E23" s="1468"/>
      <c r="F23" s="81"/>
    </row>
    <row r="24" spans="1:6" ht="17.25" customHeight="1">
      <c r="A24" s="81"/>
      <c r="B24" s="1475"/>
      <c r="C24" s="1476"/>
      <c r="D24" s="1463"/>
      <c r="E24" s="1464"/>
      <c r="F24" s="81"/>
    </row>
    <row r="25" spans="1:6" ht="16.5" customHeight="1">
      <c r="A25" s="81"/>
      <c r="B25" s="1465" t="s">
        <v>915</v>
      </c>
      <c r="C25" s="1466"/>
      <c r="D25" s="1467" t="s">
        <v>915</v>
      </c>
      <c r="E25" s="1468"/>
      <c r="F25" s="81"/>
    </row>
    <row r="26" spans="1:6" ht="19.5" customHeight="1">
      <c r="A26" s="81"/>
      <c r="B26" s="1475"/>
      <c r="C26" s="1476"/>
      <c r="D26" s="1463"/>
      <c r="E26" s="1464"/>
      <c r="F26" s="81"/>
    </row>
    <row r="27" spans="1:6" ht="15" customHeight="1">
      <c r="A27" s="81"/>
      <c r="B27" s="1465" t="s">
        <v>916</v>
      </c>
      <c r="C27" s="1466"/>
      <c r="D27" s="1467" t="s">
        <v>916</v>
      </c>
      <c r="E27" s="1468"/>
      <c r="F27" s="81"/>
    </row>
    <row r="28" spans="1:6" ht="19.5" customHeight="1">
      <c r="A28" s="81"/>
      <c r="B28" s="1475"/>
      <c r="C28" s="1476"/>
      <c r="D28" s="1463"/>
      <c r="E28" s="1464"/>
      <c r="F28" s="81"/>
    </row>
    <row r="29" spans="1:6" ht="14.25" customHeight="1">
      <c r="A29" s="81"/>
      <c r="B29" s="1465" t="s">
        <v>917</v>
      </c>
      <c r="C29" s="1466"/>
      <c r="D29" s="1467" t="s">
        <v>917</v>
      </c>
      <c r="E29" s="1468"/>
      <c r="F29" s="81"/>
    </row>
    <row r="30" spans="1:6" ht="17.25" customHeight="1">
      <c r="A30" s="81"/>
      <c r="B30" s="1475"/>
      <c r="C30" s="1476"/>
      <c r="D30" s="1463"/>
      <c r="E30" s="1464"/>
      <c r="F30" s="81"/>
    </row>
    <row r="31" spans="1:6" ht="15" customHeight="1">
      <c r="A31" s="81"/>
      <c r="B31" s="1465" t="s">
        <v>918</v>
      </c>
      <c r="C31" s="1466"/>
      <c r="D31" s="1467" t="s">
        <v>918</v>
      </c>
      <c r="E31" s="1468"/>
      <c r="F31" s="81"/>
    </row>
    <row r="32" spans="1:6" ht="18" customHeight="1">
      <c r="A32" s="81"/>
      <c r="B32" s="1471"/>
      <c r="C32" s="1472"/>
      <c r="D32" s="1473"/>
      <c r="E32" s="1474"/>
      <c r="F32" s="81"/>
    </row>
    <row r="33" spans="1:6" ht="14.25" customHeight="1">
      <c r="A33" s="81"/>
      <c r="B33" s="1465" t="s">
        <v>919</v>
      </c>
      <c r="C33" s="1466"/>
      <c r="D33" s="1467" t="s">
        <v>919</v>
      </c>
      <c r="E33" s="1468"/>
      <c r="F33" s="81"/>
    </row>
    <row r="34" spans="1:6" ht="16.5" customHeight="1">
      <c r="A34" s="81"/>
      <c r="B34" s="1471"/>
      <c r="C34" s="1472"/>
      <c r="D34" s="1473"/>
      <c r="E34" s="1474"/>
      <c r="F34" s="81"/>
    </row>
    <row r="35" spans="1:6" ht="14.25" customHeight="1">
      <c r="A35" s="81"/>
      <c r="B35" s="1465" t="s">
        <v>920</v>
      </c>
      <c r="C35" s="1466"/>
      <c r="D35" s="1469" t="s">
        <v>920</v>
      </c>
      <c r="E35" s="1470"/>
      <c r="F35" s="81"/>
    </row>
    <row r="36" spans="1:6" ht="18" customHeight="1" thickBot="1">
      <c r="A36" s="81"/>
      <c r="B36" s="1421"/>
      <c r="C36" s="1422"/>
      <c r="D36" s="1423"/>
      <c r="E36" s="1477"/>
      <c r="F36" s="81"/>
    </row>
    <row r="37" spans="1:6" ht="83.25" customHeight="1" thickBot="1" thickTop="1">
      <c r="A37" s="81"/>
      <c r="B37" s="1432" t="s">
        <v>1400</v>
      </c>
      <c r="C37" s="1429"/>
      <c r="D37" s="1429"/>
      <c r="E37" s="1430"/>
      <c r="F37" s="81"/>
    </row>
    <row r="38" spans="1:6" ht="13.5" thickTop="1">
      <c r="A38" s="81"/>
      <c r="B38" s="380" t="s">
        <v>909</v>
      </c>
      <c r="C38" s="3"/>
      <c r="D38" s="3"/>
      <c r="E38" s="3"/>
      <c r="F38" s="81"/>
    </row>
    <row r="39" ht="12.75">
      <c r="F39" s="81"/>
    </row>
  </sheetData>
  <sheetProtection password="C9AF" sheet="1" objects="1" scenarios="1"/>
  <mergeCells count="50">
    <mergeCell ref="B1:E1"/>
    <mergeCell ref="B37:E37"/>
    <mergeCell ref="B2:D2"/>
    <mergeCell ref="B3:D3"/>
    <mergeCell ref="B34:C34"/>
    <mergeCell ref="D34:E34"/>
    <mergeCell ref="B36:C36"/>
    <mergeCell ref="D36:E36"/>
    <mergeCell ref="B30:C30"/>
    <mergeCell ref="D30:E30"/>
    <mergeCell ref="B26:C26"/>
    <mergeCell ref="D26:E26"/>
    <mergeCell ref="B28:C28"/>
    <mergeCell ref="D28:E28"/>
    <mergeCell ref="B27:C27"/>
    <mergeCell ref="D27:E27"/>
    <mergeCell ref="B20:C20"/>
    <mergeCell ref="D20:E20"/>
    <mergeCell ref="B15:E15"/>
    <mergeCell ref="B17:E17"/>
    <mergeCell ref="B16:E16"/>
    <mergeCell ref="B9:D9"/>
    <mergeCell ref="B10:E10"/>
    <mergeCell ref="B12:E12"/>
    <mergeCell ref="B4:E4"/>
    <mergeCell ref="B5:E5"/>
    <mergeCell ref="B7:D7"/>
    <mergeCell ref="B6:D6"/>
    <mergeCell ref="B8:D8"/>
    <mergeCell ref="B11:E11"/>
    <mergeCell ref="B21:C21"/>
    <mergeCell ref="D21:E21"/>
    <mergeCell ref="B23:C23"/>
    <mergeCell ref="D23:E23"/>
    <mergeCell ref="B22:C22"/>
    <mergeCell ref="D22:E22"/>
    <mergeCell ref="B24:C24"/>
    <mergeCell ref="D24:E24"/>
    <mergeCell ref="D25:E25"/>
    <mergeCell ref="B25:C25"/>
    <mergeCell ref="B31:C31"/>
    <mergeCell ref="D29:E29"/>
    <mergeCell ref="D35:E35"/>
    <mergeCell ref="B35:C35"/>
    <mergeCell ref="D33:E33"/>
    <mergeCell ref="B33:C33"/>
    <mergeCell ref="B32:C32"/>
    <mergeCell ref="B29:C29"/>
    <mergeCell ref="D32:E32"/>
    <mergeCell ref="D31:E31"/>
  </mergeCells>
  <printOptions horizontalCentered="1"/>
  <pageMargins left="0.33" right="0.2" top="0.37" bottom="0.23" header="0.27" footer="0.18"/>
  <pageSetup blackAndWhite="1" horizontalDpi="600" verticalDpi="600" orientation="portrait" r:id="rId3"/>
  <legacyDrawing r:id="rId2"/>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R74"/>
  <sheetViews>
    <sheetView showGridLines="0" zoomScale="95" zoomScaleNormal="95" workbookViewId="0" topLeftCell="A1">
      <selection activeCell="P3" sqref="P3:Q3"/>
    </sheetView>
  </sheetViews>
  <sheetFormatPr defaultColWidth="9.7109375" defaultRowHeight="12.75"/>
  <cols>
    <col min="1" max="1" width="8.7109375" style="465" customWidth="1"/>
    <col min="2" max="2" width="9.7109375" style="465" customWidth="1"/>
    <col min="3" max="3" width="4.7109375" style="465" customWidth="1"/>
    <col min="4" max="4" width="15.7109375" style="465" customWidth="1"/>
    <col min="5" max="5" width="20.7109375" style="465" customWidth="1"/>
    <col min="6" max="7" width="0.85546875" style="465" customWidth="1"/>
    <col min="8" max="8" width="2.7109375" style="465" customWidth="1"/>
    <col min="9" max="9" width="14.7109375" style="465" customWidth="1"/>
    <col min="10" max="10" width="0.85546875" style="465" customWidth="1"/>
    <col min="11" max="11" width="2.7109375" style="465" customWidth="1"/>
    <col min="12" max="12" width="14.7109375" style="465" customWidth="1"/>
    <col min="13" max="14" width="2.7109375" style="465" customWidth="1"/>
    <col min="15" max="15" width="13.7109375" style="465" customWidth="1"/>
    <col min="16" max="16" width="5.7109375" style="465" customWidth="1"/>
    <col min="17" max="17" width="14.7109375" style="465" customWidth="1"/>
    <col min="18" max="16384" width="9.7109375" style="465" customWidth="1"/>
  </cols>
  <sheetData>
    <row r="1" spans="1:18" ht="4.5" customHeight="1">
      <c r="A1" s="2121"/>
      <c r="B1" s="2122"/>
      <c r="C1" s="2122"/>
      <c r="D1" s="2122"/>
      <c r="E1" s="2122"/>
      <c r="F1" s="2122"/>
      <c r="G1" s="2122"/>
      <c r="H1" s="2123"/>
      <c r="I1" s="2157"/>
      <c r="J1" s="2158"/>
      <c r="K1" s="2158"/>
      <c r="L1" s="2159"/>
      <c r="M1" s="2110"/>
      <c r="N1" s="2158"/>
      <c r="O1" s="2159"/>
      <c r="P1" s="2110"/>
      <c r="Q1" s="2111"/>
      <c r="R1" s="464"/>
    </row>
    <row r="2" spans="1:18" ht="12.75">
      <c r="A2" s="2124" t="s">
        <v>1355</v>
      </c>
      <c r="B2" s="2125"/>
      <c r="C2" s="2125"/>
      <c r="D2" s="2125"/>
      <c r="E2" s="2125"/>
      <c r="F2" s="2125"/>
      <c r="G2" s="2125"/>
      <c r="H2" s="2126"/>
      <c r="I2" s="2160" t="s">
        <v>1440</v>
      </c>
      <c r="J2" s="2161"/>
      <c r="K2" s="2161"/>
      <c r="L2" s="2162"/>
      <c r="M2" s="2186"/>
      <c r="N2" s="2187"/>
      <c r="O2" s="2188"/>
      <c r="P2" s="2112" t="s">
        <v>1441</v>
      </c>
      <c r="Q2" s="2113"/>
      <c r="R2" s="464"/>
    </row>
    <row r="3" spans="1:18" ht="12.75">
      <c r="A3" s="2127" t="s">
        <v>1442</v>
      </c>
      <c r="B3" s="2128"/>
      <c r="C3" s="2128"/>
      <c r="D3" s="2128"/>
      <c r="E3" s="2128"/>
      <c r="F3" s="2128"/>
      <c r="G3" s="2128"/>
      <c r="H3" s="2129"/>
      <c r="I3" s="2160" t="s">
        <v>1443</v>
      </c>
      <c r="J3" s="2161"/>
      <c r="K3" s="2161"/>
      <c r="L3" s="2162"/>
      <c r="M3" s="2189" t="s">
        <v>1444</v>
      </c>
      <c r="N3" s="2190"/>
      <c r="O3" s="2191"/>
      <c r="P3" s="2114" t="s">
        <v>1445</v>
      </c>
      <c r="Q3" s="2115"/>
      <c r="R3" s="464"/>
    </row>
    <row r="4" spans="1:18" ht="4.5" customHeight="1">
      <c r="A4" s="2096"/>
      <c r="B4" s="2097"/>
      <c r="C4" s="2097"/>
      <c r="D4" s="2097"/>
      <c r="E4" s="2097"/>
      <c r="F4" s="2097"/>
      <c r="G4" s="2097"/>
      <c r="H4" s="2098"/>
      <c r="I4" s="2096"/>
      <c r="J4" s="2097"/>
      <c r="K4" s="2097"/>
      <c r="L4" s="2163"/>
      <c r="M4" s="2116"/>
      <c r="N4" s="2097"/>
      <c r="O4" s="2163"/>
      <c r="P4" s="2116"/>
      <c r="Q4" s="2098"/>
      <c r="R4" s="464"/>
    </row>
    <row r="5" spans="1:18" ht="12.75">
      <c r="A5" s="2050" t="s">
        <v>1446</v>
      </c>
      <c r="B5" s="2042"/>
      <c r="C5" s="2042"/>
      <c r="D5" s="2043"/>
      <c r="E5" s="2102" t="s">
        <v>1447</v>
      </c>
      <c r="F5" s="2164"/>
      <c r="G5" s="2164"/>
      <c r="H5" s="2164"/>
      <c r="I5" s="2165"/>
      <c r="J5" s="2041" t="s">
        <v>1448</v>
      </c>
      <c r="K5" s="2042"/>
      <c r="L5" s="2042"/>
      <c r="M5" s="2042"/>
      <c r="N5" s="2042"/>
      <c r="O5" s="2042"/>
      <c r="P5" s="2042"/>
      <c r="Q5" s="2051"/>
      <c r="R5" s="464"/>
    </row>
    <row r="6" spans="1:18" ht="12.75">
      <c r="A6" s="2052" t="s">
        <v>1449</v>
      </c>
      <c r="B6" s="2053"/>
      <c r="C6" s="2053"/>
      <c r="D6" s="2099"/>
      <c r="E6" s="2166" t="s">
        <v>1450</v>
      </c>
      <c r="F6" s="2167"/>
      <c r="G6" s="2167"/>
      <c r="H6" s="2167"/>
      <c r="I6" s="2168"/>
      <c r="J6" s="2106"/>
      <c r="K6" s="2059"/>
      <c r="L6" s="2059"/>
      <c r="M6" s="2059"/>
      <c r="N6" s="2059"/>
      <c r="O6" s="2059"/>
      <c r="P6" s="2059"/>
      <c r="Q6" s="2060"/>
      <c r="R6" s="464"/>
    </row>
    <row r="7" spans="1:18" ht="12.75">
      <c r="A7" s="2061"/>
      <c r="B7" s="2062"/>
      <c r="C7" s="2062"/>
      <c r="D7" s="2207"/>
      <c r="E7" s="2107"/>
      <c r="F7" s="2062"/>
      <c r="G7" s="2062"/>
      <c r="H7" s="2062"/>
      <c r="I7" s="2207"/>
      <c r="J7" s="2107"/>
      <c r="K7" s="2062"/>
      <c r="L7" s="2062"/>
      <c r="M7" s="2062"/>
      <c r="N7" s="2062"/>
      <c r="O7" s="2062"/>
      <c r="P7" s="2062"/>
      <c r="Q7" s="2063"/>
      <c r="R7" s="464"/>
    </row>
    <row r="8" spans="1:18" ht="12.75">
      <c r="A8" s="2050" t="s">
        <v>1451</v>
      </c>
      <c r="B8" s="2042"/>
      <c r="C8" s="2042"/>
      <c r="D8" s="2043"/>
      <c r="E8" s="2169" t="s">
        <v>1452</v>
      </c>
      <c r="F8" s="2170"/>
      <c r="G8" s="2041" t="s">
        <v>1453</v>
      </c>
      <c r="H8" s="2042"/>
      <c r="I8" s="2043"/>
      <c r="J8" s="2041" t="s">
        <v>1454</v>
      </c>
      <c r="K8" s="2042"/>
      <c r="L8" s="2043"/>
      <c r="M8" s="2041" t="s">
        <v>1455</v>
      </c>
      <c r="N8" s="2042"/>
      <c r="O8" s="2043"/>
      <c r="P8" s="2102" t="s">
        <v>1456</v>
      </c>
      <c r="Q8" s="2103"/>
      <c r="R8" s="464"/>
    </row>
    <row r="9" spans="1:18" ht="12.75">
      <c r="A9" s="2153"/>
      <c r="B9" s="2154"/>
      <c r="C9" s="2154"/>
      <c r="D9" s="2155"/>
      <c r="E9" s="2130"/>
      <c r="F9" s="2171"/>
      <c r="G9" s="467"/>
      <c r="H9" s="468"/>
      <c r="I9" s="466" t="s">
        <v>1457</v>
      </c>
      <c r="J9" s="467"/>
      <c r="K9" s="468"/>
      <c r="L9" s="466" t="s">
        <v>1458</v>
      </c>
      <c r="M9" s="2100" t="s">
        <v>1459</v>
      </c>
      <c r="N9" s="2101"/>
      <c r="O9" s="470"/>
      <c r="P9" s="469" t="s">
        <v>1459</v>
      </c>
      <c r="Q9" s="471"/>
      <c r="R9" s="464"/>
    </row>
    <row r="10" spans="1:18" ht="12.75">
      <c r="A10" s="2058"/>
      <c r="B10" s="2059"/>
      <c r="C10" s="2059"/>
      <c r="D10" s="2192"/>
      <c r="E10" s="2106"/>
      <c r="F10" s="2192"/>
      <c r="G10" s="467"/>
      <c r="H10" s="468"/>
      <c r="I10" s="466" t="s">
        <v>1460</v>
      </c>
      <c r="J10" s="467"/>
      <c r="K10" s="468"/>
      <c r="L10" s="466" t="s">
        <v>1461</v>
      </c>
      <c r="M10" s="2100" t="s">
        <v>1462</v>
      </c>
      <c r="N10" s="2101"/>
      <c r="O10" s="470"/>
      <c r="P10" s="469" t="s">
        <v>1462</v>
      </c>
      <c r="Q10" s="471"/>
      <c r="R10" s="464"/>
    </row>
    <row r="11" spans="1:18" ht="4.5" customHeight="1" thickBot="1">
      <c r="A11" s="2156"/>
      <c r="B11" s="2108"/>
      <c r="C11" s="2108"/>
      <c r="D11" s="2109"/>
      <c r="E11" s="2104"/>
      <c r="F11" s="2109"/>
      <c r="G11" s="2104"/>
      <c r="H11" s="2108"/>
      <c r="I11" s="2109"/>
      <c r="J11" s="2104"/>
      <c r="K11" s="2108"/>
      <c r="L11" s="2109"/>
      <c r="M11" s="2104"/>
      <c r="N11" s="2108"/>
      <c r="O11" s="2109"/>
      <c r="P11" s="2104"/>
      <c r="Q11" s="2105"/>
      <c r="R11" s="464"/>
    </row>
    <row r="12" spans="1:18" ht="12.75">
      <c r="A12" s="2193" t="s">
        <v>1463</v>
      </c>
      <c r="B12" s="2194"/>
      <c r="C12" s="2194"/>
      <c r="D12" s="2194"/>
      <c r="E12" s="2194"/>
      <c r="F12" s="2194"/>
      <c r="G12" s="2194"/>
      <c r="H12" s="2194"/>
      <c r="I12" s="2194"/>
      <c r="J12" s="2194"/>
      <c r="K12" s="2194"/>
      <c r="L12" s="2194"/>
      <c r="M12" s="2194"/>
      <c r="N12" s="2194"/>
      <c r="O12" s="2194"/>
      <c r="P12" s="2194"/>
      <c r="Q12" s="2195"/>
      <c r="R12" s="464"/>
    </row>
    <row r="13" spans="1:18" ht="4.5" customHeight="1">
      <c r="A13" s="2090"/>
      <c r="B13" s="2091"/>
      <c r="C13" s="2091"/>
      <c r="D13" s="2091"/>
      <c r="E13" s="2091"/>
      <c r="F13" s="2091"/>
      <c r="G13" s="2091"/>
      <c r="H13" s="2091"/>
      <c r="I13" s="2091"/>
      <c r="J13" s="2091"/>
      <c r="K13" s="2091"/>
      <c r="L13" s="2091"/>
      <c r="M13" s="2091"/>
      <c r="N13" s="2091"/>
      <c r="O13" s="2091"/>
      <c r="P13" s="2091"/>
      <c r="Q13" s="2092"/>
      <c r="R13" s="464"/>
    </row>
    <row r="14" spans="1:18" ht="12.75">
      <c r="A14" s="2052" t="s">
        <v>1464</v>
      </c>
      <c r="B14" s="2053"/>
      <c r="C14" s="2053"/>
      <c r="D14" s="2099"/>
      <c r="E14" s="466" t="s">
        <v>1465</v>
      </c>
      <c r="F14" s="2100" t="s">
        <v>1466</v>
      </c>
      <c r="G14" s="2053"/>
      <c r="H14" s="2053"/>
      <c r="I14" s="2099"/>
      <c r="J14" s="2100" t="s">
        <v>1467</v>
      </c>
      <c r="K14" s="2053"/>
      <c r="L14" s="2099"/>
      <c r="M14" s="2100" t="s">
        <v>1468</v>
      </c>
      <c r="N14" s="2053"/>
      <c r="O14" s="2099"/>
      <c r="P14" s="2100" t="s">
        <v>1469</v>
      </c>
      <c r="Q14" s="2054"/>
      <c r="R14" s="464"/>
    </row>
    <row r="15" spans="1:18" ht="12.75">
      <c r="A15" s="2180" t="s">
        <v>1470</v>
      </c>
      <c r="B15" s="2181"/>
      <c r="C15" s="2181"/>
      <c r="D15" s="2182"/>
      <c r="E15" s="472"/>
      <c r="F15" s="2178"/>
      <c r="G15" s="2179"/>
      <c r="H15" s="2179"/>
      <c r="I15" s="2208"/>
      <c r="J15" s="2175"/>
      <c r="K15" s="2176"/>
      <c r="L15" s="2177"/>
      <c r="M15" s="2175"/>
      <c r="N15" s="2176"/>
      <c r="O15" s="2177"/>
      <c r="P15" s="2206" t="s">
        <v>1471</v>
      </c>
      <c r="Q15" s="2129"/>
      <c r="R15" s="464"/>
    </row>
    <row r="16" spans="1:18" ht="12.75">
      <c r="A16" s="2180" t="s">
        <v>1472</v>
      </c>
      <c r="B16" s="2181"/>
      <c r="C16" s="2181"/>
      <c r="D16" s="2182"/>
      <c r="E16" s="473"/>
      <c r="F16" s="2175"/>
      <c r="G16" s="2176"/>
      <c r="H16" s="2176"/>
      <c r="I16" s="2177"/>
      <c r="J16" s="2178"/>
      <c r="K16" s="2179"/>
      <c r="L16" s="2177"/>
      <c r="M16" s="2178"/>
      <c r="N16" s="2179"/>
      <c r="O16" s="2177"/>
      <c r="P16" s="2130"/>
      <c r="Q16" s="2131"/>
      <c r="R16" s="464"/>
    </row>
    <row r="17" spans="1:18" ht="4.5" customHeight="1" thickBot="1">
      <c r="A17" s="2156"/>
      <c r="B17" s="2108"/>
      <c r="C17" s="2108"/>
      <c r="D17" s="2109"/>
      <c r="E17" s="474"/>
      <c r="F17" s="2104"/>
      <c r="G17" s="2108"/>
      <c r="H17" s="2108"/>
      <c r="I17" s="2109"/>
      <c r="J17" s="2104"/>
      <c r="K17" s="2108"/>
      <c r="L17" s="2109"/>
      <c r="M17" s="2104"/>
      <c r="N17" s="2108"/>
      <c r="O17" s="2109"/>
      <c r="P17" s="2104"/>
      <c r="Q17" s="2105"/>
      <c r="R17" s="464"/>
    </row>
    <row r="18" spans="1:18" ht="18" customHeight="1">
      <c r="A18" s="2183" t="s">
        <v>1473</v>
      </c>
      <c r="B18" s="2184"/>
      <c r="C18" s="2184"/>
      <c r="D18" s="2185"/>
      <c r="E18" s="475"/>
      <c r="F18" s="2144"/>
      <c r="G18" s="2145"/>
      <c r="H18" s="2145"/>
      <c r="I18" s="2146"/>
      <c r="J18" s="2144"/>
      <c r="K18" s="2145"/>
      <c r="L18" s="2146"/>
      <c r="M18" s="2144"/>
      <c r="N18" s="2145"/>
      <c r="O18" s="2146"/>
      <c r="P18" s="2132"/>
      <c r="Q18" s="2133"/>
      <c r="R18" s="464"/>
    </row>
    <row r="19" spans="1:18" ht="18" customHeight="1">
      <c r="A19" s="2084" t="s">
        <v>1474</v>
      </c>
      <c r="B19" s="2085"/>
      <c r="C19" s="2085"/>
      <c r="D19" s="2086"/>
      <c r="E19" s="476"/>
      <c r="F19" s="2147"/>
      <c r="G19" s="2148"/>
      <c r="H19" s="2148"/>
      <c r="I19" s="2149"/>
      <c r="J19" s="2147"/>
      <c r="K19" s="2148"/>
      <c r="L19" s="2149"/>
      <c r="M19" s="2147"/>
      <c r="N19" s="2148"/>
      <c r="O19" s="2149"/>
      <c r="P19" s="2117"/>
      <c r="Q19" s="2118"/>
      <c r="R19" s="464"/>
    </row>
    <row r="20" spans="1:18" ht="18" customHeight="1">
      <c r="A20" s="2084" t="s">
        <v>1475</v>
      </c>
      <c r="B20" s="2085"/>
      <c r="C20" s="2085"/>
      <c r="D20" s="2086"/>
      <c r="E20" s="476"/>
      <c r="F20" s="2147"/>
      <c r="G20" s="2148"/>
      <c r="H20" s="2148"/>
      <c r="I20" s="2149"/>
      <c r="J20" s="2147"/>
      <c r="K20" s="2148"/>
      <c r="L20" s="2149"/>
      <c r="M20" s="2147"/>
      <c r="N20" s="2148"/>
      <c r="O20" s="2149"/>
      <c r="P20" s="2117"/>
      <c r="Q20" s="2118"/>
      <c r="R20" s="464"/>
    </row>
    <row r="21" spans="1:18" ht="18" customHeight="1">
      <c r="A21" s="2084" t="s">
        <v>1476</v>
      </c>
      <c r="B21" s="2085"/>
      <c r="C21" s="2085"/>
      <c r="D21" s="2086"/>
      <c r="E21" s="476"/>
      <c r="F21" s="2147"/>
      <c r="G21" s="2148"/>
      <c r="H21" s="2148"/>
      <c r="I21" s="2149"/>
      <c r="J21" s="2147"/>
      <c r="K21" s="2148"/>
      <c r="L21" s="2149"/>
      <c r="M21" s="2147"/>
      <c r="N21" s="2148"/>
      <c r="O21" s="2149"/>
      <c r="P21" s="2117"/>
      <c r="Q21" s="2118"/>
      <c r="R21" s="464"/>
    </row>
    <row r="22" spans="1:18" ht="18" customHeight="1">
      <c r="A22" s="2084" t="s">
        <v>1477</v>
      </c>
      <c r="B22" s="2085"/>
      <c r="C22" s="2085"/>
      <c r="D22" s="2086"/>
      <c r="E22" s="476"/>
      <c r="F22" s="2147"/>
      <c r="G22" s="2148"/>
      <c r="H22" s="2148"/>
      <c r="I22" s="2149"/>
      <c r="J22" s="2147"/>
      <c r="K22" s="2148"/>
      <c r="L22" s="2149"/>
      <c r="M22" s="2147"/>
      <c r="N22" s="2148"/>
      <c r="O22" s="2149"/>
      <c r="P22" s="2117"/>
      <c r="Q22" s="2118"/>
      <c r="R22" s="464"/>
    </row>
    <row r="23" spans="1:18" ht="18" customHeight="1">
      <c r="A23" s="2084" t="s">
        <v>1478</v>
      </c>
      <c r="B23" s="2085"/>
      <c r="C23" s="2085"/>
      <c r="D23" s="2086"/>
      <c r="E23" s="476"/>
      <c r="F23" s="2147"/>
      <c r="G23" s="2148"/>
      <c r="H23" s="2148"/>
      <c r="I23" s="2149"/>
      <c r="J23" s="2147"/>
      <c r="K23" s="2148"/>
      <c r="L23" s="2149"/>
      <c r="M23" s="2147"/>
      <c r="N23" s="2148"/>
      <c r="O23" s="2149"/>
      <c r="P23" s="2117"/>
      <c r="Q23" s="2118"/>
      <c r="R23" s="464"/>
    </row>
    <row r="24" spans="1:18" ht="18" customHeight="1">
      <c r="A24" s="2084" t="s">
        <v>1479</v>
      </c>
      <c r="B24" s="2085"/>
      <c r="C24" s="2085"/>
      <c r="D24" s="2086"/>
      <c r="E24" s="477"/>
      <c r="F24" s="2150"/>
      <c r="G24" s="2151"/>
      <c r="H24" s="2151"/>
      <c r="I24" s="2152"/>
      <c r="J24" s="2150"/>
      <c r="K24" s="2151"/>
      <c r="L24" s="2152"/>
      <c r="M24" s="2150"/>
      <c r="N24" s="2151"/>
      <c r="O24" s="2152"/>
      <c r="P24" s="2117"/>
      <c r="Q24" s="2118"/>
      <c r="R24" s="464"/>
    </row>
    <row r="25" spans="1:18" ht="9.75" customHeight="1">
      <c r="A25" s="2050" t="s">
        <v>1480</v>
      </c>
      <c r="B25" s="2042"/>
      <c r="C25" s="2042"/>
      <c r="D25" s="2043"/>
      <c r="E25" s="2198"/>
      <c r="F25" s="2200"/>
      <c r="G25" s="2201"/>
      <c r="H25" s="2201"/>
      <c r="I25" s="2202"/>
      <c r="J25" s="2134"/>
      <c r="K25" s="2135"/>
      <c r="L25" s="2136"/>
      <c r="M25" s="2134"/>
      <c r="N25" s="2135"/>
      <c r="O25" s="2136"/>
      <c r="P25" s="2119"/>
      <c r="Q25" s="2120"/>
      <c r="R25" s="464"/>
    </row>
    <row r="26" spans="1:18" ht="9.75" customHeight="1">
      <c r="A26" s="2172" t="s">
        <v>1481</v>
      </c>
      <c r="B26" s="2173"/>
      <c r="C26" s="2173"/>
      <c r="D26" s="2174"/>
      <c r="E26" s="2199"/>
      <c r="F26" s="2203"/>
      <c r="G26" s="2204"/>
      <c r="H26" s="2204"/>
      <c r="I26" s="2205"/>
      <c r="J26" s="2137"/>
      <c r="K26" s="2138"/>
      <c r="L26" s="2139"/>
      <c r="M26" s="2137"/>
      <c r="N26" s="2138"/>
      <c r="O26" s="2139"/>
      <c r="P26" s="2117"/>
      <c r="Q26" s="2118"/>
      <c r="R26" s="464"/>
    </row>
    <row r="27" spans="1:18" ht="9.75" customHeight="1">
      <c r="A27" s="2050" t="s">
        <v>1482</v>
      </c>
      <c r="B27" s="2042"/>
      <c r="C27" s="2042"/>
      <c r="D27" s="2043"/>
      <c r="E27" s="2196"/>
      <c r="F27" s="2119"/>
      <c r="G27" s="2140"/>
      <c r="H27" s="2140"/>
      <c r="I27" s="2141"/>
      <c r="J27" s="2119"/>
      <c r="K27" s="2140"/>
      <c r="L27" s="2141"/>
      <c r="M27" s="2119"/>
      <c r="N27" s="2140"/>
      <c r="O27" s="2141"/>
      <c r="P27" s="2119"/>
      <c r="Q27" s="2120"/>
      <c r="R27" s="464"/>
    </row>
    <row r="28" spans="1:18" ht="9.75" customHeight="1">
      <c r="A28" s="2172" t="s">
        <v>1483</v>
      </c>
      <c r="B28" s="2173"/>
      <c r="C28" s="2173"/>
      <c r="D28" s="2174"/>
      <c r="E28" s="2197"/>
      <c r="F28" s="2117"/>
      <c r="G28" s="2142"/>
      <c r="H28" s="2142"/>
      <c r="I28" s="2143"/>
      <c r="J28" s="2117"/>
      <c r="K28" s="2142"/>
      <c r="L28" s="2143"/>
      <c r="M28" s="2117"/>
      <c r="N28" s="2142"/>
      <c r="O28" s="2143"/>
      <c r="P28" s="2117"/>
      <c r="Q28" s="2118"/>
      <c r="R28" s="464"/>
    </row>
    <row r="29" spans="1:18" ht="12" customHeight="1">
      <c r="A29" s="2087" t="s">
        <v>1484</v>
      </c>
      <c r="B29" s="2088"/>
      <c r="C29" s="2088"/>
      <c r="D29" s="2088"/>
      <c r="E29" s="2088"/>
      <c r="F29" s="2088"/>
      <c r="G29" s="2088"/>
      <c r="H29" s="2088"/>
      <c r="I29" s="2088"/>
      <c r="J29" s="2088"/>
      <c r="K29" s="2088"/>
      <c r="L29" s="2088"/>
      <c r="M29" s="2088"/>
      <c r="N29" s="2088"/>
      <c r="O29" s="2088"/>
      <c r="P29" s="2088"/>
      <c r="Q29" s="2089"/>
      <c r="R29" s="464"/>
    </row>
    <row r="30" spans="1:18" ht="4.5" customHeight="1">
      <c r="A30" s="2090"/>
      <c r="B30" s="2091"/>
      <c r="C30" s="2091"/>
      <c r="D30" s="2091"/>
      <c r="E30" s="2091"/>
      <c r="F30" s="2091"/>
      <c r="G30" s="2091"/>
      <c r="H30" s="2091"/>
      <c r="I30" s="2091"/>
      <c r="J30" s="2091"/>
      <c r="K30" s="2091"/>
      <c r="L30" s="2091"/>
      <c r="M30" s="2091"/>
      <c r="N30" s="2091"/>
      <c r="O30" s="2091"/>
      <c r="P30" s="2091"/>
      <c r="Q30" s="2092"/>
      <c r="R30" s="464"/>
    </row>
    <row r="31" spans="1:18" ht="4.5" customHeight="1">
      <c r="A31" s="2093"/>
      <c r="B31" s="2094"/>
      <c r="C31" s="2094"/>
      <c r="D31" s="2094"/>
      <c r="E31" s="2094"/>
      <c r="F31" s="2094"/>
      <c r="G31" s="2094"/>
      <c r="H31" s="2094"/>
      <c r="I31" s="2094"/>
      <c r="J31" s="2094"/>
      <c r="K31" s="2094"/>
      <c r="L31" s="2094"/>
      <c r="M31" s="2094"/>
      <c r="N31" s="2094"/>
      <c r="O31" s="2094"/>
      <c r="P31" s="2094"/>
      <c r="Q31" s="2095"/>
      <c r="R31" s="464"/>
    </row>
    <row r="32" spans="1:18" ht="12.75">
      <c r="A32" s="2052" t="s">
        <v>1485</v>
      </c>
      <c r="B32" s="2053"/>
      <c r="C32" s="2053"/>
      <c r="D32" s="2053"/>
      <c r="E32" s="2053"/>
      <c r="F32" s="2053"/>
      <c r="G32" s="2099"/>
      <c r="H32" s="468"/>
      <c r="I32" s="2100" t="s">
        <v>1486</v>
      </c>
      <c r="J32" s="2099"/>
      <c r="K32" s="468"/>
      <c r="L32" s="469" t="s">
        <v>1487</v>
      </c>
      <c r="M32" s="468"/>
      <c r="N32" s="2100" t="s">
        <v>1488</v>
      </c>
      <c r="O32" s="2101"/>
      <c r="P32" s="2101"/>
      <c r="Q32" s="2054"/>
      <c r="R32" s="464"/>
    </row>
    <row r="33" spans="1:18" ht="4.5" customHeight="1">
      <c r="A33" s="2096"/>
      <c r="B33" s="2097"/>
      <c r="C33" s="2097"/>
      <c r="D33" s="2097"/>
      <c r="E33" s="2097"/>
      <c r="F33" s="2097"/>
      <c r="G33" s="2097"/>
      <c r="H33" s="2097"/>
      <c r="I33" s="2097"/>
      <c r="J33" s="2097"/>
      <c r="K33" s="2097"/>
      <c r="L33" s="2097"/>
      <c r="M33" s="2097"/>
      <c r="N33" s="2097"/>
      <c r="O33" s="2097"/>
      <c r="P33" s="2097"/>
      <c r="Q33" s="2098"/>
      <c r="R33" s="464"/>
    </row>
    <row r="34" spans="1:18" ht="18" customHeight="1">
      <c r="A34" s="2084" t="s">
        <v>1489</v>
      </c>
      <c r="B34" s="2085"/>
      <c r="C34" s="2085"/>
      <c r="D34" s="2086"/>
      <c r="E34" s="478"/>
      <c r="F34" s="2078"/>
      <c r="G34" s="2079"/>
      <c r="H34" s="2079"/>
      <c r="I34" s="2080"/>
      <c r="J34" s="2078"/>
      <c r="K34" s="2079"/>
      <c r="L34" s="2080"/>
      <c r="M34" s="2078"/>
      <c r="N34" s="2079"/>
      <c r="O34" s="2080"/>
      <c r="P34" s="2064"/>
      <c r="Q34" s="2065"/>
      <c r="R34" s="464"/>
    </row>
    <row r="35" spans="1:18" ht="18" customHeight="1">
      <c r="A35" s="2084" t="s">
        <v>1490</v>
      </c>
      <c r="B35" s="2085"/>
      <c r="C35" s="2085"/>
      <c r="D35" s="2086"/>
      <c r="E35" s="475"/>
      <c r="F35" s="2072"/>
      <c r="G35" s="2073"/>
      <c r="H35" s="2073"/>
      <c r="I35" s="2074"/>
      <c r="J35" s="2072"/>
      <c r="K35" s="2073"/>
      <c r="L35" s="2074"/>
      <c r="M35" s="2072"/>
      <c r="N35" s="2073"/>
      <c r="O35" s="2074"/>
      <c r="P35" s="2066"/>
      <c r="Q35" s="2067"/>
      <c r="R35" s="464"/>
    </row>
    <row r="36" spans="1:18" ht="18" customHeight="1">
      <c r="A36" s="2084" t="s">
        <v>861</v>
      </c>
      <c r="B36" s="2085"/>
      <c r="C36" s="2085"/>
      <c r="D36" s="2086"/>
      <c r="E36" s="479"/>
      <c r="F36" s="2081"/>
      <c r="G36" s="2082"/>
      <c r="H36" s="2082"/>
      <c r="I36" s="2083"/>
      <c r="J36" s="2075"/>
      <c r="K36" s="2076"/>
      <c r="L36" s="2077"/>
      <c r="M36" s="2075"/>
      <c r="N36" s="2076"/>
      <c r="O36" s="2077"/>
      <c r="P36" s="2068"/>
      <c r="Q36" s="2069"/>
      <c r="R36" s="464"/>
    </row>
    <row r="37" spans="1:18" ht="18" customHeight="1">
      <c r="A37" s="2084" t="s">
        <v>862</v>
      </c>
      <c r="B37" s="2085"/>
      <c r="C37" s="2085"/>
      <c r="D37" s="2086"/>
      <c r="E37" s="475"/>
      <c r="F37" s="2072"/>
      <c r="G37" s="2073"/>
      <c r="H37" s="2073"/>
      <c r="I37" s="2074"/>
      <c r="J37" s="2072"/>
      <c r="K37" s="2073"/>
      <c r="L37" s="2074"/>
      <c r="M37" s="2072"/>
      <c r="N37" s="2073"/>
      <c r="O37" s="2074"/>
      <c r="P37" s="2070"/>
      <c r="Q37" s="2071"/>
      <c r="R37" s="464"/>
    </row>
    <row r="38" spans="1:18" ht="12.75">
      <c r="A38" s="2050" t="s">
        <v>863</v>
      </c>
      <c r="B38" s="2042"/>
      <c r="C38" s="2042"/>
      <c r="D38" s="2042"/>
      <c r="E38" s="2042"/>
      <c r="F38" s="2042"/>
      <c r="G38" s="2042"/>
      <c r="H38" s="2042"/>
      <c r="I38" s="2042"/>
      <c r="J38" s="2042"/>
      <c r="K38" s="2042"/>
      <c r="L38" s="2042"/>
      <c r="M38" s="2042"/>
      <c r="N38" s="2042"/>
      <c r="O38" s="2042"/>
      <c r="P38" s="2042"/>
      <c r="Q38" s="2051"/>
      <c r="R38" s="464"/>
    </row>
    <row r="39" spans="1:18" ht="12.75">
      <c r="A39" s="2058"/>
      <c r="B39" s="2059"/>
      <c r="C39" s="2059"/>
      <c r="D39" s="2059"/>
      <c r="E39" s="2059"/>
      <c r="F39" s="2059"/>
      <c r="G39" s="2059"/>
      <c r="H39" s="2059"/>
      <c r="I39" s="2059"/>
      <c r="J39" s="2059"/>
      <c r="K39" s="2059"/>
      <c r="L39" s="2059"/>
      <c r="M39" s="2059"/>
      <c r="N39" s="2059"/>
      <c r="O39" s="2059"/>
      <c r="P39" s="2059"/>
      <c r="Q39" s="2060"/>
      <c r="R39" s="464"/>
    </row>
    <row r="40" spans="1:18" ht="12.75">
      <c r="A40" s="2058"/>
      <c r="B40" s="2059"/>
      <c r="C40" s="2059"/>
      <c r="D40" s="2059"/>
      <c r="E40" s="2059"/>
      <c r="F40" s="2059"/>
      <c r="G40" s="2059"/>
      <c r="H40" s="2059"/>
      <c r="I40" s="2059"/>
      <c r="J40" s="2059"/>
      <c r="K40" s="2059"/>
      <c r="L40" s="2059"/>
      <c r="M40" s="2059"/>
      <c r="N40" s="2059"/>
      <c r="O40" s="2059"/>
      <c r="P40" s="2059"/>
      <c r="Q40" s="2060"/>
      <c r="R40" s="464"/>
    </row>
    <row r="41" spans="1:18" ht="12.75">
      <c r="A41" s="2061"/>
      <c r="B41" s="2062"/>
      <c r="C41" s="2062"/>
      <c r="D41" s="2062"/>
      <c r="E41" s="2062"/>
      <c r="F41" s="2062"/>
      <c r="G41" s="2062"/>
      <c r="H41" s="2062"/>
      <c r="I41" s="2062"/>
      <c r="J41" s="2062"/>
      <c r="K41" s="2062"/>
      <c r="L41" s="2062"/>
      <c r="M41" s="2062"/>
      <c r="N41" s="2062"/>
      <c r="O41" s="2062"/>
      <c r="P41" s="2062"/>
      <c r="Q41" s="2063"/>
      <c r="R41" s="464"/>
    </row>
    <row r="42" spans="1:18" ht="9.75" customHeight="1">
      <c r="A42" s="2050" t="s">
        <v>864</v>
      </c>
      <c r="B42" s="2042"/>
      <c r="C42" s="2042"/>
      <c r="D42" s="2042"/>
      <c r="E42" s="2042"/>
      <c r="F42" s="2042"/>
      <c r="G42" s="2042"/>
      <c r="H42" s="2042"/>
      <c r="I42" s="2042"/>
      <c r="J42" s="2042"/>
      <c r="K42" s="2042"/>
      <c r="L42" s="2042"/>
      <c r="M42" s="2042"/>
      <c r="N42" s="2042"/>
      <c r="O42" s="2042"/>
      <c r="P42" s="2042"/>
      <c r="Q42" s="2051"/>
      <c r="R42" s="464"/>
    </row>
    <row r="43" spans="1:18" ht="9.75" customHeight="1">
      <c r="A43" s="2052" t="s">
        <v>865</v>
      </c>
      <c r="B43" s="2053"/>
      <c r="C43" s="2053"/>
      <c r="D43" s="2053"/>
      <c r="E43" s="2053"/>
      <c r="F43" s="2053"/>
      <c r="G43" s="2053"/>
      <c r="H43" s="2053"/>
      <c r="I43" s="2053"/>
      <c r="J43" s="2053"/>
      <c r="K43" s="2053"/>
      <c r="L43" s="2053"/>
      <c r="M43" s="2053"/>
      <c r="N43" s="2053"/>
      <c r="O43" s="2053"/>
      <c r="P43" s="2053"/>
      <c r="Q43" s="2054"/>
      <c r="R43" s="464"/>
    </row>
    <row r="44" spans="1:18" ht="4.5" customHeight="1">
      <c r="A44" s="2055"/>
      <c r="B44" s="2056"/>
      <c r="C44" s="2056"/>
      <c r="D44" s="2056"/>
      <c r="E44" s="2056"/>
      <c r="F44" s="2056"/>
      <c r="G44" s="2056"/>
      <c r="H44" s="2056"/>
      <c r="I44" s="2056"/>
      <c r="J44" s="2056"/>
      <c r="K44" s="2056"/>
      <c r="L44" s="2056"/>
      <c r="M44" s="2056"/>
      <c r="N44" s="2056"/>
      <c r="O44" s="2056"/>
      <c r="P44" s="2056"/>
      <c r="Q44" s="2057"/>
      <c r="R44" s="464"/>
    </row>
    <row r="45" spans="1:18" ht="12.75">
      <c r="A45" s="2050" t="s">
        <v>866</v>
      </c>
      <c r="B45" s="2042"/>
      <c r="C45" s="2042"/>
      <c r="D45" s="2043"/>
      <c r="E45" s="2041" t="s">
        <v>867</v>
      </c>
      <c r="F45" s="2042"/>
      <c r="G45" s="2042"/>
      <c r="H45" s="2042"/>
      <c r="I45" s="2043"/>
      <c r="J45" s="2041" t="s">
        <v>868</v>
      </c>
      <c r="K45" s="2042"/>
      <c r="L45" s="2042"/>
      <c r="M45" s="2042"/>
      <c r="N45" s="2042"/>
      <c r="O45" s="2043"/>
      <c r="P45" s="2041" t="s">
        <v>1354</v>
      </c>
      <c r="Q45" s="2051"/>
      <c r="R45" s="464"/>
    </row>
    <row r="46" spans="1:18" ht="13.5" thickBot="1">
      <c r="A46" s="2038"/>
      <c r="B46" s="2039"/>
      <c r="C46" s="2039"/>
      <c r="D46" s="2040"/>
      <c r="E46" s="2044"/>
      <c r="F46" s="2045"/>
      <c r="G46" s="2045"/>
      <c r="H46" s="2045"/>
      <c r="I46" s="2046"/>
      <c r="J46" s="2047"/>
      <c r="K46" s="2048"/>
      <c r="L46" s="2048"/>
      <c r="M46" s="2048"/>
      <c r="N46" s="2048"/>
      <c r="O46" s="2049"/>
      <c r="P46" s="2035"/>
      <c r="Q46" s="2036"/>
      <c r="R46" s="464"/>
    </row>
    <row r="47" spans="1:18" ht="12.75">
      <c r="A47" s="2037" t="s">
        <v>869</v>
      </c>
      <c r="B47" s="2037"/>
      <c r="C47" s="2037"/>
      <c r="D47" s="2037"/>
      <c r="E47" s="2037"/>
      <c r="F47" s="2037"/>
      <c r="G47" s="2037"/>
      <c r="H47" s="2037"/>
      <c r="I47" s="2037"/>
      <c r="J47" s="2037"/>
      <c r="K47" s="2037"/>
      <c r="L47" s="2037"/>
      <c r="M47" s="2037"/>
      <c r="N47" s="2037"/>
      <c r="O47" s="2037"/>
      <c r="P47" s="2037"/>
      <c r="Q47" s="2037"/>
      <c r="R47" s="464"/>
    </row>
    <row r="48" spans="1:18" ht="12.75">
      <c r="A48" s="467"/>
      <c r="B48" s="467"/>
      <c r="C48" s="467"/>
      <c r="D48" s="467"/>
      <c r="E48" s="467"/>
      <c r="F48" s="467"/>
      <c r="G48" s="467"/>
      <c r="H48" s="467"/>
      <c r="I48" s="467"/>
      <c r="J48" s="467"/>
      <c r="K48" s="467"/>
      <c r="L48" s="467"/>
      <c r="M48" s="467"/>
      <c r="N48" s="467"/>
      <c r="O48" s="467"/>
      <c r="P48" s="467"/>
      <c r="Q48" s="467"/>
      <c r="R48" s="464"/>
    </row>
    <row r="49" spans="1:18" ht="12.75">
      <c r="A49" s="464"/>
      <c r="B49" s="464"/>
      <c r="C49" s="464"/>
      <c r="D49" s="464"/>
      <c r="E49" s="464"/>
      <c r="F49" s="464"/>
      <c r="G49" s="464"/>
      <c r="H49" s="464"/>
      <c r="I49" s="464"/>
      <c r="J49" s="464"/>
      <c r="K49" s="464"/>
      <c r="L49" s="464"/>
      <c r="M49" s="464"/>
      <c r="N49" s="464"/>
      <c r="O49" s="464"/>
      <c r="P49" s="464"/>
      <c r="Q49" s="464"/>
      <c r="R49" s="464"/>
    </row>
    <row r="50" spans="1:18" ht="12.75">
      <c r="A50" s="464"/>
      <c r="B50" s="464"/>
      <c r="C50" s="464"/>
      <c r="D50" s="464"/>
      <c r="E50" s="464"/>
      <c r="F50" s="464"/>
      <c r="G50" s="464"/>
      <c r="H50" s="464"/>
      <c r="I50" s="464"/>
      <c r="J50" s="464"/>
      <c r="K50" s="464"/>
      <c r="L50" s="464"/>
      <c r="M50" s="464"/>
      <c r="N50" s="464"/>
      <c r="O50" s="464"/>
      <c r="P50" s="464"/>
      <c r="Q50" s="464"/>
      <c r="R50" s="464"/>
    </row>
    <row r="51" spans="1:18" ht="12.75">
      <c r="A51" s="464"/>
      <c r="B51" s="464"/>
      <c r="C51" s="464"/>
      <c r="D51" s="464"/>
      <c r="E51" s="464"/>
      <c r="F51" s="464"/>
      <c r="G51" s="464"/>
      <c r="H51" s="464"/>
      <c r="I51" s="464"/>
      <c r="J51" s="464"/>
      <c r="K51" s="464"/>
      <c r="L51" s="464"/>
      <c r="M51" s="464"/>
      <c r="N51" s="464"/>
      <c r="O51" s="464"/>
      <c r="P51" s="464"/>
      <c r="Q51" s="464"/>
      <c r="R51" s="464"/>
    </row>
    <row r="52" spans="1:18" ht="12.75">
      <c r="A52" s="464"/>
      <c r="B52" s="464"/>
      <c r="C52" s="464"/>
      <c r="D52" s="464"/>
      <c r="E52" s="464"/>
      <c r="F52" s="464"/>
      <c r="G52" s="464"/>
      <c r="H52" s="464"/>
      <c r="I52" s="464"/>
      <c r="J52" s="464"/>
      <c r="K52" s="464"/>
      <c r="L52" s="464"/>
      <c r="M52" s="464"/>
      <c r="N52" s="464"/>
      <c r="O52" s="464"/>
      <c r="P52" s="464"/>
      <c r="Q52" s="464"/>
      <c r="R52" s="464"/>
    </row>
    <row r="53" spans="1:18" ht="12.75">
      <c r="A53" s="464"/>
      <c r="B53" s="464"/>
      <c r="C53" s="464"/>
      <c r="D53" s="464"/>
      <c r="E53" s="464"/>
      <c r="F53" s="464"/>
      <c r="G53" s="464"/>
      <c r="H53" s="464"/>
      <c r="I53" s="464"/>
      <c r="J53" s="464"/>
      <c r="K53" s="464"/>
      <c r="L53" s="464"/>
      <c r="M53" s="464"/>
      <c r="N53" s="464"/>
      <c r="O53" s="464"/>
      <c r="P53" s="464"/>
      <c r="Q53" s="464"/>
      <c r="R53" s="464"/>
    </row>
    <row r="54" spans="1:18" ht="12.75">
      <c r="A54" s="464"/>
      <c r="B54" s="464"/>
      <c r="C54" s="464"/>
      <c r="D54" s="464"/>
      <c r="E54" s="464"/>
      <c r="F54" s="464"/>
      <c r="G54" s="464"/>
      <c r="H54" s="464"/>
      <c r="I54" s="464"/>
      <c r="J54" s="464"/>
      <c r="K54" s="464"/>
      <c r="L54" s="464"/>
      <c r="M54" s="464"/>
      <c r="N54" s="464"/>
      <c r="O54" s="464"/>
      <c r="P54" s="464"/>
      <c r="Q54" s="464"/>
      <c r="R54" s="464"/>
    </row>
    <row r="55" spans="1:18" ht="12.75">
      <c r="A55" s="464"/>
      <c r="B55" s="464"/>
      <c r="C55" s="464"/>
      <c r="D55" s="464"/>
      <c r="E55" s="464"/>
      <c r="F55" s="464"/>
      <c r="G55" s="464"/>
      <c r="H55" s="464"/>
      <c r="I55" s="464"/>
      <c r="J55" s="464"/>
      <c r="K55" s="464"/>
      <c r="L55" s="464"/>
      <c r="M55" s="464"/>
      <c r="N55" s="464"/>
      <c r="O55" s="464"/>
      <c r="P55" s="464"/>
      <c r="Q55" s="464"/>
      <c r="R55" s="464"/>
    </row>
    <row r="56" spans="1:18" ht="12.75">
      <c r="A56" s="464"/>
      <c r="B56" s="464"/>
      <c r="C56" s="464"/>
      <c r="D56" s="464"/>
      <c r="E56" s="464"/>
      <c r="F56" s="464"/>
      <c r="G56" s="464"/>
      <c r="H56" s="464"/>
      <c r="I56" s="464"/>
      <c r="J56" s="464"/>
      <c r="K56" s="464"/>
      <c r="L56" s="464"/>
      <c r="M56" s="464"/>
      <c r="N56" s="464"/>
      <c r="O56" s="464"/>
      <c r="P56" s="464"/>
      <c r="Q56" s="464"/>
      <c r="R56" s="464"/>
    </row>
    <row r="57" spans="1:18" ht="12.75">
      <c r="A57" s="464"/>
      <c r="B57" s="464"/>
      <c r="C57" s="464"/>
      <c r="D57" s="464"/>
      <c r="E57" s="464"/>
      <c r="F57" s="464"/>
      <c r="G57" s="464"/>
      <c r="H57" s="464"/>
      <c r="I57" s="464"/>
      <c r="J57" s="464"/>
      <c r="K57" s="464"/>
      <c r="L57" s="464"/>
      <c r="M57" s="464"/>
      <c r="N57" s="464"/>
      <c r="O57" s="464"/>
      <c r="P57" s="464"/>
      <c r="Q57" s="464"/>
      <c r="R57" s="464"/>
    </row>
    <row r="58" spans="1:18" ht="12.75">
      <c r="A58" s="464"/>
      <c r="B58" s="464"/>
      <c r="C58" s="464"/>
      <c r="D58" s="464"/>
      <c r="E58" s="464"/>
      <c r="F58" s="464"/>
      <c r="G58" s="464"/>
      <c r="H58" s="464"/>
      <c r="I58" s="464"/>
      <c r="J58" s="464"/>
      <c r="K58" s="464"/>
      <c r="L58" s="464"/>
      <c r="M58" s="464"/>
      <c r="N58" s="464"/>
      <c r="O58" s="464"/>
      <c r="P58" s="464"/>
      <c r="Q58" s="464"/>
      <c r="R58" s="464"/>
    </row>
    <row r="59" spans="1:18" ht="12.75">
      <c r="A59" s="464"/>
      <c r="B59" s="464"/>
      <c r="C59" s="464"/>
      <c r="D59" s="464"/>
      <c r="E59" s="464"/>
      <c r="F59" s="464"/>
      <c r="G59" s="464"/>
      <c r="H59" s="464"/>
      <c r="I59" s="464"/>
      <c r="J59" s="464"/>
      <c r="K59" s="464"/>
      <c r="L59" s="464"/>
      <c r="M59" s="464"/>
      <c r="N59" s="464"/>
      <c r="O59" s="464"/>
      <c r="P59" s="464"/>
      <c r="Q59" s="464"/>
      <c r="R59" s="464"/>
    </row>
    <row r="60" spans="1:18" ht="12.75">
      <c r="A60" s="464"/>
      <c r="B60" s="464"/>
      <c r="C60" s="464"/>
      <c r="D60" s="464"/>
      <c r="E60" s="464"/>
      <c r="F60" s="464"/>
      <c r="G60" s="464"/>
      <c r="H60" s="464"/>
      <c r="I60" s="464"/>
      <c r="J60" s="464"/>
      <c r="K60" s="464"/>
      <c r="L60" s="464"/>
      <c r="M60" s="464"/>
      <c r="N60" s="464"/>
      <c r="O60" s="464"/>
      <c r="P60" s="464"/>
      <c r="Q60" s="464"/>
      <c r="R60" s="464"/>
    </row>
    <row r="61" spans="1:18" ht="12.75">
      <c r="A61" s="464"/>
      <c r="B61" s="464"/>
      <c r="C61" s="464"/>
      <c r="D61" s="464"/>
      <c r="E61" s="464"/>
      <c r="F61" s="464"/>
      <c r="G61" s="464"/>
      <c r="H61" s="464"/>
      <c r="I61" s="464"/>
      <c r="J61" s="464"/>
      <c r="K61" s="464"/>
      <c r="L61" s="464"/>
      <c r="M61" s="464"/>
      <c r="N61" s="464"/>
      <c r="O61" s="464"/>
      <c r="P61" s="464"/>
      <c r="Q61" s="464"/>
      <c r="R61" s="464"/>
    </row>
    <row r="62" spans="1:18" ht="12.75">
      <c r="A62" s="464"/>
      <c r="B62" s="464"/>
      <c r="C62" s="464"/>
      <c r="D62" s="464"/>
      <c r="E62" s="464"/>
      <c r="F62" s="464"/>
      <c r="G62" s="464"/>
      <c r="H62" s="464"/>
      <c r="I62" s="464"/>
      <c r="J62" s="464"/>
      <c r="K62" s="464"/>
      <c r="L62" s="464"/>
      <c r="M62" s="464"/>
      <c r="N62" s="464"/>
      <c r="O62" s="464"/>
      <c r="P62" s="464"/>
      <c r="Q62" s="464"/>
      <c r="R62" s="464"/>
    </row>
    <row r="63" spans="1:18" ht="12.75">
      <c r="A63" s="464"/>
      <c r="B63" s="464"/>
      <c r="C63" s="464"/>
      <c r="D63" s="464"/>
      <c r="E63" s="464"/>
      <c r="F63" s="464"/>
      <c r="G63" s="464"/>
      <c r="H63" s="464"/>
      <c r="I63" s="464"/>
      <c r="J63" s="464"/>
      <c r="K63" s="464"/>
      <c r="L63" s="464"/>
      <c r="M63" s="464"/>
      <c r="N63" s="464"/>
      <c r="O63" s="464"/>
      <c r="P63" s="464"/>
      <c r="Q63" s="464"/>
      <c r="R63" s="464"/>
    </row>
    <row r="64" spans="1:18" ht="12.75">
      <c r="A64" s="464"/>
      <c r="B64" s="464"/>
      <c r="C64" s="464"/>
      <c r="D64" s="464"/>
      <c r="E64" s="464"/>
      <c r="F64" s="464"/>
      <c r="G64" s="464"/>
      <c r="H64" s="464"/>
      <c r="I64" s="464"/>
      <c r="J64" s="464"/>
      <c r="K64" s="464"/>
      <c r="L64" s="464"/>
      <c r="M64" s="464"/>
      <c r="N64" s="464"/>
      <c r="O64" s="464"/>
      <c r="P64" s="464"/>
      <c r="Q64" s="464"/>
      <c r="R64" s="464"/>
    </row>
    <row r="65" spans="1:18" ht="12.75">
      <c r="A65" s="464"/>
      <c r="B65" s="464"/>
      <c r="C65" s="464"/>
      <c r="D65" s="464"/>
      <c r="E65" s="464"/>
      <c r="F65" s="464"/>
      <c r="G65" s="464"/>
      <c r="H65" s="464"/>
      <c r="I65" s="464"/>
      <c r="J65" s="464"/>
      <c r="K65" s="464"/>
      <c r="L65" s="464"/>
      <c r="M65" s="464"/>
      <c r="N65" s="464"/>
      <c r="O65" s="464"/>
      <c r="P65" s="464"/>
      <c r="Q65" s="464"/>
      <c r="R65" s="464"/>
    </row>
    <row r="66" spans="1:18" ht="12.75">
      <c r="A66" s="464"/>
      <c r="B66" s="464"/>
      <c r="C66" s="464"/>
      <c r="D66" s="464"/>
      <c r="E66" s="464"/>
      <c r="F66" s="464"/>
      <c r="G66" s="464"/>
      <c r="H66" s="464"/>
      <c r="I66" s="464"/>
      <c r="J66" s="464"/>
      <c r="K66" s="464"/>
      <c r="L66" s="464"/>
      <c r="M66" s="464"/>
      <c r="N66" s="464"/>
      <c r="O66" s="464"/>
      <c r="P66" s="464"/>
      <c r="Q66" s="464"/>
      <c r="R66" s="464"/>
    </row>
    <row r="67" spans="1:18" ht="12.75">
      <c r="A67" s="464"/>
      <c r="B67" s="464"/>
      <c r="C67" s="464"/>
      <c r="D67" s="464"/>
      <c r="E67" s="464"/>
      <c r="F67" s="464"/>
      <c r="G67" s="464"/>
      <c r="H67" s="464"/>
      <c r="I67" s="464"/>
      <c r="J67" s="464"/>
      <c r="K67" s="464"/>
      <c r="L67" s="464"/>
      <c r="M67" s="464"/>
      <c r="N67" s="464"/>
      <c r="O67" s="464"/>
      <c r="P67" s="464"/>
      <c r="Q67" s="464"/>
      <c r="R67" s="464"/>
    </row>
    <row r="68" spans="1:18" ht="12.75">
      <c r="A68" s="464"/>
      <c r="B68" s="464"/>
      <c r="C68" s="464"/>
      <c r="D68" s="464"/>
      <c r="E68" s="464"/>
      <c r="F68" s="464"/>
      <c r="G68" s="464"/>
      <c r="H68" s="464"/>
      <c r="I68" s="464"/>
      <c r="J68" s="464"/>
      <c r="K68" s="464"/>
      <c r="L68" s="464"/>
      <c r="M68" s="464"/>
      <c r="N68" s="464"/>
      <c r="O68" s="464"/>
      <c r="P68" s="464"/>
      <c r="Q68" s="464"/>
      <c r="R68" s="464"/>
    </row>
    <row r="69" spans="1:18" ht="12.75">
      <c r="A69" s="464"/>
      <c r="B69" s="464"/>
      <c r="C69" s="464"/>
      <c r="D69" s="464"/>
      <c r="E69" s="464"/>
      <c r="F69" s="464"/>
      <c r="G69" s="464"/>
      <c r="H69" s="464"/>
      <c r="I69" s="464"/>
      <c r="J69" s="464"/>
      <c r="K69" s="464"/>
      <c r="L69" s="464"/>
      <c r="M69" s="464"/>
      <c r="N69" s="464"/>
      <c r="O69" s="464"/>
      <c r="P69" s="464"/>
      <c r="Q69" s="464"/>
      <c r="R69" s="464"/>
    </row>
    <row r="70" spans="1:18" ht="12.75">
      <c r="A70" s="464"/>
      <c r="B70" s="464"/>
      <c r="C70" s="464"/>
      <c r="D70" s="464"/>
      <c r="E70" s="464"/>
      <c r="F70" s="464"/>
      <c r="G70" s="464"/>
      <c r="H70" s="464"/>
      <c r="I70" s="464"/>
      <c r="J70" s="464"/>
      <c r="K70" s="464"/>
      <c r="L70" s="464"/>
      <c r="M70" s="464"/>
      <c r="N70" s="464"/>
      <c r="O70" s="464"/>
      <c r="P70" s="464"/>
      <c r="Q70" s="464"/>
      <c r="R70" s="464"/>
    </row>
    <row r="71" spans="1:18" ht="12.75">
      <c r="A71" s="464"/>
      <c r="B71" s="464"/>
      <c r="C71" s="464"/>
      <c r="D71" s="464"/>
      <c r="E71" s="464"/>
      <c r="F71" s="464"/>
      <c r="G71" s="464"/>
      <c r="H71" s="464"/>
      <c r="I71" s="464"/>
      <c r="J71" s="464"/>
      <c r="K71" s="464"/>
      <c r="L71" s="464"/>
      <c r="M71" s="464"/>
      <c r="N71" s="464"/>
      <c r="O71" s="464"/>
      <c r="P71" s="464"/>
      <c r="Q71" s="464"/>
      <c r="R71" s="464"/>
    </row>
    <row r="72" spans="1:18" ht="12.75">
      <c r="A72" s="464"/>
      <c r="B72" s="464"/>
      <c r="C72" s="464"/>
      <c r="D72" s="464"/>
      <c r="E72" s="464"/>
      <c r="F72" s="464"/>
      <c r="G72" s="464"/>
      <c r="H72" s="464"/>
      <c r="I72" s="464"/>
      <c r="J72" s="464"/>
      <c r="K72" s="464"/>
      <c r="L72" s="464"/>
      <c r="M72" s="464"/>
      <c r="N72" s="464"/>
      <c r="O72" s="464"/>
      <c r="P72" s="464"/>
      <c r="Q72" s="464"/>
      <c r="R72" s="464"/>
    </row>
    <row r="73" spans="1:18" ht="12.75">
      <c r="A73" s="464"/>
      <c r="B73" s="464"/>
      <c r="C73" s="464"/>
      <c r="D73" s="464"/>
      <c r="E73" s="464"/>
      <c r="F73" s="464"/>
      <c r="G73" s="464"/>
      <c r="H73" s="464"/>
      <c r="I73" s="464"/>
      <c r="J73" s="464"/>
      <c r="K73" s="464"/>
      <c r="L73" s="464"/>
      <c r="M73" s="464"/>
      <c r="N73" s="464"/>
      <c r="O73" s="464"/>
      <c r="P73" s="464"/>
      <c r="Q73" s="464"/>
      <c r="R73" s="464"/>
    </row>
    <row r="74" spans="1:18" ht="12.75">
      <c r="A74" s="464"/>
      <c r="B74" s="464"/>
      <c r="C74" s="464"/>
      <c r="D74" s="464"/>
      <c r="E74" s="464"/>
      <c r="F74" s="464"/>
      <c r="G74" s="464"/>
      <c r="H74" s="464"/>
      <c r="I74" s="464"/>
      <c r="J74" s="464"/>
      <c r="K74" s="464"/>
      <c r="L74" s="464"/>
      <c r="M74" s="464"/>
      <c r="N74" s="464"/>
      <c r="O74" s="464"/>
      <c r="P74" s="464"/>
      <c r="Q74" s="464"/>
      <c r="R74" s="464"/>
    </row>
  </sheetData>
  <mergeCells count="155">
    <mergeCell ref="P14:Q14"/>
    <mergeCell ref="P15:Q15"/>
    <mergeCell ref="A7:D7"/>
    <mergeCell ref="A10:D10"/>
    <mergeCell ref="E7:I7"/>
    <mergeCell ref="F15:I15"/>
    <mergeCell ref="F14:I14"/>
    <mergeCell ref="J14:L14"/>
    <mergeCell ref="J15:L15"/>
    <mergeCell ref="A14:D14"/>
    <mergeCell ref="E27:E28"/>
    <mergeCell ref="E25:E26"/>
    <mergeCell ref="F18:I18"/>
    <mergeCell ref="F19:I19"/>
    <mergeCell ref="F20:I20"/>
    <mergeCell ref="F21:I21"/>
    <mergeCell ref="F22:I22"/>
    <mergeCell ref="F23:I23"/>
    <mergeCell ref="F24:I24"/>
    <mergeCell ref="F25:I26"/>
    <mergeCell ref="F27:I28"/>
    <mergeCell ref="M1:O1"/>
    <mergeCell ref="M2:O2"/>
    <mergeCell ref="M3:O3"/>
    <mergeCell ref="M4:O4"/>
    <mergeCell ref="E10:F10"/>
    <mergeCell ref="E11:F11"/>
    <mergeCell ref="G8:I8"/>
    <mergeCell ref="A12:Q13"/>
    <mergeCell ref="F17:I17"/>
    <mergeCell ref="J16:L16"/>
    <mergeCell ref="J17:L17"/>
    <mergeCell ref="F16:I16"/>
    <mergeCell ref="J18:L18"/>
    <mergeCell ref="J19:L19"/>
    <mergeCell ref="J20:L20"/>
    <mergeCell ref="J21:L21"/>
    <mergeCell ref="J22:L22"/>
    <mergeCell ref="J23:L23"/>
    <mergeCell ref="J24:L24"/>
    <mergeCell ref="J25:L26"/>
    <mergeCell ref="J27:L28"/>
    <mergeCell ref="A15:D15"/>
    <mergeCell ref="A16:D16"/>
    <mergeCell ref="A17:D17"/>
    <mergeCell ref="A18:D18"/>
    <mergeCell ref="A19:D19"/>
    <mergeCell ref="A20:D20"/>
    <mergeCell ref="A21:D21"/>
    <mergeCell ref="A22:D22"/>
    <mergeCell ref="A27:D27"/>
    <mergeCell ref="A28:D28"/>
    <mergeCell ref="M14:O14"/>
    <mergeCell ref="M15:O15"/>
    <mergeCell ref="M16:O16"/>
    <mergeCell ref="M17:O17"/>
    <mergeCell ref="A23:D23"/>
    <mergeCell ref="A24:D24"/>
    <mergeCell ref="A25:D25"/>
    <mergeCell ref="A26:D26"/>
    <mergeCell ref="A9:D9"/>
    <mergeCell ref="A11:D11"/>
    <mergeCell ref="I1:L1"/>
    <mergeCell ref="I2:L2"/>
    <mergeCell ref="I3:L3"/>
    <mergeCell ref="I4:L4"/>
    <mergeCell ref="E5:I5"/>
    <mergeCell ref="E6:I6"/>
    <mergeCell ref="E8:F8"/>
    <mergeCell ref="E9:F9"/>
    <mergeCell ref="M25:O26"/>
    <mergeCell ref="M27:O28"/>
    <mergeCell ref="M18:O18"/>
    <mergeCell ref="M19:O19"/>
    <mergeCell ref="M20:O20"/>
    <mergeCell ref="M21:O21"/>
    <mergeCell ref="M22:O22"/>
    <mergeCell ref="M23:O23"/>
    <mergeCell ref="M24:O24"/>
    <mergeCell ref="P16:Q16"/>
    <mergeCell ref="P17:Q17"/>
    <mergeCell ref="P18:Q18"/>
    <mergeCell ref="P19:Q19"/>
    <mergeCell ref="P20:Q20"/>
    <mergeCell ref="P21:Q21"/>
    <mergeCell ref="P22:Q22"/>
    <mergeCell ref="P23:Q23"/>
    <mergeCell ref="P24:Q24"/>
    <mergeCell ref="P25:Q26"/>
    <mergeCell ref="P27:Q28"/>
    <mergeCell ref="A1:H1"/>
    <mergeCell ref="A2:H2"/>
    <mergeCell ref="A3:H3"/>
    <mergeCell ref="A4:H4"/>
    <mergeCell ref="A5:D5"/>
    <mergeCell ref="A6:D6"/>
    <mergeCell ref="A8:D8"/>
    <mergeCell ref="P1:Q1"/>
    <mergeCell ref="P2:Q2"/>
    <mergeCell ref="P3:Q3"/>
    <mergeCell ref="P4:Q4"/>
    <mergeCell ref="G11:I11"/>
    <mergeCell ref="J8:L8"/>
    <mergeCell ref="J11:L11"/>
    <mergeCell ref="M8:O8"/>
    <mergeCell ref="M10:N10"/>
    <mergeCell ref="M9:N9"/>
    <mergeCell ref="M11:O11"/>
    <mergeCell ref="P8:Q8"/>
    <mergeCell ref="P11:Q11"/>
    <mergeCell ref="J5:Q5"/>
    <mergeCell ref="J6:Q6"/>
    <mergeCell ref="J7:Q7"/>
    <mergeCell ref="A29:Q30"/>
    <mergeCell ref="A31:Q31"/>
    <mergeCell ref="A33:Q33"/>
    <mergeCell ref="A32:G32"/>
    <mergeCell ref="I32:J32"/>
    <mergeCell ref="N32:Q32"/>
    <mergeCell ref="A34:D34"/>
    <mergeCell ref="A35:D35"/>
    <mergeCell ref="A36:D36"/>
    <mergeCell ref="A37:D37"/>
    <mergeCell ref="F34:I34"/>
    <mergeCell ref="F35:I35"/>
    <mergeCell ref="F36:I36"/>
    <mergeCell ref="F37:I37"/>
    <mergeCell ref="J34:L34"/>
    <mergeCell ref="M34:O34"/>
    <mergeCell ref="J35:L35"/>
    <mergeCell ref="J36:L36"/>
    <mergeCell ref="J37:L37"/>
    <mergeCell ref="M35:O35"/>
    <mergeCell ref="M36:O36"/>
    <mergeCell ref="M37:O37"/>
    <mergeCell ref="P34:Q34"/>
    <mergeCell ref="P35:Q35"/>
    <mergeCell ref="P36:Q36"/>
    <mergeCell ref="P37:Q37"/>
    <mergeCell ref="A38:Q38"/>
    <mergeCell ref="A39:Q39"/>
    <mergeCell ref="A40:Q40"/>
    <mergeCell ref="A41:Q41"/>
    <mergeCell ref="A42:Q42"/>
    <mergeCell ref="A43:Q43"/>
    <mergeCell ref="A44:Q44"/>
    <mergeCell ref="A45:D45"/>
    <mergeCell ref="P45:Q45"/>
    <mergeCell ref="P46:Q46"/>
    <mergeCell ref="A47:Q47"/>
    <mergeCell ref="A46:D46"/>
    <mergeCell ref="E45:I45"/>
    <mergeCell ref="E46:I46"/>
    <mergeCell ref="J45:O45"/>
    <mergeCell ref="J46:O46"/>
  </mergeCells>
  <printOptions horizontalCentered="1" verticalCentered="1"/>
  <pageMargins left="0.159" right="0.169" top="0" bottom="0" header="0" footer="0"/>
  <pageSetup fitToHeight="1" fitToWidth="1" horizontalDpi="300" verticalDpi="300" orientation="landscape" scale="89" r:id="rId4"/>
  <drawing r:id="rId3"/>
  <legacyDrawing r:id="rId2"/>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BB213"/>
  <sheetViews>
    <sheetView showGridLines="0" workbookViewId="0" topLeftCell="A1">
      <selection activeCell="M2" sqref="M2"/>
    </sheetView>
  </sheetViews>
  <sheetFormatPr defaultColWidth="9.7109375" defaultRowHeight="12.75"/>
  <cols>
    <col min="1" max="1" width="1.7109375" style="488" customWidth="1"/>
    <col min="2" max="2" width="4.7109375" style="488" customWidth="1"/>
    <col min="3" max="3" width="3.7109375" style="488" customWidth="1"/>
    <col min="4" max="4" width="2.7109375" style="488" customWidth="1"/>
    <col min="5" max="5" width="3.7109375" style="488" customWidth="1"/>
    <col min="6" max="8" width="9.7109375" style="488" customWidth="1"/>
    <col min="9" max="9" width="2.7109375" style="488" customWidth="1"/>
    <col min="10" max="10" width="3.7109375" style="488" customWidth="1"/>
    <col min="11" max="11" width="12.7109375" style="488" customWidth="1"/>
    <col min="12" max="12" width="10.7109375" style="488" customWidth="1"/>
    <col min="13" max="13" width="9.7109375" style="488" customWidth="1"/>
    <col min="14" max="14" width="17.7109375" style="488" customWidth="1"/>
    <col min="15" max="16384" width="9.7109375" style="488" customWidth="1"/>
  </cols>
  <sheetData>
    <row r="1" spans="1:54" ht="13.5" thickTop="1">
      <c r="A1" s="480" t="s">
        <v>1355</v>
      </c>
      <c r="B1" s="481"/>
      <c r="C1" s="481"/>
      <c r="D1" s="482"/>
      <c r="E1" s="482"/>
      <c r="F1" s="482"/>
      <c r="G1" s="482"/>
      <c r="H1" s="482"/>
      <c r="I1" s="482"/>
      <c r="J1" s="482"/>
      <c r="K1" s="483"/>
      <c r="L1" s="484"/>
      <c r="M1" s="485" t="s">
        <v>1795</v>
      </c>
      <c r="N1" s="486"/>
      <c r="O1" s="487"/>
      <c r="P1" s="487"/>
      <c r="Q1" s="487"/>
      <c r="R1" s="487"/>
      <c r="S1" s="487"/>
      <c r="T1" s="487"/>
      <c r="U1" s="487"/>
      <c r="V1" s="487"/>
      <c r="W1" s="487"/>
      <c r="X1" s="487"/>
      <c r="Y1" s="487"/>
      <c r="Z1" s="487"/>
      <c r="AA1" s="487"/>
      <c r="AB1" s="487"/>
      <c r="AC1" s="487"/>
      <c r="AD1" s="487"/>
      <c r="AE1" s="487"/>
      <c r="AF1" s="487"/>
      <c r="AG1" s="487"/>
      <c r="AH1" s="487"/>
      <c r="AI1" s="487"/>
      <c r="AJ1" s="487"/>
      <c r="AK1" s="487"/>
      <c r="AL1" s="487"/>
      <c r="AM1" s="487"/>
      <c r="AN1" s="487"/>
      <c r="AO1" s="487"/>
      <c r="AP1" s="487"/>
      <c r="AQ1" s="487"/>
      <c r="AR1" s="487"/>
      <c r="AS1" s="487"/>
      <c r="AT1" s="487"/>
      <c r="AU1" s="487"/>
      <c r="AV1" s="487"/>
      <c r="AW1" s="487"/>
      <c r="AX1" s="487"/>
      <c r="AY1" s="487"/>
      <c r="AZ1" s="487"/>
      <c r="BA1" s="487"/>
      <c r="BB1" s="487"/>
    </row>
    <row r="2" spans="1:54" ht="12.75">
      <c r="A2" s="489" t="s">
        <v>1796</v>
      </c>
      <c r="B2" s="490"/>
      <c r="C2" s="491"/>
      <c r="D2" s="491"/>
      <c r="E2" s="491"/>
      <c r="F2" s="491"/>
      <c r="G2" s="491"/>
      <c r="H2" s="491"/>
      <c r="I2" s="491"/>
      <c r="J2" s="491"/>
      <c r="K2" s="492"/>
      <c r="L2" s="493"/>
      <c r="M2" s="494" t="s">
        <v>1776</v>
      </c>
      <c r="N2" s="495"/>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Q2" s="487"/>
      <c r="AR2" s="487"/>
      <c r="AS2" s="487"/>
      <c r="AT2" s="487"/>
      <c r="AU2" s="487"/>
      <c r="AV2" s="487"/>
      <c r="AW2" s="487"/>
      <c r="AX2" s="487"/>
      <c r="AY2" s="487"/>
      <c r="AZ2" s="487"/>
      <c r="BA2" s="487"/>
      <c r="BB2" s="487"/>
    </row>
    <row r="3" spans="1:54" ht="7.5" customHeight="1" thickBot="1">
      <c r="A3" s="496"/>
      <c r="B3" s="497"/>
      <c r="C3" s="497"/>
      <c r="D3" s="497"/>
      <c r="E3" s="497"/>
      <c r="F3" s="497"/>
      <c r="G3" s="497"/>
      <c r="H3" s="497"/>
      <c r="I3" s="497"/>
      <c r="J3" s="497"/>
      <c r="K3" s="498"/>
      <c r="L3" s="499"/>
      <c r="M3" s="500"/>
      <c r="N3" s="501"/>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row>
    <row r="4" spans="1:54" ht="13.5" thickTop="1">
      <c r="A4" s="502" t="s">
        <v>1797</v>
      </c>
      <c r="B4" s="503"/>
      <c r="C4" s="503"/>
      <c r="D4" s="504"/>
      <c r="E4" s="505"/>
      <c r="F4" s="506" t="s">
        <v>1798</v>
      </c>
      <c r="G4" s="507"/>
      <c r="H4" s="504"/>
      <c r="I4" s="504"/>
      <c r="J4" s="504"/>
      <c r="K4" s="504"/>
      <c r="L4" s="504"/>
      <c r="M4" s="504"/>
      <c r="N4" s="508"/>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487"/>
      <c r="AO4" s="487"/>
      <c r="AP4" s="487"/>
      <c r="AQ4" s="487"/>
      <c r="AR4" s="487"/>
      <c r="AS4" s="487"/>
      <c r="AT4" s="487"/>
      <c r="AU4" s="487"/>
      <c r="AV4" s="487"/>
      <c r="AW4" s="487"/>
      <c r="AX4" s="487"/>
      <c r="AY4" s="487"/>
      <c r="AZ4" s="487"/>
      <c r="BA4" s="487"/>
      <c r="BB4" s="487"/>
    </row>
    <row r="5" spans="1:54" ht="12.75">
      <c r="A5" s="509"/>
      <c r="B5" s="510"/>
      <c r="C5" s="511"/>
      <c r="D5" s="512"/>
      <c r="E5" s="513"/>
      <c r="F5" s="514"/>
      <c r="G5" s="512"/>
      <c r="H5" s="512"/>
      <c r="I5" s="512"/>
      <c r="J5" s="512"/>
      <c r="K5" s="512"/>
      <c r="L5" s="512"/>
      <c r="M5" s="512"/>
      <c r="N5" s="515"/>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7"/>
      <c r="AR5" s="487"/>
      <c r="AS5" s="487"/>
      <c r="AT5" s="487"/>
      <c r="AU5" s="487"/>
      <c r="AV5" s="487"/>
      <c r="AW5" s="487"/>
      <c r="AX5" s="487"/>
      <c r="AY5" s="487"/>
      <c r="AZ5" s="487"/>
      <c r="BA5" s="487"/>
      <c r="BB5" s="487"/>
    </row>
    <row r="6" spans="1:54" ht="7.5" customHeight="1" thickBot="1">
      <c r="A6" s="516"/>
      <c r="B6" s="517"/>
      <c r="C6" s="517"/>
      <c r="D6" s="518"/>
      <c r="E6" s="519"/>
      <c r="F6" s="520"/>
      <c r="G6" s="518"/>
      <c r="H6" s="518"/>
      <c r="I6" s="518"/>
      <c r="J6" s="518"/>
      <c r="K6" s="518"/>
      <c r="L6" s="518"/>
      <c r="M6" s="518"/>
      <c r="N6" s="521"/>
      <c r="O6" s="487"/>
      <c r="P6" s="487"/>
      <c r="Q6" s="487"/>
      <c r="R6" s="487"/>
      <c r="S6" s="487"/>
      <c r="T6" s="487"/>
      <c r="U6" s="487"/>
      <c r="V6" s="487"/>
      <c r="W6" s="487"/>
      <c r="X6" s="487"/>
      <c r="Y6" s="487"/>
      <c r="Z6" s="487"/>
      <c r="AA6" s="487"/>
      <c r="AB6" s="487"/>
      <c r="AC6" s="487"/>
      <c r="AD6" s="487"/>
      <c r="AE6" s="487"/>
      <c r="AF6" s="487"/>
      <c r="AG6" s="487"/>
      <c r="AH6" s="487"/>
      <c r="AI6" s="487"/>
      <c r="AJ6" s="487"/>
      <c r="AK6" s="487"/>
      <c r="AL6" s="487"/>
      <c r="AM6" s="487"/>
      <c r="AN6" s="487"/>
      <c r="AO6" s="487"/>
      <c r="AP6" s="487"/>
      <c r="AQ6" s="487"/>
      <c r="AR6" s="487"/>
      <c r="AS6" s="487"/>
      <c r="AT6" s="487"/>
      <c r="AU6" s="487"/>
      <c r="AV6" s="487"/>
      <c r="AW6" s="487"/>
      <c r="AX6" s="487"/>
      <c r="AY6" s="487"/>
      <c r="AZ6" s="487"/>
      <c r="BA6" s="487"/>
      <c r="BB6" s="487"/>
    </row>
    <row r="7" spans="1:54" ht="12.75">
      <c r="A7" s="522"/>
      <c r="B7" s="487"/>
      <c r="C7" s="487"/>
      <c r="D7" s="487"/>
      <c r="E7" s="487"/>
      <c r="F7" s="487"/>
      <c r="G7" s="487"/>
      <c r="H7" s="487"/>
      <c r="I7" s="487"/>
      <c r="J7" s="487"/>
      <c r="K7" s="487"/>
      <c r="L7" s="487"/>
      <c r="M7" s="487"/>
      <c r="N7" s="523"/>
      <c r="O7" s="487"/>
      <c r="P7" s="487"/>
      <c r="Q7" s="487"/>
      <c r="R7" s="487"/>
      <c r="S7" s="487"/>
      <c r="T7" s="487"/>
      <c r="U7" s="487"/>
      <c r="V7" s="487"/>
      <c r="W7" s="487"/>
      <c r="X7" s="487"/>
      <c r="Y7" s="487"/>
      <c r="Z7" s="487"/>
      <c r="AA7" s="487"/>
      <c r="AB7" s="487"/>
      <c r="AC7" s="487"/>
      <c r="AD7" s="487"/>
      <c r="AE7" s="487"/>
      <c r="AF7" s="487"/>
      <c r="AG7" s="487"/>
      <c r="AH7" s="487"/>
      <c r="AI7" s="487"/>
      <c r="AJ7" s="487"/>
      <c r="AK7" s="487"/>
      <c r="AL7" s="487"/>
      <c r="AM7" s="487"/>
      <c r="AN7" s="487"/>
      <c r="AO7" s="487"/>
      <c r="AP7" s="487"/>
      <c r="AQ7" s="487"/>
      <c r="AR7" s="487"/>
      <c r="AS7" s="487"/>
      <c r="AT7" s="487"/>
      <c r="AU7" s="487"/>
      <c r="AV7" s="487"/>
      <c r="AW7" s="487"/>
      <c r="AX7" s="487"/>
      <c r="AY7" s="487"/>
      <c r="AZ7" s="487"/>
      <c r="BA7" s="487"/>
      <c r="BB7" s="487"/>
    </row>
    <row r="8" spans="1:54" ht="12.75">
      <c r="A8" s="524" t="s">
        <v>1799</v>
      </c>
      <c r="B8" s="525"/>
      <c r="C8" s="526"/>
      <c r="D8" s="526"/>
      <c r="E8" s="526"/>
      <c r="F8" s="526"/>
      <c r="G8" s="526"/>
      <c r="H8" s="526"/>
      <c r="I8" s="526"/>
      <c r="J8" s="526"/>
      <c r="K8" s="526"/>
      <c r="L8" s="526"/>
      <c r="M8" s="526"/>
      <c r="N8" s="527"/>
      <c r="O8" s="487"/>
      <c r="P8" s="487"/>
      <c r="Q8" s="487"/>
      <c r="R8" s="487"/>
      <c r="S8" s="487"/>
      <c r="T8" s="487"/>
      <c r="U8" s="487"/>
      <c r="V8" s="487"/>
      <c r="W8" s="487"/>
      <c r="X8" s="487"/>
      <c r="Y8" s="487"/>
      <c r="Z8" s="487"/>
      <c r="AA8" s="487"/>
      <c r="AB8" s="487"/>
      <c r="AC8" s="487"/>
      <c r="AD8" s="487"/>
      <c r="AE8" s="487"/>
      <c r="AF8" s="487"/>
      <c r="AG8" s="487"/>
      <c r="AH8" s="487"/>
      <c r="AI8" s="487"/>
      <c r="AJ8" s="487"/>
      <c r="AK8" s="487"/>
      <c r="AL8" s="487"/>
      <c r="AM8" s="487"/>
      <c r="AN8" s="487"/>
      <c r="AO8" s="487"/>
      <c r="AP8" s="487"/>
      <c r="AQ8" s="487"/>
      <c r="AR8" s="487"/>
      <c r="AS8" s="487"/>
      <c r="AT8" s="487"/>
      <c r="AU8" s="487"/>
      <c r="AV8" s="487"/>
      <c r="AW8" s="487"/>
      <c r="AX8" s="487"/>
      <c r="AY8" s="487"/>
      <c r="AZ8" s="487"/>
      <c r="BA8" s="487"/>
      <c r="BB8" s="487"/>
    </row>
    <row r="9" spans="1:54" ht="12.75">
      <c r="A9" s="524" t="s">
        <v>1800</v>
      </c>
      <c r="B9" s="525"/>
      <c r="C9" s="526"/>
      <c r="D9" s="526"/>
      <c r="E9" s="526"/>
      <c r="F9" s="526"/>
      <c r="G9" s="526"/>
      <c r="H9" s="526"/>
      <c r="I9" s="526"/>
      <c r="J9" s="526"/>
      <c r="K9" s="526"/>
      <c r="L9" s="526"/>
      <c r="M9" s="526"/>
      <c r="N9" s="52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c r="AW9" s="487"/>
      <c r="AX9" s="487"/>
      <c r="AY9" s="487"/>
      <c r="AZ9" s="487"/>
      <c r="BA9" s="487"/>
      <c r="BB9" s="487"/>
    </row>
    <row r="10" spans="1:54" ht="12.75">
      <c r="A10" s="528"/>
      <c r="B10" s="525"/>
      <c r="C10" s="526"/>
      <c r="D10" s="526"/>
      <c r="E10" s="526"/>
      <c r="F10" s="526"/>
      <c r="G10" s="526"/>
      <c r="H10" s="526"/>
      <c r="I10" s="526"/>
      <c r="J10" s="526"/>
      <c r="K10" s="526"/>
      <c r="L10" s="526"/>
      <c r="M10" s="526"/>
      <c r="N10" s="52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7"/>
      <c r="AY10" s="487"/>
      <c r="AZ10" s="487"/>
      <c r="BA10" s="487"/>
      <c r="BB10" s="487"/>
    </row>
    <row r="11" spans="1:54" ht="12.75">
      <c r="A11" s="524" t="s">
        <v>1801</v>
      </c>
      <c r="B11" s="525"/>
      <c r="C11" s="526"/>
      <c r="D11" s="526"/>
      <c r="E11" s="526"/>
      <c r="F11" s="526"/>
      <c r="G11" s="526"/>
      <c r="H11" s="526"/>
      <c r="I11" s="526"/>
      <c r="J11" s="526"/>
      <c r="K11" s="526"/>
      <c r="L11" s="526"/>
      <c r="M11" s="526"/>
      <c r="N11" s="527"/>
      <c r="O11" s="529"/>
      <c r="P11" s="529"/>
      <c r="Q11" s="529"/>
      <c r="R11" s="529"/>
      <c r="S11" s="529"/>
      <c r="T11" s="529"/>
      <c r="U11" s="529"/>
      <c r="V11" s="529"/>
      <c r="W11" s="529"/>
      <c r="X11" s="529"/>
      <c r="Y11" s="529"/>
      <c r="Z11" s="529"/>
      <c r="AA11" s="529"/>
      <c r="AB11" s="529"/>
      <c r="AC11" s="487"/>
      <c r="AD11" s="487"/>
      <c r="AE11" s="487"/>
      <c r="AF11" s="487"/>
      <c r="AG11" s="487"/>
      <c r="AH11" s="487"/>
      <c r="AI11" s="487"/>
      <c r="AJ11" s="487"/>
      <c r="AK11" s="487"/>
      <c r="AL11" s="487"/>
      <c r="AM11" s="487"/>
      <c r="AN11" s="487"/>
      <c r="AO11" s="487"/>
      <c r="AP11" s="487"/>
      <c r="AQ11" s="487"/>
      <c r="AR11" s="487"/>
      <c r="AS11" s="487"/>
      <c r="AT11" s="487"/>
      <c r="AU11" s="487"/>
      <c r="AV11" s="487"/>
      <c r="AW11" s="487"/>
      <c r="AX11" s="487"/>
      <c r="AY11" s="487"/>
      <c r="AZ11" s="487"/>
      <c r="BA11" s="487"/>
      <c r="BB11" s="487"/>
    </row>
    <row r="12" spans="1:54" ht="13.5" thickBot="1">
      <c r="A12" s="528"/>
      <c r="B12" s="526"/>
      <c r="C12" s="526"/>
      <c r="D12" s="526"/>
      <c r="E12" s="526"/>
      <c r="F12" s="526"/>
      <c r="G12" s="526"/>
      <c r="H12" s="526"/>
      <c r="I12" s="526"/>
      <c r="J12" s="526"/>
      <c r="K12" s="526"/>
      <c r="L12" s="526"/>
      <c r="M12" s="526"/>
      <c r="N12" s="527"/>
      <c r="O12" s="529"/>
      <c r="P12" s="529"/>
      <c r="Q12" s="529"/>
      <c r="R12" s="529"/>
      <c r="S12" s="529"/>
      <c r="T12" s="529"/>
      <c r="U12" s="529"/>
      <c r="V12" s="529"/>
      <c r="W12" s="529"/>
      <c r="X12" s="529"/>
      <c r="Y12" s="529"/>
      <c r="Z12" s="529"/>
      <c r="AA12" s="529"/>
      <c r="AB12" s="529"/>
      <c r="AC12" s="487"/>
      <c r="AD12" s="487"/>
      <c r="AE12" s="487"/>
      <c r="AF12" s="487"/>
      <c r="AG12" s="487"/>
      <c r="AH12" s="487"/>
      <c r="AI12" s="487"/>
      <c r="AJ12" s="487"/>
      <c r="AK12" s="487"/>
      <c r="AL12" s="487"/>
      <c r="AM12" s="487"/>
      <c r="AN12" s="487"/>
      <c r="AO12" s="487"/>
      <c r="AP12" s="487"/>
      <c r="AQ12" s="487"/>
      <c r="AR12" s="487"/>
      <c r="AS12" s="487"/>
      <c r="AT12" s="487"/>
      <c r="AU12" s="487"/>
      <c r="AV12" s="487"/>
      <c r="AW12" s="487"/>
      <c r="AX12" s="487"/>
      <c r="AY12" s="487"/>
      <c r="AZ12" s="487"/>
      <c r="BA12" s="487"/>
      <c r="BB12" s="487"/>
    </row>
    <row r="13" spans="1:54" ht="15" thickBot="1">
      <c r="A13" s="528"/>
      <c r="B13" s="530" t="s">
        <v>1802</v>
      </c>
      <c r="C13" s="526"/>
      <c r="D13" s="531"/>
      <c r="E13" s="526"/>
      <c r="F13" s="532" t="s">
        <v>1803</v>
      </c>
      <c r="G13" s="526"/>
      <c r="H13" s="526"/>
      <c r="I13" s="526"/>
      <c r="J13" s="526"/>
      <c r="K13" s="526"/>
      <c r="L13" s="526"/>
      <c r="M13" s="526"/>
      <c r="N13" s="527"/>
      <c r="O13" s="529"/>
      <c r="P13" s="529"/>
      <c r="Q13" s="529"/>
      <c r="R13" s="529"/>
      <c r="S13" s="529"/>
      <c r="T13" s="529"/>
      <c r="U13" s="529"/>
      <c r="V13" s="529"/>
      <c r="W13" s="529"/>
      <c r="X13" s="529"/>
      <c r="Y13" s="529"/>
      <c r="Z13" s="529"/>
      <c r="AA13" s="529"/>
      <c r="AB13" s="529"/>
      <c r="AC13" s="487"/>
      <c r="AD13" s="487"/>
      <c r="AE13" s="487"/>
      <c r="AF13" s="487"/>
      <c r="AG13" s="487"/>
      <c r="AH13" s="487"/>
      <c r="AI13" s="487"/>
      <c r="AJ13" s="487"/>
      <c r="AK13" s="487"/>
      <c r="AL13" s="487"/>
      <c r="AM13" s="487"/>
      <c r="AN13" s="487"/>
      <c r="AO13" s="487"/>
      <c r="AP13" s="487"/>
      <c r="AQ13" s="487"/>
      <c r="AR13" s="487"/>
      <c r="AS13" s="487"/>
      <c r="AT13" s="487"/>
      <c r="AU13" s="487"/>
      <c r="AV13" s="487"/>
      <c r="AW13" s="487"/>
      <c r="AX13" s="487"/>
      <c r="AY13" s="487"/>
      <c r="AZ13" s="487"/>
      <c r="BA13" s="487"/>
      <c r="BB13" s="487"/>
    </row>
    <row r="14" spans="1:54" ht="15" thickBot="1">
      <c r="A14" s="528"/>
      <c r="B14" s="533"/>
      <c r="C14" s="526"/>
      <c r="D14" s="526"/>
      <c r="E14" s="526"/>
      <c r="F14" s="526"/>
      <c r="G14" s="526"/>
      <c r="H14" s="526"/>
      <c r="I14" s="526"/>
      <c r="J14" s="526"/>
      <c r="K14" s="526"/>
      <c r="L14" s="526"/>
      <c r="M14" s="526"/>
      <c r="N14" s="527"/>
      <c r="O14" s="529"/>
      <c r="P14" s="529"/>
      <c r="Q14" s="529"/>
      <c r="R14" s="529"/>
      <c r="S14" s="529"/>
      <c r="T14" s="529"/>
      <c r="U14" s="529"/>
      <c r="V14" s="529"/>
      <c r="W14" s="529"/>
      <c r="X14" s="529"/>
      <c r="Y14" s="529"/>
      <c r="Z14" s="529"/>
      <c r="AA14" s="529"/>
      <c r="AB14" s="529"/>
      <c r="AC14" s="487"/>
      <c r="AD14" s="487"/>
      <c r="AE14" s="487"/>
      <c r="AF14" s="487"/>
      <c r="AG14" s="487"/>
      <c r="AH14" s="487"/>
      <c r="AI14" s="487"/>
      <c r="AJ14" s="487"/>
      <c r="AK14" s="487"/>
      <c r="AL14" s="487"/>
      <c r="AM14" s="487"/>
      <c r="AN14" s="487"/>
      <c r="AO14" s="487"/>
      <c r="AP14" s="487"/>
      <c r="AQ14" s="487"/>
      <c r="AR14" s="487"/>
      <c r="AS14" s="487"/>
      <c r="AT14" s="487"/>
      <c r="AU14" s="487"/>
      <c r="AV14" s="487"/>
      <c r="AW14" s="487"/>
      <c r="AX14" s="487"/>
      <c r="AY14" s="487"/>
      <c r="AZ14" s="487"/>
      <c r="BA14" s="487"/>
      <c r="BB14" s="487"/>
    </row>
    <row r="15" spans="1:54" ht="15" thickBot="1">
      <c r="A15" s="528"/>
      <c r="B15" s="530" t="s">
        <v>1804</v>
      </c>
      <c r="C15" s="526"/>
      <c r="D15" s="534"/>
      <c r="E15" s="526"/>
      <c r="F15" s="532" t="s">
        <v>1805</v>
      </c>
      <c r="G15" s="526"/>
      <c r="H15" s="526"/>
      <c r="I15" s="526"/>
      <c r="J15" s="526"/>
      <c r="K15" s="526"/>
      <c r="L15" s="526"/>
      <c r="M15" s="526"/>
      <c r="N15" s="527"/>
      <c r="O15" s="529"/>
      <c r="P15" s="529"/>
      <c r="Q15" s="529"/>
      <c r="R15" s="529"/>
      <c r="S15" s="529"/>
      <c r="T15" s="529"/>
      <c r="U15" s="529"/>
      <c r="V15" s="529"/>
      <c r="W15" s="529"/>
      <c r="X15" s="529"/>
      <c r="Y15" s="529"/>
      <c r="Z15" s="529"/>
      <c r="AA15" s="529"/>
      <c r="AB15" s="529"/>
      <c r="AC15" s="487"/>
      <c r="AD15" s="487"/>
      <c r="AE15" s="487"/>
      <c r="AF15" s="487"/>
      <c r="AG15" s="487"/>
      <c r="AH15" s="487"/>
      <c r="AI15" s="487"/>
      <c r="AJ15" s="487"/>
      <c r="AK15" s="487"/>
      <c r="AL15" s="487"/>
      <c r="AM15" s="487"/>
      <c r="AN15" s="487"/>
      <c r="AO15" s="487"/>
      <c r="AP15" s="487"/>
      <c r="AQ15" s="487"/>
      <c r="AR15" s="487"/>
      <c r="AS15" s="487"/>
      <c r="AT15" s="487"/>
      <c r="AU15" s="487"/>
      <c r="AV15" s="487"/>
      <c r="AW15" s="487"/>
      <c r="AX15" s="487"/>
      <c r="AY15" s="487"/>
      <c r="AZ15" s="487"/>
      <c r="BA15" s="487"/>
      <c r="BB15" s="487"/>
    </row>
    <row r="16" spans="1:54" ht="15" thickBot="1">
      <c r="A16" s="528"/>
      <c r="B16" s="533"/>
      <c r="C16" s="526"/>
      <c r="D16" s="526"/>
      <c r="E16" s="526"/>
      <c r="F16" s="526"/>
      <c r="G16" s="526"/>
      <c r="H16" s="526"/>
      <c r="I16" s="526"/>
      <c r="J16" s="526"/>
      <c r="K16" s="526"/>
      <c r="L16" s="526"/>
      <c r="M16" s="526"/>
      <c r="N16" s="527"/>
      <c r="O16" s="529"/>
      <c r="P16" s="529"/>
      <c r="Q16" s="529"/>
      <c r="R16" s="529"/>
      <c r="S16" s="529"/>
      <c r="T16" s="529"/>
      <c r="U16" s="529"/>
      <c r="V16" s="529"/>
      <c r="W16" s="529"/>
      <c r="X16" s="529"/>
      <c r="Y16" s="529"/>
      <c r="Z16" s="529"/>
      <c r="AA16" s="529"/>
      <c r="AB16" s="529"/>
      <c r="AC16" s="487"/>
      <c r="AD16" s="487"/>
      <c r="AE16" s="487"/>
      <c r="AF16" s="487"/>
      <c r="AG16" s="487"/>
      <c r="AH16" s="487"/>
      <c r="AI16" s="487"/>
      <c r="AJ16" s="487"/>
      <c r="AK16" s="487"/>
      <c r="AL16" s="487"/>
      <c r="AM16" s="487"/>
      <c r="AN16" s="487"/>
      <c r="AO16" s="487"/>
      <c r="AP16" s="487"/>
      <c r="AQ16" s="487"/>
      <c r="AR16" s="487"/>
      <c r="AS16" s="487"/>
      <c r="AT16" s="487"/>
      <c r="AU16" s="487"/>
      <c r="AV16" s="487"/>
      <c r="AW16" s="487"/>
      <c r="AX16" s="487"/>
      <c r="AY16" s="487"/>
      <c r="AZ16" s="487"/>
      <c r="BA16" s="487"/>
      <c r="BB16" s="487"/>
    </row>
    <row r="17" spans="1:54" ht="15" thickBot="1">
      <c r="A17" s="528"/>
      <c r="B17" s="530" t="s">
        <v>1806</v>
      </c>
      <c r="C17" s="526"/>
      <c r="D17" s="534"/>
      <c r="E17" s="526"/>
      <c r="F17" s="532" t="s">
        <v>1807</v>
      </c>
      <c r="G17" s="526"/>
      <c r="H17" s="526"/>
      <c r="I17" s="526"/>
      <c r="J17" s="526"/>
      <c r="K17" s="526"/>
      <c r="L17" s="526"/>
      <c r="M17" s="526"/>
      <c r="N17" s="527"/>
      <c r="O17" s="529"/>
      <c r="P17" s="529"/>
      <c r="Q17" s="529"/>
      <c r="R17" s="529"/>
      <c r="S17" s="529"/>
      <c r="T17" s="529"/>
      <c r="U17" s="529"/>
      <c r="V17" s="529"/>
      <c r="W17" s="529"/>
      <c r="X17" s="529"/>
      <c r="Y17" s="529"/>
      <c r="Z17" s="529"/>
      <c r="AA17" s="529"/>
      <c r="AB17" s="529"/>
      <c r="AC17" s="487"/>
      <c r="AD17" s="487"/>
      <c r="AE17" s="487"/>
      <c r="AF17" s="487"/>
      <c r="AG17" s="487"/>
      <c r="AH17" s="487"/>
      <c r="AI17" s="487"/>
      <c r="AJ17" s="487"/>
      <c r="AK17" s="487"/>
      <c r="AL17" s="487"/>
      <c r="AM17" s="487"/>
      <c r="AN17" s="487"/>
      <c r="AO17" s="487"/>
      <c r="AP17" s="487"/>
      <c r="AQ17" s="487"/>
      <c r="AR17" s="487"/>
      <c r="AS17" s="487"/>
      <c r="AT17" s="487"/>
      <c r="AU17" s="487"/>
      <c r="AV17" s="487"/>
      <c r="AW17" s="487"/>
      <c r="AX17" s="487"/>
      <c r="AY17" s="487"/>
      <c r="AZ17" s="487"/>
      <c r="BA17" s="487"/>
      <c r="BB17" s="487"/>
    </row>
    <row r="18" spans="1:54" ht="14.25">
      <c r="A18" s="528"/>
      <c r="B18" s="533"/>
      <c r="C18" s="526"/>
      <c r="D18" s="526"/>
      <c r="E18" s="526"/>
      <c r="F18" s="532" t="s">
        <v>1808</v>
      </c>
      <c r="G18" s="526"/>
      <c r="H18" s="526"/>
      <c r="I18" s="526"/>
      <c r="J18" s="526"/>
      <c r="K18" s="526"/>
      <c r="L18" s="526"/>
      <c r="M18" s="526"/>
      <c r="N18" s="527"/>
      <c r="O18" s="529"/>
      <c r="P18" s="529"/>
      <c r="Q18" s="529"/>
      <c r="R18" s="529"/>
      <c r="S18" s="529"/>
      <c r="T18" s="529"/>
      <c r="U18" s="529"/>
      <c r="V18" s="529"/>
      <c r="W18" s="529"/>
      <c r="X18" s="529"/>
      <c r="Y18" s="529"/>
      <c r="Z18" s="529"/>
      <c r="AA18" s="529"/>
      <c r="AB18" s="529"/>
      <c r="AC18" s="487"/>
      <c r="AD18" s="487"/>
      <c r="AE18" s="487"/>
      <c r="AF18" s="487"/>
      <c r="AG18" s="487"/>
      <c r="AH18" s="487"/>
      <c r="AI18" s="487"/>
      <c r="AJ18" s="487"/>
      <c r="AK18" s="487"/>
      <c r="AL18" s="487"/>
      <c r="AM18" s="487"/>
      <c r="AN18" s="487"/>
      <c r="AO18" s="487"/>
      <c r="AP18" s="487"/>
      <c r="AQ18" s="487"/>
      <c r="AR18" s="487"/>
      <c r="AS18" s="487"/>
      <c r="AT18" s="487"/>
      <c r="AU18" s="487"/>
      <c r="AV18" s="487"/>
      <c r="AW18" s="487"/>
      <c r="AX18" s="487"/>
      <c r="AY18" s="487"/>
      <c r="AZ18" s="487"/>
      <c r="BA18" s="487"/>
      <c r="BB18" s="487"/>
    </row>
    <row r="19" spans="1:54" ht="14.25">
      <c r="A19" s="528"/>
      <c r="B19" s="533"/>
      <c r="C19" s="526"/>
      <c r="D19" s="526"/>
      <c r="E19" s="526"/>
      <c r="F19" s="532" t="s">
        <v>1809</v>
      </c>
      <c r="G19" s="526"/>
      <c r="H19" s="526"/>
      <c r="I19" s="526"/>
      <c r="J19" s="526"/>
      <c r="K19" s="526"/>
      <c r="L19" s="526"/>
      <c r="M19" s="526"/>
      <c r="N19" s="527"/>
      <c r="O19" s="529"/>
      <c r="P19" s="529"/>
      <c r="Q19" s="529"/>
      <c r="R19" s="529"/>
      <c r="S19" s="529"/>
      <c r="T19" s="529"/>
      <c r="U19" s="529"/>
      <c r="V19" s="529"/>
      <c r="W19" s="529"/>
      <c r="X19" s="529"/>
      <c r="Y19" s="529"/>
      <c r="Z19" s="529"/>
      <c r="AA19" s="529"/>
      <c r="AB19" s="529"/>
      <c r="AC19" s="487"/>
      <c r="AD19" s="487"/>
      <c r="AE19" s="487"/>
      <c r="AF19" s="487"/>
      <c r="AG19" s="487"/>
      <c r="AH19" s="487"/>
      <c r="AI19" s="487"/>
      <c r="AJ19" s="487"/>
      <c r="AK19" s="487"/>
      <c r="AL19" s="487"/>
      <c r="AM19" s="487"/>
      <c r="AN19" s="487"/>
      <c r="AO19" s="487"/>
      <c r="AP19" s="487"/>
      <c r="AQ19" s="487"/>
      <c r="AR19" s="487"/>
      <c r="AS19" s="487"/>
      <c r="AT19" s="487"/>
      <c r="AU19" s="487"/>
      <c r="AV19" s="487"/>
      <c r="AW19" s="487"/>
      <c r="AX19" s="487"/>
      <c r="AY19" s="487"/>
      <c r="AZ19" s="487"/>
      <c r="BA19" s="487"/>
      <c r="BB19" s="487"/>
    </row>
    <row r="20" spans="1:54" ht="15" thickBot="1">
      <c r="A20" s="528"/>
      <c r="B20" s="533"/>
      <c r="C20" s="526"/>
      <c r="D20" s="535"/>
      <c r="E20" s="526"/>
      <c r="F20" s="526"/>
      <c r="G20" s="526"/>
      <c r="H20" s="526"/>
      <c r="I20" s="526"/>
      <c r="J20" s="526"/>
      <c r="K20" s="526"/>
      <c r="L20" s="526"/>
      <c r="M20" s="526"/>
      <c r="N20" s="527"/>
      <c r="O20" s="529"/>
      <c r="P20" s="529"/>
      <c r="Q20" s="529"/>
      <c r="R20" s="529"/>
      <c r="S20" s="529"/>
      <c r="T20" s="529"/>
      <c r="U20" s="529"/>
      <c r="V20" s="529"/>
      <c r="W20" s="529"/>
      <c r="X20" s="529"/>
      <c r="Y20" s="529"/>
      <c r="Z20" s="529"/>
      <c r="AA20" s="529"/>
      <c r="AB20" s="529"/>
      <c r="AC20" s="487"/>
      <c r="AD20" s="487"/>
      <c r="AE20" s="487"/>
      <c r="AF20" s="487"/>
      <c r="AG20" s="487"/>
      <c r="AH20" s="487"/>
      <c r="AI20" s="487"/>
      <c r="AJ20" s="487"/>
      <c r="AK20" s="487"/>
      <c r="AL20" s="487"/>
      <c r="AM20" s="487"/>
      <c r="AN20" s="487"/>
      <c r="AO20" s="487"/>
      <c r="AP20" s="487"/>
      <c r="AQ20" s="487"/>
      <c r="AR20" s="487"/>
      <c r="AS20" s="487"/>
      <c r="AT20" s="487"/>
      <c r="AU20" s="487"/>
      <c r="AV20" s="487"/>
      <c r="AW20" s="487"/>
      <c r="AX20" s="487"/>
      <c r="AY20" s="487"/>
      <c r="AZ20" s="487"/>
      <c r="BA20" s="487"/>
      <c r="BB20" s="487"/>
    </row>
    <row r="21" spans="1:54" ht="15" thickBot="1">
      <c r="A21" s="528"/>
      <c r="B21" s="530" t="s">
        <v>1810</v>
      </c>
      <c r="C21" s="526"/>
      <c r="D21" s="534"/>
      <c r="E21" s="526"/>
      <c r="F21" s="532" t="s">
        <v>1811</v>
      </c>
      <c r="G21" s="526"/>
      <c r="H21" s="526"/>
      <c r="I21" s="526"/>
      <c r="J21" s="526"/>
      <c r="K21" s="536"/>
      <c r="L21" s="526"/>
      <c r="M21" s="526"/>
      <c r="N21" s="527"/>
      <c r="O21" s="529"/>
      <c r="P21" s="529"/>
      <c r="Q21" s="529"/>
      <c r="R21" s="529"/>
      <c r="S21" s="529"/>
      <c r="T21" s="529"/>
      <c r="U21" s="529"/>
      <c r="V21" s="529"/>
      <c r="W21" s="529"/>
      <c r="X21" s="529"/>
      <c r="Y21" s="529"/>
      <c r="Z21" s="529"/>
      <c r="AA21" s="529"/>
      <c r="AB21" s="529"/>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7"/>
      <c r="AY21" s="487"/>
      <c r="AZ21" s="487"/>
      <c r="BA21" s="487"/>
      <c r="BB21" s="487"/>
    </row>
    <row r="22" spans="1:54" ht="12.75">
      <c r="A22" s="528"/>
      <c r="B22" s="526"/>
      <c r="C22" s="526"/>
      <c r="D22" s="526"/>
      <c r="E22" s="526"/>
      <c r="F22" s="526"/>
      <c r="G22" s="526"/>
      <c r="H22" s="526"/>
      <c r="I22" s="526"/>
      <c r="J22" s="526"/>
      <c r="K22" s="526"/>
      <c r="L22" s="526"/>
      <c r="M22" s="526"/>
      <c r="N22" s="527"/>
      <c r="O22" s="529"/>
      <c r="P22" s="529"/>
      <c r="Q22" s="529"/>
      <c r="R22" s="529"/>
      <c r="S22" s="529"/>
      <c r="T22" s="529"/>
      <c r="U22" s="529"/>
      <c r="V22" s="529"/>
      <c r="W22" s="529"/>
      <c r="X22" s="529"/>
      <c r="Y22" s="529"/>
      <c r="Z22" s="529"/>
      <c r="AA22" s="529"/>
      <c r="AB22" s="529"/>
      <c r="AC22" s="487"/>
      <c r="AD22" s="487"/>
      <c r="AE22" s="487"/>
      <c r="AF22" s="487"/>
      <c r="AG22" s="487"/>
      <c r="AH22" s="487"/>
      <c r="AI22" s="487"/>
      <c r="AJ22" s="487"/>
      <c r="AK22" s="487"/>
      <c r="AL22" s="487"/>
      <c r="AM22" s="487"/>
      <c r="AN22" s="487"/>
      <c r="AO22" s="487"/>
      <c r="AP22" s="487"/>
      <c r="AQ22" s="487"/>
      <c r="AR22" s="487"/>
      <c r="AS22" s="487"/>
      <c r="AT22" s="487"/>
      <c r="AU22" s="487"/>
      <c r="AV22" s="487"/>
      <c r="AW22" s="487"/>
      <c r="AX22" s="487"/>
      <c r="AY22" s="487"/>
      <c r="AZ22" s="487"/>
      <c r="BA22" s="487"/>
      <c r="BB22" s="487"/>
    </row>
    <row r="23" spans="1:54" ht="12.75">
      <c r="A23" s="528"/>
      <c r="B23" s="526"/>
      <c r="C23" s="526"/>
      <c r="D23" s="526"/>
      <c r="E23" s="526"/>
      <c r="F23" s="526"/>
      <c r="G23" s="526"/>
      <c r="H23" s="526"/>
      <c r="I23" s="526"/>
      <c r="J23" s="526"/>
      <c r="K23" s="526"/>
      <c r="L23" s="526"/>
      <c r="M23" s="526"/>
      <c r="N23" s="527"/>
      <c r="O23" s="529"/>
      <c r="P23" s="529"/>
      <c r="Q23" s="529"/>
      <c r="R23" s="529"/>
      <c r="S23" s="529"/>
      <c r="T23" s="529"/>
      <c r="U23" s="529"/>
      <c r="V23" s="529"/>
      <c r="W23" s="529"/>
      <c r="X23" s="529"/>
      <c r="Y23" s="529"/>
      <c r="Z23" s="529"/>
      <c r="AA23" s="529"/>
      <c r="AB23" s="529"/>
      <c r="AC23" s="487"/>
      <c r="AD23" s="487"/>
      <c r="AE23" s="487"/>
      <c r="AF23" s="487"/>
      <c r="AG23" s="487"/>
      <c r="AH23" s="487"/>
      <c r="AI23" s="487"/>
      <c r="AJ23" s="487"/>
      <c r="AK23" s="487"/>
      <c r="AL23" s="487"/>
      <c r="AM23" s="487"/>
      <c r="AN23" s="487"/>
      <c r="AO23" s="487"/>
      <c r="AP23" s="487"/>
      <c r="AQ23" s="487"/>
      <c r="AR23" s="487"/>
      <c r="AS23" s="487"/>
      <c r="AT23" s="487"/>
      <c r="AU23" s="487"/>
      <c r="AV23" s="487"/>
      <c r="AW23" s="487"/>
      <c r="AX23" s="487"/>
      <c r="AY23" s="487"/>
      <c r="AZ23" s="487"/>
      <c r="BA23" s="487"/>
      <c r="BB23" s="487"/>
    </row>
    <row r="24" spans="1:54" ht="13.5">
      <c r="A24" s="524" t="s">
        <v>1812</v>
      </c>
      <c r="B24" s="536"/>
      <c r="C24" s="526"/>
      <c r="D24" s="526"/>
      <c r="E24" s="526"/>
      <c r="F24" s="526"/>
      <c r="G24" s="526"/>
      <c r="H24" s="526"/>
      <c r="I24" s="526"/>
      <c r="J24" s="526"/>
      <c r="K24" s="526"/>
      <c r="L24" s="526"/>
      <c r="M24" s="526"/>
      <c r="N24" s="527"/>
      <c r="O24" s="529"/>
      <c r="P24" s="529"/>
      <c r="Q24" s="529"/>
      <c r="R24" s="529"/>
      <c r="S24" s="529"/>
      <c r="T24" s="529"/>
      <c r="U24" s="529"/>
      <c r="V24" s="529"/>
      <c r="W24" s="529"/>
      <c r="X24" s="529"/>
      <c r="Y24" s="529"/>
      <c r="Z24" s="529"/>
      <c r="AA24" s="529"/>
      <c r="AB24" s="529"/>
      <c r="AC24" s="487"/>
      <c r="AD24" s="487"/>
      <c r="AE24" s="487"/>
      <c r="AF24" s="487"/>
      <c r="AG24" s="487"/>
      <c r="AH24" s="487"/>
      <c r="AI24" s="487"/>
      <c r="AJ24" s="487"/>
      <c r="AK24" s="487"/>
      <c r="AL24" s="487"/>
      <c r="AM24" s="487"/>
      <c r="AN24" s="487"/>
      <c r="AO24" s="487"/>
      <c r="AP24" s="487"/>
      <c r="AQ24" s="487"/>
      <c r="AR24" s="487"/>
      <c r="AS24" s="487"/>
      <c r="AT24" s="487"/>
      <c r="AU24" s="487"/>
      <c r="AV24" s="487"/>
      <c r="AW24" s="487"/>
      <c r="AX24" s="487"/>
      <c r="AY24" s="487"/>
      <c r="AZ24" s="487"/>
      <c r="BA24" s="487"/>
      <c r="BB24" s="487"/>
    </row>
    <row r="25" spans="1:54" ht="13.5">
      <c r="A25" s="524" t="s">
        <v>1813</v>
      </c>
      <c r="B25" s="536"/>
      <c r="C25" s="526"/>
      <c r="D25" s="526"/>
      <c r="E25" s="526"/>
      <c r="F25" s="526"/>
      <c r="G25" s="526"/>
      <c r="H25" s="526"/>
      <c r="I25" s="526"/>
      <c r="J25" s="526"/>
      <c r="K25" s="526"/>
      <c r="L25" s="526"/>
      <c r="M25" s="526"/>
      <c r="N25" s="527"/>
      <c r="O25" s="529"/>
      <c r="P25" s="529"/>
      <c r="Q25" s="529"/>
      <c r="R25" s="529"/>
      <c r="S25" s="529"/>
      <c r="T25" s="529"/>
      <c r="U25" s="529"/>
      <c r="V25" s="529"/>
      <c r="W25" s="529"/>
      <c r="X25" s="529"/>
      <c r="Y25" s="529"/>
      <c r="Z25" s="529"/>
      <c r="AA25" s="529"/>
      <c r="AB25" s="529"/>
      <c r="AC25" s="487"/>
      <c r="AD25" s="487"/>
      <c r="AE25" s="487"/>
      <c r="AF25" s="487"/>
      <c r="AG25" s="487"/>
      <c r="AH25" s="487"/>
      <c r="AI25" s="487"/>
      <c r="AJ25" s="487"/>
      <c r="AK25" s="487"/>
      <c r="AL25" s="487"/>
      <c r="AM25" s="487"/>
      <c r="AN25" s="487"/>
      <c r="AO25" s="487"/>
      <c r="AP25" s="487"/>
      <c r="AQ25" s="487"/>
      <c r="AR25" s="487"/>
      <c r="AS25" s="487"/>
      <c r="AT25" s="487"/>
      <c r="AU25" s="487"/>
      <c r="AV25" s="487"/>
      <c r="AW25" s="487"/>
      <c r="AX25" s="487"/>
      <c r="AY25" s="487"/>
      <c r="AZ25" s="487"/>
      <c r="BA25" s="487"/>
      <c r="BB25" s="487"/>
    </row>
    <row r="26" spans="1:54" ht="12.75">
      <c r="A26" s="528"/>
      <c r="B26" s="526"/>
      <c r="C26" s="526"/>
      <c r="D26" s="526"/>
      <c r="E26" s="526"/>
      <c r="F26" s="526"/>
      <c r="G26" s="526"/>
      <c r="H26" s="526"/>
      <c r="I26" s="526"/>
      <c r="J26" s="526"/>
      <c r="K26" s="526"/>
      <c r="L26" s="526"/>
      <c r="M26" s="526"/>
      <c r="N26" s="527"/>
      <c r="O26" s="529"/>
      <c r="P26" s="529"/>
      <c r="Q26" s="529"/>
      <c r="R26" s="529"/>
      <c r="S26" s="529"/>
      <c r="T26" s="529"/>
      <c r="U26" s="529"/>
      <c r="V26" s="529"/>
      <c r="W26" s="529"/>
      <c r="X26" s="529"/>
      <c r="Y26" s="529"/>
      <c r="Z26" s="529"/>
      <c r="AA26" s="529"/>
      <c r="AB26" s="529"/>
      <c r="AC26" s="487"/>
      <c r="AD26" s="487"/>
      <c r="AE26" s="487"/>
      <c r="AF26" s="487"/>
      <c r="AG26" s="487"/>
      <c r="AH26" s="487"/>
      <c r="AI26" s="487"/>
      <c r="AJ26" s="487"/>
      <c r="AK26" s="487"/>
      <c r="AL26" s="487"/>
      <c r="AM26" s="487"/>
      <c r="AN26" s="487"/>
      <c r="AO26" s="487"/>
      <c r="AP26" s="487"/>
      <c r="AQ26" s="487"/>
      <c r="AR26" s="487"/>
      <c r="AS26" s="487"/>
      <c r="AT26" s="487"/>
      <c r="AU26" s="487"/>
      <c r="AV26" s="487"/>
      <c r="AW26" s="487"/>
      <c r="AX26" s="487"/>
      <c r="AY26" s="487"/>
      <c r="AZ26" s="487"/>
      <c r="BA26" s="487"/>
      <c r="BB26" s="487"/>
    </row>
    <row r="27" spans="1:54" ht="12.75">
      <c r="A27" s="528"/>
      <c r="B27" s="526"/>
      <c r="C27" s="526"/>
      <c r="D27" s="526"/>
      <c r="E27" s="526"/>
      <c r="F27" s="526"/>
      <c r="G27" s="526"/>
      <c r="H27" s="526"/>
      <c r="I27" s="526"/>
      <c r="J27" s="526"/>
      <c r="K27" s="526"/>
      <c r="L27" s="526"/>
      <c r="M27" s="526"/>
      <c r="N27" s="527"/>
      <c r="O27" s="529"/>
      <c r="P27" s="529"/>
      <c r="Q27" s="529"/>
      <c r="R27" s="529"/>
      <c r="S27" s="529"/>
      <c r="T27" s="529"/>
      <c r="U27" s="529"/>
      <c r="V27" s="529"/>
      <c r="W27" s="529"/>
      <c r="X27" s="529"/>
      <c r="Y27" s="529"/>
      <c r="Z27" s="529"/>
      <c r="AA27" s="529"/>
      <c r="AB27" s="529"/>
      <c r="AC27" s="487"/>
      <c r="AD27" s="487"/>
      <c r="AE27" s="487"/>
      <c r="AF27" s="487"/>
      <c r="AG27" s="487"/>
      <c r="AH27" s="487"/>
      <c r="AI27" s="487"/>
      <c r="AJ27" s="487"/>
      <c r="AK27" s="487"/>
      <c r="AL27" s="487"/>
      <c r="AM27" s="487"/>
      <c r="AN27" s="487"/>
      <c r="AO27" s="487"/>
      <c r="AP27" s="487"/>
      <c r="AQ27" s="487"/>
      <c r="AR27" s="487"/>
      <c r="AS27" s="487"/>
      <c r="AT27" s="487"/>
      <c r="AU27" s="487"/>
      <c r="AV27" s="487"/>
      <c r="AW27" s="487"/>
      <c r="AX27" s="487"/>
      <c r="AY27" s="487"/>
      <c r="AZ27" s="487"/>
      <c r="BA27" s="487"/>
      <c r="BB27" s="487"/>
    </row>
    <row r="28" spans="1:54" ht="12.75">
      <c r="A28" s="528"/>
      <c r="B28" s="526"/>
      <c r="C28" s="526"/>
      <c r="D28" s="526"/>
      <c r="E28" s="526"/>
      <c r="F28" s="526"/>
      <c r="G28" s="526"/>
      <c r="H28" s="526"/>
      <c r="I28" s="526"/>
      <c r="J28" s="526"/>
      <c r="K28" s="526"/>
      <c r="L28" s="526"/>
      <c r="M28" s="526"/>
      <c r="N28" s="527"/>
      <c r="O28" s="529"/>
      <c r="P28" s="529"/>
      <c r="Q28" s="529"/>
      <c r="R28" s="529"/>
      <c r="S28" s="529"/>
      <c r="T28" s="529"/>
      <c r="U28" s="529"/>
      <c r="V28" s="529"/>
      <c r="W28" s="529"/>
      <c r="X28" s="529"/>
      <c r="Y28" s="529"/>
      <c r="Z28" s="529"/>
      <c r="AA28" s="529"/>
      <c r="AB28" s="529"/>
      <c r="AC28" s="487"/>
      <c r="AD28" s="487"/>
      <c r="AE28" s="487"/>
      <c r="AF28" s="487"/>
      <c r="AG28" s="487"/>
      <c r="AH28" s="487"/>
      <c r="AI28" s="487"/>
      <c r="AJ28" s="487"/>
      <c r="AK28" s="487"/>
      <c r="AL28" s="487"/>
      <c r="AM28" s="487"/>
      <c r="AN28" s="487"/>
      <c r="AO28" s="487"/>
      <c r="AP28" s="487"/>
      <c r="AQ28" s="487"/>
      <c r="AR28" s="487"/>
      <c r="AS28" s="487"/>
      <c r="AT28" s="487"/>
      <c r="AU28" s="487"/>
      <c r="AV28" s="487"/>
      <c r="AW28" s="487"/>
      <c r="AX28" s="487"/>
      <c r="AY28" s="487"/>
      <c r="AZ28" s="487"/>
      <c r="BA28" s="487"/>
      <c r="BB28" s="487"/>
    </row>
    <row r="29" spans="1:54" ht="12.75">
      <c r="A29" s="528"/>
      <c r="B29" s="526"/>
      <c r="C29" s="526"/>
      <c r="D29" s="526"/>
      <c r="E29" s="526"/>
      <c r="F29" s="526"/>
      <c r="G29" s="526"/>
      <c r="H29" s="526"/>
      <c r="I29" s="526"/>
      <c r="J29" s="526"/>
      <c r="K29" s="526"/>
      <c r="L29" s="526"/>
      <c r="M29" s="526"/>
      <c r="N29" s="527"/>
      <c r="O29" s="529"/>
      <c r="P29" s="529"/>
      <c r="Q29" s="529"/>
      <c r="R29" s="529"/>
      <c r="S29" s="529"/>
      <c r="T29" s="529"/>
      <c r="U29" s="529"/>
      <c r="V29" s="529"/>
      <c r="W29" s="529"/>
      <c r="X29" s="529"/>
      <c r="Y29" s="529"/>
      <c r="Z29" s="529"/>
      <c r="AA29" s="529"/>
      <c r="AB29" s="529"/>
      <c r="AC29" s="487"/>
      <c r="AD29" s="487"/>
      <c r="AE29" s="487"/>
      <c r="AF29" s="487"/>
      <c r="AG29" s="487"/>
      <c r="AH29" s="487"/>
      <c r="AI29" s="487"/>
      <c r="AJ29" s="487"/>
      <c r="AK29" s="487"/>
      <c r="AL29" s="487"/>
      <c r="AM29" s="487"/>
      <c r="AN29" s="487"/>
      <c r="AO29" s="487"/>
      <c r="AP29" s="487"/>
      <c r="AQ29" s="487"/>
      <c r="AR29" s="487"/>
      <c r="AS29" s="487"/>
      <c r="AT29" s="487"/>
      <c r="AU29" s="487"/>
      <c r="AV29" s="487"/>
      <c r="AW29" s="487"/>
      <c r="AX29" s="487"/>
      <c r="AY29" s="487"/>
      <c r="AZ29" s="487"/>
      <c r="BA29" s="487"/>
      <c r="BB29" s="487"/>
    </row>
    <row r="30" spans="1:54" ht="12.75">
      <c r="A30" s="528"/>
      <c r="B30" s="537"/>
      <c r="C30" s="537"/>
      <c r="D30" s="537"/>
      <c r="E30" s="537"/>
      <c r="F30" s="537"/>
      <c r="G30" s="537"/>
      <c r="H30" s="537"/>
      <c r="I30" s="537"/>
      <c r="J30" s="525"/>
      <c r="K30" s="538"/>
      <c r="L30" s="538"/>
      <c r="M30" s="538"/>
      <c r="N30" s="539"/>
      <c r="O30" s="529"/>
      <c r="P30" s="529"/>
      <c r="Q30" s="529"/>
      <c r="R30" s="529"/>
      <c r="S30" s="529"/>
      <c r="T30" s="529"/>
      <c r="U30" s="529"/>
      <c r="V30" s="529"/>
      <c r="W30" s="529"/>
      <c r="X30" s="529"/>
      <c r="Y30" s="529"/>
      <c r="Z30" s="529"/>
      <c r="AA30" s="529"/>
      <c r="AB30" s="529"/>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487"/>
      <c r="AY30" s="487"/>
      <c r="AZ30" s="487"/>
      <c r="BA30" s="487"/>
      <c r="BB30" s="487"/>
    </row>
    <row r="31" spans="1:54" ht="12.75">
      <c r="A31" s="528"/>
      <c r="B31" s="540" t="s">
        <v>1814</v>
      </c>
      <c r="C31" s="541"/>
      <c r="D31" s="540"/>
      <c r="E31" s="540"/>
      <c r="F31" s="540"/>
      <c r="G31" s="540"/>
      <c r="H31" s="540"/>
      <c r="I31" s="540"/>
      <c r="J31" s="525"/>
      <c r="K31" s="540" t="s">
        <v>1815</v>
      </c>
      <c r="L31" s="540"/>
      <c r="M31" s="540"/>
      <c r="N31" s="542"/>
      <c r="O31" s="529"/>
      <c r="P31" s="529"/>
      <c r="Q31" s="529"/>
      <c r="R31" s="529"/>
      <c r="S31" s="529"/>
      <c r="T31" s="529"/>
      <c r="U31" s="529"/>
      <c r="V31" s="529"/>
      <c r="W31" s="529"/>
      <c r="X31" s="529"/>
      <c r="Y31" s="529"/>
      <c r="Z31" s="529"/>
      <c r="AA31" s="529"/>
      <c r="AB31" s="529"/>
      <c r="AC31" s="487"/>
      <c r="AD31" s="487"/>
      <c r="AE31" s="487"/>
      <c r="AF31" s="487"/>
      <c r="AG31" s="487"/>
      <c r="AH31" s="487"/>
      <c r="AI31" s="487"/>
      <c r="AJ31" s="487"/>
      <c r="AK31" s="487"/>
      <c r="AL31" s="487"/>
      <c r="AM31" s="487"/>
      <c r="AN31" s="487"/>
      <c r="AO31" s="487"/>
      <c r="AP31" s="487"/>
      <c r="AQ31" s="487"/>
      <c r="AR31" s="487"/>
      <c r="AS31" s="487"/>
      <c r="AT31" s="487"/>
      <c r="AU31" s="487"/>
      <c r="AV31" s="487"/>
      <c r="AW31" s="487"/>
      <c r="AX31" s="487"/>
      <c r="AY31" s="487"/>
      <c r="AZ31" s="487"/>
      <c r="BA31" s="487"/>
      <c r="BB31" s="487"/>
    </row>
    <row r="32" spans="1:54" ht="12.75">
      <c r="A32" s="528"/>
      <c r="B32" s="526"/>
      <c r="C32" s="526"/>
      <c r="D32" s="526"/>
      <c r="E32" s="526"/>
      <c r="F32" s="526"/>
      <c r="G32" s="526"/>
      <c r="H32" s="526"/>
      <c r="I32" s="526"/>
      <c r="J32" s="526"/>
      <c r="K32" s="526"/>
      <c r="L32" s="526"/>
      <c r="M32" s="526"/>
      <c r="N32" s="527"/>
      <c r="O32" s="529"/>
      <c r="P32" s="529"/>
      <c r="Q32" s="529"/>
      <c r="R32" s="529"/>
      <c r="S32" s="529"/>
      <c r="T32" s="529"/>
      <c r="U32" s="529"/>
      <c r="V32" s="529"/>
      <c r="W32" s="529"/>
      <c r="X32" s="529"/>
      <c r="Y32" s="529"/>
      <c r="Z32" s="529"/>
      <c r="AA32" s="529"/>
      <c r="AB32" s="529"/>
      <c r="AC32" s="487"/>
      <c r="AD32" s="487"/>
      <c r="AE32" s="487"/>
      <c r="AF32" s="487"/>
      <c r="AG32" s="487"/>
      <c r="AH32" s="487"/>
      <c r="AI32" s="487"/>
      <c r="AJ32" s="487"/>
      <c r="AK32" s="487"/>
      <c r="AL32" s="487"/>
      <c r="AM32" s="487"/>
      <c r="AN32" s="487"/>
      <c r="AO32" s="487"/>
      <c r="AP32" s="487"/>
      <c r="AQ32" s="487"/>
      <c r="AR32" s="487"/>
      <c r="AS32" s="487"/>
      <c r="AT32" s="487"/>
      <c r="AU32" s="487"/>
      <c r="AV32" s="487"/>
      <c r="AW32" s="487"/>
      <c r="AX32" s="487"/>
      <c r="AY32" s="487"/>
      <c r="AZ32" s="487"/>
      <c r="BA32" s="487"/>
      <c r="BB32" s="487"/>
    </row>
    <row r="33" spans="1:54" ht="12.75">
      <c r="A33" s="528"/>
      <c r="B33" s="526"/>
      <c r="C33" s="526"/>
      <c r="D33" s="526"/>
      <c r="E33" s="526"/>
      <c r="F33" s="526"/>
      <c r="G33" s="526"/>
      <c r="H33" s="526"/>
      <c r="I33" s="526"/>
      <c r="J33" s="526"/>
      <c r="K33" s="526"/>
      <c r="L33" s="526"/>
      <c r="M33" s="526"/>
      <c r="N33" s="527"/>
      <c r="O33" s="529"/>
      <c r="P33" s="529"/>
      <c r="Q33" s="529"/>
      <c r="R33" s="529"/>
      <c r="S33" s="529"/>
      <c r="T33" s="529"/>
      <c r="U33" s="529"/>
      <c r="V33" s="529"/>
      <c r="W33" s="529"/>
      <c r="X33" s="529"/>
      <c r="Y33" s="529"/>
      <c r="Z33" s="529"/>
      <c r="AA33" s="529"/>
      <c r="AB33" s="529"/>
      <c r="AC33" s="487"/>
      <c r="AD33" s="487"/>
      <c r="AE33" s="487"/>
      <c r="AF33" s="487"/>
      <c r="AG33" s="487"/>
      <c r="AH33" s="487"/>
      <c r="AI33" s="487"/>
      <c r="AJ33" s="487"/>
      <c r="AK33" s="487"/>
      <c r="AL33" s="487"/>
      <c r="AM33" s="487"/>
      <c r="AN33" s="487"/>
      <c r="AO33" s="487"/>
      <c r="AP33" s="487"/>
      <c r="AQ33" s="487"/>
      <c r="AR33" s="487"/>
      <c r="AS33" s="487"/>
      <c r="AT33" s="487"/>
      <c r="AU33" s="487"/>
      <c r="AV33" s="487"/>
      <c r="AW33" s="487"/>
      <c r="AX33" s="487"/>
      <c r="AY33" s="487"/>
      <c r="AZ33" s="487"/>
      <c r="BA33" s="487"/>
      <c r="BB33" s="487"/>
    </row>
    <row r="34" spans="1:54" ht="12.75">
      <c r="A34" s="528"/>
      <c r="B34" s="526"/>
      <c r="C34" s="526"/>
      <c r="D34" s="526"/>
      <c r="E34" s="526"/>
      <c r="F34" s="526"/>
      <c r="G34" s="526"/>
      <c r="H34" s="526"/>
      <c r="I34" s="526"/>
      <c r="J34" s="526"/>
      <c r="K34" s="526"/>
      <c r="L34" s="526"/>
      <c r="M34" s="526"/>
      <c r="N34" s="527"/>
      <c r="O34" s="529"/>
      <c r="P34" s="529"/>
      <c r="Q34" s="529"/>
      <c r="R34" s="529"/>
      <c r="S34" s="529"/>
      <c r="T34" s="529"/>
      <c r="U34" s="529"/>
      <c r="V34" s="529"/>
      <c r="W34" s="529"/>
      <c r="X34" s="529"/>
      <c r="Y34" s="529"/>
      <c r="Z34" s="529"/>
      <c r="AA34" s="529"/>
      <c r="AB34" s="529"/>
      <c r="AC34" s="487"/>
      <c r="AD34" s="487"/>
      <c r="AE34" s="487"/>
      <c r="AF34" s="487"/>
      <c r="AG34" s="487"/>
      <c r="AH34" s="487"/>
      <c r="AI34" s="487"/>
      <c r="AJ34" s="487"/>
      <c r="AK34" s="487"/>
      <c r="AL34" s="487"/>
      <c r="AM34" s="487"/>
      <c r="AN34" s="487"/>
      <c r="AO34" s="487"/>
      <c r="AP34" s="487"/>
      <c r="AQ34" s="487"/>
      <c r="AR34" s="487"/>
      <c r="AS34" s="487"/>
      <c r="AT34" s="487"/>
      <c r="AU34" s="487"/>
      <c r="AV34" s="487"/>
      <c r="AW34" s="487"/>
      <c r="AX34" s="487"/>
      <c r="AY34" s="487"/>
      <c r="AZ34" s="487"/>
      <c r="BA34" s="487"/>
      <c r="BB34" s="487"/>
    </row>
    <row r="35" spans="1:54" ht="12.75">
      <c r="A35" s="528"/>
      <c r="B35" s="526"/>
      <c r="C35" s="526"/>
      <c r="D35" s="526"/>
      <c r="E35" s="526"/>
      <c r="F35" s="526"/>
      <c r="G35" s="526"/>
      <c r="H35" s="526"/>
      <c r="I35" s="526"/>
      <c r="J35" s="526"/>
      <c r="K35" s="526"/>
      <c r="L35" s="526"/>
      <c r="M35" s="526"/>
      <c r="N35" s="527"/>
      <c r="O35" s="529"/>
      <c r="P35" s="529"/>
      <c r="Q35" s="529"/>
      <c r="R35" s="529"/>
      <c r="S35" s="529"/>
      <c r="T35" s="529"/>
      <c r="U35" s="529"/>
      <c r="V35" s="529"/>
      <c r="W35" s="529"/>
      <c r="X35" s="529"/>
      <c r="Y35" s="529"/>
      <c r="Z35" s="529"/>
      <c r="AA35" s="529"/>
      <c r="AB35" s="529"/>
      <c r="AC35" s="487"/>
      <c r="AD35" s="487"/>
      <c r="AE35" s="487"/>
      <c r="AF35" s="487"/>
      <c r="AG35" s="487"/>
      <c r="AH35" s="487"/>
      <c r="AI35" s="487"/>
      <c r="AJ35" s="487"/>
      <c r="AK35" s="487"/>
      <c r="AL35" s="487"/>
      <c r="AM35" s="487"/>
      <c r="AN35" s="487"/>
      <c r="AO35" s="487"/>
      <c r="AP35" s="487"/>
      <c r="AQ35" s="487"/>
      <c r="AR35" s="487"/>
      <c r="AS35" s="487"/>
      <c r="AT35" s="487"/>
      <c r="AU35" s="487"/>
      <c r="AV35" s="487"/>
      <c r="AW35" s="487"/>
      <c r="AX35" s="487"/>
      <c r="AY35" s="487"/>
      <c r="AZ35" s="487"/>
      <c r="BA35" s="487"/>
      <c r="BB35" s="487"/>
    </row>
    <row r="36" spans="1:54" ht="12.75">
      <c r="A36" s="528"/>
      <c r="B36" s="543"/>
      <c r="C36" s="543"/>
      <c r="D36" s="543"/>
      <c r="E36" s="543"/>
      <c r="F36" s="543"/>
      <c r="G36" s="543"/>
      <c r="H36" s="543"/>
      <c r="I36" s="544"/>
      <c r="J36" s="525"/>
      <c r="K36" s="545"/>
      <c r="L36" s="545"/>
      <c r="M36" s="545"/>
      <c r="N36" s="546"/>
      <c r="O36" s="529"/>
      <c r="P36" s="529"/>
      <c r="Q36" s="529"/>
      <c r="R36" s="529"/>
      <c r="S36" s="529"/>
      <c r="T36" s="529"/>
      <c r="U36" s="529"/>
      <c r="V36" s="529"/>
      <c r="W36" s="529"/>
      <c r="X36" s="529"/>
      <c r="Y36" s="529"/>
      <c r="Z36" s="529"/>
      <c r="AA36" s="529"/>
      <c r="AB36" s="529"/>
      <c r="AC36" s="487"/>
      <c r="AD36" s="487"/>
      <c r="AE36" s="487"/>
      <c r="AF36" s="487"/>
      <c r="AG36" s="487"/>
      <c r="AH36" s="487"/>
      <c r="AI36" s="487"/>
      <c r="AJ36" s="487"/>
      <c r="AK36" s="487"/>
      <c r="AL36" s="487"/>
      <c r="AM36" s="487"/>
      <c r="AN36" s="487"/>
      <c r="AO36" s="487"/>
      <c r="AP36" s="487"/>
      <c r="AQ36" s="487"/>
      <c r="AR36" s="487"/>
      <c r="AS36" s="487"/>
      <c r="AT36" s="487"/>
      <c r="AU36" s="487"/>
      <c r="AV36" s="487"/>
      <c r="AW36" s="487"/>
      <c r="AX36" s="487"/>
      <c r="AY36" s="487"/>
      <c r="AZ36" s="487"/>
      <c r="BA36" s="487"/>
      <c r="BB36" s="487"/>
    </row>
    <row r="37" spans="1:54" ht="13.5">
      <c r="A37" s="528"/>
      <c r="B37" s="540" t="s">
        <v>1816</v>
      </c>
      <c r="C37" s="547"/>
      <c r="D37" s="540"/>
      <c r="E37" s="540"/>
      <c r="F37" s="540"/>
      <c r="G37" s="540"/>
      <c r="H37" s="540"/>
      <c r="I37" s="540"/>
      <c r="J37" s="525"/>
      <c r="K37" s="540" t="s">
        <v>1817</v>
      </c>
      <c r="L37" s="540"/>
      <c r="M37" s="540"/>
      <c r="N37" s="542"/>
      <c r="O37" s="529"/>
      <c r="P37" s="529"/>
      <c r="Q37" s="529"/>
      <c r="R37" s="529"/>
      <c r="S37" s="529"/>
      <c r="T37" s="529"/>
      <c r="U37" s="529"/>
      <c r="V37" s="529"/>
      <c r="W37" s="529"/>
      <c r="X37" s="529"/>
      <c r="Y37" s="529"/>
      <c r="Z37" s="529"/>
      <c r="AA37" s="529"/>
      <c r="AB37" s="529"/>
      <c r="AC37" s="487"/>
      <c r="AD37" s="487"/>
      <c r="AE37" s="487"/>
      <c r="AF37" s="487"/>
      <c r="AG37" s="487"/>
      <c r="AH37" s="487"/>
      <c r="AI37" s="487"/>
      <c r="AJ37" s="487"/>
      <c r="AK37" s="487"/>
      <c r="AL37" s="487"/>
      <c r="AM37" s="487"/>
      <c r="AN37" s="487"/>
      <c r="AO37" s="487"/>
      <c r="AP37" s="487"/>
      <c r="AQ37" s="487"/>
      <c r="AR37" s="487"/>
      <c r="AS37" s="487"/>
      <c r="AT37" s="487"/>
      <c r="AU37" s="487"/>
      <c r="AV37" s="487"/>
      <c r="AW37" s="487"/>
      <c r="AX37" s="487"/>
      <c r="AY37" s="487"/>
      <c r="AZ37" s="487"/>
      <c r="BA37" s="487"/>
      <c r="BB37" s="487"/>
    </row>
    <row r="38" spans="1:54" ht="12.75">
      <c r="A38" s="528"/>
      <c r="B38" s="526"/>
      <c r="C38" s="526"/>
      <c r="D38" s="526"/>
      <c r="E38" s="526"/>
      <c r="F38" s="526"/>
      <c r="G38" s="526"/>
      <c r="H38" s="526"/>
      <c r="I38" s="526"/>
      <c r="J38" s="526"/>
      <c r="K38" s="526"/>
      <c r="L38" s="526"/>
      <c r="M38" s="526"/>
      <c r="N38" s="527"/>
      <c r="O38" s="529"/>
      <c r="P38" s="529"/>
      <c r="Q38" s="529"/>
      <c r="R38" s="529"/>
      <c r="S38" s="529"/>
      <c r="T38" s="529"/>
      <c r="U38" s="529"/>
      <c r="V38" s="529"/>
      <c r="W38" s="529"/>
      <c r="X38" s="529"/>
      <c r="Y38" s="529"/>
      <c r="Z38" s="529"/>
      <c r="AA38" s="529"/>
      <c r="AB38" s="529"/>
      <c r="AC38" s="487"/>
      <c r="AD38" s="487"/>
      <c r="AE38" s="487"/>
      <c r="AF38" s="487"/>
      <c r="AG38" s="487"/>
      <c r="AH38" s="487"/>
      <c r="AI38" s="487"/>
      <c r="AJ38" s="487"/>
      <c r="AK38" s="487"/>
      <c r="AL38" s="487"/>
      <c r="AM38" s="487"/>
      <c r="AN38" s="487"/>
      <c r="AO38" s="487"/>
      <c r="AP38" s="487"/>
      <c r="AQ38" s="487"/>
      <c r="AR38" s="487"/>
      <c r="AS38" s="487"/>
      <c r="AT38" s="487"/>
      <c r="AU38" s="487"/>
      <c r="AV38" s="487"/>
      <c r="AW38" s="487"/>
      <c r="AX38" s="487"/>
      <c r="AY38" s="487"/>
      <c r="AZ38" s="487"/>
      <c r="BA38" s="487"/>
      <c r="BB38" s="487"/>
    </row>
    <row r="39" spans="1:54" ht="12.75">
      <c r="A39" s="528"/>
      <c r="B39" s="526"/>
      <c r="C39" s="526"/>
      <c r="D39" s="526"/>
      <c r="E39" s="526"/>
      <c r="F39" s="526"/>
      <c r="G39" s="526"/>
      <c r="H39" s="526"/>
      <c r="I39" s="526"/>
      <c r="J39" s="526"/>
      <c r="K39" s="526"/>
      <c r="L39" s="526"/>
      <c r="M39" s="526"/>
      <c r="N39" s="527"/>
      <c r="O39" s="529"/>
      <c r="P39" s="529"/>
      <c r="Q39" s="529"/>
      <c r="R39" s="529"/>
      <c r="S39" s="529"/>
      <c r="T39" s="529"/>
      <c r="U39" s="529"/>
      <c r="V39" s="529"/>
      <c r="W39" s="529"/>
      <c r="X39" s="529"/>
      <c r="Y39" s="529"/>
      <c r="Z39" s="529"/>
      <c r="AA39" s="529"/>
      <c r="AB39" s="529"/>
      <c r="AC39" s="487"/>
      <c r="AD39" s="487"/>
      <c r="AE39" s="487"/>
      <c r="AF39" s="487"/>
      <c r="AG39" s="487"/>
      <c r="AH39" s="487"/>
      <c r="AI39" s="487"/>
      <c r="AJ39" s="487"/>
      <c r="AK39" s="487"/>
      <c r="AL39" s="487"/>
      <c r="AM39" s="487"/>
      <c r="AN39" s="487"/>
      <c r="AO39" s="487"/>
      <c r="AP39" s="487"/>
      <c r="AQ39" s="487"/>
      <c r="AR39" s="487"/>
      <c r="AS39" s="487"/>
      <c r="AT39" s="487"/>
      <c r="AU39" s="487"/>
      <c r="AV39" s="487"/>
      <c r="AW39" s="487"/>
      <c r="AX39" s="487"/>
      <c r="AY39" s="487"/>
      <c r="AZ39" s="487"/>
      <c r="BA39" s="487"/>
      <c r="BB39" s="487"/>
    </row>
    <row r="40" spans="1:54" ht="13.5">
      <c r="A40" s="524" t="s">
        <v>1818</v>
      </c>
      <c r="B40" s="536"/>
      <c r="C40" s="532" t="s">
        <v>1819</v>
      </c>
      <c r="D40" s="526"/>
      <c r="E40" s="526"/>
      <c r="F40" s="526"/>
      <c r="G40" s="526"/>
      <c r="H40" s="526"/>
      <c r="I40" s="526"/>
      <c r="J40" s="526"/>
      <c r="K40" s="526"/>
      <c r="L40" s="526"/>
      <c r="M40" s="526"/>
      <c r="N40" s="527"/>
      <c r="O40" s="529"/>
      <c r="P40" s="529"/>
      <c r="Q40" s="529"/>
      <c r="R40" s="529"/>
      <c r="S40" s="529"/>
      <c r="T40" s="529"/>
      <c r="U40" s="529"/>
      <c r="V40" s="529"/>
      <c r="W40" s="529"/>
      <c r="X40" s="529"/>
      <c r="Y40" s="529"/>
      <c r="Z40" s="529"/>
      <c r="AA40" s="529"/>
      <c r="AB40" s="529"/>
      <c r="AC40" s="487"/>
      <c r="AD40" s="487"/>
      <c r="AE40" s="487"/>
      <c r="AF40" s="487"/>
      <c r="AG40" s="487"/>
      <c r="AH40" s="487"/>
      <c r="AI40" s="487"/>
      <c r="AJ40" s="487"/>
      <c r="AK40" s="487"/>
      <c r="AL40" s="487"/>
      <c r="AM40" s="487"/>
      <c r="AN40" s="487"/>
      <c r="AO40" s="487"/>
      <c r="AP40" s="487"/>
      <c r="AQ40" s="487"/>
      <c r="AR40" s="487"/>
      <c r="AS40" s="487"/>
      <c r="AT40" s="487"/>
      <c r="AU40" s="487"/>
      <c r="AV40" s="487"/>
      <c r="AW40" s="487"/>
      <c r="AX40" s="487"/>
      <c r="AY40" s="487"/>
      <c r="AZ40" s="487"/>
      <c r="BA40" s="487"/>
      <c r="BB40" s="487"/>
    </row>
    <row r="41" spans="1:54" ht="12.75">
      <c r="A41" s="524" t="s">
        <v>1820</v>
      </c>
      <c r="B41" s="526"/>
      <c r="C41" s="526"/>
      <c r="D41" s="526"/>
      <c r="E41" s="526"/>
      <c r="F41" s="526"/>
      <c r="G41" s="526"/>
      <c r="H41" s="526"/>
      <c r="I41" s="526"/>
      <c r="J41" s="526"/>
      <c r="K41" s="526"/>
      <c r="L41" s="526"/>
      <c r="M41" s="526"/>
      <c r="N41" s="527"/>
      <c r="O41" s="529"/>
      <c r="P41" s="529"/>
      <c r="Q41" s="529"/>
      <c r="R41" s="529"/>
      <c r="S41" s="529"/>
      <c r="T41" s="529"/>
      <c r="U41" s="529"/>
      <c r="V41" s="529"/>
      <c r="W41" s="529"/>
      <c r="X41" s="529"/>
      <c r="Y41" s="529"/>
      <c r="Z41" s="529"/>
      <c r="AA41" s="529"/>
      <c r="AB41" s="529"/>
      <c r="AC41" s="487"/>
      <c r="AD41" s="487"/>
      <c r="AE41" s="487"/>
      <c r="AF41" s="487"/>
      <c r="AG41" s="487"/>
      <c r="AH41" s="487"/>
      <c r="AI41" s="487"/>
      <c r="AJ41" s="487"/>
      <c r="AK41" s="487"/>
      <c r="AL41" s="487"/>
      <c r="AM41" s="487"/>
      <c r="AN41" s="487"/>
      <c r="AO41" s="487"/>
      <c r="AP41" s="487"/>
      <c r="AQ41" s="487"/>
      <c r="AR41" s="487"/>
      <c r="AS41" s="487"/>
      <c r="AT41" s="487"/>
      <c r="AU41" s="487"/>
      <c r="AV41" s="487"/>
      <c r="AW41" s="487"/>
      <c r="AX41" s="487"/>
      <c r="AY41" s="487"/>
      <c r="AZ41" s="487"/>
      <c r="BA41" s="487"/>
      <c r="BB41" s="487"/>
    </row>
    <row r="42" spans="1:54" ht="12.75">
      <c r="A42" s="524" t="s">
        <v>1821</v>
      </c>
      <c r="B42" s="526"/>
      <c r="C42" s="526"/>
      <c r="D42" s="526"/>
      <c r="E42" s="526"/>
      <c r="F42" s="526"/>
      <c r="G42" s="526"/>
      <c r="H42" s="526"/>
      <c r="I42" s="526"/>
      <c r="J42" s="526"/>
      <c r="K42" s="526"/>
      <c r="L42" s="526"/>
      <c r="M42" s="526"/>
      <c r="N42" s="527"/>
      <c r="O42" s="529"/>
      <c r="P42" s="529"/>
      <c r="Q42" s="529"/>
      <c r="R42" s="529"/>
      <c r="S42" s="529"/>
      <c r="T42" s="529"/>
      <c r="U42" s="529"/>
      <c r="V42" s="529"/>
      <c r="W42" s="529"/>
      <c r="X42" s="529"/>
      <c r="Y42" s="529"/>
      <c r="Z42" s="529"/>
      <c r="AA42" s="529"/>
      <c r="AB42" s="529"/>
      <c r="AC42" s="487"/>
      <c r="AD42" s="487"/>
      <c r="AE42" s="487"/>
      <c r="AF42" s="487"/>
      <c r="AG42" s="487"/>
      <c r="AH42" s="487"/>
      <c r="AI42" s="487"/>
      <c r="AJ42" s="487"/>
      <c r="AK42" s="487"/>
      <c r="AL42" s="487"/>
      <c r="AM42" s="487"/>
      <c r="AN42" s="487"/>
      <c r="AO42" s="487"/>
      <c r="AP42" s="487"/>
      <c r="AQ42" s="487"/>
      <c r="AR42" s="487"/>
      <c r="AS42" s="487"/>
      <c r="AT42" s="487"/>
      <c r="AU42" s="487"/>
      <c r="AV42" s="487"/>
      <c r="AW42" s="487"/>
      <c r="AX42" s="487"/>
      <c r="AY42" s="487"/>
      <c r="AZ42" s="487"/>
      <c r="BA42" s="487"/>
      <c r="BB42" s="487"/>
    </row>
    <row r="43" spans="1:54" ht="12.75">
      <c r="A43" s="524" t="s">
        <v>1822</v>
      </c>
      <c r="B43" s="526"/>
      <c r="C43" s="526"/>
      <c r="D43" s="526"/>
      <c r="E43" s="526"/>
      <c r="F43" s="526"/>
      <c r="G43" s="526"/>
      <c r="H43" s="526"/>
      <c r="I43" s="526"/>
      <c r="J43" s="526"/>
      <c r="K43" s="526"/>
      <c r="L43" s="526"/>
      <c r="M43" s="526"/>
      <c r="N43" s="527"/>
      <c r="O43" s="529"/>
      <c r="P43" s="529"/>
      <c r="Q43" s="529"/>
      <c r="R43" s="529"/>
      <c r="S43" s="529"/>
      <c r="T43" s="529"/>
      <c r="U43" s="529"/>
      <c r="V43" s="529"/>
      <c r="W43" s="529"/>
      <c r="X43" s="529"/>
      <c r="Y43" s="529"/>
      <c r="Z43" s="529"/>
      <c r="AA43" s="529"/>
      <c r="AB43" s="529"/>
      <c r="AC43" s="487"/>
      <c r="AD43" s="487"/>
      <c r="AE43" s="487"/>
      <c r="AF43" s="487"/>
      <c r="AG43" s="487"/>
      <c r="AH43" s="487"/>
      <c r="AI43" s="487"/>
      <c r="AJ43" s="487"/>
      <c r="AK43" s="487"/>
      <c r="AL43" s="487"/>
      <c r="AM43" s="487"/>
      <c r="AN43" s="487"/>
      <c r="AO43" s="487"/>
      <c r="AP43" s="487"/>
      <c r="AQ43" s="487"/>
      <c r="AR43" s="487"/>
      <c r="AS43" s="487"/>
      <c r="AT43" s="487"/>
      <c r="AU43" s="487"/>
      <c r="AV43" s="487"/>
      <c r="AW43" s="487"/>
      <c r="AX43" s="487"/>
      <c r="AY43" s="487"/>
      <c r="AZ43" s="487"/>
      <c r="BA43" s="487"/>
      <c r="BB43" s="487"/>
    </row>
    <row r="44" spans="1:54" ht="12.75">
      <c r="A44" s="528"/>
      <c r="B44" s="526"/>
      <c r="C44" s="526"/>
      <c r="D44" s="526"/>
      <c r="E44" s="526"/>
      <c r="F44" s="526"/>
      <c r="G44" s="526"/>
      <c r="H44" s="526"/>
      <c r="I44" s="526"/>
      <c r="J44" s="526"/>
      <c r="K44" s="526"/>
      <c r="L44" s="526"/>
      <c r="M44" s="526"/>
      <c r="N44" s="527"/>
      <c r="O44" s="529"/>
      <c r="P44" s="529"/>
      <c r="Q44" s="529"/>
      <c r="R44" s="529"/>
      <c r="S44" s="529"/>
      <c r="T44" s="529"/>
      <c r="U44" s="529"/>
      <c r="V44" s="529"/>
      <c r="W44" s="529"/>
      <c r="X44" s="529"/>
      <c r="Y44" s="529"/>
      <c r="Z44" s="529"/>
      <c r="AA44" s="529"/>
      <c r="AB44" s="529"/>
      <c r="AC44" s="487"/>
      <c r="AD44" s="487"/>
      <c r="AE44" s="487"/>
      <c r="AF44" s="487"/>
      <c r="AG44" s="487"/>
      <c r="AH44" s="487"/>
      <c r="AI44" s="487"/>
      <c r="AJ44" s="487"/>
      <c r="AK44" s="487"/>
      <c r="AL44" s="487"/>
      <c r="AM44" s="487"/>
      <c r="AN44" s="487"/>
      <c r="AO44" s="487"/>
      <c r="AP44" s="487"/>
      <c r="AQ44" s="487"/>
      <c r="AR44" s="487"/>
      <c r="AS44" s="487"/>
      <c r="AT44" s="487"/>
      <c r="AU44" s="487"/>
      <c r="AV44" s="487"/>
      <c r="AW44" s="487"/>
      <c r="AX44" s="487"/>
      <c r="AY44" s="487"/>
      <c r="AZ44" s="487"/>
      <c r="BA44" s="487"/>
      <c r="BB44" s="487"/>
    </row>
    <row r="45" spans="1:54" ht="12.75">
      <c r="A45" s="528"/>
      <c r="B45" s="526"/>
      <c r="C45" s="532" t="s">
        <v>1823</v>
      </c>
      <c r="D45" s="526"/>
      <c r="E45" s="526"/>
      <c r="F45" s="526"/>
      <c r="G45" s="526"/>
      <c r="H45" s="526"/>
      <c r="I45" s="526"/>
      <c r="J45" s="526"/>
      <c r="K45" s="526"/>
      <c r="L45" s="526"/>
      <c r="M45" s="526"/>
      <c r="N45" s="527"/>
      <c r="O45" s="529"/>
      <c r="P45" s="529"/>
      <c r="Q45" s="529"/>
      <c r="R45" s="529"/>
      <c r="S45" s="529"/>
      <c r="T45" s="529"/>
      <c r="U45" s="529"/>
      <c r="V45" s="529"/>
      <c r="W45" s="529"/>
      <c r="X45" s="529"/>
      <c r="Y45" s="529"/>
      <c r="Z45" s="529"/>
      <c r="AA45" s="529"/>
      <c r="AB45" s="529"/>
      <c r="AC45" s="487"/>
      <c r="AD45" s="487"/>
      <c r="AE45" s="487"/>
      <c r="AF45" s="487"/>
      <c r="AG45" s="487"/>
      <c r="AH45" s="487"/>
      <c r="AI45" s="487"/>
      <c r="AJ45" s="487"/>
      <c r="AK45" s="487"/>
      <c r="AL45" s="487"/>
      <c r="AM45" s="487"/>
      <c r="AN45" s="487"/>
      <c r="AO45" s="487"/>
      <c r="AP45" s="487"/>
      <c r="AQ45" s="487"/>
      <c r="AR45" s="487"/>
      <c r="AS45" s="487"/>
      <c r="AT45" s="487"/>
      <c r="AU45" s="487"/>
      <c r="AV45" s="487"/>
      <c r="AW45" s="487"/>
      <c r="AX45" s="487"/>
      <c r="AY45" s="487"/>
      <c r="AZ45" s="487"/>
      <c r="BA45" s="487"/>
      <c r="BB45" s="487"/>
    </row>
    <row r="46" spans="1:54" ht="12.75">
      <c r="A46" s="524" t="s">
        <v>1824</v>
      </c>
      <c r="B46" s="526"/>
      <c r="C46" s="526"/>
      <c r="D46" s="526"/>
      <c r="E46" s="526"/>
      <c r="F46" s="526"/>
      <c r="G46" s="526"/>
      <c r="H46" s="526"/>
      <c r="I46" s="526"/>
      <c r="J46" s="526"/>
      <c r="K46" s="526"/>
      <c r="L46" s="526"/>
      <c r="M46" s="526"/>
      <c r="N46" s="527"/>
      <c r="O46" s="529"/>
      <c r="P46" s="529"/>
      <c r="Q46" s="529"/>
      <c r="R46" s="529"/>
      <c r="S46" s="529"/>
      <c r="T46" s="529"/>
      <c r="U46" s="529"/>
      <c r="V46" s="529"/>
      <c r="W46" s="529"/>
      <c r="X46" s="529"/>
      <c r="Y46" s="529"/>
      <c r="Z46" s="529"/>
      <c r="AA46" s="529"/>
      <c r="AB46" s="529"/>
      <c r="AC46" s="487"/>
      <c r="AD46" s="487"/>
      <c r="AE46" s="487"/>
      <c r="AF46" s="487"/>
      <c r="AG46" s="487"/>
      <c r="AH46" s="487"/>
      <c r="AI46" s="487"/>
      <c r="AJ46" s="487"/>
      <c r="AK46" s="487"/>
      <c r="AL46" s="487"/>
      <c r="AM46" s="487"/>
      <c r="AN46" s="487"/>
      <c r="AO46" s="487"/>
      <c r="AP46" s="487"/>
      <c r="AQ46" s="487"/>
      <c r="AR46" s="487"/>
      <c r="AS46" s="487"/>
      <c r="AT46" s="487"/>
      <c r="AU46" s="487"/>
      <c r="AV46" s="487"/>
      <c r="AW46" s="487"/>
      <c r="AX46" s="487"/>
      <c r="AY46" s="487"/>
      <c r="AZ46" s="487"/>
      <c r="BA46" s="487"/>
      <c r="BB46" s="487"/>
    </row>
    <row r="47" spans="1:54" ht="12.75">
      <c r="A47" s="524" t="s">
        <v>1825</v>
      </c>
      <c r="B47" s="526"/>
      <c r="C47" s="526"/>
      <c r="D47" s="526"/>
      <c r="E47" s="526"/>
      <c r="F47" s="526"/>
      <c r="G47" s="526"/>
      <c r="H47" s="526"/>
      <c r="I47" s="526"/>
      <c r="J47" s="526"/>
      <c r="K47" s="526"/>
      <c r="L47" s="526"/>
      <c r="M47" s="526"/>
      <c r="N47" s="527"/>
      <c r="O47" s="529"/>
      <c r="P47" s="529"/>
      <c r="Q47" s="529"/>
      <c r="R47" s="529"/>
      <c r="S47" s="529"/>
      <c r="T47" s="529"/>
      <c r="U47" s="529"/>
      <c r="V47" s="529"/>
      <c r="W47" s="529"/>
      <c r="X47" s="529"/>
      <c r="Y47" s="529"/>
      <c r="Z47" s="529"/>
      <c r="AA47" s="529"/>
      <c r="AB47" s="529"/>
      <c r="AC47" s="487"/>
      <c r="AD47" s="487"/>
      <c r="AE47" s="487"/>
      <c r="AF47" s="487"/>
      <c r="AG47" s="487"/>
      <c r="AH47" s="487"/>
      <c r="AI47" s="487"/>
      <c r="AJ47" s="487"/>
      <c r="AK47" s="487"/>
      <c r="AL47" s="487"/>
      <c r="AM47" s="487"/>
      <c r="AN47" s="487"/>
      <c r="AO47" s="487"/>
      <c r="AP47" s="487"/>
      <c r="AQ47" s="487"/>
      <c r="AR47" s="487"/>
      <c r="AS47" s="487"/>
      <c r="AT47" s="487"/>
      <c r="AU47" s="487"/>
      <c r="AV47" s="487"/>
      <c r="AW47" s="487"/>
      <c r="AX47" s="487"/>
      <c r="AY47" s="487"/>
      <c r="AZ47" s="487"/>
      <c r="BA47" s="487"/>
      <c r="BB47" s="487"/>
    </row>
    <row r="48" spans="1:54" ht="12.75">
      <c r="A48" s="524" t="s">
        <v>1826</v>
      </c>
      <c r="B48" s="548"/>
      <c r="C48" s="548"/>
      <c r="D48" s="548"/>
      <c r="E48" s="548"/>
      <c r="F48" s="548"/>
      <c r="G48" s="548"/>
      <c r="H48" s="548"/>
      <c r="I48" s="548"/>
      <c r="J48" s="548"/>
      <c r="K48" s="548"/>
      <c r="L48" s="548"/>
      <c r="M48" s="548"/>
      <c r="N48" s="527"/>
      <c r="O48" s="529"/>
      <c r="P48" s="529"/>
      <c r="Q48" s="529"/>
      <c r="R48" s="529"/>
      <c r="S48" s="529"/>
      <c r="T48" s="529"/>
      <c r="U48" s="529"/>
      <c r="V48" s="529"/>
      <c r="W48" s="529"/>
      <c r="X48" s="529"/>
      <c r="Y48" s="529"/>
      <c r="Z48" s="529"/>
      <c r="AA48" s="529"/>
      <c r="AB48" s="529"/>
      <c r="AC48" s="487"/>
      <c r="AD48" s="487"/>
      <c r="AE48" s="487"/>
      <c r="AF48" s="487"/>
      <c r="AG48" s="487"/>
      <c r="AH48" s="487"/>
      <c r="AI48" s="487"/>
      <c r="AJ48" s="487"/>
      <c r="AK48" s="487"/>
      <c r="AL48" s="487"/>
      <c r="AM48" s="487"/>
      <c r="AN48" s="487"/>
      <c r="AO48" s="487"/>
      <c r="AP48" s="487"/>
      <c r="AQ48" s="487"/>
      <c r="AR48" s="487"/>
      <c r="AS48" s="487"/>
      <c r="AT48" s="487"/>
      <c r="AU48" s="487"/>
      <c r="AV48" s="487"/>
      <c r="AW48" s="487"/>
      <c r="AX48" s="487"/>
      <c r="AY48" s="487"/>
      <c r="AZ48" s="487"/>
      <c r="BA48" s="487"/>
      <c r="BB48" s="487"/>
    </row>
    <row r="49" spans="1:54" ht="7.5" customHeight="1" thickBot="1">
      <c r="A49" s="549"/>
      <c r="B49" s="550"/>
      <c r="C49" s="550"/>
      <c r="D49" s="550"/>
      <c r="E49" s="550"/>
      <c r="F49" s="550"/>
      <c r="G49" s="550"/>
      <c r="H49" s="550"/>
      <c r="I49" s="550"/>
      <c r="J49" s="550"/>
      <c r="K49" s="550"/>
      <c r="L49" s="550"/>
      <c r="M49" s="550"/>
      <c r="N49" s="551"/>
      <c r="O49" s="529"/>
      <c r="P49" s="529"/>
      <c r="Q49" s="529"/>
      <c r="R49" s="529"/>
      <c r="S49" s="529"/>
      <c r="T49" s="529"/>
      <c r="U49" s="529"/>
      <c r="V49" s="529"/>
      <c r="W49" s="529"/>
      <c r="X49" s="529"/>
      <c r="Y49" s="529"/>
      <c r="Z49" s="529"/>
      <c r="AA49" s="529"/>
      <c r="AB49" s="529"/>
      <c r="AC49" s="487"/>
      <c r="AD49" s="487"/>
      <c r="AE49" s="487"/>
      <c r="AF49" s="487"/>
      <c r="AG49" s="487"/>
      <c r="AH49" s="487"/>
      <c r="AI49" s="487"/>
      <c r="AJ49" s="487"/>
      <c r="AK49" s="487"/>
      <c r="AL49" s="487"/>
      <c r="AM49" s="487"/>
      <c r="AN49" s="487"/>
      <c r="AO49" s="487"/>
      <c r="AP49" s="487"/>
      <c r="AQ49" s="487"/>
      <c r="AR49" s="487"/>
      <c r="AS49" s="487"/>
      <c r="AT49" s="487"/>
      <c r="AU49" s="487"/>
      <c r="AV49" s="487"/>
      <c r="AW49" s="487"/>
      <c r="AX49" s="487"/>
      <c r="AY49" s="487"/>
      <c r="AZ49" s="487"/>
      <c r="BA49" s="487"/>
      <c r="BB49" s="487"/>
    </row>
    <row r="50" spans="1:54" ht="7.5" customHeight="1" thickTop="1">
      <c r="A50" s="552"/>
      <c r="B50" s="553"/>
      <c r="C50" s="529"/>
      <c r="D50" s="529"/>
      <c r="E50" s="529"/>
      <c r="F50" s="529"/>
      <c r="G50" s="529"/>
      <c r="H50" s="529"/>
      <c r="I50" s="529"/>
      <c r="J50" s="529"/>
      <c r="K50" s="529"/>
      <c r="L50" s="529"/>
      <c r="M50" s="529"/>
      <c r="N50" s="554"/>
      <c r="O50" s="529"/>
      <c r="P50" s="529"/>
      <c r="Q50" s="529"/>
      <c r="R50" s="529"/>
      <c r="S50" s="529"/>
      <c r="T50" s="529"/>
      <c r="U50" s="529"/>
      <c r="V50" s="529"/>
      <c r="W50" s="529"/>
      <c r="X50" s="529"/>
      <c r="Y50" s="529"/>
      <c r="Z50" s="529"/>
      <c r="AA50" s="529"/>
      <c r="AB50" s="529"/>
      <c r="AC50" s="487"/>
      <c r="AD50" s="487"/>
      <c r="AE50" s="487"/>
      <c r="AF50" s="487"/>
      <c r="AG50" s="487"/>
      <c r="AH50" s="487"/>
      <c r="AI50" s="487"/>
      <c r="AJ50" s="487"/>
      <c r="AK50" s="487"/>
      <c r="AL50" s="487"/>
      <c r="AM50" s="487"/>
      <c r="AN50" s="487"/>
      <c r="AO50" s="487"/>
      <c r="AP50" s="487"/>
      <c r="AQ50" s="487"/>
      <c r="AR50" s="487"/>
      <c r="AS50" s="487"/>
      <c r="AT50" s="487"/>
      <c r="AU50" s="487"/>
      <c r="AV50" s="487"/>
      <c r="AW50" s="487"/>
      <c r="AX50" s="487"/>
      <c r="AY50" s="487"/>
      <c r="AZ50" s="487"/>
      <c r="BA50" s="487"/>
      <c r="BB50" s="487"/>
    </row>
    <row r="51" spans="1:54" s="555" customFormat="1" ht="12.75">
      <c r="A51" s="489" t="s">
        <v>1443</v>
      </c>
      <c r="B51" s="491"/>
      <c r="C51" s="491"/>
      <c r="D51" s="491"/>
      <c r="E51" s="491"/>
      <c r="F51" s="491"/>
      <c r="G51" s="491"/>
      <c r="H51" s="491"/>
      <c r="I51" s="491"/>
      <c r="J51" s="491"/>
      <c r="K51" s="491"/>
      <c r="L51" s="491"/>
      <c r="M51" s="491"/>
      <c r="N51" s="495"/>
      <c r="O51" s="487"/>
      <c r="P51" s="487"/>
      <c r="Q51" s="487"/>
      <c r="R51" s="487"/>
      <c r="S51" s="487"/>
      <c r="T51" s="487"/>
      <c r="U51" s="487"/>
      <c r="V51" s="487"/>
      <c r="W51" s="487"/>
      <c r="X51" s="487"/>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7"/>
      <c r="AY51" s="487"/>
      <c r="AZ51" s="487"/>
      <c r="BA51" s="487"/>
      <c r="BB51" s="487"/>
    </row>
    <row r="52" spans="1:54" ht="6" customHeight="1">
      <c r="A52" s="556"/>
      <c r="B52" s="490"/>
      <c r="C52" s="490"/>
      <c r="D52" s="490"/>
      <c r="E52" s="490"/>
      <c r="F52" s="490"/>
      <c r="G52" s="490"/>
      <c r="H52" s="490"/>
      <c r="I52" s="490"/>
      <c r="J52" s="490"/>
      <c r="K52" s="490"/>
      <c r="L52" s="490"/>
      <c r="M52" s="490"/>
      <c r="N52" s="557"/>
      <c r="O52" s="529"/>
      <c r="P52" s="529"/>
      <c r="Q52" s="529"/>
      <c r="R52" s="529"/>
      <c r="S52" s="529"/>
      <c r="T52" s="529"/>
      <c r="U52" s="529"/>
      <c r="V52" s="529"/>
      <c r="W52" s="529"/>
      <c r="X52" s="529"/>
      <c r="Y52" s="529"/>
      <c r="Z52" s="529"/>
      <c r="AA52" s="529"/>
      <c r="AB52" s="529"/>
      <c r="AC52" s="487"/>
      <c r="AD52" s="487"/>
      <c r="AE52" s="487"/>
      <c r="AF52" s="487"/>
      <c r="AG52" s="487"/>
      <c r="AH52" s="487"/>
      <c r="AI52" s="487"/>
      <c r="AJ52" s="487"/>
      <c r="AK52" s="487"/>
      <c r="AL52" s="487"/>
      <c r="AM52" s="487"/>
      <c r="AN52" s="487"/>
      <c r="AO52" s="487"/>
      <c r="AP52" s="487"/>
      <c r="AQ52" s="487"/>
      <c r="AR52" s="487"/>
      <c r="AS52" s="487"/>
      <c r="AT52" s="487"/>
      <c r="AU52" s="487"/>
      <c r="AV52" s="487"/>
      <c r="AW52" s="487"/>
      <c r="AX52" s="487"/>
      <c r="AY52" s="487"/>
      <c r="AZ52" s="487"/>
      <c r="BA52" s="487"/>
      <c r="BB52" s="487"/>
    </row>
    <row r="53" spans="1:54" ht="12.75">
      <c r="A53" s="558" t="s">
        <v>1827</v>
      </c>
      <c r="B53" s="510"/>
      <c r="C53" s="510"/>
      <c r="D53" s="510"/>
      <c r="E53" s="510"/>
      <c r="F53" s="510"/>
      <c r="G53" s="510"/>
      <c r="H53" s="510"/>
      <c r="I53" s="510"/>
      <c r="J53" s="510"/>
      <c r="K53" s="510"/>
      <c r="L53" s="510"/>
      <c r="M53" s="510"/>
      <c r="N53" s="559"/>
      <c r="O53" s="529"/>
      <c r="P53" s="529"/>
      <c r="Q53" s="529"/>
      <c r="R53" s="529"/>
      <c r="S53" s="529"/>
      <c r="T53" s="529"/>
      <c r="U53" s="529"/>
      <c r="V53" s="529"/>
      <c r="W53" s="529"/>
      <c r="X53" s="529"/>
      <c r="Y53" s="529"/>
      <c r="Z53" s="529"/>
      <c r="AA53" s="529"/>
      <c r="AB53" s="529"/>
      <c r="AC53" s="487"/>
      <c r="AD53" s="487"/>
      <c r="AE53" s="487"/>
      <c r="AF53" s="487"/>
      <c r="AG53" s="487"/>
      <c r="AH53" s="487"/>
      <c r="AI53" s="487"/>
      <c r="AJ53" s="487"/>
      <c r="AK53" s="487"/>
      <c r="AL53" s="487"/>
      <c r="AM53" s="487"/>
      <c r="AN53" s="487"/>
      <c r="AO53" s="487"/>
      <c r="AP53" s="487"/>
      <c r="AQ53" s="487"/>
      <c r="AR53" s="487"/>
      <c r="AS53" s="487"/>
      <c r="AT53" s="487"/>
      <c r="AU53" s="487"/>
      <c r="AV53" s="487"/>
      <c r="AW53" s="487"/>
      <c r="AX53" s="487"/>
      <c r="AY53" s="487"/>
      <c r="AZ53" s="487"/>
      <c r="BA53" s="487"/>
      <c r="BB53" s="487"/>
    </row>
    <row r="54" spans="1:54" ht="12.75">
      <c r="A54" s="558" t="s">
        <v>1828</v>
      </c>
      <c r="B54" s="510"/>
      <c r="C54" s="510"/>
      <c r="D54" s="510"/>
      <c r="E54" s="510"/>
      <c r="F54" s="510"/>
      <c r="G54" s="510"/>
      <c r="H54" s="510"/>
      <c r="I54" s="510"/>
      <c r="J54" s="510"/>
      <c r="K54" s="510"/>
      <c r="L54" s="510"/>
      <c r="M54" s="510"/>
      <c r="N54" s="559"/>
      <c r="O54" s="529"/>
      <c r="P54" s="529"/>
      <c r="Q54" s="529"/>
      <c r="R54" s="529"/>
      <c r="S54" s="529"/>
      <c r="T54" s="529"/>
      <c r="U54" s="529"/>
      <c r="V54" s="529"/>
      <c r="W54" s="529"/>
      <c r="X54" s="529"/>
      <c r="Y54" s="529"/>
      <c r="Z54" s="529"/>
      <c r="AA54" s="529"/>
      <c r="AB54" s="529"/>
      <c r="AC54" s="487"/>
      <c r="AD54" s="487"/>
      <c r="AE54" s="487"/>
      <c r="AF54" s="487"/>
      <c r="AG54" s="487"/>
      <c r="AH54" s="487"/>
      <c r="AI54" s="487"/>
      <c r="AJ54" s="487"/>
      <c r="AK54" s="487"/>
      <c r="AL54" s="487"/>
      <c r="AM54" s="487"/>
      <c r="AN54" s="487"/>
      <c r="AO54" s="487"/>
      <c r="AP54" s="487"/>
      <c r="AQ54" s="487"/>
      <c r="AR54" s="487"/>
      <c r="AS54" s="487"/>
      <c r="AT54" s="487"/>
      <c r="AU54" s="487"/>
      <c r="AV54" s="487"/>
      <c r="AW54" s="487"/>
      <c r="AX54" s="487"/>
      <c r="AY54" s="487"/>
      <c r="AZ54" s="487"/>
      <c r="BA54" s="487"/>
      <c r="BB54" s="487"/>
    </row>
    <row r="55" spans="1:54" ht="12.75">
      <c r="A55" s="558" t="s">
        <v>1829</v>
      </c>
      <c r="B55" s="510"/>
      <c r="C55" s="510"/>
      <c r="D55" s="510"/>
      <c r="E55" s="510"/>
      <c r="F55" s="510"/>
      <c r="G55" s="510"/>
      <c r="H55" s="510"/>
      <c r="I55" s="560"/>
      <c r="J55" s="510"/>
      <c r="K55" s="510"/>
      <c r="L55" s="510"/>
      <c r="M55" s="510"/>
      <c r="N55" s="559"/>
      <c r="O55" s="529"/>
      <c r="P55" s="529"/>
      <c r="Q55" s="529"/>
      <c r="R55" s="529"/>
      <c r="S55" s="529"/>
      <c r="T55" s="529"/>
      <c r="U55" s="529"/>
      <c r="V55" s="529"/>
      <c r="W55" s="529"/>
      <c r="X55" s="529"/>
      <c r="Y55" s="529"/>
      <c r="Z55" s="529"/>
      <c r="AA55" s="529"/>
      <c r="AB55" s="529"/>
      <c r="AC55" s="487"/>
      <c r="AD55" s="487"/>
      <c r="AE55" s="487"/>
      <c r="AF55" s="487"/>
      <c r="AG55" s="487"/>
      <c r="AH55" s="487"/>
      <c r="AI55" s="487"/>
      <c r="AJ55" s="487"/>
      <c r="AK55" s="487"/>
      <c r="AL55" s="487"/>
      <c r="AM55" s="487"/>
      <c r="AN55" s="487"/>
      <c r="AO55" s="487"/>
      <c r="AP55" s="487"/>
      <c r="AQ55" s="487"/>
      <c r="AR55" s="487"/>
      <c r="AS55" s="487"/>
      <c r="AT55" s="487"/>
      <c r="AU55" s="487"/>
      <c r="AV55" s="487"/>
      <c r="AW55" s="487"/>
      <c r="AX55" s="487"/>
      <c r="AY55" s="487"/>
      <c r="AZ55" s="487"/>
      <c r="BA55" s="487"/>
      <c r="BB55" s="487"/>
    </row>
    <row r="56" spans="1:54" ht="12.75">
      <c r="A56" s="558" t="s">
        <v>1830</v>
      </c>
      <c r="B56" s="510"/>
      <c r="C56" s="510"/>
      <c r="D56" s="510"/>
      <c r="E56" s="510"/>
      <c r="F56" s="510"/>
      <c r="G56" s="510"/>
      <c r="H56" s="510"/>
      <c r="I56" s="510"/>
      <c r="J56" s="510"/>
      <c r="K56" s="510"/>
      <c r="L56" s="510"/>
      <c r="M56" s="510"/>
      <c r="N56" s="559"/>
      <c r="O56" s="529"/>
      <c r="P56" s="529"/>
      <c r="Q56" s="529"/>
      <c r="R56" s="529"/>
      <c r="S56" s="529"/>
      <c r="T56" s="529"/>
      <c r="U56" s="529"/>
      <c r="V56" s="529"/>
      <c r="W56" s="529"/>
      <c r="X56" s="529"/>
      <c r="Y56" s="529"/>
      <c r="Z56" s="529"/>
      <c r="AA56" s="529"/>
      <c r="AB56" s="529"/>
      <c r="AC56" s="487"/>
      <c r="AD56" s="487"/>
      <c r="AE56" s="487"/>
      <c r="AF56" s="487"/>
      <c r="AG56" s="487"/>
      <c r="AH56" s="487"/>
      <c r="AI56" s="487"/>
      <c r="AJ56" s="487"/>
      <c r="AK56" s="487"/>
      <c r="AL56" s="487"/>
      <c r="AM56" s="487"/>
      <c r="AN56" s="487"/>
      <c r="AO56" s="487"/>
      <c r="AP56" s="487"/>
      <c r="AQ56" s="487"/>
      <c r="AR56" s="487"/>
      <c r="AS56" s="487"/>
      <c r="AT56" s="487"/>
      <c r="AU56" s="487"/>
      <c r="AV56" s="487"/>
      <c r="AW56" s="487"/>
      <c r="AX56" s="487"/>
      <c r="AY56" s="487"/>
      <c r="AZ56" s="487"/>
      <c r="BA56" s="487"/>
      <c r="BB56" s="487"/>
    </row>
    <row r="57" spans="1:54" ht="12.75">
      <c r="A57" s="558" t="s">
        <v>1831</v>
      </c>
      <c r="B57" s="510"/>
      <c r="C57" s="510"/>
      <c r="D57" s="510"/>
      <c r="E57" s="510"/>
      <c r="F57" s="510"/>
      <c r="G57" s="510"/>
      <c r="H57" s="510"/>
      <c r="I57" s="510"/>
      <c r="J57" s="510"/>
      <c r="K57" s="510"/>
      <c r="L57" s="510"/>
      <c r="M57" s="510"/>
      <c r="N57" s="559"/>
      <c r="O57" s="529"/>
      <c r="P57" s="529"/>
      <c r="Q57" s="529"/>
      <c r="R57" s="529"/>
      <c r="S57" s="529"/>
      <c r="T57" s="529"/>
      <c r="U57" s="529"/>
      <c r="V57" s="529"/>
      <c r="W57" s="529"/>
      <c r="X57" s="529"/>
      <c r="Y57" s="529"/>
      <c r="Z57" s="529"/>
      <c r="AA57" s="529"/>
      <c r="AB57" s="529"/>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c r="BA57" s="487"/>
      <c r="BB57" s="487"/>
    </row>
    <row r="58" spans="1:54" ht="13.5" thickBot="1">
      <c r="A58" s="561"/>
      <c r="B58" s="562"/>
      <c r="C58" s="562"/>
      <c r="D58" s="562"/>
      <c r="E58" s="562"/>
      <c r="F58" s="562"/>
      <c r="G58" s="562"/>
      <c r="H58" s="562"/>
      <c r="I58" s="562"/>
      <c r="J58" s="562"/>
      <c r="K58" s="562"/>
      <c r="L58" s="562"/>
      <c r="M58" s="562"/>
      <c r="N58" s="563"/>
      <c r="O58" s="529"/>
      <c r="P58" s="529"/>
      <c r="Q58" s="529"/>
      <c r="R58" s="529"/>
      <c r="S58" s="529"/>
      <c r="T58" s="529"/>
      <c r="U58" s="529"/>
      <c r="V58" s="529"/>
      <c r="W58" s="529"/>
      <c r="X58" s="529"/>
      <c r="Y58" s="529"/>
      <c r="Z58" s="529"/>
      <c r="AA58" s="529"/>
      <c r="AB58" s="529"/>
      <c r="AC58" s="487"/>
      <c r="AD58" s="487"/>
      <c r="AE58" s="487"/>
      <c r="AF58" s="487"/>
      <c r="AG58" s="487"/>
      <c r="AH58" s="487"/>
      <c r="AI58" s="487"/>
      <c r="AJ58" s="487"/>
      <c r="AK58" s="487"/>
      <c r="AL58" s="487"/>
      <c r="AM58" s="487"/>
      <c r="AN58" s="487"/>
      <c r="AO58" s="487"/>
      <c r="AP58" s="487"/>
      <c r="AQ58" s="487"/>
      <c r="AR58" s="487"/>
      <c r="AS58" s="487"/>
      <c r="AT58" s="487"/>
      <c r="AU58" s="487"/>
      <c r="AV58" s="487"/>
      <c r="AW58" s="487"/>
      <c r="AX58" s="487"/>
      <c r="AY58" s="487"/>
      <c r="AZ58" s="487"/>
      <c r="BA58" s="487"/>
      <c r="BB58" s="487"/>
    </row>
    <row r="59" spans="1:54" ht="13.5" thickTop="1">
      <c r="A59" s="564" t="s">
        <v>1832</v>
      </c>
      <c r="B59" s="565"/>
      <c r="C59" s="565"/>
      <c r="D59" s="565"/>
      <c r="E59" s="565"/>
      <c r="F59" s="565"/>
      <c r="G59" s="565"/>
      <c r="H59" s="565"/>
      <c r="I59" s="565"/>
      <c r="J59" s="565"/>
      <c r="K59" s="565"/>
      <c r="L59" s="565"/>
      <c r="M59" s="565"/>
      <c r="N59" s="565"/>
      <c r="O59" s="529"/>
      <c r="P59" s="529"/>
      <c r="Q59" s="529"/>
      <c r="R59" s="529"/>
      <c r="S59" s="529"/>
      <c r="T59" s="529"/>
      <c r="U59" s="529"/>
      <c r="V59" s="529"/>
      <c r="W59" s="529"/>
      <c r="X59" s="529"/>
      <c r="Y59" s="529"/>
      <c r="Z59" s="529"/>
      <c r="AA59" s="529"/>
      <c r="AB59" s="529"/>
      <c r="AC59" s="487"/>
      <c r="AD59" s="487"/>
      <c r="AE59" s="487"/>
      <c r="AF59" s="487"/>
      <c r="AG59" s="487"/>
      <c r="AH59" s="487"/>
      <c r="AI59" s="487"/>
      <c r="AJ59" s="487"/>
      <c r="AK59" s="487"/>
      <c r="AL59" s="487"/>
      <c r="AM59" s="487"/>
      <c r="AN59" s="487"/>
      <c r="AO59" s="487"/>
      <c r="AP59" s="487"/>
      <c r="AQ59" s="487"/>
      <c r="AR59" s="487"/>
      <c r="AS59" s="487"/>
      <c r="AT59" s="487"/>
      <c r="AU59" s="487"/>
      <c r="AV59" s="487"/>
      <c r="AW59" s="487"/>
      <c r="AX59" s="487"/>
      <c r="AY59" s="487"/>
      <c r="AZ59" s="487"/>
      <c r="BA59" s="487"/>
      <c r="BB59" s="487"/>
    </row>
    <row r="60" spans="15:54" ht="12.75">
      <c r="O60" s="529"/>
      <c r="P60" s="529"/>
      <c r="Q60" s="529"/>
      <c r="R60" s="529"/>
      <c r="S60" s="529"/>
      <c r="T60" s="529"/>
      <c r="U60" s="529"/>
      <c r="V60" s="529"/>
      <c r="W60" s="529"/>
      <c r="X60" s="529"/>
      <c r="Y60" s="529"/>
      <c r="Z60" s="529"/>
      <c r="AA60" s="529"/>
      <c r="AB60" s="529"/>
      <c r="AC60" s="487"/>
      <c r="AD60" s="487"/>
      <c r="AE60" s="487"/>
      <c r="AF60" s="487"/>
      <c r="AG60" s="487"/>
      <c r="AH60" s="487"/>
      <c r="AI60" s="487"/>
      <c r="AJ60" s="487"/>
      <c r="AK60" s="487"/>
      <c r="AL60" s="487"/>
      <c r="AM60" s="487"/>
      <c r="AN60" s="487"/>
      <c r="AO60" s="487"/>
      <c r="AP60" s="487"/>
      <c r="AQ60" s="487"/>
      <c r="AR60" s="487"/>
      <c r="AS60" s="487"/>
      <c r="AT60" s="487"/>
      <c r="AU60" s="487"/>
      <c r="AV60" s="487"/>
      <c r="AW60" s="487"/>
      <c r="AX60" s="487"/>
      <c r="AY60" s="487"/>
      <c r="AZ60" s="487"/>
      <c r="BA60" s="487"/>
      <c r="BB60" s="487"/>
    </row>
    <row r="61" spans="15:54" ht="12.75">
      <c r="O61" s="529"/>
      <c r="P61" s="529"/>
      <c r="Q61" s="529"/>
      <c r="R61" s="529"/>
      <c r="S61" s="529"/>
      <c r="T61" s="529"/>
      <c r="U61" s="529"/>
      <c r="V61" s="529"/>
      <c r="W61" s="529"/>
      <c r="X61" s="529"/>
      <c r="Y61" s="529"/>
      <c r="Z61" s="529"/>
      <c r="AA61" s="529"/>
      <c r="AB61" s="529"/>
      <c r="AC61" s="487"/>
      <c r="AD61" s="487"/>
      <c r="AE61" s="487"/>
      <c r="AF61" s="487"/>
      <c r="AG61" s="487"/>
      <c r="AH61" s="487"/>
      <c r="AI61" s="487"/>
      <c r="AJ61" s="487"/>
      <c r="AK61" s="487"/>
      <c r="AL61" s="487"/>
      <c r="AM61" s="487"/>
      <c r="AN61" s="487"/>
      <c r="AO61" s="487"/>
      <c r="AP61" s="487"/>
      <c r="AQ61" s="487"/>
      <c r="AR61" s="487"/>
      <c r="AS61" s="487"/>
      <c r="AT61" s="487"/>
      <c r="AU61" s="487"/>
      <c r="AV61" s="487"/>
      <c r="AW61" s="487"/>
      <c r="AX61" s="487"/>
      <c r="AY61" s="487"/>
      <c r="AZ61" s="487"/>
      <c r="BA61" s="487"/>
      <c r="BB61" s="487"/>
    </row>
    <row r="62" spans="1:54" ht="12.75">
      <c r="A62" s="529"/>
      <c r="B62" s="529"/>
      <c r="C62" s="529"/>
      <c r="D62" s="529"/>
      <c r="E62" s="529"/>
      <c r="F62" s="529"/>
      <c r="G62" s="529"/>
      <c r="H62" s="529"/>
      <c r="I62" s="529"/>
      <c r="J62" s="529"/>
      <c r="K62" s="529"/>
      <c r="L62" s="529"/>
      <c r="M62" s="529"/>
      <c r="N62" s="529"/>
      <c r="O62" s="529"/>
      <c r="P62" s="529"/>
      <c r="Q62" s="529"/>
      <c r="R62" s="529"/>
      <c r="S62" s="529"/>
      <c r="T62" s="529"/>
      <c r="U62" s="529"/>
      <c r="V62" s="529"/>
      <c r="W62" s="529"/>
      <c r="X62" s="529"/>
      <c r="Y62" s="529"/>
      <c r="Z62" s="529"/>
      <c r="AA62" s="529"/>
      <c r="AB62" s="529"/>
      <c r="AC62" s="487"/>
      <c r="AD62" s="487"/>
      <c r="AE62" s="487"/>
      <c r="AF62" s="487"/>
      <c r="AG62" s="487"/>
      <c r="AH62" s="487"/>
      <c r="AI62" s="487"/>
      <c r="AJ62" s="487"/>
      <c r="AK62" s="487"/>
      <c r="AL62" s="487"/>
      <c r="AM62" s="487"/>
      <c r="AN62" s="487"/>
      <c r="AO62" s="487"/>
      <c r="AP62" s="487"/>
      <c r="AQ62" s="487"/>
      <c r="AR62" s="487"/>
      <c r="AS62" s="487"/>
      <c r="AT62" s="487"/>
      <c r="AU62" s="487"/>
      <c r="AV62" s="487"/>
      <c r="AW62" s="487"/>
      <c r="AX62" s="487"/>
      <c r="AY62" s="487"/>
      <c r="AZ62" s="487"/>
      <c r="BA62" s="487"/>
      <c r="BB62" s="487"/>
    </row>
    <row r="63" spans="1:54" ht="12.75">
      <c r="A63" s="529"/>
      <c r="B63" s="529"/>
      <c r="C63" s="529"/>
      <c r="D63" s="529"/>
      <c r="E63" s="529"/>
      <c r="F63" s="529"/>
      <c r="G63" s="529"/>
      <c r="H63" s="529"/>
      <c r="I63" s="529"/>
      <c r="J63" s="529"/>
      <c r="K63" s="529"/>
      <c r="L63" s="529"/>
      <c r="M63" s="529"/>
      <c r="N63" s="529"/>
      <c r="O63" s="529"/>
      <c r="P63" s="529"/>
      <c r="Q63" s="529"/>
      <c r="R63" s="529"/>
      <c r="S63" s="529"/>
      <c r="T63" s="529"/>
      <c r="U63" s="529"/>
      <c r="V63" s="529"/>
      <c r="W63" s="529"/>
      <c r="X63" s="529"/>
      <c r="Y63" s="529"/>
      <c r="Z63" s="529"/>
      <c r="AA63" s="529"/>
      <c r="AB63" s="529"/>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487"/>
      <c r="AY63" s="487"/>
      <c r="AZ63" s="487"/>
      <c r="BA63" s="487"/>
      <c r="BB63" s="487"/>
    </row>
    <row r="64" spans="1:54" ht="12.75">
      <c r="A64" s="529"/>
      <c r="B64" s="529"/>
      <c r="C64" s="529"/>
      <c r="D64" s="529"/>
      <c r="E64" s="529"/>
      <c r="F64" s="529"/>
      <c r="G64" s="529"/>
      <c r="H64" s="529"/>
      <c r="I64" s="529"/>
      <c r="J64" s="529"/>
      <c r="K64" s="529"/>
      <c r="L64" s="529"/>
      <c r="M64" s="529"/>
      <c r="N64" s="529"/>
      <c r="O64" s="529"/>
      <c r="P64" s="529"/>
      <c r="Q64" s="529"/>
      <c r="R64" s="529"/>
      <c r="S64" s="529"/>
      <c r="T64" s="529"/>
      <c r="U64" s="529"/>
      <c r="V64" s="529"/>
      <c r="W64" s="529"/>
      <c r="X64" s="529"/>
      <c r="Y64" s="529"/>
      <c r="Z64" s="529"/>
      <c r="AA64" s="529"/>
      <c r="AB64" s="529"/>
      <c r="AC64" s="487"/>
      <c r="AD64" s="487"/>
      <c r="AE64" s="487"/>
      <c r="AF64" s="487"/>
      <c r="AG64" s="487"/>
      <c r="AH64" s="487"/>
      <c r="AI64" s="487"/>
      <c r="AJ64" s="487"/>
      <c r="AK64" s="487"/>
      <c r="AL64" s="487"/>
      <c r="AM64" s="487"/>
      <c r="AN64" s="487"/>
      <c r="AO64" s="487"/>
      <c r="AP64" s="487"/>
      <c r="AQ64" s="487"/>
      <c r="AR64" s="487"/>
      <c r="AS64" s="487"/>
      <c r="AT64" s="487"/>
      <c r="AU64" s="487"/>
      <c r="AV64" s="487"/>
      <c r="AW64" s="487"/>
      <c r="AX64" s="487"/>
      <c r="AY64" s="487"/>
      <c r="AZ64" s="487"/>
      <c r="BA64" s="487"/>
      <c r="BB64" s="487"/>
    </row>
    <row r="65" spans="1:54" ht="12.75">
      <c r="A65" s="529"/>
      <c r="B65" s="529"/>
      <c r="C65" s="529"/>
      <c r="D65" s="529"/>
      <c r="E65" s="529"/>
      <c r="F65" s="529"/>
      <c r="G65" s="529"/>
      <c r="H65" s="529"/>
      <c r="I65" s="529"/>
      <c r="J65" s="529"/>
      <c r="K65" s="529"/>
      <c r="L65" s="529"/>
      <c r="M65" s="529"/>
      <c r="N65" s="529"/>
      <c r="O65" s="529"/>
      <c r="P65" s="529"/>
      <c r="Q65" s="529"/>
      <c r="R65" s="529"/>
      <c r="S65" s="529"/>
      <c r="T65" s="529"/>
      <c r="U65" s="529"/>
      <c r="V65" s="529"/>
      <c r="W65" s="529"/>
      <c r="X65" s="529"/>
      <c r="Y65" s="529"/>
      <c r="Z65" s="529"/>
      <c r="AA65" s="529"/>
      <c r="AB65" s="529"/>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487"/>
      <c r="AY65" s="487"/>
      <c r="AZ65" s="487"/>
      <c r="BA65" s="487"/>
      <c r="BB65" s="487"/>
    </row>
    <row r="66" spans="1:54" ht="12.75">
      <c r="A66" s="529"/>
      <c r="B66" s="529"/>
      <c r="C66" s="529"/>
      <c r="D66" s="529"/>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29"/>
      <c r="AC66" s="487"/>
      <c r="AD66" s="487"/>
      <c r="AE66" s="487"/>
      <c r="AF66" s="487"/>
      <c r="AG66" s="487"/>
      <c r="AH66" s="487"/>
      <c r="AI66" s="487"/>
      <c r="AJ66" s="487"/>
      <c r="AK66" s="487"/>
      <c r="AL66" s="487"/>
      <c r="AM66" s="487"/>
      <c r="AN66" s="487"/>
      <c r="AO66" s="487"/>
      <c r="AP66" s="487"/>
      <c r="AQ66" s="487"/>
      <c r="AR66" s="487"/>
      <c r="AS66" s="487"/>
      <c r="AT66" s="487"/>
      <c r="AU66" s="487"/>
      <c r="AV66" s="487"/>
      <c r="AW66" s="487"/>
      <c r="AX66" s="487"/>
      <c r="AY66" s="487"/>
      <c r="AZ66" s="487"/>
      <c r="BA66" s="487"/>
      <c r="BB66" s="487"/>
    </row>
    <row r="67" spans="1:54" ht="12.75">
      <c r="A67" s="529"/>
      <c r="B67" s="529"/>
      <c r="C67" s="529"/>
      <c r="D67" s="529"/>
      <c r="E67" s="529"/>
      <c r="F67" s="529"/>
      <c r="G67" s="529"/>
      <c r="H67" s="529"/>
      <c r="I67" s="529"/>
      <c r="J67" s="529"/>
      <c r="K67" s="529"/>
      <c r="L67" s="529"/>
      <c r="M67" s="529"/>
      <c r="N67" s="529"/>
      <c r="O67" s="529"/>
      <c r="P67" s="529"/>
      <c r="Q67" s="529"/>
      <c r="R67" s="529"/>
      <c r="S67" s="529"/>
      <c r="T67" s="529"/>
      <c r="U67" s="529"/>
      <c r="V67" s="529"/>
      <c r="W67" s="529"/>
      <c r="X67" s="529"/>
      <c r="Y67" s="529"/>
      <c r="Z67" s="529"/>
      <c r="AA67" s="529"/>
      <c r="AB67" s="529"/>
      <c r="AC67" s="487"/>
      <c r="AD67" s="487"/>
      <c r="AE67" s="487"/>
      <c r="AF67" s="487"/>
      <c r="AG67" s="487"/>
      <c r="AH67" s="487"/>
      <c r="AI67" s="487"/>
      <c r="AJ67" s="487"/>
      <c r="AK67" s="487"/>
      <c r="AL67" s="487"/>
      <c r="AM67" s="487"/>
      <c r="AN67" s="487"/>
      <c r="AO67" s="487"/>
      <c r="AP67" s="487"/>
      <c r="AQ67" s="487"/>
      <c r="AR67" s="487"/>
      <c r="AS67" s="487"/>
      <c r="AT67" s="487"/>
      <c r="AU67" s="487"/>
      <c r="AV67" s="487"/>
      <c r="AW67" s="487"/>
      <c r="AX67" s="487"/>
      <c r="AY67" s="487"/>
      <c r="AZ67" s="487"/>
      <c r="BA67" s="487"/>
      <c r="BB67" s="487"/>
    </row>
    <row r="68" spans="1:54" ht="12.75">
      <c r="A68" s="529"/>
      <c r="B68" s="529"/>
      <c r="C68" s="529"/>
      <c r="D68" s="529"/>
      <c r="E68" s="529"/>
      <c r="F68" s="529"/>
      <c r="G68" s="529"/>
      <c r="H68" s="529"/>
      <c r="I68" s="529"/>
      <c r="J68" s="529"/>
      <c r="K68" s="529"/>
      <c r="L68" s="529"/>
      <c r="M68" s="529"/>
      <c r="N68" s="529"/>
      <c r="O68" s="529"/>
      <c r="P68" s="529"/>
      <c r="Q68" s="529"/>
      <c r="R68" s="529"/>
      <c r="S68" s="529"/>
      <c r="T68" s="529"/>
      <c r="U68" s="529"/>
      <c r="V68" s="529"/>
      <c r="W68" s="529"/>
      <c r="X68" s="529"/>
      <c r="Y68" s="529"/>
      <c r="Z68" s="529"/>
      <c r="AA68" s="529"/>
      <c r="AB68" s="529"/>
      <c r="AC68" s="487"/>
      <c r="AD68" s="487"/>
      <c r="AE68" s="487"/>
      <c r="AF68" s="487"/>
      <c r="AG68" s="487"/>
      <c r="AH68" s="487"/>
      <c r="AI68" s="487"/>
      <c r="AJ68" s="487"/>
      <c r="AK68" s="487"/>
      <c r="AL68" s="487"/>
      <c r="AM68" s="487"/>
      <c r="AN68" s="487"/>
      <c r="AO68" s="487"/>
      <c r="AP68" s="487"/>
      <c r="AQ68" s="487"/>
      <c r="AR68" s="487"/>
      <c r="AS68" s="487"/>
      <c r="AT68" s="487"/>
      <c r="AU68" s="487"/>
      <c r="AV68" s="487"/>
      <c r="AW68" s="487"/>
      <c r="AX68" s="487"/>
      <c r="AY68" s="487"/>
      <c r="AZ68" s="487"/>
      <c r="BA68" s="487"/>
      <c r="BB68" s="487"/>
    </row>
    <row r="69" spans="1:54" ht="12.75">
      <c r="A69" s="529"/>
      <c r="B69" s="529"/>
      <c r="C69" s="529"/>
      <c r="D69" s="529"/>
      <c r="E69" s="529"/>
      <c r="F69" s="529"/>
      <c r="G69" s="529"/>
      <c r="H69" s="529"/>
      <c r="I69" s="529"/>
      <c r="J69" s="529"/>
      <c r="K69" s="529"/>
      <c r="L69" s="529"/>
      <c r="M69" s="529"/>
      <c r="N69" s="529"/>
      <c r="O69" s="529"/>
      <c r="P69" s="529"/>
      <c r="Q69" s="529"/>
      <c r="R69" s="529"/>
      <c r="S69" s="529"/>
      <c r="T69" s="529"/>
      <c r="U69" s="529"/>
      <c r="V69" s="529"/>
      <c r="W69" s="529"/>
      <c r="X69" s="529"/>
      <c r="Y69" s="529"/>
      <c r="Z69" s="529"/>
      <c r="AA69" s="529"/>
      <c r="AB69" s="529"/>
      <c r="AC69" s="487"/>
      <c r="AD69" s="487"/>
      <c r="AE69" s="487"/>
      <c r="AF69" s="487"/>
      <c r="AG69" s="487"/>
      <c r="AH69" s="487"/>
      <c r="AI69" s="487"/>
      <c r="AJ69" s="487"/>
      <c r="AK69" s="487"/>
      <c r="AL69" s="487"/>
      <c r="AM69" s="487"/>
      <c r="AN69" s="487"/>
      <c r="AO69" s="487"/>
      <c r="AP69" s="487"/>
      <c r="AQ69" s="487"/>
      <c r="AR69" s="487"/>
      <c r="AS69" s="487"/>
      <c r="AT69" s="487"/>
      <c r="AU69" s="487"/>
      <c r="AV69" s="487"/>
      <c r="AW69" s="487"/>
      <c r="AX69" s="487"/>
      <c r="AY69" s="487"/>
      <c r="AZ69" s="487"/>
      <c r="BA69" s="487"/>
      <c r="BB69" s="487"/>
    </row>
    <row r="70" spans="1:54" ht="12.75">
      <c r="A70" s="529"/>
      <c r="B70" s="529"/>
      <c r="C70" s="529"/>
      <c r="D70" s="529"/>
      <c r="E70" s="529"/>
      <c r="F70" s="529"/>
      <c r="G70" s="529"/>
      <c r="H70" s="529"/>
      <c r="I70" s="529"/>
      <c r="J70" s="529"/>
      <c r="K70" s="529"/>
      <c r="L70" s="529"/>
      <c r="M70" s="529"/>
      <c r="N70" s="529"/>
      <c r="O70" s="529"/>
      <c r="P70" s="529"/>
      <c r="Q70" s="529"/>
      <c r="R70" s="529"/>
      <c r="S70" s="529"/>
      <c r="T70" s="529"/>
      <c r="U70" s="529"/>
      <c r="V70" s="529"/>
      <c r="W70" s="529"/>
      <c r="X70" s="529"/>
      <c r="Y70" s="529"/>
      <c r="Z70" s="529"/>
      <c r="AA70" s="529"/>
      <c r="AB70" s="529"/>
      <c r="AC70" s="487"/>
      <c r="AD70" s="487"/>
      <c r="AE70" s="487"/>
      <c r="AF70" s="487"/>
      <c r="AG70" s="487"/>
      <c r="AH70" s="487"/>
      <c r="AI70" s="487"/>
      <c r="AJ70" s="487"/>
      <c r="AK70" s="487"/>
      <c r="AL70" s="487"/>
      <c r="AM70" s="487"/>
      <c r="AN70" s="487"/>
      <c r="AO70" s="487"/>
      <c r="AP70" s="487"/>
      <c r="AQ70" s="487"/>
      <c r="AR70" s="487"/>
      <c r="AS70" s="487"/>
      <c r="AT70" s="487"/>
      <c r="AU70" s="487"/>
      <c r="AV70" s="487"/>
      <c r="AW70" s="487"/>
      <c r="AX70" s="487"/>
      <c r="AY70" s="487"/>
      <c r="AZ70" s="487"/>
      <c r="BA70" s="487"/>
      <c r="BB70" s="487"/>
    </row>
    <row r="71" spans="1:54" ht="12.75">
      <c r="A71" s="529"/>
      <c r="B71" s="529"/>
      <c r="C71" s="529"/>
      <c r="D71" s="529"/>
      <c r="E71" s="529"/>
      <c r="F71" s="529"/>
      <c r="G71" s="529"/>
      <c r="H71" s="529"/>
      <c r="I71" s="529"/>
      <c r="J71" s="529"/>
      <c r="K71" s="529"/>
      <c r="L71" s="529"/>
      <c r="M71" s="529"/>
      <c r="N71" s="529"/>
      <c r="O71" s="529"/>
      <c r="P71" s="529"/>
      <c r="Q71" s="529"/>
      <c r="R71" s="529"/>
      <c r="S71" s="529"/>
      <c r="T71" s="529"/>
      <c r="U71" s="529"/>
      <c r="V71" s="529"/>
      <c r="W71" s="529"/>
      <c r="X71" s="529"/>
      <c r="Y71" s="529"/>
      <c r="Z71" s="529"/>
      <c r="AA71" s="529"/>
      <c r="AB71" s="529"/>
      <c r="AC71" s="487"/>
      <c r="AD71" s="487"/>
      <c r="AE71" s="487"/>
      <c r="AF71" s="487"/>
      <c r="AG71" s="487"/>
      <c r="AH71" s="487"/>
      <c r="AI71" s="487"/>
      <c r="AJ71" s="487"/>
      <c r="AK71" s="487"/>
      <c r="AL71" s="487"/>
      <c r="AM71" s="487"/>
      <c r="AN71" s="487"/>
      <c r="AO71" s="487"/>
      <c r="AP71" s="487"/>
      <c r="AQ71" s="487"/>
      <c r="AR71" s="487"/>
      <c r="AS71" s="487"/>
      <c r="AT71" s="487"/>
      <c r="AU71" s="487"/>
      <c r="AV71" s="487"/>
      <c r="AW71" s="487"/>
      <c r="AX71" s="487"/>
      <c r="AY71" s="487"/>
      <c r="AZ71" s="487"/>
      <c r="BA71" s="487"/>
      <c r="BB71" s="487"/>
    </row>
    <row r="72" spans="1:54" ht="12.75">
      <c r="A72" s="529"/>
      <c r="B72" s="529"/>
      <c r="C72" s="529"/>
      <c r="D72" s="529"/>
      <c r="E72" s="529"/>
      <c r="F72" s="529"/>
      <c r="G72" s="529"/>
      <c r="H72" s="529"/>
      <c r="I72" s="529"/>
      <c r="J72" s="529"/>
      <c r="K72" s="529"/>
      <c r="L72" s="529"/>
      <c r="M72" s="529"/>
      <c r="N72" s="529"/>
      <c r="O72" s="529"/>
      <c r="P72" s="529"/>
      <c r="Q72" s="529"/>
      <c r="R72" s="529"/>
      <c r="S72" s="529"/>
      <c r="T72" s="529"/>
      <c r="U72" s="529"/>
      <c r="V72" s="529"/>
      <c r="W72" s="529"/>
      <c r="X72" s="529"/>
      <c r="Y72" s="529"/>
      <c r="Z72" s="529"/>
      <c r="AA72" s="529"/>
      <c r="AB72" s="529"/>
      <c r="AC72" s="487"/>
      <c r="AD72" s="487"/>
      <c r="AE72" s="487"/>
      <c r="AF72" s="487"/>
      <c r="AG72" s="487"/>
      <c r="AH72" s="487"/>
      <c r="AI72" s="487"/>
      <c r="AJ72" s="487"/>
      <c r="AK72" s="487"/>
      <c r="AL72" s="487"/>
      <c r="AM72" s="487"/>
      <c r="AN72" s="487"/>
      <c r="AO72" s="487"/>
      <c r="AP72" s="487"/>
      <c r="AQ72" s="487"/>
      <c r="AR72" s="487"/>
      <c r="AS72" s="487"/>
      <c r="AT72" s="487"/>
      <c r="AU72" s="487"/>
      <c r="AV72" s="487"/>
      <c r="AW72" s="487"/>
      <c r="AX72" s="487"/>
      <c r="AY72" s="487"/>
      <c r="AZ72" s="487"/>
      <c r="BA72" s="487"/>
      <c r="BB72" s="487"/>
    </row>
    <row r="73" spans="1:54" ht="12.75">
      <c r="A73" s="529"/>
      <c r="B73" s="529"/>
      <c r="C73" s="529"/>
      <c r="D73" s="529"/>
      <c r="E73" s="529"/>
      <c r="F73" s="529"/>
      <c r="G73" s="529"/>
      <c r="H73" s="529"/>
      <c r="I73" s="529"/>
      <c r="J73" s="529"/>
      <c r="K73" s="529"/>
      <c r="L73" s="529"/>
      <c r="M73" s="529"/>
      <c r="N73" s="529"/>
      <c r="O73" s="529"/>
      <c r="P73" s="529"/>
      <c r="Q73" s="529"/>
      <c r="R73" s="529"/>
      <c r="S73" s="529"/>
      <c r="T73" s="529"/>
      <c r="U73" s="529"/>
      <c r="V73" s="529"/>
      <c r="W73" s="529"/>
      <c r="X73" s="529"/>
      <c r="Y73" s="529"/>
      <c r="Z73" s="529"/>
      <c r="AA73" s="529"/>
      <c r="AB73" s="529"/>
      <c r="AC73" s="487"/>
      <c r="AD73" s="487"/>
      <c r="AE73" s="487"/>
      <c r="AF73" s="487"/>
      <c r="AG73" s="487"/>
      <c r="AH73" s="487"/>
      <c r="AI73" s="487"/>
      <c r="AJ73" s="487"/>
      <c r="AK73" s="487"/>
      <c r="AL73" s="487"/>
      <c r="AM73" s="487"/>
      <c r="AN73" s="487"/>
      <c r="AO73" s="487"/>
      <c r="AP73" s="487"/>
      <c r="AQ73" s="487"/>
      <c r="AR73" s="487"/>
      <c r="AS73" s="487"/>
      <c r="AT73" s="487"/>
      <c r="AU73" s="487"/>
      <c r="AV73" s="487"/>
      <c r="AW73" s="487"/>
      <c r="AX73" s="487"/>
      <c r="AY73" s="487"/>
      <c r="AZ73" s="487"/>
      <c r="BA73" s="487"/>
      <c r="BB73" s="487"/>
    </row>
    <row r="74" spans="1:54" ht="12.75">
      <c r="A74" s="529"/>
      <c r="B74" s="529"/>
      <c r="C74" s="529"/>
      <c r="D74" s="529"/>
      <c r="E74" s="529"/>
      <c r="F74" s="529"/>
      <c r="G74" s="529"/>
      <c r="H74" s="529"/>
      <c r="I74" s="529"/>
      <c r="J74" s="529"/>
      <c r="K74" s="529"/>
      <c r="L74" s="529"/>
      <c r="M74" s="529"/>
      <c r="N74" s="529"/>
      <c r="O74" s="529"/>
      <c r="P74" s="529"/>
      <c r="Q74" s="529"/>
      <c r="R74" s="529"/>
      <c r="S74" s="529"/>
      <c r="T74" s="529"/>
      <c r="U74" s="529"/>
      <c r="V74" s="529"/>
      <c r="W74" s="529"/>
      <c r="X74" s="529"/>
      <c r="Y74" s="529"/>
      <c r="Z74" s="529"/>
      <c r="AA74" s="529"/>
      <c r="AB74" s="529"/>
      <c r="AC74" s="487"/>
      <c r="AD74" s="487"/>
      <c r="AE74" s="487"/>
      <c r="AF74" s="487"/>
      <c r="AG74" s="487"/>
      <c r="AH74" s="487"/>
      <c r="AI74" s="487"/>
      <c r="AJ74" s="487"/>
      <c r="AK74" s="487"/>
      <c r="AL74" s="487"/>
      <c r="AM74" s="487"/>
      <c r="AN74" s="487"/>
      <c r="AO74" s="487"/>
      <c r="AP74" s="487"/>
      <c r="AQ74" s="487"/>
      <c r="AR74" s="487"/>
      <c r="AS74" s="487"/>
      <c r="AT74" s="487"/>
      <c r="AU74" s="487"/>
      <c r="AV74" s="487"/>
      <c r="AW74" s="487"/>
      <c r="AX74" s="487"/>
      <c r="AY74" s="487"/>
      <c r="AZ74" s="487"/>
      <c r="BA74" s="487"/>
      <c r="BB74" s="487"/>
    </row>
    <row r="75" spans="1:54" ht="12.75">
      <c r="A75" s="529"/>
      <c r="B75" s="529"/>
      <c r="C75" s="529"/>
      <c r="D75" s="529"/>
      <c r="E75" s="529"/>
      <c r="F75" s="529"/>
      <c r="G75" s="529"/>
      <c r="H75" s="529"/>
      <c r="I75" s="529"/>
      <c r="J75" s="529"/>
      <c r="K75" s="529"/>
      <c r="L75" s="529"/>
      <c r="M75" s="529"/>
      <c r="N75" s="529"/>
      <c r="O75" s="529"/>
      <c r="P75" s="529"/>
      <c r="Q75" s="529"/>
      <c r="R75" s="529"/>
      <c r="S75" s="529"/>
      <c r="T75" s="529"/>
      <c r="U75" s="529"/>
      <c r="V75" s="529"/>
      <c r="W75" s="529"/>
      <c r="X75" s="529"/>
      <c r="Y75" s="529"/>
      <c r="Z75" s="529"/>
      <c r="AA75" s="529"/>
      <c r="AB75" s="529"/>
      <c r="AC75" s="487"/>
      <c r="AD75" s="487"/>
      <c r="AE75" s="487"/>
      <c r="AF75" s="487"/>
      <c r="AG75" s="487"/>
      <c r="AH75" s="487"/>
      <c r="AI75" s="487"/>
      <c r="AJ75" s="487"/>
      <c r="AK75" s="487"/>
      <c r="AL75" s="487"/>
      <c r="AM75" s="487"/>
      <c r="AN75" s="487"/>
      <c r="AO75" s="487"/>
      <c r="AP75" s="487"/>
      <c r="AQ75" s="487"/>
      <c r="AR75" s="487"/>
      <c r="AS75" s="487"/>
      <c r="AT75" s="487"/>
      <c r="AU75" s="487"/>
      <c r="AV75" s="487"/>
      <c r="AW75" s="487"/>
      <c r="AX75" s="487"/>
      <c r="AY75" s="487"/>
      <c r="AZ75" s="487"/>
      <c r="BA75" s="487"/>
      <c r="BB75" s="487"/>
    </row>
    <row r="76" spans="1:54" ht="12.75">
      <c r="A76" s="529"/>
      <c r="B76" s="529"/>
      <c r="C76" s="529"/>
      <c r="D76" s="529"/>
      <c r="E76" s="529"/>
      <c r="F76" s="529"/>
      <c r="G76" s="529"/>
      <c r="H76" s="529"/>
      <c r="I76" s="529"/>
      <c r="J76" s="529"/>
      <c r="K76" s="529"/>
      <c r="L76" s="529"/>
      <c r="M76" s="529"/>
      <c r="N76" s="529"/>
      <c r="O76" s="529"/>
      <c r="P76" s="529"/>
      <c r="Q76" s="529"/>
      <c r="R76" s="529"/>
      <c r="S76" s="529"/>
      <c r="T76" s="529"/>
      <c r="U76" s="529"/>
      <c r="V76" s="529"/>
      <c r="W76" s="529"/>
      <c r="X76" s="529"/>
      <c r="Y76" s="529"/>
      <c r="Z76" s="529"/>
      <c r="AA76" s="529"/>
      <c r="AB76" s="529"/>
      <c r="AC76" s="487"/>
      <c r="AD76" s="487"/>
      <c r="AE76" s="487"/>
      <c r="AF76" s="487"/>
      <c r="AG76" s="487"/>
      <c r="AH76" s="487"/>
      <c r="AI76" s="487"/>
      <c r="AJ76" s="487"/>
      <c r="AK76" s="487"/>
      <c r="AL76" s="487"/>
      <c r="AM76" s="487"/>
      <c r="AN76" s="487"/>
      <c r="AO76" s="487"/>
      <c r="AP76" s="487"/>
      <c r="AQ76" s="487"/>
      <c r="AR76" s="487"/>
      <c r="AS76" s="487"/>
      <c r="AT76" s="487"/>
      <c r="AU76" s="487"/>
      <c r="AV76" s="487"/>
      <c r="AW76" s="487"/>
      <c r="AX76" s="487"/>
      <c r="AY76" s="487"/>
      <c r="AZ76" s="487"/>
      <c r="BA76" s="487"/>
      <c r="BB76" s="487"/>
    </row>
    <row r="77" spans="1:54" ht="12.75">
      <c r="A77" s="529"/>
      <c r="B77" s="529"/>
      <c r="C77" s="529"/>
      <c r="D77" s="529"/>
      <c r="E77" s="529"/>
      <c r="F77" s="529"/>
      <c r="G77" s="529"/>
      <c r="H77" s="529"/>
      <c r="I77" s="529"/>
      <c r="J77" s="529"/>
      <c r="K77" s="529"/>
      <c r="L77" s="529"/>
      <c r="M77" s="529"/>
      <c r="N77" s="529"/>
      <c r="O77" s="529"/>
      <c r="P77" s="529"/>
      <c r="Q77" s="529"/>
      <c r="R77" s="529"/>
      <c r="S77" s="529"/>
      <c r="T77" s="529"/>
      <c r="U77" s="529"/>
      <c r="V77" s="529"/>
      <c r="W77" s="529"/>
      <c r="X77" s="529"/>
      <c r="Y77" s="529"/>
      <c r="Z77" s="529"/>
      <c r="AA77" s="529"/>
      <c r="AB77" s="529"/>
      <c r="AC77" s="487"/>
      <c r="AD77" s="487"/>
      <c r="AE77" s="487"/>
      <c r="AF77" s="487"/>
      <c r="AG77" s="487"/>
      <c r="AH77" s="487"/>
      <c r="AI77" s="487"/>
      <c r="AJ77" s="487"/>
      <c r="AK77" s="487"/>
      <c r="AL77" s="487"/>
      <c r="AM77" s="487"/>
      <c r="AN77" s="487"/>
      <c r="AO77" s="487"/>
      <c r="AP77" s="487"/>
      <c r="AQ77" s="487"/>
      <c r="AR77" s="487"/>
      <c r="AS77" s="487"/>
      <c r="AT77" s="487"/>
      <c r="AU77" s="487"/>
      <c r="AV77" s="487"/>
      <c r="AW77" s="487"/>
      <c r="AX77" s="487"/>
      <c r="AY77" s="487"/>
      <c r="AZ77" s="487"/>
      <c r="BA77" s="487"/>
      <c r="BB77" s="487"/>
    </row>
    <row r="78" spans="1:54" ht="12.75">
      <c r="A78" s="529"/>
      <c r="B78" s="529"/>
      <c r="C78" s="529"/>
      <c r="D78" s="529"/>
      <c r="E78" s="529"/>
      <c r="F78" s="529"/>
      <c r="G78" s="529"/>
      <c r="H78" s="529"/>
      <c r="I78" s="529"/>
      <c r="J78" s="529"/>
      <c r="K78" s="529"/>
      <c r="L78" s="529"/>
      <c r="M78" s="529"/>
      <c r="N78" s="529"/>
      <c r="O78" s="529"/>
      <c r="P78" s="529"/>
      <c r="Q78" s="529"/>
      <c r="R78" s="529"/>
      <c r="S78" s="529"/>
      <c r="T78" s="529"/>
      <c r="U78" s="529"/>
      <c r="V78" s="529"/>
      <c r="W78" s="529"/>
      <c r="X78" s="529"/>
      <c r="Y78" s="529"/>
      <c r="Z78" s="529"/>
      <c r="AA78" s="529"/>
      <c r="AB78" s="529"/>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7"/>
      <c r="AY78" s="487"/>
      <c r="AZ78" s="487"/>
      <c r="BA78" s="487"/>
      <c r="BB78" s="487"/>
    </row>
    <row r="79" spans="1:54" ht="12.75">
      <c r="A79" s="529"/>
      <c r="B79" s="529"/>
      <c r="C79" s="529"/>
      <c r="D79" s="529"/>
      <c r="E79" s="529"/>
      <c r="F79" s="529"/>
      <c r="G79" s="529"/>
      <c r="H79" s="529"/>
      <c r="I79" s="529"/>
      <c r="J79" s="529"/>
      <c r="K79" s="529"/>
      <c r="L79" s="529"/>
      <c r="M79" s="529"/>
      <c r="N79" s="529"/>
      <c r="O79" s="529"/>
      <c r="P79" s="529"/>
      <c r="Q79" s="529"/>
      <c r="R79" s="529"/>
      <c r="S79" s="529"/>
      <c r="T79" s="529"/>
      <c r="U79" s="529"/>
      <c r="V79" s="529"/>
      <c r="W79" s="529"/>
      <c r="X79" s="529"/>
      <c r="Y79" s="529"/>
      <c r="Z79" s="529"/>
      <c r="AA79" s="529"/>
      <c r="AB79" s="529"/>
      <c r="AC79" s="487"/>
      <c r="AD79" s="487"/>
      <c r="AE79" s="487"/>
      <c r="AF79" s="487"/>
      <c r="AG79" s="487"/>
      <c r="AH79" s="487"/>
      <c r="AI79" s="487"/>
      <c r="AJ79" s="487"/>
      <c r="AK79" s="487"/>
      <c r="AL79" s="487"/>
      <c r="AM79" s="487"/>
      <c r="AN79" s="487"/>
      <c r="AO79" s="487"/>
      <c r="AP79" s="487"/>
      <c r="AQ79" s="487"/>
      <c r="AR79" s="487"/>
      <c r="AS79" s="487"/>
      <c r="AT79" s="487"/>
      <c r="AU79" s="487"/>
      <c r="AV79" s="487"/>
      <c r="AW79" s="487"/>
      <c r="AX79" s="487"/>
      <c r="AY79" s="487"/>
      <c r="AZ79" s="487"/>
      <c r="BA79" s="487"/>
      <c r="BB79" s="487"/>
    </row>
    <row r="80" spans="1:54" ht="12.75">
      <c r="A80" s="529"/>
      <c r="B80" s="529"/>
      <c r="C80" s="529"/>
      <c r="D80" s="529"/>
      <c r="E80" s="529"/>
      <c r="F80" s="529"/>
      <c r="G80" s="529"/>
      <c r="H80" s="529"/>
      <c r="I80" s="529"/>
      <c r="J80" s="529"/>
      <c r="K80" s="529"/>
      <c r="L80" s="529"/>
      <c r="M80" s="529"/>
      <c r="N80" s="529"/>
      <c r="O80" s="529"/>
      <c r="P80" s="529"/>
      <c r="Q80" s="529"/>
      <c r="R80" s="529"/>
      <c r="S80" s="529"/>
      <c r="T80" s="529"/>
      <c r="U80" s="529"/>
      <c r="V80" s="529"/>
      <c r="W80" s="529"/>
      <c r="X80" s="529"/>
      <c r="Y80" s="529"/>
      <c r="Z80" s="529"/>
      <c r="AA80" s="529"/>
      <c r="AB80" s="529"/>
      <c r="AC80" s="487"/>
      <c r="AD80" s="487"/>
      <c r="AE80" s="487"/>
      <c r="AF80" s="487"/>
      <c r="AG80" s="487"/>
      <c r="AH80" s="487"/>
      <c r="AI80" s="487"/>
      <c r="AJ80" s="487"/>
      <c r="AK80" s="487"/>
      <c r="AL80" s="487"/>
      <c r="AM80" s="487"/>
      <c r="AN80" s="487"/>
      <c r="AO80" s="487"/>
      <c r="AP80" s="487"/>
      <c r="AQ80" s="487"/>
      <c r="AR80" s="487"/>
      <c r="AS80" s="487"/>
      <c r="AT80" s="487"/>
      <c r="AU80" s="487"/>
      <c r="AV80" s="487"/>
      <c r="AW80" s="487"/>
      <c r="AX80" s="487"/>
      <c r="AY80" s="487"/>
      <c r="AZ80" s="487"/>
      <c r="BA80" s="487"/>
      <c r="BB80" s="487"/>
    </row>
    <row r="81" spans="1:54" ht="12.75">
      <c r="A81" s="529"/>
      <c r="B81" s="529"/>
      <c r="C81" s="529"/>
      <c r="D81" s="529"/>
      <c r="E81" s="529"/>
      <c r="F81" s="529"/>
      <c r="G81" s="529"/>
      <c r="H81" s="529"/>
      <c r="I81" s="529"/>
      <c r="J81" s="529"/>
      <c r="K81" s="529"/>
      <c r="L81" s="529"/>
      <c r="M81" s="529"/>
      <c r="N81" s="529"/>
      <c r="O81" s="529"/>
      <c r="P81" s="529"/>
      <c r="Q81" s="529"/>
      <c r="R81" s="529"/>
      <c r="S81" s="529"/>
      <c r="T81" s="529"/>
      <c r="U81" s="529"/>
      <c r="V81" s="529"/>
      <c r="W81" s="529"/>
      <c r="X81" s="529"/>
      <c r="Y81" s="529"/>
      <c r="Z81" s="529"/>
      <c r="AA81" s="529"/>
      <c r="AB81" s="529"/>
      <c r="AC81" s="487"/>
      <c r="AD81" s="487"/>
      <c r="AE81" s="487"/>
      <c r="AF81" s="487"/>
      <c r="AG81" s="487"/>
      <c r="AH81" s="487"/>
      <c r="AI81" s="487"/>
      <c r="AJ81" s="487"/>
      <c r="AK81" s="487"/>
      <c r="AL81" s="487"/>
      <c r="AM81" s="487"/>
      <c r="AN81" s="487"/>
      <c r="AO81" s="487"/>
      <c r="AP81" s="487"/>
      <c r="AQ81" s="487"/>
      <c r="AR81" s="487"/>
      <c r="AS81" s="487"/>
      <c r="AT81" s="487"/>
      <c r="AU81" s="487"/>
      <c r="AV81" s="487"/>
      <c r="AW81" s="487"/>
      <c r="AX81" s="487"/>
      <c r="AY81" s="487"/>
      <c r="AZ81" s="487"/>
      <c r="BA81" s="487"/>
      <c r="BB81" s="487"/>
    </row>
    <row r="82" spans="1:54" ht="12.75">
      <c r="A82" s="529"/>
      <c r="B82" s="529"/>
      <c r="C82" s="529"/>
      <c r="D82" s="529"/>
      <c r="E82" s="529"/>
      <c r="F82" s="529"/>
      <c r="G82" s="529"/>
      <c r="H82" s="529"/>
      <c r="I82" s="529"/>
      <c r="J82" s="529"/>
      <c r="K82" s="529"/>
      <c r="L82" s="529"/>
      <c r="M82" s="529"/>
      <c r="N82" s="529"/>
      <c r="O82" s="529"/>
      <c r="P82" s="529"/>
      <c r="Q82" s="529"/>
      <c r="R82" s="529"/>
      <c r="S82" s="529"/>
      <c r="T82" s="529"/>
      <c r="U82" s="529"/>
      <c r="V82" s="529"/>
      <c r="W82" s="529"/>
      <c r="X82" s="529"/>
      <c r="Y82" s="529"/>
      <c r="Z82" s="529"/>
      <c r="AA82" s="529"/>
      <c r="AB82" s="529"/>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7"/>
      <c r="AY82" s="487"/>
      <c r="AZ82" s="487"/>
      <c r="BA82" s="487"/>
      <c r="BB82" s="487"/>
    </row>
    <row r="83" spans="1:54" ht="12.75">
      <c r="A83" s="529"/>
      <c r="B83" s="529"/>
      <c r="C83" s="529"/>
      <c r="D83" s="529"/>
      <c r="E83" s="529"/>
      <c r="F83" s="529"/>
      <c r="G83" s="529"/>
      <c r="H83" s="529"/>
      <c r="I83" s="529"/>
      <c r="J83" s="529"/>
      <c r="K83" s="529"/>
      <c r="L83" s="529"/>
      <c r="M83" s="529"/>
      <c r="N83" s="529"/>
      <c r="O83" s="529"/>
      <c r="P83" s="529"/>
      <c r="Q83" s="529"/>
      <c r="R83" s="529"/>
      <c r="S83" s="529"/>
      <c r="T83" s="529"/>
      <c r="U83" s="529"/>
      <c r="V83" s="529"/>
      <c r="W83" s="529"/>
      <c r="X83" s="529"/>
      <c r="Y83" s="529"/>
      <c r="Z83" s="529"/>
      <c r="AA83" s="529"/>
      <c r="AB83" s="529"/>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7"/>
      <c r="AY83" s="487"/>
      <c r="AZ83" s="487"/>
      <c r="BA83" s="487"/>
      <c r="BB83" s="487"/>
    </row>
    <row r="84" spans="1:54" ht="12.75">
      <c r="A84" s="529"/>
      <c r="B84" s="529"/>
      <c r="C84" s="529"/>
      <c r="D84" s="529"/>
      <c r="E84" s="529"/>
      <c r="F84" s="529"/>
      <c r="G84" s="529"/>
      <c r="H84" s="529"/>
      <c r="I84" s="529"/>
      <c r="J84" s="529"/>
      <c r="K84" s="529"/>
      <c r="L84" s="529"/>
      <c r="M84" s="529"/>
      <c r="N84" s="529"/>
      <c r="O84" s="529"/>
      <c r="P84" s="529"/>
      <c r="Q84" s="529"/>
      <c r="R84" s="529"/>
      <c r="S84" s="529"/>
      <c r="T84" s="529"/>
      <c r="U84" s="529"/>
      <c r="V84" s="529"/>
      <c r="W84" s="529"/>
      <c r="X84" s="529"/>
      <c r="Y84" s="529"/>
      <c r="Z84" s="529"/>
      <c r="AA84" s="529"/>
      <c r="AB84" s="529"/>
      <c r="AC84" s="487"/>
      <c r="AD84" s="487"/>
      <c r="AE84" s="487"/>
      <c r="AF84" s="487"/>
      <c r="AG84" s="487"/>
      <c r="AH84" s="487"/>
      <c r="AI84" s="487"/>
      <c r="AJ84" s="487"/>
      <c r="AK84" s="487"/>
      <c r="AL84" s="487"/>
      <c r="AM84" s="487"/>
      <c r="AN84" s="487"/>
      <c r="AO84" s="487"/>
      <c r="AP84" s="487"/>
      <c r="AQ84" s="487"/>
      <c r="AR84" s="487"/>
      <c r="AS84" s="487"/>
      <c r="AT84" s="487"/>
      <c r="AU84" s="487"/>
      <c r="AV84" s="487"/>
      <c r="AW84" s="487"/>
      <c r="AX84" s="487"/>
      <c r="AY84" s="487"/>
      <c r="AZ84" s="487"/>
      <c r="BA84" s="487"/>
      <c r="BB84" s="487"/>
    </row>
    <row r="85" spans="1:54" ht="12.75">
      <c r="A85" s="529"/>
      <c r="B85" s="529"/>
      <c r="C85" s="529"/>
      <c r="D85" s="529"/>
      <c r="E85" s="529"/>
      <c r="F85" s="529"/>
      <c r="G85" s="529"/>
      <c r="H85" s="529"/>
      <c r="I85" s="529"/>
      <c r="J85" s="529"/>
      <c r="K85" s="529"/>
      <c r="L85" s="529"/>
      <c r="M85" s="529"/>
      <c r="N85" s="529"/>
      <c r="O85" s="529"/>
      <c r="P85" s="529"/>
      <c r="Q85" s="529"/>
      <c r="R85" s="529"/>
      <c r="S85" s="529"/>
      <c r="T85" s="529"/>
      <c r="U85" s="529"/>
      <c r="V85" s="529"/>
      <c r="W85" s="529"/>
      <c r="X85" s="529"/>
      <c r="Y85" s="529"/>
      <c r="Z85" s="529"/>
      <c r="AA85" s="529"/>
      <c r="AB85" s="529"/>
      <c r="AC85" s="487"/>
      <c r="AD85" s="487"/>
      <c r="AE85" s="487"/>
      <c r="AF85" s="487"/>
      <c r="AG85" s="487"/>
      <c r="AH85" s="487"/>
      <c r="AI85" s="487"/>
      <c r="AJ85" s="487"/>
      <c r="AK85" s="487"/>
      <c r="AL85" s="487"/>
      <c r="AM85" s="487"/>
      <c r="AN85" s="487"/>
      <c r="AO85" s="487"/>
      <c r="AP85" s="487"/>
      <c r="AQ85" s="487"/>
      <c r="AR85" s="487"/>
      <c r="AS85" s="487"/>
      <c r="AT85" s="487"/>
      <c r="AU85" s="487"/>
      <c r="AV85" s="487"/>
      <c r="AW85" s="487"/>
      <c r="AX85" s="487"/>
      <c r="AY85" s="487"/>
      <c r="AZ85" s="487"/>
      <c r="BA85" s="487"/>
      <c r="BB85" s="487"/>
    </row>
    <row r="86" spans="1:54" ht="12.75">
      <c r="A86" s="529"/>
      <c r="B86" s="529"/>
      <c r="C86" s="529"/>
      <c r="D86" s="529"/>
      <c r="E86" s="529"/>
      <c r="F86" s="529"/>
      <c r="G86" s="529"/>
      <c r="H86" s="529"/>
      <c r="I86" s="529"/>
      <c r="J86" s="529"/>
      <c r="K86" s="529"/>
      <c r="L86" s="529"/>
      <c r="M86" s="529"/>
      <c r="N86" s="529"/>
      <c r="O86" s="529"/>
      <c r="P86" s="529"/>
      <c r="Q86" s="529"/>
      <c r="R86" s="529"/>
      <c r="S86" s="529"/>
      <c r="T86" s="529"/>
      <c r="U86" s="529"/>
      <c r="V86" s="529"/>
      <c r="W86" s="529"/>
      <c r="X86" s="529"/>
      <c r="Y86" s="529"/>
      <c r="Z86" s="529"/>
      <c r="AA86" s="529"/>
      <c r="AB86" s="529"/>
      <c r="AC86" s="487"/>
      <c r="AD86" s="487"/>
      <c r="AE86" s="487"/>
      <c r="AF86" s="487"/>
      <c r="AG86" s="487"/>
      <c r="AH86" s="487"/>
      <c r="AI86" s="487"/>
      <c r="AJ86" s="487"/>
      <c r="AK86" s="487"/>
      <c r="AL86" s="487"/>
      <c r="AM86" s="487"/>
      <c r="AN86" s="487"/>
      <c r="AO86" s="487"/>
      <c r="AP86" s="487"/>
      <c r="AQ86" s="487"/>
      <c r="AR86" s="487"/>
      <c r="AS86" s="487"/>
      <c r="AT86" s="487"/>
      <c r="AU86" s="487"/>
      <c r="AV86" s="487"/>
      <c r="AW86" s="487"/>
      <c r="AX86" s="487"/>
      <c r="AY86" s="487"/>
      <c r="AZ86" s="487"/>
      <c r="BA86" s="487"/>
      <c r="BB86" s="487"/>
    </row>
    <row r="87" spans="1:54" ht="12.75">
      <c r="A87" s="529"/>
      <c r="B87" s="529"/>
      <c r="C87" s="529"/>
      <c r="D87" s="529"/>
      <c r="E87" s="529"/>
      <c r="F87" s="529"/>
      <c r="G87" s="529"/>
      <c r="H87" s="529"/>
      <c r="I87" s="529"/>
      <c r="J87" s="529"/>
      <c r="K87" s="529"/>
      <c r="L87" s="529"/>
      <c r="M87" s="529"/>
      <c r="N87" s="529"/>
      <c r="O87" s="529"/>
      <c r="P87" s="529"/>
      <c r="Q87" s="529"/>
      <c r="R87" s="529"/>
      <c r="S87" s="529"/>
      <c r="T87" s="529"/>
      <c r="U87" s="529"/>
      <c r="V87" s="529"/>
      <c r="W87" s="529"/>
      <c r="X87" s="529"/>
      <c r="Y87" s="529"/>
      <c r="Z87" s="529"/>
      <c r="AA87" s="529"/>
      <c r="AB87" s="529"/>
      <c r="AC87" s="487"/>
      <c r="AD87" s="487"/>
      <c r="AE87" s="487"/>
      <c r="AF87" s="487"/>
      <c r="AG87" s="487"/>
      <c r="AH87" s="487"/>
      <c r="AI87" s="487"/>
      <c r="AJ87" s="487"/>
      <c r="AK87" s="487"/>
      <c r="AL87" s="487"/>
      <c r="AM87" s="487"/>
      <c r="AN87" s="487"/>
      <c r="AO87" s="487"/>
      <c r="AP87" s="487"/>
      <c r="AQ87" s="487"/>
      <c r="AR87" s="487"/>
      <c r="AS87" s="487"/>
      <c r="AT87" s="487"/>
      <c r="AU87" s="487"/>
      <c r="AV87" s="487"/>
      <c r="AW87" s="487"/>
      <c r="AX87" s="487"/>
      <c r="AY87" s="487"/>
      <c r="AZ87" s="487"/>
      <c r="BA87" s="487"/>
      <c r="BB87" s="487"/>
    </row>
    <row r="88" spans="1:54" ht="12.75">
      <c r="A88" s="529"/>
      <c r="B88" s="529"/>
      <c r="C88" s="529"/>
      <c r="D88" s="529"/>
      <c r="E88" s="529"/>
      <c r="F88" s="529"/>
      <c r="G88" s="529"/>
      <c r="H88" s="529"/>
      <c r="I88" s="529"/>
      <c r="J88" s="529"/>
      <c r="K88" s="529"/>
      <c r="L88" s="529"/>
      <c r="M88" s="529"/>
      <c r="N88" s="529"/>
      <c r="O88" s="529"/>
      <c r="P88" s="529"/>
      <c r="Q88" s="529"/>
      <c r="R88" s="529"/>
      <c r="S88" s="529"/>
      <c r="T88" s="529"/>
      <c r="U88" s="529"/>
      <c r="V88" s="529"/>
      <c r="W88" s="529"/>
      <c r="X88" s="529"/>
      <c r="Y88" s="529"/>
      <c r="Z88" s="529"/>
      <c r="AA88" s="529"/>
      <c r="AB88" s="529"/>
      <c r="AC88" s="487"/>
      <c r="AD88" s="487"/>
      <c r="AE88" s="487"/>
      <c r="AF88" s="487"/>
      <c r="AG88" s="487"/>
      <c r="AH88" s="487"/>
      <c r="AI88" s="487"/>
      <c r="AJ88" s="487"/>
      <c r="AK88" s="487"/>
      <c r="AL88" s="487"/>
      <c r="AM88" s="487"/>
      <c r="AN88" s="487"/>
      <c r="AO88" s="487"/>
      <c r="AP88" s="487"/>
      <c r="AQ88" s="487"/>
      <c r="AR88" s="487"/>
      <c r="AS88" s="487"/>
      <c r="AT88" s="487"/>
      <c r="AU88" s="487"/>
      <c r="AV88" s="487"/>
      <c r="AW88" s="487"/>
      <c r="AX88" s="487"/>
      <c r="AY88" s="487"/>
      <c r="AZ88" s="487"/>
      <c r="BA88" s="487"/>
      <c r="BB88" s="487"/>
    </row>
    <row r="89" spans="1:54" ht="12.75">
      <c r="A89" s="529"/>
      <c r="B89" s="529"/>
      <c r="C89" s="529"/>
      <c r="D89" s="529"/>
      <c r="E89" s="529"/>
      <c r="F89" s="529"/>
      <c r="G89" s="529"/>
      <c r="H89" s="529"/>
      <c r="I89" s="529"/>
      <c r="J89" s="529"/>
      <c r="K89" s="529"/>
      <c r="L89" s="529"/>
      <c r="M89" s="529"/>
      <c r="N89" s="529"/>
      <c r="O89" s="529"/>
      <c r="P89" s="529"/>
      <c r="Q89" s="529"/>
      <c r="R89" s="529"/>
      <c r="S89" s="529"/>
      <c r="T89" s="529"/>
      <c r="U89" s="529"/>
      <c r="V89" s="529"/>
      <c r="W89" s="529"/>
      <c r="X89" s="529"/>
      <c r="Y89" s="529"/>
      <c r="Z89" s="529"/>
      <c r="AA89" s="529"/>
      <c r="AB89" s="529"/>
      <c r="AC89" s="487"/>
      <c r="AD89" s="487"/>
      <c r="AE89" s="487"/>
      <c r="AF89" s="487"/>
      <c r="AG89" s="487"/>
      <c r="AH89" s="487"/>
      <c r="AI89" s="487"/>
      <c r="AJ89" s="487"/>
      <c r="AK89" s="487"/>
      <c r="AL89" s="487"/>
      <c r="AM89" s="487"/>
      <c r="AN89" s="487"/>
      <c r="AO89" s="487"/>
      <c r="AP89" s="487"/>
      <c r="AQ89" s="487"/>
      <c r="AR89" s="487"/>
      <c r="AS89" s="487"/>
      <c r="AT89" s="487"/>
      <c r="AU89" s="487"/>
      <c r="AV89" s="487"/>
      <c r="AW89" s="487"/>
      <c r="AX89" s="487"/>
      <c r="AY89" s="487"/>
      <c r="AZ89" s="487"/>
      <c r="BA89" s="487"/>
      <c r="BB89" s="487"/>
    </row>
    <row r="90" spans="1:54" ht="12.75">
      <c r="A90" s="529"/>
      <c r="B90" s="529"/>
      <c r="C90" s="529"/>
      <c r="D90" s="529"/>
      <c r="E90" s="529"/>
      <c r="F90" s="529"/>
      <c r="G90" s="529"/>
      <c r="H90" s="529"/>
      <c r="I90" s="529"/>
      <c r="J90" s="529"/>
      <c r="K90" s="529"/>
      <c r="L90" s="529"/>
      <c r="M90" s="529"/>
      <c r="N90" s="529"/>
      <c r="O90" s="529"/>
      <c r="P90" s="529"/>
      <c r="Q90" s="529"/>
      <c r="R90" s="529"/>
      <c r="S90" s="529"/>
      <c r="T90" s="529"/>
      <c r="U90" s="529"/>
      <c r="V90" s="529"/>
      <c r="W90" s="529"/>
      <c r="X90" s="529"/>
      <c r="Y90" s="529"/>
      <c r="Z90" s="529"/>
      <c r="AA90" s="529"/>
      <c r="AB90" s="529"/>
      <c r="AC90" s="487"/>
      <c r="AD90" s="487"/>
      <c r="AE90" s="487"/>
      <c r="AF90" s="487"/>
      <c r="AG90" s="487"/>
      <c r="AH90" s="487"/>
      <c r="AI90" s="487"/>
      <c r="AJ90" s="487"/>
      <c r="AK90" s="487"/>
      <c r="AL90" s="487"/>
      <c r="AM90" s="487"/>
      <c r="AN90" s="487"/>
      <c r="AO90" s="487"/>
      <c r="AP90" s="487"/>
      <c r="AQ90" s="487"/>
      <c r="AR90" s="487"/>
      <c r="AS90" s="487"/>
      <c r="AT90" s="487"/>
      <c r="AU90" s="487"/>
      <c r="AV90" s="487"/>
      <c r="AW90" s="487"/>
      <c r="AX90" s="487"/>
      <c r="AY90" s="487"/>
      <c r="AZ90" s="487"/>
      <c r="BA90" s="487"/>
      <c r="BB90" s="487"/>
    </row>
    <row r="91" spans="1:54" ht="12.75">
      <c r="A91" s="529"/>
      <c r="B91" s="529"/>
      <c r="C91" s="529"/>
      <c r="D91" s="529"/>
      <c r="E91" s="529"/>
      <c r="F91" s="529"/>
      <c r="G91" s="529"/>
      <c r="H91" s="529"/>
      <c r="I91" s="529"/>
      <c r="J91" s="529"/>
      <c r="K91" s="529"/>
      <c r="L91" s="529"/>
      <c r="M91" s="529"/>
      <c r="N91" s="529"/>
      <c r="O91" s="529"/>
      <c r="P91" s="529"/>
      <c r="Q91" s="529"/>
      <c r="R91" s="529"/>
      <c r="S91" s="529"/>
      <c r="T91" s="529"/>
      <c r="U91" s="529"/>
      <c r="V91" s="529"/>
      <c r="W91" s="529"/>
      <c r="X91" s="529"/>
      <c r="Y91" s="529"/>
      <c r="Z91" s="529"/>
      <c r="AA91" s="529"/>
      <c r="AB91" s="529"/>
      <c r="AC91" s="487"/>
      <c r="AD91" s="487"/>
      <c r="AE91" s="487"/>
      <c r="AF91" s="487"/>
      <c r="AG91" s="487"/>
      <c r="AH91" s="487"/>
      <c r="AI91" s="487"/>
      <c r="AJ91" s="487"/>
      <c r="AK91" s="487"/>
      <c r="AL91" s="487"/>
      <c r="AM91" s="487"/>
      <c r="AN91" s="487"/>
      <c r="AO91" s="487"/>
      <c r="AP91" s="487"/>
      <c r="AQ91" s="487"/>
      <c r="AR91" s="487"/>
      <c r="AS91" s="487"/>
      <c r="AT91" s="487"/>
      <c r="AU91" s="487"/>
      <c r="AV91" s="487"/>
      <c r="AW91" s="487"/>
      <c r="AX91" s="487"/>
      <c r="AY91" s="487"/>
      <c r="AZ91" s="487"/>
      <c r="BA91" s="487"/>
      <c r="BB91" s="487"/>
    </row>
    <row r="92" spans="1:54" ht="12.75">
      <c r="A92" s="529"/>
      <c r="B92" s="529"/>
      <c r="C92" s="529"/>
      <c r="D92" s="529"/>
      <c r="E92" s="529"/>
      <c r="F92" s="529"/>
      <c r="G92" s="529"/>
      <c r="H92" s="529"/>
      <c r="I92" s="529"/>
      <c r="J92" s="529"/>
      <c r="K92" s="529"/>
      <c r="L92" s="529"/>
      <c r="M92" s="529"/>
      <c r="N92" s="529"/>
      <c r="O92" s="529"/>
      <c r="P92" s="529"/>
      <c r="Q92" s="529"/>
      <c r="R92" s="529"/>
      <c r="S92" s="529"/>
      <c r="T92" s="529"/>
      <c r="U92" s="529"/>
      <c r="V92" s="529"/>
      <c r="W92" s="529"/>
      <c r="X92" s="529"/>
      <c r="Y92" s="529"/>
      <c r="Z92" s="529"/>
      <c r="AA92" s="529"/>
      <c r="AB92" s="529"/>
      <c r="AC92" s="487"/>
      <c r="AD92" s="487"/>
      <c r="AE92" s="487"/>
      <c r="AF92" s="487"/>
      <c r="AG92" s="487"/>
      <c r="AH92" s="487"/>
      <c r="AI92" s="487"/>
      <c r="AJ92" s="487"/>
      <c r="AK92" s="487"/>
      <c r="AL92" s="487"/>
      <c r="AM92" s="487"/>
      <c r="AN92" s="487"/>
      <c r="AO92" s="487"/>
      <c r="AP92" s="487"/>
      <c r="AQ92" s="487"/>
      <c r="AR92" s="487"/>
      <c r="AS92" s="487"/>
      <c r="AT92" s="487"/>
      <c r="AU92" s="487"/>
      <c r="AV92" s="487"/>
      <c r="AW92" s="487"/>
      <c r="AX92" s="487"/>
      <c r="AY92" s="487"/>
      <c r="AZ92" s="487"/>
      <c r="BA92" s="487"/>
      <c r="BB92" s="487"/>
    </row>
    <row r="93" spans="1:54" ht="12.75">
      <c r="A93" s="529"/>
      <c r="B93" s="529"/>
      <c r="C93" s="529"/>
      <c r="D93" s="529"/>
      <c r="E93" s="529"/>
      <c r="F93" s="529"/>
      <c r="G93" s="529"/>
      <c r="H93" s="529"/>
      <c r="I93" s="529"/>
      <c r="J93" s="529"/>
      <c r="K93" s="529"/>
      <c r="L93" s="529"/>
      <c r="M93" s="529"/>
      <c r="N93" s="529"/>
      <c r="O93" s="529"/>
      <c r="P93" s="529"/>
      <c r="Q93" s="529"/>
      <c r="R93" s="529"/>
      <c r="S93" s="529"/>
      <c r="T93" s="529"/>
      <c r="U93" s="529"/>
      <c r="V93" s="529"/>
      <c r="W93" s="529"/>
      <c r="X93" s="529"/>
      <c r="Y93" s="529"/>
      <c r="Z93" s="529"/>
      <c r="AA93" s="529"/>
      <c r="AB93" s="529"/>
      <c r="AC93" s="487"/>
      <c r="AD93" s="487"/>
      <c r="AE93" s="487"/>
      <c r="AF93" s="487"/>
      <c r="AG93" s="487"/>
      <c r="AH93" s="487"/>
      <c r="AI93" s="487"/>
      <c r="AJ93" s="487"/>
      <c r="AK93" s="487"/>
      <c r="AL93" s="487"/>
      <c r="AM93" s="487"/>
      <c r="AN93" s="487"/>
      <c r="AO93" s="487"/>
      <c r="AP93" s="487"/>
      <c r="AQ93" s="487"/>
      <c r="AR93" s="487"/>
      <c r="AS93" s="487"/>
      <c r="AT93" s="487"/>
      <c r="AU93" s="487"/>
      <c r="AV93" s="487"/>
      <c r="AW93" s="487"/>
      <c r="AX93" s="487"/>
      <c r="AY93" s="487"/>
      <c r="AZ93" s="487"/>
      <c r="BA93" s="487"/>
      <c r="BB93" s="487"/>
    </row>
    <row r="94" spans="1:54" ht="12.75">
      <c r="A94" s="529"/>
      <c r="B94" s="529"/>
      <c r="C94" s="529"/>
      <c r="D94" s="529"/>
      <c r="E94" s="529"/>
      <c r="F94" s="529"/>
      <c r="G94" s="529"/>
      <c r="H94" s="529"/>
      <c r="I94" s="529"/>
      <c r="J94" s="529"/>
      <c r="K94" s="529"/>
      <c r="L94" s="529"/>
      <c r="M94" s="529"/>
      <c r="N94" s="529"/>
      <c r="O94" s="529"/>
      <c r="P94" s="529"/>
      <c r="Q94" s="529"/>
      <c r="R94" s="529"/>
      <c r="S94" s="529"/>
      <c r="T94" s="529"/>
      <c r="U94" s="529"/>
      <c r="V94" s="529"/>
      <c r="W94" s="529"/>
      <c r="X94" s="529"/>
      <c r="Y94" s="529"/>
      <c r="Z94" s="529"/>
      <c r="AA94" s="529"/>
      <c r="AB94" s="529"/>
      <c r="AC94" s="487"/>
      <c r="AD94" s="487"/>
      <c r="AE94" s="487"/>
      <c r="AF94" s="487"/>
      <c r="AG94" s="487"/>
      <c r="AH94" s="487"/>
      <c r="AI94" s="487"/>
      <c r="AJ94" s="487"/>
      <c r="AK94" s="487"/>
      <c r="AL94" s="487"/>
      <c r="AM94" s="487"/>
      <c r="AN94" s="487"/>
      <c r="AO94" s="487"/>
      <c r="AP94" s="487"/>
      <c r="AQ94" s="487"/>
      <c r="AR94" s="487"/>
      <c r="AS94" s="487"/>
      <c r="AT94" s="487"/>
      <c r="AU94" s="487"/>
      <c r="AV94" s="487"/>
      <c r="AW94" s="487"/>
      <c r="AX94" s="487"/>
      <c r="AY94" s="487"/>
      <c r="AZ94" s="487"/>
      <c r="BA94" s="487"/>
      <c r="BB94" s="487"/>
    </row>
    <row r="95" spans="1:54" ht="12.75">
      <c r="A95" s="487"/>
      <c r="B95" s="487"/>
      <c r="C95" s="487"/>
      <c r="D95" s="487"/>
      <c r="E95" s="487"/>
      <c r="F95" s="487"/>
      <c r="G95" s="487"/>
      <c r="H95" s="487"/>
      <c r="I95" s="487"/>
      <c r="J95" s="487"/>
      <c r="K95" s="487"/>
      <c r="L95" s="487"/>
      <c r="M95" s="487"/>
      <c r="N95" s="487"/>
      <c r="O95" s="487"/>
      <c r="P95" s="487"/>
      <c r="Q95" s="487"/>
      <c r="R95" s="487"/>
      <c r="S95" s="487"/>
      <c r="T95" s="487"/>
      <c r="U95" s="487"/>
      <c r="V95" s="487"/>
      <c r="W95" s="487"/>
      <c r="X95" s="487"/>
      <c r="Y95" s="487"/>
      <c r="Z95" s="487"/>
      <c r="AA95" s="487"/>
      <c r="AB95" s="487"/>
      <c r="AC95" s="487"/>
      <c r="AD95" s="487"/>
      <c r="AE95" s="487"/>
      <c r="AF95" s="487"/>
      <c r="AG95" s="487"/>
      <c r="AH95" s="487"/>
      <c r="AI95" s="487"/>
      <c r="AJ95" s="487"/>
      <c r="AK95" s="487"/>
      <c r="AL95" s="487"/>
      <c r="AM95" s="487"/>
      <c r="AN95" s="487"/>
      <c r="AO95" s="487"/>
      <c r="AP95" s="487"/>
      <c r="AQ95" s="487"/>
      <c r="AR95" s="487"/>
      <c r="AS95" s="487"/>
      <c r="AT95" s="487"/>
      <c r="AU95" s="487"/>
      <c r="AV95" s="487"/>
      <c r="AW95" s="487"/>
      <c r="AX95" s="487"/>
      <c r="AY95" s="487"/>
      <c r="AZ95" s="487"/>
      <c r="BA95" s="487"/>
      <c r="BB95" s="487"/>
    </row>
    <row r="96" spans="1:54" ht="12.75">
      <c r="A96" s="487"/>
      <c r="B96" s="487"/>
      <c r="C96" s="487"/>
      <c r="D96" s="487"/>
      <c r="E96" s="487"/>
      <c r="F96" s="487"/>
      <c r="G96" s="487"/>
      <c r="H96" s="487"/>
      <c r="I96" s="487"/>
      <c r="J96" s="487"/>
      <c r="K96" s="487"/>
      <c r="L96" s="487"/>
      <c r="M96" s="487"/>
      <c r="N96" s="487"/>
      <c r="O96" s="487"/>
      <c r="P96" s="487"/>
      <c r="Q96" s="487"/>
      <c r="R96" s="487"/>
      <c r="S96" s="487"/>
      <c r="T96" s="487"/>
      <c r="U96" s="487"/>
      <c r="V96" s="487"/>
      <c r="W96" s="487"/>
      <c r="X96" s="487"/>
      <c r="Y96" s="487"/>
      <c r="Z96" s="487"/>
      <c r="AA96" s="487"/>
      <c r="AB96" s="487"/>
      <c r="AC96" s="487"/>
      <c r="AD96" s="487"/>
      <c r="AE96" s="487"/>
      <c r="AF96" s="487"/>
      <c r="AG96" s="487"/>
      <c r="AH96" s="487"/>
      <c r="AI96" s="487"/>
      <c r="AJ96" s="487"/>
      <c r="AK96" s="487"/>
      <c r="AL96" s="487"/>
      <c r="AM96" s="487"/>
      <c r="AN96" s="487"/>
      <c r="AO96" s="487"/>
      <c r="AP96" s="487"/>
      <c r="AQ96" s="487"/>
      <c r="AR96" s="487"/>
      <c r="AS96" s="487"/>
      <c r="AT96" s="487"/>
      <c r="AU96" s="487"/>
      <c r="AV96" s="487"/>
      <c r="AW96" s="487"/>
      <c r="AX96" s="487"/>
      <c r="AY96" s="487"/>
      <c r="AZ96" s="487"/>
      <c r="BA96" s="487"/>
      <c r="BB96" s="487"/>
    </row>
    <row r="97" spans="1:54" ht="12.75">
      <c r="A97" s="487"/>
      <c r="B97" s="487"/>
      <c r="C97" s="487"/>
      <c r="D97" s="487"/>
      <c r="E97" s="487"/>
      <c r="F97" s="487"/>
      <c r="G97" s="487"/>
      <c r="H97" s="487"/>
      <c r="I97" s="487"/>
      <c r="J97" s="487"/>
      <c r="K97" s="487"/>
      <c r="L97" s="487"/>
      <c r="M97" s="487"/>
      <c r="N97" s="487"/>
      <c r="O97" s="487"/>
      <c r="P97" s="487"/>
      <c r="Q97" s="487"/>
      <c r="R97" s="487"/>
      <c r="S97" s="487"/>
      <c r="T97" s="487"/>
      <c r="U97" s="487"/>
      <c r="V97" s="487"/>
      <c r="W97" s="487"/>
      <c r="X97" s="487"/>
      <c r="Y97" s="487"/>
      <c r="Z97" s="487"/>
      <c r="AA97" s="487"/>
      <c r="AB97" s="487"/>
      <c r="AC97" s="487"/>
      <c r="AD97" s="487"/>
      <c r="AE97" s="487"/>
      <c r="AF97" s="487"/>
      <c r="AG97" s="487"/>
      <c r="AH97" s="487"/>
      <c r="AI97" s="487"/>
      <c r="AJ97" s="487"/>
      <c r="AK97" s="487"/>
      <c r="AL97" s="487"/>
      <c r="AM97" s="487"/>
      <c r="AN97" s="487"/>
      <c r="AO97" s="487"/>
      <c r="AP97" s="487"/>
      <c r="AQ97" s="487"/>
      <c r="AR97" s="487"/>
      <c r="AS97" s="487"/>
      <c r="AT97" s="487"/>
      <c r="AU97" s="487"/>
      <c r="AV97" s="487"/>
      <c r="AW97" s="487"/>
      <c r="AX97" s="487"/>
      <c r="AY97" s="487"/>
      <c r="AZ97" s="487"/>
      <c r="BA97" s="487"/>
      <c r="BB97" s="487"/>
    </row>
    <row r="98" spans="1:54" ht="12.75">
      <c r="A98" s="487"/>
      <c r="B98" s="487"/>
      <c r="C98" s="487"/>
      <c r="D98" s="487"/>
      <c r="E98" s="487"/>
      <c r="F98" s="487"/>
      <c r="G98" s="487"/>
      <c r="H98" s="487"/>
      <c r="I98" s="487"/>
      <c r="J98" s="487"/>
      <c r="K98" s="487"/>
      <c r="L98" s="487"/>
      <c r="M98" s="487"/>
      <c r="N98" s="487"/>
      <c r="O98" s="487"/>
      <c r="P98" s="487"/>
      <c r="Q98" s="487"/>
      <c r="R98" s="487"/>
      <c r="S98" s="487"/>
      <c r="T98" s="487"/>
      <c r="U98" s="487"/>
      <c r="V98" s="487"/>
      <c r="W98" s="487"/>
      <c r="X98" s="487"/>
      <c r="Y98" s="487"/>
      <c r="Z98" s="487"/>
      <c r="AA98" s="487"/>
      <c r="AB98" s="487"/>
      <c r="AC98" s="487"/>
      <c r="AD98" s="487"/>
      <c r="AE98" s="487"/>
      <c r="AF98" s="487"/>
      <c r="AG98" s="487"/>
      <c r="AH98" s="487"/>
      <c r="AI98" s="487"/>
      <c r="AJ98" s="487"/>
      <c r="AK98" s="487"/>
      <c r="AL98" s="487"/>
      <c r="AM98" s="487"/>
      <c r="AN98" s="487"/>
      <c r="AO98" s="487"/>
      <c r="AP98" s="487"/>
      <c r="AQ98" s="487"/>
      <c r="AR98" s="487"/>
      <c r="AS98" s="487"/>
      <c r="AT98" s="487"/>
      <c r="AU98" s="487"/>
      <c r="AV98" s="487"/>
      <c r="AW98" s="487"/>
      <c r="AX98" s="487"/>
      <c r="AY98" s="487"/>
      <c r="AZ98" s="487"/>
      <c r="BA98" s="487"/>
      <c r="BB98" s="487"/>
    </row>
    <row r="99" spans="1:54" ht="12.75">
      <c r="A99" s="487"/>
      <c r="B99" s="487"/>
      <c r="C99" s="487"/>
      <c r="D99" s="487"/>
      <c r="E99" s="487"/>
      <c r="F99" s="487"/>
      <c r="G99" s="487"/>
      <c r="H99" s="487"/>
      <c r="I99" s="487"/>
      <c r="J99" s="487"/>
      <c r="K99" s="487"/>
      <c r="L99" s="487"/>
      <c r="M99" s="487"/>
      <c r="N99" s="487"/>
      <c r="O99" s="487"/>
      <c r="P99" s="487"/>
      <c r="Q99" s="487"/>
      <c r="R99" s="487"/>
      <c r="S99" s="487"/>
      <c r="T99" s="487"/>
      <c r="U99" s="487"/>
      <c r="V99" s="487"/>
      <c r="W99" s="487"/>
      <c r="X99" s="487"/>
      <c r="Y99" s="487"/>
      <c r="Z99" s="487"/>
      <c r="AA99" s="487"/>
      <c r="AB99" s="487"/>
      <c r="AC99" s="487"/>
      <c r="AD99" s="487"/>
      <c r="AE99" s="487"/>
      <c r="AF99" s="487"/>
      <c r="AG99" s="487"/>
      <c r="AH99" s="487"/>
      <c r="AI99" s="487"/>
      <c r="AJ99" s="487"/>
      <c r="AK99" s="487"/>
      <c r="AL99" s="487"/>
      <c r="AM99" s="487"/>
      <c r="AN99" s="487"/>
      <c r="AO99" s="487"/>
      <c r="AP99" s="487"/>
      <c r="AQ99" s="487"/>
      <c r="AR99" s="487"/>
      <c r="AS99" s="487"/>
      <c r="AT99" s="487"/>
      <c r="AU99" s="487"/>
      <c r="AV99" s="487"/>
      <c r="AW99" s="487"/>
      <c r="AX99" s="487"/>
      <c r="AY99" s="487"/>
      <c r="AZ99" s="487"/>
      <c r="BA99" s="487"/>
      <c r="BB99" s="487"/>
    </row>
    <row r="100" spans="1:54" ht="12.75">
      <c r="A100" s="487"/>
      <c r="B100" s="487"/>
      <c r="C100" s="487"/>
      <c r="D100" s="487"/>
      <c r="E100" s="487"/>
      <c r="F100" s="487"/>
      <c r="G100" s="487"/>
      <c r="H100" s="487"/>
      <c r="I100" s="487"/>
      <c r="J100" s="487"/>
      <c r="K100" s="487"/>
      <c r="L100" s="487"/>
      <c r="M100" s="487"/>
      <c r="N100" s="487"/>
      <c r="O100" s="487"/>
      <c r="P100" s="487"/>
      <c r="Q100" s="487"/>
      <c r="R100" s="487"/>
      <c r="S100" s="487"/>
      <c r="T100" s="487"/>
      <c r="U100" s="487"/>
      <c r="V100" s="487"/>
      <c r="W100" s="487"/>
      <c r="X100" s="487"/>
      <c r="Y100" s="487"/>
      <c r="Z100" s="487"/>
      <c r="AA100" s="487"/>
      <c r="AB100" s="487"/>
      <c r="AC100" s="487"/>
      <c r="AD100" s="487"/>
      <c r="AE100" s="487"/>
      <c r="AF100" s="487"/>
      <c r="AG100" s="487"/>
      <c r="AH100" s="487"/>
      <c r="AI100" s="487"/>
      <c r="AJ100" s="487"/>
      <c r="AK100" s="487"/>
      <c r="AL100" s="487"/>
      <c r="AM100" s="487"/>
      <c r="AN100" s="487"/>
      <c r="AO100" s="487"/>
      <c r="AP100" s="487"/>
      <c r="AQ100" s="487"/>
      <c r="AR100" s="487"/>
      <c r="AS100" s="487"/>
      <c r="AT100" s="487"/>
      <c r="AU100" s="487"/>
      <c r="AV100" s="487"/>
      <c r="AW100" s="487"/>
      <c r="AX100" s="487"/>
      <c r="AY100" s="487"/>
      <c r="AZ100" s="487"/>
      <c r="BA100" s="487"/>
      <c r="BB100" s="487"/>
    </row>
    <row r="101" spans="1:54" ht="12.75">
      <c r="A101" s="487"/>
      <c r="B101" s="487"/>
      <c r="C101" s="487"/>
      <c r="D101" s="487"/>
      <c r="E101" s="487"/>
      <c r="F101" s="487"/>
      <c r="G101" s="487"/>
      <c r="H101" s="487"/>
      <c r="I101" s="487"/>
      <c r="J101" s="487"/>
      <c r="K101" s="487"/>
      <c r="L101" s="487"/>
      <c r="M101" s="487"/>
      <c r="N101" s="487"/>
      <c r="O101" s="487"/>
      <c r="P101" s="487"/>
      <c r="Q101" s="487"/>
      <c r="R101" s="487"/>
      <c r="S101" s="487"/>
      <c r="T101" s="487"/>
      <c r="U101" s="487"/>
      <c r="V101" s="487"/>
      <c r="W101" s="487"/>
      <c r="X101" s="487"/>
      <c r="Y101" s="487"/>
      <c r="Z101" s="487"/>
      <c r="AA101" s="487"/>
      <c r="AB101" s="487"/>
      <c r="AC101" s="487"/>
      <c r="AD101" s="487"/>
      <c r="AE101" s="487"/>
      <c r="AF101" s="487"/>
      <c r="AG101" s="487"/>
      <c r="AH101" s="487"/>
      <c r="AI101" s="487"/>
      <c r="AJ101" s="487"/>
      <c r="AK101" s="487"/>
      <c r="AL101" s="487"/>
      <c r="AM101" s="487"/>
      <c r="AN101" s="487"/>
      <c r="AO101" s="487"/>
      <c r="AP101" s="487"/>
      <c r="AQ101" s="487"/>
      <c r="AR101" s="487"/>
      <c r="AS101" s="487"/>
      <c r="AT101" s="487"/>
      <c r="AU101" s="487"/>
      <c r="AV101" s="487"/>
      <c r="AW101" s="487"/>
      <c r="AX101" s="487"/>
      <c r="AY101" s="487"/>
      <c r="AZ101" s="487"/>
      <c r="BA101" s="487"/>
      <c r="BB101" s="487"/>
    </row>
    <row r="102" spans="1:54" ht="12.75">
      <c r="A102" s="487"/>
      <c r="B102" s="487"/>
      <c r="C102" s="487"/>
      <c r="D102" s="487"/>
      <c r="E102" s="487"/>
      <c r="F102" s="487"/>
      <c r="G102" s="487"/>
      <c r="H102" s="487"/>
      <c r="I102" s="487"/>
      <c r="J102" s="487"/>
      <c r="K102" s="487"/>
      <c r="L102" s="487"/>
      <c r="M102" s="487"/>
      <c r="N102" s="487"/>
      <c r="O102" s="487"/>
      <c r="P102" s="487"/>
      <c r="Q102" s="487"/>
      <c r="R102" s="487"/>
      <c r="S102" s="487"/>
      <c r="T102" s="487"/>
      <c r="U102" s="487"/>
      <c r="V102" s="487"/>
      <c r="W102" s="487"/>
      <c r="X102" s="487"/>
      <c r="Y102" s="487"/>
      <c r="Z102" s="487"/>
      <c r="AA102" s="487"/>
      <c r="AB102" s="487"/>
      <c r="AC102" s="487"/>
      <c r="AD102" s="487"/>
      <c r="AE102" s="487"/>
      <c r="AF102" s="487"/>
      <c r="AG102" s="487"/>
      <c r="AH102" s="487"/>
      <c r="AI102" s="487"/>
      <c r="AJ102" s="487"/>
      <c r="AK102" s="487"/>
      <c r="AL102" s="487"/>
      <c r="AM102" s="487"/>
      <c r="AN102" s="487"/>
      <c r="AO102" s="487"/>
      <c r="AP102" s="487"/>
      <c r="AQ102" s="487"/>
      <c r="AR102" s="487"/>
      <c r="AS102" s="487"/>
      <c r="AT102" s="487"/>
      <c r="AU102" s="487"/>
      <c r="AV102" s="487"/>
      <c r="AW102" s="487"/>
      <c r="AX102" s="487"/>
      <c r="AY102" s="487"/>
      <c r="AZ102" s="487"/>
      <c r="BA102" s="487"/>
      <c r="BB102" s="487"/>
    </row>
    <row r="103" spans="1:54" ht="12.75">
      <c r="A103" s="487"/>
      <c r="B103" s="487"/>
      <c r="C103" s="487"/>
      <c r="D103" s="487"/>
      <c r="E103" s="487"/>
      <c r="F103" s="487"/>
      <c r="G103" s="487"/>
      <c r="H103" s="487"/>
      <c r="I103" s="487"/>
      <c r="J103" s="487"/>
      <c r="K103" s="487"/>
      <c r="L103" s="487"/>
      <c r="M103" s="487"/>
      <c r="N103" s="487"/>
      <c r="O103" s="487"/>
      <c r="P103" s="487"/>
      <c r="Q103" s="487"/>
      <c r="R103" s="487"/>
      <c r="S103" s="487"/>
      <c r="T103" s="487"/>
      <c r="U103" s="487"/>
      <c r="V103" s="487"/>
      <c r="W103" s="487"/>
      <c r="X103" s="487"/>
      <c r="Y103" s="487"/>
      <c r="Z103" s="487"/>
      <c r="AA103" s="487"/>
      <c r="AB103" s="487"/>
      <c r="AC103" s="487"/>
      <c r="AD103" s="487"/>
      <c r="AE103" s="487"/>
      <c r="AF103" s="487"/>
      <c r="AG103" s="487"/>
      <c r="AH103" s="487"/>
      <c r="AI103" s="487"/>
      <c r="AJ103" s="487"/>
      <c r="AK103" s="487"/>
      <c r="AL103" s="487"/>
      <c r="AM103" s="487"/>
      <c r="AN103" s="487"/>
      <c r="AO103" s="487"/>
      <c r="AP103" s="487"/>
      <c r="AQ103" s="487"/>
      <c r="AR103" s="487"/>
      <c r="AS103" s="487"/>
      <c r="AT103" s="487"/>
      <c r="AU103" s="487"/>
      <c r="AV103" s="487"/>
      <c r="AW103" s="487"/>
      <c r="AX103" s="487"/>
      <c r="AY103" s="487"/>
      <c r="AZ103" s="487"/>
      <c r="BA103" s="487"/>
      <c r="BB103" s="487"/>
    </row>
    <row r="104" spans="1:54" ht="12.75">
      <c r="A104" s="487"/>
      <c r="B104" s="487"/>
      <c r="C104" s="487"/>
      <c r="D104" s="487"/>
      <c r="E104" s="487"/>
      <c r="F104" s="487"/>
      <c r="G104" s="487"/>
      <c r="H104" s="487"/>
      <c r="I104" s="487"/>
      <c r="J104" s="487"/>
      <c r="K104" s="487"/>
      <c r="L104" s="487"/>
      <c r="M104" s="487"/>
      <c r="N104" s="487"/>
      <c r="O104" s="487"/>
      <c r="P104" s="487"/>
      <c r="Q104" s="487"/>
      <c r="R104" s="487"/>
      <c r="S104" s="487"/>
      <c r="T104" s="487"/>
      <c r="U104" s="487"/>
      <c r="V104" s="487"/>
      <c r="W104" s="487"/>
      <c r="X104" s="487"/>
      <c r="Y104" s="487"/>
      <c r="Z104" s="487"/>
      <c r="AA104" s="487"/>
      <c r="AB104" s="487"/>
      <c r="AC104" s="487"/>
      <c r="AD104" s="487"/>
      <c r="AE104" s="487"/>
      <c r="AF104" s="487"/>
      <c r="AG104" s="487"/>
      <c r="AH104" s="487"/>
      <c r="AI104" s="487"/>
      <c r="AJ104" s="487"/>
      <c r="AK104" s="487"/>
      <c r="AL104" s="487"/>
      <c r="AM104" s="487"/>
      <c r="AN104" s="487"/>
      <c r="AO104" s="487"/>
      <c r="AP104" s="487"/>
      <c r="AQ104" s="487"/>
      <c r="AR104" s="487"/>
      <c r="AS104" s="487"/>
      <c r="AT104" s="487"/>
      <c r="AU104" s="487"/>
      <c r="AV104" s="487"/>
      <c r="AW104" s="487"/>
      <c r="AX104" s="487"/>
      <c r="AY104" s="487"/>
      <c r="AZ104" s="487"/>
      <c r="BA104" s="487"/>
      <c r="BB104" s="487"/>
    </row>
    <row r="105" spans="1:54" ht="12.75">
      <c r="A105" s="487"/>
      <c r="B105" s="487"/>
      <c r="C105" s="487"/>
      <c r="D105" s="487"/>
      <c r="E105" s="487"/>
      <c r="F105" s="487"/>
      <c r="G105" s="487"/>
      <c r="H105" s="487"/>
      <c r="I105" s="487"/>
      <c r="J105" s="487"/>
      <c r="K105" s="487"/>
      <c r="L105" s="487"/>
      <c r="M105" s="487"/>
      <c r="N105" s="487"/>
      <c r="O105" s="487"/>
      <c r="P105" s="487"/>
      <c r="Q105" s="487"/>
      <c r="R105" s="487"/>
      <c r="S105" s="487"/>
      <c r="T105" s="487"/>
      <c r="U105" s="487"/>
      <c r="V105" s="487"/>
      <c r="W105" s="487"/>
      <c r="X105" s="487"/>
      <c r="Y105" s="487"/>
      <c r="Z105" s="487"/>
      <c r="AA105" s="487"/>
      <c r="AB105" s="487"/>
      <c r="AC105" s="487"/>
      <c r="AD105" s="487"/>
      <c r="AE105" s="487"/>
      <c r="AF105" s="487"/>
      <c r="AG105" s="487"/>
      <c r="AH105" s="487"/>
      <c r="AI105" s="487"/>
      <c r="AJ105" s="487"/>
      <c r="AK105" s="487"/>
      <c r="AL105" s="487"/>
      <c r="AM105" s="487"/>
      <c r="AN105" s="487"/>
      <c r="AO105" s="487"/>
      <c r="AP105" s="487"/>
      <c r="AQ105" s="487"/>
      <c r="AR105" s="487"/>
      <c r="AS105" s="487"/>
      <c r="AT105" s="487"/>
      <c r="AU105" s="487"/>
      <c r="AV105" s="487"/>
      <c r="AW105" s="487"/>
      <c r="AX105" s="487"/>
      <c r="AY105" s="487"/>
      <c r="AZ105" s="487"/>
      <c r="BA105" s="487"/>
      <c r="BB105" s="487"/>
    </row>
    <row r="106" spans="1:54" ht="12.75">
      <c r="A106" s="487"/>
      <c r="B106" s="487"/>
      <c r="C106" s="487"/>
      <c r="D106" s="487"/>
      <c r="E106" s="487"/>
      <c r="F106" s="487"/>
      <c r="G106" s="487"/>
      <c r="H106" s="487"/>
      <c r="I106" s="487"/>
      <c r="J106" s="487"/>
      <c r="K106" s="487"/>
      <c r="L106" s="487"/>
      <c r="M106" s="487"/>
      <c r="N106" s="487"/>
      <c r="O106" s="487"/>
      <c r="P106" s="487"/>
      <c r="Q106" s="487"/>
      <c r="R106" s="487"/>
      <c r="S106" s="487"/>
      <c r="T106" s="487"/>
      <c r="U106" s="487"/>
      <c r="V106" s="487"/>
      <c r="W106" s="487"/>
      <c r="X106" s="487"/>
      <c r="Y106" s="487"/>
      <c r="Z106" s="487"/>
      <c r="AA106" s="487"/>
      <c r="AB106" s="487"/>
      <c r="AC106" s="487"/>
      <c r="AD106" s="487"/>
      <c r="AE106" s="487"/>
      <c r="AF106" s="487"/>
      <c r="AG106" s="487"/>
      <c r="AH106" s="487"/>
      <c r="AI106" s="487"/>
      <c r="AJ106" s="487"/>
      <c r="AK106" s="487"/>
      <c r="AL106" s="487"/>
      <c r="AM106" s="487"/>
      <c r="AN106" s="487"/>
      <c r="AO106" s="487"/>
      <c r="AP106" s="487"/>
      <c r="AQ106" s="487"/>
      <c r="AR106" s="487"/>
      <c r="AS106" s="487"/>
      <c r="AT106" s="487"/>
      <c r="AU106" s="487"/>
      <c r="AV106" s="487"/>
      <c r="AW106" s="487"/>
      <c r="AX106" s="487"/>
      <c r="AY106" s="487"/>
      <c r="AZ106" s="487"/>
      <c r="BA106" s="487"/>
      <c r="BB106" s="487"/>
    </row>
    <row r="107" spans="1:54" ht="12.75">
      <c r="A107" s="487"/>
      <c r="B107" s="487"/>
      <c r="C107" s="487"/>
      <c r="D107" s="487"/>
      <c r="E107" s="487"/>
      <c r="F107" s="487"/>
      <c r="G107" s="487"/>
      <c r="H107" s="487"/>
      <c r="I107" s="487"/>
      <c r="J107" s="487"/>
      <c r="K107" s="487"/>
      <c r="L107" s="487"/>
      <c r="M107" s="487"/>
      <c r="N107" s="487"/>
      <c r="O107" s="487"/>
      <c r="P107" s="487"/>
      <c r="Q107" s="487"/>
      <c r="R107" s="487"/>
      <c r="S107" s="487"/>
      <c r="T107" s="487"/>
      <c r="U107" s="487"/>
      <c r="V107" s="487"/>
      <c r="W107" s="487"/>
      <c r="X107" s="487"/>
      <c r="Y107" s="487"/>
      <c r="Z107" s="487"/>
      <c r="AA107" s="487"/>
      <c r="AB107" s="487"/>
      <c r="AC107" s="487"/>
      <c r="AD107" s="487"/>
      <c r="AE107" s="487"/>
      <c r="AF107" s="487"/>
      <c r="AG107" s="487"/>
      <c r="AH107" s="487"/>
      <c r="AI107" s="487"/>
      <c r="AJ107" s="487"/>
      <c r="AK107" s="487"/>
      <c r="AL107" s="487"/>
      <c r="AM107" s="487"/>
      <c r="AN107" s="487"/>
      <c r="AO107" s="487"/>
      <c r="AP107" s="487"/>
      <c r="AQ107" s="487"/>
      <c r="AR107" s="487"/>
      <c r="AS107" s="487"/>
      <c r="AT107" s="487"/>
      <c r="AU107" s="487"/>
      <c r="AV107" s="487"/>
      <c r="AW107" s="487"/>
      <c r="AX107" s="487"/>
      <c r="AY107" s="487"/>
      <c r="AZ107" s="487"/>
      <c r="BA107" s="487"/>
      <c r="BB107" s="487"/>
    </row>
    <row r="108" spans="1:54" ht="12.75">
      <c r="A108" s="487"/>
      <c r="B108" s="487"/>
      <c r="C108" s="487"/>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7"/>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487"/>
      <c r="AY108" s="487"/>
      <c r="AZ108" s="487"/>
      <c r="BA108" s="487"/>
      <c r="BB108" s="487"/>
    </row>
    <row r="109" spans="1:54" ht="12.75">
      <c r="A109" s="487"/>
      <c r="B109" s="487"/>
      <c r="C109" s="487"/>
      <c r="D109" s="487"/>
      <c r="E109" s="487"/>
      <c r="F109" s="487"/>
      <c r="G109" s="487"/>
      <c r="H109" s="487"/>
      <c r="I109" s="487"/>
      <c r="J109" s="487"/>
      <c r="K109" s="487"/>
      <c r="L109" s="487"/>
      <c r="M109" s="487"/>
      <c r="N109" s="487"/>
      <c r="O109" s="487"/>
      <c r="P109" s="487"/>
      <c r="Q109" s="487"/>
      <c r="R109" s="487"/>
      <c r="S109" s="487"/>
      <c r="T109" s="487"/>
      <c r="U109" s="487"/>
      <c r="V109" s="487"/>
      <c r="W109" s="487"/>
      <c r="X109" s="487"/>
      <c r="Y109" s="487"/>
      <c r="Z109" s="487"/>
      <c r="AA109" s="487"/>
      <c r="AB109" s="487"/>
      <c r="AC109" s="487"/>
      <c r="AD109" s="487"/>
      <c r="AE109" s="487"/>
      <c r="AF109" s="487"/>
      <c r="AG109" s="487"/>
      <c r="AH109" s="487"/>
      <c r="AI109" s="487"/>
      <c r="AJ109" s="487"/>
      <c r="AK109" s="487"/>
      <c r="AL109" s="487"/>
      <c r="AM109" s="487"/>
      <c r="AN109" s="487"/>
      <c r="AO109" s="487"/>
      <c r="AP109" s="487"/>
      <c r="AQ109" s="487"/>
      <c r="AR109" s="487"/>
      <c r="AS109" s="487"/>
      <c r="AT109" s="487"/>
      <c r="AU109" s="487"/>
      <c r="AV109" s="487"/>
      <c r="AW109" s="487"/>
      <c r="AX109" s="487"/>
      <c r="AY109" s="487"/>
      <c r="AZ109" s="487"/>
      <c r="BA109" s="487"/>
      <c r="BB109" s="487"/>
    </row>
    <row r="110" spans="1:54" ht="12.75">
      <c r="A110" s="487"/>
      <c r="B110" s="487"/>
      <c r="C110" s="487"/>
      <c r="D110" s="487"/>
      <c r="E110" s="487"/>
      <c r="F110" s="487"/>
      <c r="G110" s="487"/>
      <c r="H110" s="487"/>
      <c r="I110" s="487"/>
      <c r="J110" s="487"/>
      <c r="K110" s="487"/>
      <c r="L110" s="487"/>
      <c r="M110" s="487"/>
      <c r="N110" s="487"/>
      <c r="O110" s="487"/>
      <c r="P110" s="487"/>
      <c r="Q110" s="487"/>
      <c r="R110" s="487"/>
      <c r="S110" s="487"/>
      <c r="T110" s="487"/>
      <c r="U110" s="487"/>
      <c r="V110" s="487"/>
      <c r="W110" s="487"/>
      <c r="X110" s="487"/>
      <c r="Y110" s="487"/>
      <c r="Z110" s="487"/>
      <c r="AA110" s="487"/>
      <c r="AB110" s="487"/>
      <c r="AC110" s="487"/>
      <c r="AD110" s="487"/>
      <c r="AE110" s="487"/>
      <c r="AF110" s="487"/>
      <c r="AG110" s="487"/>
      <c r="AH110" s="487"/>
      <c r="AI110" s="487"/>
      <c r="AJ110" s="487"/>
      <c r="AK110" s="487"/>
      <c r="AL110" s="487"/>
      <c r="AM110" s="487"/>
      <c r="AN110" s="487"/>
      <c r="AO110" s="487"/>
      <c r="AP110" s="487"/>
      <c r="AQ110" s="487"/>
      <c r="AR110" s="487"/>
      <c r="AS110" s="487"/>
      <c r="AT110" s="487"/>
      <c r="AU110" s="487"/>
      <c r="AV110" s="487"/>
      <c r="AW110" s="487"/>
      <c r="AX110" s="487"/>
      <c r="AY110" s="487"/>
      <c r="AZ110" s="487"/>
      <c r="BA110" s="487"/>
      <c r="BB110" s="487"/>
    </row>
    <row r="111" spans="1:54" ht="12.75">
      <c r="A111" s="487"/>
      <c r="B111" s="487"/>
      <c r="C111" s="487"/>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487"/>
      <c r="AE111" s="487"/>
      <c r="AF111" s="487"/>
      <c r="AG111" s="487"/>
      <c r="AH111" s="487"/>
      <c r="AI111" s="487"/>
      <c r="AJ111" s="487"/>
      <c r="AK111" s="487"/>
      <c r="AL111" s="487"/>
      <c r="AM111" s="487"/>
      <c r="AN111" s="487"/>
      <c r="AO111" s="487"/>
      <c r="AP111" s="487"/>
      <c r="AQ111" s="487"/>
      <c r="AR111" s="487"/>
      <c r="AS111" s="487"/>
      <c r="AT111" s="487"/>
      <c r="AU111" s="487"/>
      <c r="AV111" s="487"/>
      <c r="AW111" s="487"/>
      <c r="AX111" s="487"/>
      <c r="AY111" s="487"/>
      <c r="AZ111" s="487"/>
      <c r="BA111" s="487"/>
      <c r="BB111" s="487"/>
    </row>
    <row r="112" spans="1:54" ht="12.75">
      <c r="A112" s="487"/>
      <c r="B112" s="487"/>
      <c r="C112" s="487"/>
      <c r="D112" s="487"/>
      <c r="E112" s="487"/>
      <c r="F112" s="487"/>
      <c r="G112" s="487"/>
      <c r="H112" s="487"/>
      <c r="I112" s="487"/>
      <c r="J112" s="487"/>
      <c r="K112" s="487"/>
      <c r="L112" s="487"/>
      <c r="M112" s="487"/>
      <c r="N112" s="487"/>
      <c r="O112" s="487"/>
      <c r="P112" s="487"/>
      <c r="Q112" s="487"/>
      <c r="R112" s="487"/>
      <c r="S112" s="487"/>
      <c r="T112" s="487"/>
      <c r="U112" s="487"/>
      <c r="V112" s="487"/>
      <c r="W112" s="487"/>
      <c r="X112" s="487"/>
      <c r="Y112" s="487"/>
      <c r="Z112" s="487"/>
      <c r="AA112" s="487"/>
      <c r="AB112" s="487"/>
      <c r="AC112" s="487"/>
      <c r="AD112" s="487"/>
      <c r="AE112" s="487"/>
      <c r="AF112" s="487"/>
      <c r="AG112" s="487"/>
      <c r="AH112" s="487"/>
      <c r="AI112" s="487"/>
      <c r="AJ112" s="487"/>
      <c r="AK112" s="487"/>
      <c r="AL112" s="487"/>
      <c r="AM112" s="487"/>
      <c r="AN112" s="487"/>
      <c r="AO112" s="487"/>
      <c r="AP112" s="487"/>
      <c r="AQ112" s="487"/>
      <c r="AR112" s="487"/>
      <c r="AS112" s="487"/>
      <c r="AT112" s="487"/>
      <c r="AU112" s="487"/>
      <c r="AV112" s="487"/>
      <c r="AW112" s="487"/>
      <c r="AX112" s="487"/>
      <c r="AY112" s="487"/>
      <c r="AZ112" s="487"/>
      <c r="BA112" s="487"/>
      <c r="BB112" s="487"/>
    </row>
    <row r="113" spans="1:54" ht="12.75">
      <c r="A113" s="487"/>
      <c r="B113" s="487"/>
      <c r="C113" s="487"/>
      <c r="D113" s="487"/>
      <c r="E113" s="487"/>
      <c r="F113" s="487"/>
      <c r="G113" s="487"/>
      <c r="H113" s="487"/>
      <c r="I113" s="487"/>
      <c r="J113" s="487"/>
      <c r="K113" s="487"/>
      <c r="L113" s="487"/>
      <c r="M113" s="487"/>
      <c r="N113" s="487"/>
      <c r="O113" s="487"/>
      <c r="P113" s="487"/>
      <c r="Q113" s="487"/>
      <c r="R113" s="487"/>
      <c r="S113" s="487"/>
      <c r="T113" s="487"/>
      <c r="U113" s="487"/>
      <c r="V113" s="487"/>
      <c r="W113" s="487"/>
      <c r="X113" s="487"/>
      <c r="Y113" s="487"/>
      <c r="Z113" s="487"/>
      <c r="AA113" s="487"/>
      <c r="AB113" s="487"/>
      <c r="AC113" s="487"/>
      <c r="AD113" s="487"/>
      <c r="AE113" s="487"/>
      <c r="AF113" s="487"/>
      <c r="AG113" s="487"/>
      <c r="AH113" s="487"/>
      <c r="AI113" s="487"/>
      <c r="AJ113" s="487"/>
      <c r="AK113" s="487"/>
      <c r="AL113" s="487"/>
      <c r="AM113" s="487"/>
      <c r="AN113" s="487"/>
      <c r="AO113" s="487"/>
      <c r="AP113" s="487"/>
      <c r="AQ113" s="487"/>
      <c r="AR113" s="487"/>
      <c r="AS113" s="487"/>
      <c r="AT113" s="487"/>
      <c r="AU113" s="487"/>
      <c r="AV113" s="487"/>
      <c r="AW113" s="487"/>
      <c r="AX113" s="487"/>
      <c r="AY113" s="487"/>
      <c r="AZ113" s="487"/>
      <c r="BA113" s="487"/>
      <c r="BB113" s="487"/>
    </row>
    <row r="114" spans="1:54" ht="12.75">
      <c r="A114" s="487"/>
      <c r="B114" s="487"/>
      <c r="C114" s="487"/>
      <c r="D114" s="487"/>
      <c r="E114" s="487"/>
      <c r="F114" s="487"/>
      <c r="G114" s="487"/>
      <c r="H114" s="487"/>
      <c r="I114" s="487"/>
      <c r="J114" s="487"/>
      <c r="K114" s="487"/>
      <c r="L114" s="487"/>
      <c r="M114" s="487"/>
      <c r="N114" s="487"/>
      <c r="O114" s="487"/>
      <c r="P114" s="487"/>
      <c r="Q114" s="487"/>
      <c r="R114" s="487"/>
      <c r="S114" s="487"/>
      <c r="T114" s="487"/>
      <c r="U114" s="487"/>
      <c r="V114" s="487"/>
      <c r="W114" s="487"/>
      <c r="X114" s="487"/>
      <c r="Y114" s="487"/>
      <c r="Z114" s="487"/>
      <c r="AA114" s="487"/>
      <c r="AB114" s="487"/>
      <c r="AC114" s="487"/>
      <c r="AD114" s="487"/>
      <c r="AE114" s="487"/>
      <c r="AF114" s="487"/>
      <c r="AG114" s="487"/>
      <c r="AH114" s="487"/>
      <c r="AI114" s="487"/>
      <c r="AJ114" s="487"/>
      <c r="AK114" s="487"/>
      <c r="AL114" s="487"/>
      <c r="AM114" s="487"/>
      <c r="AN114" s="487"/>
      <c r="AO114" s="487"/>
      <c r="AP114" s="487"/>
      <c r="AQ114" s="487"/>
      <c r="AR114" s="487"/>
      <c r="AS114" s="487"/>
      <c r="AT114" s="487"/>
      <c r="AU114" s="487"/>
      <c r="AV114" s="487"/>
      <c r="AW114" s="487"/>
      <c r="AX114" s="487"/>
      <c r="AY114" s="487"/>
      <c r="AZ114" s="487"/>
      <c r="BA114" s="487"/>
      <c r="BB114" s="487"/>
    </row>
    <row r="115" spans="1:54" ht="12.75">
      <c r="A115" s="487"/>
      <c r="B115" s="487"/>
      <c r="C115" s="487"/>
      <c r="D115" s="487"/>
      <c r="E115" s="487"/>
      <c r="F115" s="487"/>
      <c r="G115" s="487"/>
      <c r="H115" s="487"/>
      <c r="I115" s="487"/>
      <c r="J115" s="487"/>
      <c r="K115" s="487"/>
      <c r="L115" s="487"/>
      <c r="M115" s="487"/>
      <c r="N115" s="487"/>
      <c r="O115" s="487"/>
      <c r="P115" s="487"/>
      <c r="Q115" s="487"/>
      <c r="R115" s="487"/>
      <c r="S115" s="487"/>
      <c r="T115" s="487"/>
      <c r="U115" s="487"/>
      <c r="V115" s="487"/>
      <c r="W115" s="487"/>
      <c r="X115" s="487"/>
      <c r="Y115" s="487"/>
      <c r="Z115" s="487"/>
      <c r="AA115" s="487"/>
      <c r="AB115" s="487"/>
      <c r="AC115" s="487"/>
      <c r="AD115" s="487"/>
      <c r="AE115" s="487"/>
      <c r="AF115" s="487"/>
      <c r="AG115" s="487"/>
      <c r="AH115" s="487"/>
      <c r="AI115" s="487"/>
      <c r="AJ115" s="487"/>
      <c r="AK115" s="487"/>
      <c r="AL115" s="487"/>
      <c r="AM115" s="487"/>
      <c r="AN115" s="487"/>
      <c r="AO115" s="487"/>
      <c r="AP115" s="487"/>
      <c r="AQ115" s="487"/>
      <c r="AR115" s="487"/>
      <c r="AS115" s="487"/>
      <c r="AT115" s="487"/>
      <c r="AU115" s="487"/>
      <c r="AV115" s="487"/>
      <c r="AW115" s="487"/>
      <c r="AX115" s="487"/>
      <c r="AY115" s="487"/>
      <c r="AZ115" s="487"/>
      <c r="BA115" s="487"/>
      <c r="BB115" s="487"/>
    </row>
    <row r="116" spans="1:54" ht="12.75">
      <c r="A116" s="487"/>
      <c r="B116" s="487"/>
      <c r="C116" s="487"/>
      <c r="D116" s="487"/>
      <c r="E116" s="487"/>
      <c r="F116" s="487"/>
      <c r="G116" s="487"/>
      <c r="H116" s="487"/>
      <c r="I116" s="487"/>
      <c r="J116" s="487"/>
      <c r="K116" s="487"/>
      <c r="L116" s="487"/>
      <c r="M116" s="487"/>
      <c r="N116" s="487"/>
      <c r="O116" s="487"/>
      <c r="P116" s="487"/>
      <c r="Q116" s="487"/>
      <c r="R116" s="487"/>
      <c r="S116" s="487"/>
      <c r="T116" s="487"/>
      <c r="U116" s="487"/>
      <c r="V116" s="487"/>
      <c r="W116" s="487"/>
      <c r="X116" s="487"/>
      <c r="Y116" s="487"/>
      <c r="Z116" s="487"/>
      <c r="AA116" s="487"/>
      <c r="AB116" s="487"/>
      <c r="AC116" s="487"/>
      <c r="AD116" s="487"/>
      <c r="AE116" s="487"/>
      <c r="AF116" s="487"/>
      <c r="AG116" s="487"/>
      <c r="AH116" s="487"/>
      <c r="AI116" s="487"/>
      <c r="AJ116" s="487"/>
      <c r="AK116" s="487"/>
      <c r="AL116" s="487"/>
      <c r="AM116" s="487"/>
      <c r="AN116" s="487"/>
      <c r="AO116" s="487"/>
      <c r="AP116" s="487"/>
      <c r="AQ116" s="487"/>
      <c r="AR116" s="487"/>
      <c r="AS116" s="487"/>
      <c r="AT116" s="487"/>
      <c r="AU116" s="487"/>
      <c r="AV116" s="487"/>
      <c r="AW116" s="487"/>
      <c r="AX116" s="487"/>
      <c r="AY116" s="487"/>
      <c r="AZ116" s="487"/>
      <c r="BA116" s="487"/>
      <c r="BB116" s="487"/>
    </row>
    <row r="117" spans="1:54" ht="12.75">
      <c r="A117" s="487"/>
      <c r="B117" s="487"/>
      <c r="C117" s="487"/>
      <c r="D117" s="487"/>
      <c r="E117" s="487"/>
      <c r="F117" s="487"/>
      <c r="G117" s="487"/>
      <c r="H117" s="487"/>
      <c r="I117" s="487"/>
      <c r="J117" s="487"/>
      <c r="K117" s="487"/>
      <c r="L117" s="487"/>
      <c r="M117" s="487"/>
      <c r="N117" s="487"/>
      <c r="O117" s="487"/>
      <c r="P117" s="487"/>
      <c r="Q117" s="487"/>
      <c r="R117" s="487"/>
      <c r="S117" s="487"/>
      <c r="T117" s="487"/>
      <c r="U117" s="487"/>
      <c r="V117" s="487"/>
      <c r="W117" s="487"/>
      <c r="X117" s="487"/>
      <c r="Y117" s="487"/>
      <c r="Z117" s="487"/>
      <c r="AA117" s="487"/>
      <c r="AB117" s="487"/>
      <c r="AC117" s="487"/>
      <c r="AD117" s="487"/>
      <c r="AE117" s="487"/>
      <c r="AF117" s="487"/>
      <c r="AG117" s="487"/>
      <c r="AH117" s="487"/>
      <c r="AI117" s="487"/>
      <c r="AJ117" s="487"/>
      <c r="AK117" s="487"/>
      <c r="AL117" s="487"/>
      <c r="AM117" s="487"/>
      <c r="AN117" s="487"/>
      <c r="AO117" s="487"/>
      <c r="AP117" s="487"/>
      <c r="AQ117" s="487"/>
      <c r="AR117" s="487"/>
      <c r="AS117" s="487"/>
      <c r="AT117" s="487"/>
      <c r="AU117" s="487"/>
      <c r="AV117" s="487"/>
      <c r="AW117" s="487"/>
      <c r="AX117" s="487"/>
      <c r="AY117" s="487"/>
      <c r="AZ117" s="487"/>
      <c r="BA117" s="487"/>
      <c r="BB117" s="487"/>
    </row>
    <row r="118" spans="1:54" ht="12.75">
      <c r="A118" s="487"/>
      <c r="B118" s="487"/>
      <c r="C118" s="487"/>
      <c r="D118" s="487"/>
      <c r="E118" s="487"/>
      <c r="F118" s="487"/>
      <c r="G118" s="487"/>
      <c r="H118" s="487"/>
      <c r="I118" s="487"/>
      <c r="J118" s="487"/>
      <c r="K118" s="487"/>
      <c r="L118" s="487"/>
      <c r="M118" s="487"/>
      <c r="N118" s="487"/>
      <c r="O118" s="487"/>
      <c r="P118" s="487"/>
      <c r="Q118" s="487"/>
      <c r="R118" s="487"/>
      <c r="S118" s="487"/>
      <c r="T118" s="487"/>
      <c r="U118" s="487"/>
      <c r="V118" s="487"/>
      <c r="W118" s="487"/>
      <c r="X118" s="487"/>
      <c r="Y118" s="487"/>
      <c r="Z118" s="487"/>
      <c r="AA118" s="487"/>
      <c r="AB118" s="487"/>
      <c r="AC118" s="487"/>
      <c r="AD118" s="487"/>
      <c r="AE118" s="487"/>
      <c r="AF118" s="487"/>
      <c r="AG118" s="487"/>
      <c r="AH118" s="487"/>
      <c r="AI118" s="487"/>
      <c r="AJ118" s="487"/>
      <c r="AK118" s="487"/>
      <c r="AL118" s="487"/>
      <c r="AM118" s="487"/>
      <c r="AN118" s="487"/>
      <c r="AO118" s="487"/>
      <c r="AP118" s="487"/>
      <c r="AQ118" s="487"/>
      <c r="AR118" s="487"/>
      <c r="AS118" s="487"/>
      <c r="AT118" s="487"/>
      <c r="AU118" s="487"/>
      <c r="AV118" s="487"/>
      <c r="AW118" s="487"/>
      <c r="AX118" s="487"/>
      <c r="AY118" s="487"/>
      <c r="AZ118" s="487"/>
      <c r="BA118" s="487"/>
      <c r="BB118" s="487"/>
    </row>
    <row r="119" spans="1:54" ht="12.75">
      <c r="A119" s="487"/>
      <c r="B119" s="487"/>
      <c r="C119" s="487"/>
      <c r="D119" s="487"/>
      <c r="E119" s="487"/>
      <c r="F119" s="487"/>
      <c r="G119" s="487"/>
      <c r="H119" s="487"/>
      <c r="I119" s="487"/>
      <c r="J119" s="487"/>
      <c r="K119" s="487"/>
      <c r="L119" s="487"/>
      <c r="M119" s="487"/>
      <c r="N119" s="487"/>
      <c r="O119" s="487"/>
      <c r="P119" s="487"/>
      <c r="Q119" s="487"/>
      <c r="R119" s="487"/>
      <c r="S119" s="487"/>
      <c r="T119" s="487"/>
      <c r="U119" s="487"/>
      <c r="V119" s="487"/>
      <c r="W119" s="487"/>
      <c r="X119" s="487"/>
      <c r="Y119" s="487"/>
      <c r="Z119" s="487"/>
      <c r="AA119" s="487"/>
      <c r="AB119" s="487"/>
      <c r="AC119" s="487"/>
      <c r="AD119" s="487"/>
      <c r="AE119" s="487"/>
      <c r="AF119" s="487"/>
      <c r="AG119" s="487"/>
      <c r="AH119" s="487"/>
      <c r="AI119" s="487"/>
      <c r="AJ119" s="487"/>
      <c r="AK119" s="487"/>
      <c r="AL119" s="487"/>
      <c r="AM119" s="487"/>
      <c r="AN119" s="487"/>
      <c r="AO119" s="487"/>
      <c r="AP119" s="487"/>
      <c r="AQ119" s="487"/>
      <c r="AR119" s="487"/>
      <c r="AS119" s="487"/>
      <c r="AT119" s="487"/>
      <c r="AU119" s="487"/>
      <c r="AV119" s="487"/>
      <c r="AW119" s="487"/>
      <c r="AX119" s="487"/>
      <c r="AY119" s="487"/>
      <c r="AZ119" s="487"/>
      <c r="BA119" s="487"/>
      <c r="BB119" s="487"/>
    </row>
    <row r="120" spans="1:54" ht="12.75">
      <c r="A120" s="487"/>
      <c r="B120" s="487"/>
      <c r="C120" s="487"/>
      <c r="D120" s="487"/>
      <c r="E120" s="487"/>
      <c r="F120" s="487"/>
      <c r="G120" s="487"/>
      <c r="H120" s="487"/>
      <c r="I120" s="487"/>
      <c r="J120" s="487"/>
      <c r="K120" s="487"/>
      <c r="L120" s="487"/>
      <c r="M120" s="487"/>
      <c r="N120" s="487"/>
      <c r="O120" s="487"/>
      <c r="P120" s="487"/>
      <c r="Q120" s="487"/>
      <c r="R120" s="487"/>
      <c r="S120" s="487"/>
      <c r="T120" s="487"/>
      <c r="U120" s="487"/>
      <c r="V120" s="487"/>
      <c r="W120" s="487"/>
      <c r="X120" s="487"/>
      <c r="Y120" s="487"/>
      <c r="Z120" s="487"/>
      <c r="AA120" s="487"/>
      <c r="AB120" s="487"/>
      <c r="AC120" s="487"/>
      <c r="AD120" s="487"/>
      <c r="AE120" s="487"/>
      <c r="AF120" s="487"/>
      <c r="AG120" s="487"/>
      <c r="AH120" s="487"/>
      <c r="AI120" s="487"/>
      <c r="AJ120" s="487"/>
      <c r="AK120" s="487"/>
      <c r="AL120" s="487"/>
      <c r="AM120" s="487"/>
      <c r="AN120" s="487"/>
      <c r="AO120" s="487"/>
      <c r="AP120" s="487"/>
      <c r="AQ120" s="487"/>
      <c r="AR120" s="487"/>
      <c r="AS120" s="487"/>
      <c r="AT120" s="487"/>
      <c r="AU120" s="487"/>
      <c r="AV120" s="487"/>
      <c r="AW120" s="487"/>
      <c r="AX120" s="487"/>
      <c r="AY120" s="487"/>
      <c r="AZ120" s="487"/>
      <c r="BA120" s="487"/>
      <c r="BB120" s="487"/>
    </row>
    <row r="121" spans="1:54" ht="12.75">
      <c r="A121" s="487"/>
      <c r="B121" s="487"/>
      <c r="C121" s="487"/>
      <c r="D121" s="487"/>
      <c r="E121" s="487"/>
      <c r="F121" s="487"/>
      <c r="G121" s="487"/>
      <c r="H121" s="487"/>
      <c r="I121" s="487"/>
      <c r="J121" s="487"/>
      <c r="K121" s="487"/>
      <c r="L121" s="487"/>
      <c r="M121" s="487"/>
      <c r="N121" s="487"/>
      <c r="O121" s="487"/>
      <c r="P121" s="487"/>
      <c r="Q121" s="487"/>
      <c r="R121" s="487"/>
      <c r="S121" s="487"/>
      <c r="T121" s="487"/>
      <c r="U121" s="487"/>
      <c r="V121" s="487"/>
      <c r="W121" s="487"/>
      <c r="X121" s="487"/>
      <c r="Y121" s="487"/>
      <c r="Z121" s="487"/>
      <c r="AA121" s="487"/>
      <c r="AB121" s="487"/>
      <c r="AC121" s="487"/>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487"/>
      <c r="AY121" s="487"/>
      <c r="AZ121" s="487"/>
      <c r="BA121" s="487"/>
      <c r="BB121" s="487"/>
    </row>
    <row r="122" spans="1:54" ht="12.75">
      <c r="A122" s="487"/>
      <c r="B122" s="487"/>
      <c r="C122" s="487"/>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7"/>
      <c r="AD122" s="487"/>
      <c r="AE122" s="487"/>
      <c r="AF122" s="487"/>
      <c r="AG122" s="487"/>
      <c r="AH122" s="487"/>
      <c r="AI122" s="487"/>
      <c r="AJ122" s="487"/>
      <c r="AK122" s="487"/>
      <c r="AL122" s="487"/>
      <c r="AM122" s="487"/>
      <c r="AN122" s="487"/>
      <c r="AO122" s="487"/>
      <c r="AP122" s="487"/>
      <c r="AQ122" s="487"/>
      <c r="AR122" s="487"/>
      <c r="AS122" s="487"/>
      <c r="AT122" s="487"/>
      <c r="AU122" s="487"/>
      <c r="AV122" s="487"/>
      <c r="AW122" s="487"/>
      <c r="AX122" s="487"/>
      <c r="AY122" s="487"/>
      <c r="AZ122" s="487"/>
      <c r="BA122" s="487"/>
      <c r="BB122" s="487"/>
    </row>
    <row r="123" spans="1:54" ht="12.75">
      <c r="A123" s="487"/>
      <c r="B123" s="487"/>
      <c r="C123" s="487"/>
      <c r="D123" s="487"/>
      <c r="E123" s="487"/>
      <c r="F123" s="487"/>
      <c r="G123" s="487"/>
      <c r="H123" s="487"/>
      <c r="I123" s="487"/>
      <c r="J123" s="487"/>
      <c r="K123" s="487"/>
      <c r="L123" s="487"/>
      <c r="M123" s="487"/>
      <c r="N123" s="487"/>
      <c r="O123" s="487"/>
      <c r="P123" s="487"/>
      <c r="Q123" s="487"/>
      <c r="R123" s="487"/>
      <c r="S123" s="487"/>
      <c r="T123" s="487"/>
      <c r="U123" s="487"/>
      <c r="V123" s="487"/>
      <c r="W123" s="487"/>
      <c r="X123" s="487"/>
      <c r="Y123" s="487"/>
      <c r="Z123" s="487"/>
      <c r="AA123" s="487"/>
      <c r="AB123" s="487"/>
      <c r="AC123" s="487"/>
      <c r="AD123" s="487"/>
      <c r="AE123" s="487"/>
      <c r="AF123" s="487"/>
      <c r="AG123" s="487"/>
      <c r="AH123" s="487"/>
      <c r="AI123" s="487"/>
      <c r="AJ123" s="487"/>
      <c r="AK123" s="487"/>
      <c r="AL123" s="487"/>
      <c r="AM123" s="487"/>
      <c r="AN123" s="487"/>
      <c r="AO123" s="487"/>
      <c r="AP123" s="487"/>
      <c r="AQ123" s="487"/>
      <c r="AR123" s="487"/>
      <c r="AS123" s="487"/>
      <c r="AT123" s="487"/>
      <c r="AU123" s="487"/>
      <c r="AV123" s="487"/>
      <c r="AW123" s="487"/>
      <c r="AX123" s="487"/>
      <c r="AY123" s="487"/>
      <c r="AZ123" s="487"/>
      <c r="BA123" s="487"/>
      <c r="BB123" s="487"/>
    </row>
    <row r="124" spans="1:54" ht="12.75">
      <c r="A124" s="487"/>
      <c r="B124" s="487"/>
      <c r="C124" s="487"/>
      <c r="D124" s="487"/>
      <c r="E124" s="487"/>
      <c r="F124" s="487"/>
      <c r="G124" s="487"/>
      <c r="H124" s="487"/>
      <c r="I124" s="487"/>
      <c r="J124" s="487"/>
      <c r="K124" s="487"/>
      <c r="L124" s="487"/>
      <c r="M124" s="487"/>
      <c r="N124" s="487"/>
      <c r="O124" s="487"/>
      <c r="P124" s="487"/>
      <c r="Q124" s="487"/>
      <c r="R124" s="487"/>
      <c r="S124" s="487"/>
      <c r="T124" s="487"/>
      <c r="U124" s="487"/>
      <c r="V124" s="487"/>
      <c r="W124" s="487"/>
      <c r="X124" s="487"/>
      <c r="Y124" s="487"/>
      <c r="Z124" s="487"/>
      <c r="AA124" s="487"/>
      <c r="AB124" s="487"/>
      <c r="AC124" s="487"/>
      <c r="AD124" s="487"/>
      <c r="AE124" s="487"/>
      <c r="AF124" s="487"/>
      <c r="AG124" s="487"/>
      <c r="AH124" s="487"/>
      <c r="AI124" s="487"/>
      <c r="AJ124" s="487"/>
      <c r="AK124" s="487"/>
      <c r="AL124" s="487"/>
      <c r="AM124" s="487"/>
      <c r="AN124" s="487"/>
      <c r="AO124" s="487"/>
      <c r="AP124" s="487"/>
      <c r="AQ124" s="487"/>
      <c r="AR124" s="487"/>
      <c r="AS124" s="487"/>
      <c r="AT124" s="487"/>
      <c r="AU124" s="487"/>
      <c r="AV124" s="487"/>
      <c r="AW124" s="487"/>
      <c r="AX124" s="487"/>
      <c r="AY124" s="487"/>
      <c r="AZ124" s="487"/>
      <c r="BA124" s="487"/>
      <c r="BB124" s="487"/>
    </row>
    <row r="125" spans="1:54" ht="12.75">
      <c r="A125" s="487"/>
      <c r="B125" s="487"/>
      <c r="C125" s="487"/>
      <c r="D125" s="487"/>
      <c r="E125" s="487"/>
      <c r="F125" s="487"/>
      <c r="G125" s="487"/>
      <c r="H125" s="487"/>
      <c r="I125" s="487"/>
      <c r="J125" s="487"/>
      <c r="K125" s="487"/>
      <c r="L125" s="487"/>
      <c r="M125" s="487"/>
      <c r="N125" s="487"/>
      <c r="O125" s="487"/>
      <c r="P125" s="487"/>
      <c r="Q125" s="487"/>
      <c r="R125" s="487"/>
      <c r="S125" s="487"/>
      <c r="T125" s="487"/>
      <c r="U125" s="487"/>
      <c r="V125" s="487"/>
      <c r="W125" s="487"/>
      <c r="X125" s="487"/>
      <c r="Y125" s="487"/>
      <c r="Z125" s="487"/>
      <c r="AA125" s="487"/>
      <c r="AB125" s="487"/>
      <c r="AC125" s="487"/>
      <c r="AD125" s="487"/>
      <c r="AE125" s="487"/>
      <c r="AF125" s="487"/>
      <c r="AG125" s="487"/>
      <c r="AH125" s="487"/>
      <c r="AI125" s="487"/>
      <c r="AJ125" s="487"/>
      <c r="AK125" s="487"/>
      <c r="AL125" s="487"/>
      <c r="AM125" s="487"/>
      <c r="AN125" s="487"/>
      <c r="AO125" s="487"/>
      <c r="AP125" s="487"/>
      <c r="AQ125" s="487"/>
      <c r="AR125" s="487"/>
      <c r="AS125" s="487"/>
      <c r="AT125" s="487"/>
      <c r="AU125" s="487"/>
      <c r="AV125" s="487"/>
      <c r="AW125" s="487"/>
      <c r="AX125" s="487"/>
      <c r="AY125" s="487"/>
      <c r="AZ125" s="487"/>
      <c r="BA125" s="487"/>
      <c r="BB125" s="487"/>
    </row>
    <row r="126" spans="1:54" ht="12.75">
      <c r="A126" s="487"/>
      <c r="B126" s="487"/>
      <c r="C126" s="487"/>
      <c r="D126" s="487"/>
      <c r="E126" s="487"/>
      <c r="F126" s="487"/>
      <c r="G126" s="487"/>
      <c r="H126" s="487"/>
      <c r="I126" s="487"/>
      <c r="J126" s="487"/>
      <c r="K126" s="487"/>
      <c r="L126" s="487"/>
      <c r="M126" s="487"/>
      <c r="N126" s="487"/>
      <c r="O126" s="487"/>
      <c r="P126" s="487"/>
      <c r="Q126" s="487"/>
      <c r="R126" s="487"/>
      <c r="S126" s="487"/>
      <c r="T126" s="487"/>
      <c r="U126" s="487"/>
      <c r="V126" s="487"/>
      <c r="W126" s="487"/>
      <c r="X126" s="487"/>
      <c r="Y126" s="487"/>
      <c r="Z126" s="487"/>
      <c r="AA126" s="487"/>
      <c r="AB126" s="487"/>
      <c r="AC126" s="487"/>
      <c r="AD126" s="487"/>
      <c r="AE126" s="487"/>
      <c r="AF126" s="487"/>
      <c r="AG126" s="487"/>
      <c r="AH126" s="487"/>
      <c r="AI126" s="487"/>
      <c r="AJ126" s="487"/>
      <c r="AK126" s="487"/>
      <c r="AL126" s="487"/>
      <c r="AM126" s="487"/>
      <c r="AN126" s="487"/>
      <c r="AO126" s="487"/>
      <c r="AP126" s="487"/>
      <c r="AQ126" s="487"/>
      <c r="AR126" s="487"/>
      <c r="AS126" s="487"/>
      <c r="AT126" s="487"/>
      <c r="AU126" s="487"/>
      <c r="AV126" s="487"/>
      <c r="AW126" s="487"/>
      <c r="AX126" s="487"/>
      <c r="AY126" s="487"/>
      <c r="AZ126" s="487"/>
      <c r="BA126" s="487"/>
      <c r="BB126" s="487"/>
    </row>
    <row r="127" spans="1:54" ht="12.75">
      <c r="A127" s="487"/>
      <c r="B127" s="487"/>
      <c r="C127" s="487"/>
      <c r="D127" s="487"/>
      <c r="E127" s="487"/>
      <c r="F127" s="487"/>
      <c r="G127" s="487"/>
      <c r="H127" s="487"/>
      <c r="I127" s="487"/>
      <c r="J127" s="487"/>
      <c r="K127" s="487"/>
      <c r="L127" s="487"/>
      <c r="M127" s="487"/>
      <c r="N127" s="487"/>
      <c r="O127" s="487"/>
      <c r="P127" s="487"/>
      <c r="Q127" s="487"/>
      <c r="R127" s="487"/>
      <c r="S127" s="487"/>
      <c r="T127" s="487"/>
      <c r="U127" s="487"/>
      <c r="V127" s="487"/>
      <c r="W127" s="487"/>
      <c r="X127" s="487"/>
      <c r="Y127" s="487"/>
      <c r="Z127" s="487"/>
      <c r="AA127" s="487"/>
      <c r="AB127" s="487"/>
      <c r="AC127" s="487"/>
      <c r="AD127" s="487"/>
      <c r="AE127" s="487"/>
      <c r="AF127" s="487"/>
      <c r="AG127" s="487"/>
      <c r="AH127" s="487"/>
      <c r="AI127" s="487"/>
      <c r="AJ127" s="487"/>
      <c r="AK127" s="487"/>
      <c r="AL127" s="487"/>
      <c r="AM127" s="487"/>
      <c r="AN127" s="487"/>
      <c r="AO127" s="487"/>
      <c r="AP127" s="487"/>
      <c r="AQ127" s="487"/>
      <c r="AR127" s="487"/>
      <c r="AS127" s="487"/>
      <c r="AT127" s="487"/>
      <c r="AU127" s="487"/>
      <c r="AV127" s="487"/>
      <c r="AW127" s="487"/>
      <c r="AX127" s="487"/>
      <c r="AY127" s="487"/>
      <c r="AZ127" s="487"/>
      <c r="BA127" s="487"/>
      <c r="BB127" s="487"/>
    </row>
    <row r="128" spans="1:54" ht="12.75">
      <c r="A128" s="487"/>
      <c r="B128" s="487"/>
      <c r="C128" s="487"/>
      <c r="D128" s="487"/>
      <c r="E128" s="487"/>
      <c r="F128" s="487"/>
      <c r="G128" s="487"/>
      <c r="H128" s="487"/>
      <c r="I128" s="487"/>
      <c r="J128" s="487"/>
      <c r="K128" s="487"/>
      <c r="L128" s="487"/>
      <c r="M128" s="487"/>
      <c r="N128" s="487"/>
      <c r="O128" s="487"/>
      <c r="P128" s="487"/>
      <c r="Q128" s="487"/>
      <c r="R128" s="487"/>
      <c r="S128" s="487"/>
      <c r="T128" s="487"/>
      <c r="U128" s="487"/>
      <c r="V128" s="487"/>
      <c r="W128" s="487"/>
      <c r="X128" s="487"/>
      <c r="Y128" s="487"/>
      <c r="Z128" s="487"/>
      <c r="AA128" s="487"/>
      <c r="AB128" s="487"/>
      <c r="AC128" s="487"/>
      <c r="AD128" s="487"/>
      <c r="AE128" s="487"/>
      <c r="AF128" s="487"/>
      <c r="AG128" s="487"/>
      <c r="AH128" s="487"/>
      <c r="AI128" s="487"/>
      <c r="AJ128" s="487"/>
      <c r="AK128" s="487"/>
      <c r="AL128" s="487"/>
      <c r="AM128" s="487"/>
      <c r="AN128" s="487"/>
      <c r="AO128" s="487"/>
      <c r="AP128" s="487"/>
      <c r="AQ128" s="487"/>
      <c r="AR128" s="487"/>
      <c r="AS128" s="487"/>
      <c r="AT128" s="487"/>
      <c r="AU128" s="487"/>
      <c r="AV128" s="487"/>
      <c r="AW128" s="487"/>
      <c r="AX128" s="487"/>
      <c r="AY128" s="487"/>
      <c r="AZ128" s="487"/>
      <c r="BA128" s="487"/>
      <c r="BB128" s="487"/>
    </row>
    <row r="129" spans="1:54" ht="12.75">
      <c r="A129" s="487"/>
      <c r="B129" s="487"/>
      <c r="C129" s="487"/>
      <c r="D129" s="487"/>
      <c r="E129" s="487"/>
      <c r="F129" s="487"/>
      <c r="G129" s="487"/>
      <c r="H129" s="487"/>
      <c r="I129" s="487"/>
      <c r="J129" s="487"/>
      <c r="K129" s="487"/>
      <c r="L129" s="487"/>
      <c r="M129" s="487"/>
      <c r="N129" s="487"/>
      <c r="O129" s="487"/>
      <c r="P129" s="487"/>
      <c r="Q129" s="487"/>
      <c r="R129" s="487"/>
      <c r="S129" s="487"/>
      <c r="T129" s="487"/>
      <c r="U129" s="487"/>
      <c r="V129" s="487"/>
      <c r="W129" s="487"/>
      <c r="X129" s="487"/>
      <c r="Y129" s="487"/>
      <c r="Z129" s="487"/>
      <c r="AA129" s="487"/>
      <c r="AB129" s="487"/>
      <c r="AC129" s="487"/>
      <c r="AD129" s="487"/>
      <c r="AE129" s="487"/>
      <c r="AF129" s="487"/>
      <c r="AG129" s="487"/>
      <c r="AH129" s="487"/>
      <c r="AI129" s="487"/>
      <c r="AJ129" s="487"/>
      <c r="AK129" s="487"/>
      <c r="AL129" s="487"/>
      <c r="AM129" s="487"/>
      <c r="AN129" s="487"/>
      <c r="AO129" s="487"/>
      <c r="AP129" s="487"/>
      <c r="AQ129" s="487"/>
      <c r="AR129" s="487"/>
      <c r="AS129" s="487"/>
      <c r="AT129" s="487"/>
      <c r="AU129" s="487"/>
      <c r="AV129" s="487"/>
      <c r="AW129" s="487"/>
      <c r="AX129" s="487"/>
      <c r="AY129" s="487"/>
      <c r="AZ129" s="487"/>
      <c r="BA129" s="487"/>
      <c r="BB129" s="487"/>
    </row>
    <row r="130" spans="1:54" ht="12.75">
      <c r="A130" s="487"/>
      <c r="B130" s="487"/>
      <c r="C130" s="487"/>
      <c r="D130" s="487"/>
      <c r="E130" s="487"/>
      <c r="F130" s="487"/>
      <c r="G130" s="487"/>
      <c r="H130" s="487"/>
      <c r="I130" s="487"/>
      <c r="J130" s="487"/>
      <c r="K130" s="487"/>
      <c r="L130" s="487"/>
      <c r="M130" s="487"/>
      <c r="N130" s="487"/>
      <c r="O130" s="487"/>
      <c r="P130" s="487"/>
      <c r="Q130" s="487"/>
      <c r="R130" s="487"/>
      <c r="S130" s="487"/>
      <c r="T130" s="487"/>
      <c r="U130" s="487"/>
      <c r="V130" s="487"/>
      <c r="W130" s="487"/>
      <c r="X130" s="487"/>
      <c r="Y130" s="487"/>
      <c r="Z130" s="487"/>
      <c r="AA130" s="487"/>
      <c r="AB130" s="487"/>
      <c r="AC130" s="487"/>
      <c r="AD130" s="487"/>
      <c r="AE130" s="487"/>
      <c r="AF130" s="487"/>
      <c r="AG130" s="487"/>
      <c r="AH130" s="487"/>
      <c r="AI130" s="487"/>
      <c r="AJ130" s="487"/>
      <c r="AK130" s="487"/>
      <c r="AL130" s="487"/>
      <c r="AM130" s="487"/>
      <c r="AN130" s="487"/>
      <c r="AO130" s="487"/>
      <c r="AP130" s="487"/>
      <c r="AQ130" s="487"/>
      <c r="AR130" s="487"/>
      <c r="AS130" s="487"/>
      <c r="AT130" s="487"/>
      <c r="AU130" s="487"/>
      <c r="AV130" s="487"/>
      <c r="AW130" s="487"/>
      <c r="AX130" s="487"/>
      <c r="AY130" s="487"/>
      <c r="AZ130" s="487"/>
      <c r="BA130" s="487"/>
      <c r="BB130" s="487"/>
    </row>
    <row r="131" spans="1:54" ht="12.75">
      <c r="A131" s="487"/>
      <c r="B131" s="487"/>
      <c r="C131" s="487"/>
      <c r="D131" s="487"/>
      <c r="E131" s="487"/>
      <c r="F131" s="487"/>
      <c r="G131" s="487"/>
      <c r="H131" s="487"/>
      <c r="I131" s="487"/>
      <c r="J131" s="487"/>
      <c r="K131" s="487"/>
      <c r="L131" s="487"/>
      <c r="M131" s="487"/>
      <c r="N131" s="487"/>
      <c r="O131" s="487"/>
      <c r="P131" s="487"/>
      <c r="Q131" s="487"/>
      <c r="R131" s="487"/>
      <c r="S131" s="487"/>
      <c r="T131" s="487"/>
      <c r="U131" s="487"/>
      <c r="V131" s="487"/>
      <c r="W131" s="487"/>
      <c r="X131" s="487"/>
      <c r="Y131" s="487"/>
      <c r="Z131" s="487"/>
      <c r="AA131" s="487"/>
      <c r="AB131" s="487"/>
      <c r="AC131" s="487"/>
      <c r="AD131" s="487"/>
      <c r="AE131" s="487"/>
      <c r="AF131" s="487"/>
      <c r="AG131" s="487"/>
      <c r="AH131" s="487"/>
      <c r="AI131" s="487"/>
      <c r="AJ131" s="487"/>
      <c r="AK131" s="487"/>
      <c r="AL131" s="487"/>
      <c r="AM131" s="487"/>
      <c r="AN131" s="487"/>
      <c r="AO131" s="487"/>
      <c r="AP131" s="487"/>
      <c r="AQ131" s="487"/>
      <c r="AR131" s="487"/>
      <c r="AS131" s="487"/>
      <c r="AT131" s="487"/>
      <c r="AU131" s="487"/>
      <c r="AV131" s="487"/>
      <c r="AW131" s="487"/>
      <c r="AX131" s="487"/>
      <c r="AY131" s="487"/>
      <c r="AZ131" s="487"/>
      <c r="BA131" s="487"/>
      <c r="BB131" s="487"/>
    </row>
    <row r="132" spans="1:54" ht="12.75">
      <c r="A132" s="487"/>
      <c r="B132" s="487"/>
      <c r="C132" s="487"/>
      <c r="D132" s="487"/>
      <c r="E132" s="487"/>
      <c r="F132" s="487"/>
      <c r="G132" s="487"/>
      <c r="H132" s="487"/>
      <c r="I132" s="487"/>
      <c r="J132" s="487"/>
      <c r="K132" s="487"/>
      <c r="L132" s="487"/>
      <c r="M132" s="487"/>
      <c r="N132" s="487"/>
      <c r="O132" s="487"/>
      <c r="P132" s="487"/>
      <c r="Q132" s="487"/>
      <c r="R132" s="487"/>
      <c r="S132" s="487"/>
      <c r="T132" s="487"/>
      <c r="U132" s="487"/>
      <c r="V132" s="487"/>
      <c r="W132" s="487"/>
      <c r="X132" s="487"/>
      <c r="Y132" s="487"/>
      <c r="Z132" s="487"/>
      <c r="AA132" s="487"/>
      <c r="AB132" s="487"/>
      <c r="AC132" s="487"/>
      <c r="AD132" s="487"/>
      <c r="AE132" s="487"/>
      <c r="AF132" s="487"/>
      <c r="AG132" s="487"/>
      <c r="AH132" s="487"/>
      <c r="AI132" s="487"/>
      <c r="AJ132" s="487"/>
      <c r="AK132" s="487"/>
      <c r="AL132" s="487"/>
      <c r="AM132" s="487"/>
      <c r="AN132" s="487"/>
      <c r="AO132" s="487"/>
      <c r="AP132" s="487"/>
      <c r="AQ132" s="487"/>
      <c r="AR132" s="487"/>
      <c r="AS132" s="487"/>
      <c r="AT132" s="487"/>
      <c r="AU132" s="487"/>
      <c r="AV132" s="487"/>
      <c r="AW132" s="487"/>
      <c r="AX132" s="487"/>
      <c r="AY132" s="487"/>
      <c r="AZ132" s="487"/>
      <c r="BA132" s="487"/>
      <c r="BB132" s="487"/>
    </row>
    <row r="133" spans="1:54" ht="12.75">
      <c r="A133" s="487"/>
      <c r="B133" s="487"/>
      <c r="C133" s="487"/>
      <c r="D133" s="487"/>
      <c r="E133" s="487"/>
      <c r="F133" s="487"/>
      <c r="G133" s="487"/>
      <c r="H133" s="487"/>
      <c r="I133" s="487"/>
      <c r="J133" s="487"/>
      <c r="K133" s="487"/>
      <c r="L133" s="487"/>
      <c r="M133" s="487"/>
      <c r="N133" s="487"/>
      <c r="O133" s="487"/>
      <c r="P133" s="487"/>
      <c r="Q133" s="487"/>
      <c r="R133" s="487"/>
      <c r="S133" s="487"/>
      <c r="T133" s="487"/>
      <c r="U133" s="487"/>
      <c r="V133" s="487"/>
      <c r="W133" s="487"/>
      <c r="X133" s="487"/>
      <c r="Y133" s="487"/>
      <c r="Z133" s="487"/>
      <c r="AA133" s="487"/>
      <c r="AB133" s="487"/>
      <c r="AC133" s="487"/>
      <c r="AD133" s="487"/>
      <c r="AE133" s="487"/>
      <c r="AF133" s="487"/>
      <c r="AG133" s="487"/>
      <c r="AH133" s="487"/>
      <c r="AI133" s="487"/>
      <c r="AJ133" s="487"/>
      <c r="AK133" s="487"/>
      <c r="AL133" s="487"/>
      <c r="AM133" s="487"/>
      <c r="AN133" s="487"/>
      <c r="AO133" s="487"/>
      <c r="AP133" s="487"/>
      <c r="AQ133" s="487"/>
      <c r="AR133" s="487"/>
      <c r="AS133" s="487"/>
      <c r="AT133" s="487"/>
      <c r="AU133" s="487"/>
      <c r="AV133" s="487"/>
      <c r="AW133" s="487"/>
      <c r="AX133" s="487"/>
      <c r="AY133" s="487"/>
      <c r="AZ133" s="487"/>
      <c r="BA133" s="487"/>
      <c r="BB133" s="487"/>
    </row>
    <row r="134" spans="1:54" ht="12.75">
      <c r="A134" s="487"/>
      <c r="B134" s="487"/>
      <c r="C134" s="487"/>
      <c r="D134" s="487"/>
      <c r="E134" s="487"/>
      <c r="F134" s="487"/>
      <c r="G134" s="487"/>
      <c r="H134" s="487"/>
      <c r="I134" s="487"/>
      <c r="J134" s="487"/>
      <c r="K134" s="487"/>
      <c r="L134" s="487"/>
      <c r="M134" s="487"/>
      <c r="N134" s="487"/>
      <c r="O134" s="487"/>
      <c r="P134" s="487"/>
      <c r="Q134" s="487"/>
      <c r="R134" s="487"/>
      <c r="S134" s="487"/>
      <c r="T134" s="487"/>
      <c r="U134" s="487"/>
      <c r="V134" s="487"/>
      <c r="W134" s="487"/>
      <c r="X134" s="487"/>
      <c r="Y134" s="487"/>
      <c r="Z134" s="487"/>
      <c r="AA134" s="487"/>
      <c r="AB134" s="487"/>
      <c r="AC134" s="487"/>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487"/>
      <c r="AY134" s="487"/>
      <c r="AZ134" s="487"/>
      <c r="BA134" s="487"/>
      <c r="BB134" s="487"/>
    </row>
    <row r="135" spans="1:54" ht="12.75">
      <c r="A135" s="487"/>
      <c r="B135" s="487"/>
      <c r="C135" s="487"/>
      <c r="D135" s="487"/>
      <c r="E135" s="487"/>
      <c r="F135" s="487"/>
      <c r="G135" s="487"/>
      <c r="H135" s="487"/>
      <c r="I135" s="487"/>
      <c r="J135" s="487"/>
      <c r="K135" s="487"/>
      <c r="L135" s="487"/>
      <c r="M135" s="487"/>
      <c r="N135" s="487"/>
      <c r="O135" s="487"/>
      <c r="P135" s="487"/>
      <c r="Q135" s="487"/>
      <c r="R135" s="487"/>
      <c r="S135" s="487"/>
      <c r="T135" s="487"/>
      <c r="U135" s="487"/>
      <c r="V135" s="487"/>
      <c r="W135" s="487"/>
      <c r="X135" s="487"/>
      <c r="Y135" s="487"/>
      <c r="Z135" s="487"/>
      <c r="AA135" s="487"/>
      <c r="AB135" s="487"/>
      <c r="AC135" s="487"/>
      <c r="AD135" s="487"/>
      <c r="AE135" s="487"/>
      <c r="AF135" s="487"/>
      <c r="AG135" s="487"/>
      <c r="AH135" s="487"/>
      <c r="AI135" s="487"/>
      <c r="AJ135" s="487"/>
      <c r="AK135" s="487"/>
      <c r="AL135" s="487"/>
      <c r="AM135" s="487"/>
      <c r="AN135" s="487"/>
      <c r="AO135" s="487"/>
      <c r="AP135" s="487"/>
      <c r="AQ135" s="487"/>
      <c r="AR135" s="487"/>
      <c r="AS135" s="487"/>
      <c r="AT135" s="487"/>
      <c r="AU135" s="487"/>
      <c r="AV135" s="487"/>
      <c r="AW135" s="487"/>
      <c r="AX135" s="487"/>
      <c r="AY135" s="487"/>
      <c r="AZ135" s="487"/>
      <c r="BA135" s="487"/>
      <c r="BB135" s="487"/>
    </row>
    <row r="136" spans="1:54" ht="12.75">
      <c r="A136" s="487"/>
      <c r="B136" s="487"/>
      <c r="C136" s="487"/>
      <c r="D136" s="487"/>
      <c r="E136" s="487"/>
      <c r="F136" s="487"/>
      <c r="G136" s="487"/>
      <c r="H136" s="487"/>
      <c r="I136" s="487"/>
      <c r="J136" s="487"/>
      <c r="K136" s="487"/>
      <c r="L136" s="487"/>
      <c r="M136" s="487"/>
      <c r="N136" s="487"/>
      <c r="O136" s="487"/>
      <c r="P136" s="487"/>
      <c r="Q136" s="487"/>
      <c r="R136" s="487"/>
      <c r="S136" s="487"/>
      <c r="T136" s="487"/>
      <c r="U136" s="487"/>
      <c r="V136" s="487"/>
      <c r="W136" s="487"/>
      <c r="X136" s="487"/>
      <c r="Y136" s="487"/>
      <c r="Z136" s="487"/>
      <c r="AA136" s="487"/>
      <c r="AB136" s="487"/>
      <c r="AC136" s="487"/>
      <c r="AD136" s="487"/>
      <c r="AE136" s="487"/>
      <c r="AF136" s="487"/>
      <c r="AG136" s="487"/>
      <c r="AH136" s="487"/>
      <c r="AI136" s="487"/>
      <c r="AJ136" s="487"/>
      <c r="AK136" s="487"/>
      <c r="AL136" s="487"/>
      <c r="AM136" s="487"/>
      <c r="AN136" s="487"/>
      <c r="AO136" s="487"/>
      <c r="AP136" s="487"/>
      <c r="AQ136" s="487"/>
      <c r="AR136" s="487"/>
      <c r="AS136" s="487"/>
      <c r="AT136" s="487"/>
      <c r="AU136" s="487"/>
      <c r="AV136" s="487"/>
      <c r="AW136" s="487"/>
      <c r="AX136" s="487"/>
      <c r="AY136" s="487"/>
      <c r="AZ136" s="487"/>
      <c r="BA136" s="487"/>
      <c r="BB136" s="487"/>
    </row>
    <row r="137" spans="1:54" ht="12.75">
      <c r="A137" s="487"/>
      <c r="B137" s="487"/>
      <c r="C137" s="487"/>
      <c r="D137" s="487"/>
      <c r="E137" s="487"/>
      <c r="F137" s="487"/>
      <c r="G137" s="487"/>
      <c r="H137" s="487"/>
      <c r="I137" s="487"/>
      <c r="J137" s="487"/>
      <c r="K137" s="487"/>
      <c r="L137" s="487"/>
      <c r="M137" s="487"/>
      <c r="N137" s="487"/>
      <c r="O137" s="487"/>
      <c r="P137" s="487"/>
      <c r="Q137" s="487"/>
      <c r="R137" s="487"/>
      <c r="S137" s="487"/>
      <c r="T137" s="487"/>
      <c r="U137" s="487"/>
      <c r="V137" s="487"/>
      <c r="W137" s="487"/>
      <c r="X137" s="487"/>
      <c r="Y137" s="487"/>
      <c r="Z137" s="487"/>
      <c r="AA137" s="487"/>
      <c r="AB137" s="487"/>
      <c r="AC137" s="487"/>
      <c r="AD137" s="487"/>
      <c r="AE137" s="487"/>
      <c r="AF137" s="487"/>
      <c r="AG137" s="487"/>
      <c r="AH137" s="487"/>
      <c r="AI137" s="487"/>
      <c r="AJ137" s="487"/>
      <c r="AK137" s="487"/>
      <c r="AL137" s="487"/>
      <c r="AM137" s="487"/>
      <c r="AN137" s="487"/>
      <c r="AO137" s="487"/>
      <c r="AP137" s="487"/>
      <c r="AQ137" s="487"/>
      <c r="AR137" s="487"/>
      <c r="AS137" s="487"/>
      <c r="AT137" s="487"/>
      <c r="AU137" s="487"/>
      <c r="AV137" s="487"/>
      <c r="AW137" s="487"/>
      <c r="AX137" s="487"/>
      <c r="AY137" s="487"/>
      <c r="AZ137" s="487"/>
      <c r="BA137" s="487"/>
      <c r="BB137" s="487"/>
    </row>
    <row r="138" spans="1:54" ht="12.75">
      <c r="A138" s="487"/>
      <c r="B138" s="487"/>
      <c r="C138" s="487"/>
      <c r="D138" s="487"/>
      <c r="E138" s="487"/>
      <c r="F138" s="487"/>
      <c r="G138" s="487"/>
      <c r="H138" s="487"/>
      <c r="I138" s="487"/>
      <c r="J138" s="487"/>
      <c r="K138" s="487"/>
      <c r="L138" s="487"/>
      <c r="M138" s="487"/>
      <c r="N138" s="487"/>
      <c r="O138" s="487"/>
      <c r="P138" s="487"/>
      <c r="Q138" s="487"/>
      <c r="R138" s="487"/>
      <c r="S138" s="487"/>
      <c r="T138" s="487"/>
      <c r="U138" s="487"/>
      <c r="V138" s="487"/>
      <c r="W138" s="487"/>
      <c r="X138" s="487"/>
      <c r="Y138" s="487"/>
      <c r="Z138" s="487"/>
      <c r="AA138" s="487"/>
      <c r="AB138" s="487"/>
      <c r="AC138" s="487"/>
      <c r="AD138" s="487"/>
      <c r="AE138" s="487"/>
      <c r="AF138" s="487"/>
      <c r="AG138" s="487"/>
      <c r="AH138" s="487"/>
      <c r="AI138" s="487"/>
      <c r="AJ138" s="487"/>
      <c r="AK138" s="487"/>
      <c r="AL138" s="487"/>
      <c r="AM138" s="487"/>
      <c r="AN138" s="487"/>
      <c r="AO138" s="487"/>
      <c r="AP138" s="487"/>
      <c r="AQ138" s="487"/>
      <c r="AR138" s="487"/>
      <c r="AS138" s="487"/>
      <c r="AT138" s="487"/>
      <c r="AU138" s="487"/>
      <c r="AV138" s="487"/>
      <c r="AW138" s="487"/>
      <c r="AX138" s="487"/>
      <c r="AY138" s="487"/>
      <c r="AZ138" s="487"/>
      <c r="BA138" s="487"/>
      <c r="BB138" s="487"/>
    </row>
    <row r="139" spans="1:54" ht="12.75">
      <c r="A139" s="487"/>
      <c r="B139" s="487"/>
      <c r="C139" s="487"/>
      <c r="D139" s="487"/>
      <c r="E139" s="487"/>
      <c r="F139" s="487"/>
      <c r="G139" s="487"/>
      <c r="H139" s="487"/>
      <c r="I139" s="487"/>
      <c r="J139" s="487"/>
      <c r="K139" s="487"/>
      <c r="L139" s="487"/>
      <c r="M139" s="487"/>
      <c r="N139" s="487"/>
      <c r="O139" s="487"/>
      <c r="P139" s="487"/>
      <c r="Q139" s="487"/>
      <c r="R139" s="487"/>
      <c r="S139" s="487"/>
      <c r="T139" s="487"/>
      <c r="U139" s="487"/>
      <c r="V139" s="487"/>
      <c r="W139" s="487"/>
      <c r="X139" s="487"/>
      <c r="Y139" s="487"/>
      <c r="Z139" s="487"/>
      <c r="AA139" s="487"/>
      <c r="AB139" s="487"/>
      <c r="AC139" s="487"/>
      <c r="AD139" s="487"/>
      <c r="AE139" s="487"/>
      <c r="AF139" s="487"/>
      <c r="AG139" s="487"/>
      <c r="AH139" s="487"/>
      <c r="AI139" s="487"/>
      <c r="AJ139" s="487"/>
      <c r="AK139" s="487"/>
      <c r="AL139" s="487"/>
      <c r="AM139" s="487"/>
      <c r="AN139" s="487"/>
      <c r="AO139" s="487"/>
      <c r="AP139" s="487"/>
      <c r="AQ139" s="487"/>
      <c r="AR139" s="487"/>
      <c r="AS139" s="487"/>
      <c r="AT139" s="487"/>
      <c r="AU139" s="487"/>
      <c r="AV139" s="487"/>
      <c r="AW139" s="487"/>
      <c r="AX139" s="487"/>
      <c r="AY139" s="487"/>
      <c r="AZ139" s="487"/>
      <c r="BA139" s="487"/>
      <c r="BB139" s="487"/>
    </row>
    <row r="140" spans="1:54" ht="12.75">
      <c r="A140" s="487"/>
      <c r="B140" s="487"/>
      <c r="C140" s="487"/>
      <c r="D140" s="487"/>
      <c r="E140" s="487"/>
      <c r="F140" s="487"/>
      <c r="G140" s="487"/>
      <c r="H140" s="487"/>
      <c r="I140" s="487"/>
      <c r="J140" s="487"/>
      <c r="K140" s="487"/>
      <c r="L140" s="487"/>
      <c r="M140" s="487"/>
      <c r="N140" s="487"/>
      <c r="O140" s="487"/>
      <c r="P140" s="487"/>
      <c r="Q140" s="487"/>
      <c r="R140" s="487"/>
      <c r="S140" s="487"/>
      <c r="T140" s="487"/>
      <c r="U140" s="487"/>
      <c r="V140" s="487"/>
      <c r="W140" s="487"/>
      <c r="X140" s="487"/>
      <c r="Y140" s="487"/>
      <c r="Z140" s="487"/>
      <c r="AA140" s="487"/>
      <c r="AB140" s="487"/>
      <c r="AC140" s="487"/>
      <c r="AD140" s="487"/>
      <c r="AE140" s="487"/>
      <c r="AF140" s="487"/>
      <c r="AG140" s="487"/>
      <c r="AH140" s="487"/>
      <c r="AI140" s="487"/>
      <c r="AJ140" s="487"/>
      <c r="AK140" s="487"/>
      <c r="AL140" s="487"/>
      <c r="AM140" s="487"/>
      <c r="AN140" s="487"/>
      <c r="AO140" s="487"/>
      <c r="AP140" s="487"/>
      <c r="AQ140" s="487"/>
      <c r="AR140" s="487"/>
      <c r="AS140" s="487"/>
      <c r="AT140" s="487"/>
      <c r="AU140" s="487"/>
      <c r="AV140" s="487"/>
      <c r="AW140" s="487"/>
      <c r="AX140" s="487"/>
      <c r="AY140" s="487"/>
      <c r="AZ140" s="487"/>
      <c r="BA140" s="487"/>
      <c r="BB140" s="487"/>
    </row>
    <row r="141" spans="1:54" ht="12.75">
      <c r="A141" s="487"/>
      <c r="B141" s="487"/>
      <c r="C141" s="487"/>
      <c r="D141" s="487"/>
      <c r="E141" s="487"/>
      <c r="F141" s="487"/>
      <c r="G141" s="487"/>
      <c r="H141" s="487"/>
      <c r="I141" s="487"/>
      <c r="J141" s="487"/>
      <c r="K141" s="487"/>
      <c r="L141" s="487"/>
      <c r="M141" s="487"/>
      <c r="N141" s="487"/>
      <c r="O141" s="487"/>
      <c r="P141" s="487"/>
      <c r="Q141" s="487"/>
      <c r="R141" s="487"/>
      <c r="S141" s="487"/>
      <c r="T141" s="487"/>
      <c r="U141" s="487"/>
      <c r="V141" s="487"/>
      <c r="W141" s="487"/>
      <c r="X141" s="487"/>
      <c r="Y141" s="487"/>
      <c r="Z141" s="487"/>
      <c r="AA141" s="487"/>
      <c r="AB141" s="487"/>
      <c r="AC141" s="487"/>
      <c r="AD141" s="487"/>
      <c r="AE141" s="487"/>
      <c r="AF141" s="487"/>
      <c r="AG141" s="487"/>
      <c r="AH141" s="487"/>
      <c r="AI141" s="487"/>
      <c r="AJ141" s="487"/>
      <c r="AK141" s="487"/>
      <c r="AL141" s="487"/>
      <c r="AM141" s="487"/>
      <c r="AN141" s="487"/>
      <c r="AO141" s="487"/>
      <c r="AP141" s="487"/>
      <c r="AQ141" s="487"/>
      <c r="AR141" s="487"/>
      <c r="AS141" s="487"/>
      <c r="AT141" s="487"/>
      <c r="AU141" s="487"/>
      <c r="AV141" s="487"/>
      <c r="AW141" s="487"/>
      <c r="AX141" s="487"/>
      <c r="AY141" s="487"/>
      <c r="AZ141" s="487"/>
      <c r="BA141" s="487"/>
      <c r="BB141" s="487"/>
    </row>
    <row r="142" spans="1:54" ht="12.75">
      <c r="A142" s="487"/>
      <c r="B142" s="487"/>
      <c r="C142" s="487"/>
      <c r="D142" s="487"/>
      <c r="E142" s="487"/>
      <c r="F142" s="487"/>
      <c r="G142" s="487"/>
      <c r="H142" s="487"/>
      <c r="I142" s="487"/>
      <c r="J142" s="487"/>
      <c r="K142" s="487"/>
      <c r="L142" s="487"/>
      <c r="M142" s="487"/>
      <c r="N142" s="487"/>
      <c r="O142" s="487"/>
      <c r="P142" s="487"/>
      <c r="Q142" s="487"/>
      <c r="R142" s="487"/>
      <c r="S142" s="487"/>
      <c r="T142" s="487"/>
      <c r="U142" s="487"/>
      <c r="V142" s="487"/>
      <c r="W142" s="487"/>
      <c r="X142" s="487"/>
      <c r="Y142" s="487"/>
      <c r="Z142" s="487"/>
      <c r="AA142" s="487"/>
      <c r="AB142" s="487"/>
      <c r="AC142" s="487"/>
      <c r="AD142" s="487"/>
      <c r="AE142" s="487"/>
      <c r="AF142" s="487"/>
      <c r="AG142" s="487"/>
      <c r="AH142" s="487"/>
      <c r="AI142" s="487"/>
      <c r="AJ142" s="487"/>
      <c r="AK142" s="487"/>
      <c r="AL142" s="487"/>
      <c r="AM142" s="487"/>
      <c r="AN142" s="487"/>
      <c r="AO142" s="487"/>
      <c r="AP142" s="487"/>
      <c r="AQ142" s="487"/>
      <c r="AR142" s="487"/>
      <c r="AS142" s="487"/>
      <c r="AT142" s="487"/>
      <c r="AU142" s="487"/>
      <c r="AV142" s="487"/>
      <c r="AW142" s="487"/>
      <c r="AX142" s="487"/>
      <c r="AY142" s="487"/>
      <c r="AZ142" s="487"/>
      <c r="BA142" s="487"/>
      <c r="BB142" s="487"/>
    </row>
    <row r="143" spans="1:54" ht="12.75">
      <c r="A143" s="487"/>
      <c r="B143" s="487"/>
      <c r="C143" s="487"/>
      <c r="D143" s="487"/>
      <c r="E143" s="487"/>
      <c r="F143" s="487"/>
      <c r="G143" s="487"/>
      <c r="H143" s="487"/>
      <c r="I143" s="487"/>
      <c r="J143" s="487"/>
      <c r="K143" s="487"/>
      <c r="L143" s="487"/>
      <c r="M143" s="487"/>
      <c r="N143" s="487"/>
      <c r="O143" s="487"/>
      <c r="P143" s="487"/>
      <c r="Q143" s="487"/>
      <c r="R143" s="487"/>
      <c r="S143" s="487"/>
      <c r="T143" s="487"/>
      <c r="U143" s="487"/>
      <c r="V143" s="487"/>
      <c r="W143" s="487"/>
      <c r="X143" s="487"/>
      <c r="Y143" s="487"/>
      <c r="Z143" s="487"/>
      <c r="AA143" s="487"/>
      <c r="AB143" s="487"/>
      <c r="AC143" s="487"/>
      <c r="AD143" s="487"/>
      <c r="AE143" s="487"/>
      <c r="AF143" s="487"/>
      <c r="AG143" s="487"/>
      <c r="AH143" s="487"/>
      <c r="AI143" s="487"/>
      <c r="AJ143" s="487"/>
      <c r="AK143" s="487"/>
      <c r="AL143" s="487"/>
      <c r="AM143" s="487"/>
      <c r="AN143" s="487"/>
      <c r="AO143" s="487"/>
      <c r="AP143" s="487"/>
      <c r="AQ143" s="487"/>
      <c r="AR143" s="487"/>
      <c r="AS143" s="487"/>
      <c r="AT143" s="487"/>
      <c r="AU143" s="487"/>
      <c r="AV143" s="487"/>
      <c r="AW143" s="487"/>
      <c r="AX143" s="487"/>
      <c r="AY143" s="487"/>
      <c r="AZ143" s="487"/>
      <c r="BA143" s="487"/>
      <c r="BB143" s="487"/>
    </row>
    <row r="144" spans="1:54" ht="12.75">
      <c r="A144" s="487"/>
      <c r="B144" s="487"/>
      <c r="C144" s="487"/>
      <c r="D144" s="487"/>
      <c r="E144" s="487"/>
      <c r="F144" s="487"/>
      <c r="G144" s="487"/>
      <c r="H144" s="487"/>
      <c r="I144" s="487"/>
      <c r="J144" s="487"/>
      <c r="K144" s="487"/>
      <c r="L144" s="487"/>
      <c r="M144" s="487"/>
      <c r="N144" s="487"/>
      <c r="O144" s="487"/>
      <c r="P144" s="487"/>
      <c r="Q144" s="487"/>
      <c r="R144" s="487"/>
      <c r="S144" s="487"/>
      <c r="T144" s="487"/>
      <c r="U144" s="487"/>
      <c r="V144" s="487"/>
      <c r="W144" s="487"/>
      <c r="X144" s="487"/>
      <c r="Y144" s="487"/>
      <c r="Z144" s="487"/>
      <c r="AA144" s="487"/>
      <c r="AB144" s="487"/>
      <c r="AC144" s="487"/>
      <c r="AD144" s="487"/>
      <c r="AE144" s="487"/>
      <c r="AF144" s="487"/>
      <c r="AG144" s="487"/>
      <c r="AH144" s="487"/>
      <c r="AI144" s="487"/>
      <c r="AJ144" s="487"/>
      <c r="AK144" s="487"/>
      <c r="AL144" s="487"/>
      <c r="AM144" s="487"/>
      <c r="AN144" s="487"/>
      <c r="AO144" s="487"/>
      <c r="AP144" s="487"/>
      <c r="AQ144" s="487"/>
      <c r="AR144" s="487"/>
      <c r="AS144" s="487"/>
      <c r="AT144" s="487"/>
      <c r="AU144" s="487"/>
      <c r="AV144" s="487"/>
      <c r="AW144" s="487"/>
      <c r="AX144" s="487"/>
      <c r="AY144" s="487"/>
      <c r="AZ144" s="487"/>
      <c r="BA144" s="487"/>
      <c r="BB144" s="487"/>
    </row>
    <row r="145" spans="1:54" ht="12.75">
      <c r="A145" s="487"/>
      <c r="B145" s="487"/>
      <c r="C145" s="487"/>
      <c r="D145" s="487"/>
      <c r="E145" s="487"/>
      <c r="F145" s="487"/>
      <c r="G145" s="487"/>
      <c r="H145" s="487"/>
      <c r="I145" s="487"/>
      <c r="J145" s="487"/>
      <c r="K145" s="487"/>
      <c r="L145" s="487"/>
      <c r="M145" s="487"/>
      <c r="N145" s="487"/>
      <c r="O145" s="487"/>
      <c r="P145" s="487"/>
      <c r="Q145" s="487"/>
      <c r="R145" s="487"/>
      <c r="S145" s="487"/>
      <c r="T145" s="487"/>
      <c r="U145" s="487"/>
      <c r="V145" s="487"/>
      <c r="W145" s="487"/>
      <c r="X145" s="487"/>
      <c r="Y145" s="487"/>
      <c r="Z145" s="487"/>
      <c r="AA145" s="487"/>
      <c r="AB145" s="487"/>
      <c r="AC145" s="487"/>
      <c r="AD145" s="487"/>
      <c r="AE145" s="487"/>
      <c r="AF145" s="487"/>
      <c r="AG145" s="487"/>
      <c r="AH145" s="487"/>
      <c r="AI145" s="487"/>
      <c r="AJ145" s="487"/>
      <c r="AK145" s="487"/>
      <c r="AL145" s="487"/>
      <c r="AM145" s="487"/>
      <c r="AN145" s="487"/>
      <c r="AO145" s="487"/>
      <c r="AP145" s="487"/>
      <c r="AQ145" s="487"/>
      <c r="AR145" s="487"/>
      <c r="AS145" s="487"/>
      <c r="AT145" s="487"/>
      <c r="AU145" s="487"/>
      <c r="AV145" s="487"/>
      <c r="AW145" s="487"/>
      <c r="AX145" s="487"/>
      <c r="AY145" s="487"/>
      <c r="AZ145" s="487"/>
      <c r="BA145" s="487"/>
      <c r="BB145" s="487"/>
    </row>
    <row r="146" spans="1:54" ht="12.75">
      <c r="A146" s="487"/>
      <c r="B146" s="487"/>
      <c r="C146" s="487"/>
      <c r="D146" s="487"/>
      <c r="E146" s="487"/>
      <c r="F146" s="487"/>
      <c r="G146" s="487"/>
      <c r="H146" s="487"/>
      <c r="I146" s="487"/>
      <c r="J146" s="487"/>
      <c r="K146" s="487"/>
      <c r="L146" s="487"/>
      <c r="M146" s="487"/>
      <c r="N146" s="487"/>
      <c r="O146" s="487"/>
      <c r="P146" s="487"/>
      <c r="Q146" s="487"/>
      <c r="R146" s="487"/>
      <c r="S146" s="487"/>
      <c r="T146" s="487"/>
      <c r="U146" s="487"/>
      <c r="V146" s="487"/>
      <c r="W146" s="487"/>
      <c r="X146" s="487"/>
      <c r="Y146" s="487"/>
      <c r="Z146" s="487"/>
      <c r="AA146" s="487"/>
      <c r="AB146" s="487"/>
      <c r="AC146" s="487"/>
      <c r="AD146" s="487"/>
      <c r="AE146" s="487"/>
      <c r="AF146" s="487"/>
      <c r="AG146" s="487"/>
      <c r="AH146" s="487"/>
      <c r="AI146" s="487"/>
      <c r="AJ146" s="487"/>
      <c r="AK146" s="487"/>
      <c r="AL146" s="487"/>
      <c r="AM146" s="487"/>
      <c r="AN146" s="487"/>
      <c r="AO146" s="487"/>
      <c r="AP146" s="487"/>
      <c r="AQ146" s="487"/>
      <c r="AR146" s="487"/>
      <c r="AS146" s="487"/>
      <c r="AT146" s="487"/>
      <c r="AU146" s="487"/>
      <c r="AV146" s="487"/>
      <c r="AW146" s="487"/>
      <c r="AX146" s="487"/>
      <c r="AY146" s="487"/>
      <c r="AZ146" s="487"/>
      <c r="BA146" s="487"/>
      <c r="BB146" s="487"/>
    </row>
    <row r="147" spans="1:54" ht="12.75">
      <c r="A147" s="487"/>
      <c r="B147" s="487"/>
      <c r="C147" s="487"/>
      <c r="D147" s="487"/>
      <c r="E147" s="487"/>
      <c r="F147" s="487"/>
      <c r="G147" s="487"/>
      <c r="H147" s="487"/>
      <c r="I147" s="487"/>
      <c r="J147" s="487"/>
      <c r="K147" s="487"/>
      <c r="L147" s="487"/>
      <c r="M147" s="487"/>
      <c r="N147" s="487"/>
      <c r="O147" s="487"/>
      <c r="P147" s="487"/>
      <c r="Q147" s="487"/>
      <c r="R147" s="487"/>
      <c r="S147" s="487"/>
      <c r="T147" s="487"/>
      <c r="U147" s="487"/>
      <c r="V147" s="487"/>
      <c r="W147" s="487"/>
      <c r="X147" s="487"/>
      <c r="Y147" s="487"/>
      <c r="Z147" s="487"/>
      <c r="AA147" s="487"/>
      <c r="AB147" s="487"/>
      <c r="AC147" s="487"/>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487"/>
      <c r="AY147" s="487"/>
      <c r="AZ147" s="487"/>
      <c r="BA147" s="487"/>
      <c r="BB147" s="487"/>
    </row>
    <row r="148" spans="1:54" ht="12.75">
      <c r="A148" s="487"/>
      <c r="B148" s="487"/>
      <c r="C148" s="487"/>
      <c r="D148" s="487"/>
      <c r="E148" s="487"/>
      <c r="F148" s="487"/>
      <c r="G148" s="487"/>
      <c r="H148" s="487"/>
      <c r="I148" s="487"/>
      <c r="J148" s="487"/>
      <c r="K148" s="487"/>
      <c r="L148" s="487"/>
      <c r="M148" s="487"/>
      <c r="N148" s="487"/>
      <c r="O148" s="487"/>
      <c r="P148" s="487"/>
      <c r="Q148" s="487"/>
      <c r="R148" s="487"/>
      <c r="S148" s="487"/>
      <c r="T148" s="487"/>
      <c r="U148" s="487"/>
      <c r="V148" s="487"/>
      <c r="W148" s="487"/>
      <c r="X148" s="487"/>
      <c r="Y148" s="487"/>
      <c r="Z148" s="487"/>
      <c r="AA148" s="487"/>
      <c r="AB148" s="487"/>
      <c r="AC148" s="487"/>
      <c r="AD148" s="487"/>
      <c r="AE148" s="487"/>
      <c r="AF148" s="487"/>
      <c r="AG148" s="487"/>
      <c r="AH148" s="487"/>
      <c r="AI148" s="487"/>
      <c r="AJ148" s="487"/>
      <c r="AK148" s="487"/>
      <c r="AL148" s="487"/>
      <c r="AM148" s="487"/>
      <c r="AN148" s="487"/>
      <c r="AO148" s="487"/>
      <c r="AP148" s="487"/>
      <c r="AQ148" s="487"/>
      <c r="AR148" s="487"/>
      <c r="AS148" s="487"/>
      <c r="AT148" s="487"/>
      <c r="AU148" s="487"/>
      <c r="AV148" s="487"/>
      <c r="AW148" s="487"/>
      <c r="AX148" s="487"/>
      <c r="AY148" s="487"/>
      <c r="AZ148" s="487"/>
      <c r="BA148" s="487"/>
      <c r="BB148" s="487"/>
    </row>
    <row r="149" spans="1:54" ht="12.75">
      <c r="A149" s="487"/>
      <c r="B149" s="487"/>
      <c r="C149" s="487"/>
      <c r="D149" s="487"/>
      <c r="E149" s="487"/>
      <c r="F149" s="487"/>
      <c r="G149" s="487"/>
      <c r="H149" s="487"/>
      <c r="I149" s="487"/>
      <c r="J149" s="487"/>
      <c r="K149" s="487"/>
      <c r="L149" s="487"/>
      <c r="M149" s="487"/>
      <c r="N149" s="487"/>
      <c r="O149" s="487"/>
      <c r="P149" s="487"/>
      <c r="Q149" s="487"/>
      <c r="R149" s="487"/>
      <c r="S149" s="487"/>
      <c r="T149" s="487"/>
      <c r="U149" s="487"/>
      <c r="V149" s="487"/>
      <c r="W149" s="487"/>
      <c r="X149" s="487"/>
      <c r="Y149" s="487"/>
      <c r="Z149" s="487"/>
      <c r="AA149" s="487"/>
      <c r="AB149" s="487"/>
      <c r="AC149" s="487"/>
      <c r="AD149" s="487"/>
      <c r="AE149" s="487"/>
      <c r="AF149" s="487"/>
      <c r="AG149" s="487"/>
      <c r="AH149" s="487"/>
      <c r="AI149" s="487"/>
      <c r="AJ149" s="487"/>
      <c r="AK149" s="487"/>
      <c r="AL149" s="487"/>
      <c r="AM149" s="487"/>
      <c r="AN149" s="487"/>
      <c r="AO149" s="487"/>
      <c r="AP149" s="487"/>
      <c r="AQ149" s="487"/>
      <c r="AR149" s="487"/>
      <c r="AS149" s="487"/>
      <c r="AT149" s="487"/>
      <c r="AU149" s="487"/>
      <c r="AV149" s="487"/>
      <c r="AW149" s="487"/>
      <c r="AX149" s="487"/>
      <c r="AY149" s="487"/>
      <c r="AZ149" s="487"/>
      <c r="BA149" s="487"/>
      <c r="BB149" s="487"/>
    </row>
    <row r="150" spans="1:54" ht="12.75">
      <c r="A150" s="487"/>
      <c r="B150" s="487"/>
      <c r="C150" s="487"/>
      <c r="D150" s="487"/>
      <c r="E150" s="487"/>
      <c r="F150" s="487"/>
      <c r="G150" s="487"/>
      <c r="H150" s="487"/>
      <c r="I150" s="487"/>
      <c r="J150" s="487"/>
      <c r="K150" s="487"/>
      <c r="L150" s="487"/>
      <c r="M150" s="487"/>
      <c r="N150" s="487"/>
      <c r="O150" s="487"/>
      <c r="P150" s="487"/>
      <c r="Q150" s="487"/>
      <c r="R150" s="487"/>
      <c r="S150" s="487"/>
      <c r="T150" s="487"/>
      <c r="U150" s="487"/>
      <c r="V150" s="487"/>
      <c r="W150" s="487"/>
      <c r="X150" s="487"/>
      <c r="Y150" s="487"/>
      <c r="Z150" s="487"/>
      <c r="AA150" s="487"/>
      <c r="AB150" s="487"/>
      <c r="AC150" s="487"/>
      <c r="AD150" s="487"/>
      <c r="AE150" s="487"/>
      <c r="AF150" s="487"/>
      <c r="AG150" s="487"/>
      <c r="AH150" s="487"/>
      <c r="AI150" s="487"/>
      <c r="AJ150" s="487"/>
      <c r="AK150" s="487"/>
      <c r="AL150" s="487"/>
      <c r="AM150" s="487"/>
      <c r="AN150" s="487"/>
      <c r="AO150" s="487"/>
      <c r="AP150" s="487"/>
      <c r="AQ150" s="487"/>
      <c r="AR150" s="487"/>
      <c r="AS150" s="487"/>
      <c r="AT150" s="487"/>
      <c r="AU150" s="487"/>
      <c r="AV150" s="487"/>
      <c r="AW150" s="487"/>
      <c r="AX150" s="487"/>
      <c r="AY150" s="487"/>
      <c r="AZ150" s="487"/>
      <c r="BA150" s="487"/>
      <c r="BB150" s="487"/>
    </row>
    <row r="151" spans="1:54" ht="12.75">
      <c r="A151" s="487"/>
      <c r="B151" s="487"/>
      <c r="C151" s="487"/>
      <c r="D151" s="487"/>
      <c r="E151" s="487"/>
      <c r="F151" s="487"/>
      <c r="G151" s="487"/>
      <c r="H151" s="487"/>
      <c r="I151" s="487"/>
      <c r="J151" s="487"/>
      <c r="K151" s="487"/>
      <c r="L151" s="487"/>
      <c r="M151" s="487"/>
      <c r="N151" s="487"/>
      <c r="O151" s="487"/>
      <c r="P151" s="487"/>
      <c r="Q151" s="487"/>
      <c r="R151" s="487"/>
      <c r="S151" s="487"/>
      <c r="T151" s="487"/>
      <c r="U151" s="487"/>
      <c r="V151" s="487"/>
      <c r="W151" s="487"/>
      <c r="X151" s="487"/>
      <c r="Y151" s="487"/>
      <c r="Z151" s="487"/>
      <c r="AA151" s="487"/>
      <c r="AB151" s="487"/>
      <c r="AC151" s="487"/>
      <c r="AD151" s="487"/>
      <c r="AE151" s="487"/>
      <c r="AF151" s="487"/>
      <c r="AG151" s="487"/>
      <c r="AH151" s="487"/>
      <c r="AI151" s="487"/>
      <c r="AJ151" s="487"/>
      <c r="AK151" s="487"/>
      <c r="AL151" s="487"/>
      <c r="AM151" s="487"/>
      <c r="AN151" s="487"/>
      <c r="AO151" s="487"/>
      <c r="AP151" s="487"/>
      <c r="AQ151" s="487"/>
      <c r="AR151" s="487"/>
      <c r="AS151" s="487"/>
      <c r="AT151" s="487"/>
      <c r="AU151" s="487"/>
      <c r="AV151" s="487"/>
      <c r="AW151" s="487"/>
      <c r="AX151" s="487"/>
      <c r="AY151" s="487"/>
      <c r="AZ151" s="487"/>
      <c r="BA151" s="487"/>
      <c r="BB151" s="487"/>
    </row>
    <row r="152" spans="1:54" ht="12.75">
      <c r="A152" s="487"/>
      <c r="B152" s="487"/>
      <c r="C152" s="487"/>
      <c r="D152" s="487"/>
      <c r="E152" s="487"/>
      <c r="F152" s="487"/>
      <c r="G152" s="487"/>
      <c r="H152" s="487"/>
      <c r="I152" s="487"/>
      <c r="J152" s="487"/>
      <c r="K152" s="487"/>
      <c r="L152" s="487"/>
      <c r="M152" s="487"/>
      <c r="N152" s="487"/>
      <c r="O152" s="487"/>
      <c r="P152" s="487"/>
      <c r="Q152" s="487"/>
      <c r="R152" s="487"/>
      <c r="S152" s="487"/>
      <c r="T152" s="487"/>
      <c r="U152" s="487"/>
      <c r="V152" s="487"/>
      <c r="W152" s="487"/>
      <c r="X152" s="487"/>
      <c r="Y152" s="487"/>
      <c r="Z152" s="487"/>
      <c r="AA152" s="487"/>
      <c r="AB152" s="487"/>
      <c r="AC152" s="487"/>
      <c r="AD152" s="487"/>
      <c r="AE152" s="487"/>
      <c r="AF152" s="487"/>
      <c r="AG152" s="487"/>
      <c r="AH152" s="487"/>
      <c r="AI152" s="487"/>
      <c r="AJ152" s="487"/>
      <c r="AK152" s="487"/>
      <c r="AL152" s="487"/>
      <c r="AM152" s="487"/>
      <c r="AN152" s="487"/>
      <c r="AO152" s="487"/>
      <c r="AP152" s="487"/>
      <c r="AQ152" s="487"/>
      <c r="AR152" s="487"/>
      <c r="AS152" s="487"/>
      <c r="AT152" s="487"/>
      <c r="AU152" s="487"/>
      <c r="AV152" s="487"/>
      <c r="AW152" s="487"/>
      <c r="AX152" s="487"/>
      <c r="AY152" s="487"/>
      <c r="AZ152" s="487"/>
      <c r="BA152" s="487"/>
      <c r="BB152" s="487"/>
    </row>
    <row r="153" spans="1:54" ht="12.75">
      <c r="A153" s="487"/>
      <c r="B153" s="487"/>
      <c r="C153" s="487"/>
      <c r="D153" s="487"/>
      <c r="E153" s="487"/>
      <c r="F153" s="487"/>
      <c r="G153" s="487"/>
      <c r="H153" s="487"/>
      <c r="I153" s="487"/>
      <c r="J153" s="487"/>
      <c r="K153" s="487"/>
      <c r="L153" s="487"/>
      <c r="M153" s="487"/>
      <c r="N153" s="487"/>
      <c r="O153" s="487"/>
      <c r="P153" s="487"/>
      <c r="Q153" s="487"/>
      <c r="R153" s="487"/>
      <c r="S153" s="487"/>
      <c r="T153" s="487"/>
      <c r="U153" s="487"/>
      <c r="V153" s="487"/>
      <c r="W153" s="487"/>
      <c r="X153" s="487"/>
      <c r="Y153" s="487"/>
      <c r="Z153" s="487"/>
      <c r="AA153" s="487"/>
      <c r="AB153" s="487"/>
      <c r="AC153" s="487"/>
      <c r="AD153" s="487"/>
      <c r="AE153" s="487"/>
      <c r="AF153" s="487"/>
      <c r="AG153" s="487"/>
      <c r="AH153" s="487"/>
      <c r="AI153" s="487"/>
      <c r="AJ153" s="487"/>
      <c r="AK153" s="487"/>
      <c r="AL153" s="487"/>
      <c r="AM153" s="487"/>
      <c r="AN153" s="487"/>
      <c r="AO153" s="487"/>
      <c r="AP153" s="487"/>
      <c r="AQ153" s="487"/>
      <c r="AR153" s="487"/>
      <c r="AS153" s="487"/>
      <c r="AT153" s="487"/>
      <c r="AU153" s="487"/>
      <c r="AV153" s="487"/>
      <c r="AW153" s="487"/>
      <c r="AX153" s="487"/>
      <c r="AY153" s="487"/>
      <c r="AZ153" s="487"/>
      <c r="BA153" s="487"/>
      <c r="BB153" s="487"/>
    </row>
    <row r="154" spans="1:54" ht="12.75">
      <c r="A154" s="487"/>
      <c r="B154" s="487"/>
      <c r="C154" s="487"/>
      <c r="D154" s="487"/>
      <c r="E154" s="487"/>
      <c r="F154" s="487"/>
      <c r="G154" s="487"/>
      <c r="H154" s="487"/>
      <c r="I154" s="487"/>
      <c r="J154" s="487"/>
      <c r="K154" s="487"/>
      <c r="L154" s="487"/>
      <c r="M154" s="487"/>
      <c r="N154" s="487"/>
      <c r="O154" s="487"/>
      <c r="P154" s="487"/>
      <c r="Q154" s="487"/>
      <c r="R154" s="487"/>
      <c r="S154" s="487"/>
      <c r="T154" s="487"/>
      <c r="U154" s="487"/>
      <c r="V154" s="487"/>
      <c r="W154" s="487"/>
      <c r="X154" s="487"/>
      <c r="Y154" s="487"/>
      <c r="Z154" s="487"/>
      <c r="AA154" s="487"/>
      <c r="AB154" s="487"/>
      <c r="AC154" s="487"/>
      <c r="AD154" s="487"/>
      <c r="AE154" s="487"/>
      <c r="AF154" s="487"/>
      <c r="AG154" s="487"/>
      <c r="AH154" s="487"/>
      <c r="AI154" s="487"/>
      <c r="AJ154" s="487"/>
      <c r="AK154" s="487"/>
      <c r="AL154" s="487"/>
      <c r="AM154" s="487"/>
      <c r="AN154" s="487"/>
      <c r="AO154" s="487"/>
      <c r="AP154" s="487"/>
      <c r="AQ154" s="487"/>
      <c r="AR154" s="487"/>
      <c r="AS154" s="487"/>
      <c r="AT154" s="487"/>
      <c r="AU154" s="487"/>
      <c r="AV154" s="487"/>
      <c r="AW154" s="487"/>
      <c r="AX154" s="487"/>
      <c r="AY154" s="487"/>
      <c r="AZ154" s="487"/>
      <c r="BA154" s="487"/>
      <c r="BB154" s="487"/>
    </row>
    <row r="155" spans="1:54" ht="12.75">
      <c r="A155" s="487"/>
      <c r="B155" s="487"/>
      <c r="C155" s="487"/>
      <c r="D155" s="487"/>
      <c r="E155" s="487"/>
      <c r="F155" s="487"/>
      <c r="G155" s="487"/>
      <c r="H155" s="487"/>
      <c r="I155" s="487"/>
      <c r="J155" s="487"/>
      <c r="K155" s="487"/>
      <c r="L155" s="487"/>
      <c r="M155" s="487"/>
      <c r="N155" s="487"/>
      <c r="O155" s="487"/>
      <c r="P155" s="487"/>
      <c r="Q155" s="487"/>
      <c r="R155" s="487"/>
      <c r="S155" s="487"/>
      <c r="T155" s="487"/>
      <c r="U155" s="487"/>
      <c r="V155" s="487"/>
      <c r="W155" s="487"/>
      <c r="X155" s="487"/>
      <c r="Y155" s="487"/>
      <c r="Z155" s="487"/>
      <c r="AA155" s="487"/>
      <c r="AB155" s="487"/>
      <c r="AC155" s="487"/>
      <c r="AD155" s="487"/>
      <c r="AE155" s="487"/>
      <c r="AF155" s="487"/>
      <c r="AG155" s="487"/>
      <c r="AH155" s="487"/>
      <c r="AI155" s="487"/>
      <c r="AJ155" s="487"/>
      <c r="AK155" s="487"/>
      <c r="AL155" s="487"/>
      <c r="AM155" s="487"/>
      <c r="AN155" s="487"/>
      <c r="AO155" s="487"/>
      <c r="AP155" s="487"/>
      <c r="AQ155" s="487"/>
      <c r="AR155" s="487"/>
      <c r="AS155" s="487"/>
      <c r="AT155" s="487"/>
      <c r="AU155" s="487"/>
      <c r="AV155" s="487"/>
      <c r="AW155" s="487"/>
      <c r="AX155" s="487"/>
      <c r="AY155" s="487"/>
      <c r="AZ155" s="487"/>
      <c r="BA155" s="487"/>
      <c r="BB155" s="487"/>
    </row>
    <row r="156" spans="1:54" ht="12.75">
      <c r="A156" s="487"/>
      <c r="B156" s="487"/>
      <c r="C156" s="487"/>
      <c r="D156" s="487"/>
      <c r="E156" s="487"/>
      <c r="F156" s="487"/>
      <c r="G156" s="487"/>
      <c r="H156" s="487"/>
      <c r="I156" s="487"/>
      <c r="J156" s="487"/>
      <c r="K156" s="487"/>
      <c r="L156" s="487"/>
      <c r="M156" s="487"/>
      <c r="N156" s="487"/>
      <c r="O156" s="487"/>
      <c r="P156" s="487"/>
      <c r="Q156" s="487"/>
      <c r="R156" s="487"/>
      <c r="S156" s="487"/>
      <c r="T156" s="487"/>
      <c r="U156" s="487"/>
      <c r="V156" s="487"/>
      <c r="W156" s="487"/>
      <c r="X156" s="487"/>
      <c r="Y156" s="487"/>
      <c r="Z156" s="487"/>
      <c r="AA156" s="487"/>
      <c r="AB156" s="487"/>
      <c r="AC156" s="487"/>
      <c r="AD156" s="487"/>
      <c r="AE156" s="487"/>
      <c r="AF156" s="487"/>
      <c r="AG156" s="487"/>
      <c r="AH156" s="487"/>
      <c r="AI156" s="487"/>
      <c r="AJ156" s="487"/>
      <c r="AK156" s="487"/>
      <c r="AL156" s="487"/>
      <c r="AM156" s="487"/>
      <c r="AN156" s="487"/>
      <c r="AO156" s="487"/>
      <c r="AP156" s="487"/>
      <c r="AQ156" s="487"/>
      <c r="AR156" s="487"/>
      <c r="AS156" s="487"/>
      <c r="AT156" s="487"/>
      <c r="AU156" s="487"/>
      <c r="AV156" s="487"/>
      <c r="AW156" s="487"/>
      <c r="AX156" s="487"/>
      <c r="AY156" s="487"/>
      <c r="AZ156" s="487"/>
      <c r="BA156" s="487"/>
      <c r="BB156" s="487"/>
    </row>
    <row r="157" spans="1:54" ht="12.75">
      <c r="A157" s="487"/>
      <c r="B157" s="487"/>
      <c r="C157" s="487"/>
      <c r="D157" s="487"/>
      <c r="E157" s="487"/>
      <c r="F157" s="487"/>
      <c r="G157" s="487"/>
      <c r="H157" s="487"/>
      <c r="I157" s="487"/>
      <c r="J157" s="487"/>
      <c r="K157" s="487"/>
      <c r="L157" s="487"/>
      <c r="M157" s="487"/>
      <c r="N157" s="487"/>
      <c r="O157" s="487"/>
      <c r="P157" s="487"/>
      <c r="Q157" s="487"/>
      <c r="R157" s="487"/>
      <c r="S157" s="487"/>
      <c r="T157" s="487"/>
      <c r="U157" s="487"/>
      <c r="V157" s="487"/>
      <c r="W157" s="487"/>
      <c r="X157" s="487"/>
      <c r="Y157" s="487"/>
      <c r="Z157" s="487"/>
      <c r="AA157" s="487"/>
      <c r="AB157" s="487"/>
      <c r="AC157" s="487"/>
      <c r="AD157" s="487"/>
      <c r="AE157" s="487"/>
      <c r="AF157" s="487"/>
      <c r="AG157" s="487"/>
      <c r="AH157" s="487"/>
      <c r="AI157" s="487"/>
      <c r="AJ157" s="487"/>
      <c r="AK157" s="487"/>
      <c r="AL157" s="487"/>
      <c r="AM157" s="487"/>
      <c r="AN157" s="487"/>
      <c r="AO157" s="487"/>
      <c r="AP157" s="487"/>
      <c r="AQ157" s="487"/>
      <c r="AR157" s="487"/>
      <c r="AS157" s="487"/>
      <c r="AT157" s="487"/>
      <c r="AU157" s="487"/>
      <c r="AV157" s="487"/>
      <c r="AW157" s="487"/>
      <c r="AX157" s="487"/>
      <c r="AY157" s="487"/>
      <c r="AZ157" s="487"/>
      <c r="BA157" s="487"/>
      <c r="BB157" s="487"/>
    </row>
    <row r="158" spans="1:54" ht="12.75">
      <c r="A158" s="487"/>
      <c r="B158" s="487"/>
      <c r="C158" s="487"/>
      <c r="D158" s="487"/>
      <c r="E158" s="487"/>
      <c r="F158" s="487"/>
      <c r="G158" s="487"/>
      <c r="H158" s="487"/>
      <c r="I158" s="487"/>
      <c r="J158" s="487"/>
      <c r="K158" s="487"/>
      <c r="L158" s="487"/>
      <c r="M158" s="487"/>
      <c r="N158" s="487"/>
      <c r="O158" s="487"/>
      <c r="P158" s="487"/>
      <c r="Q158" s="487"/>
      <c r="R158" s="487"/>
      <c r="S158" s="487"/>
      <c r="T158" s="487"/>
      <c r="U158" s="487"/>
      <c r="V158" s="487"/>
      <c r="W158" s="487"/>
      <c r="X158" s="487"/>
      <c r="Y158" s="487"/>
      <c r="Z158" s="487"/>
      <c r="AA158" s="487"/>
      <c r="AB158" s="487"/>
      <c r="AC158" s="487"/>
      <c r="AD158" s="487"/>
      <c r="AE158" s="487"/>
      <c r="AF158" s="487"/>
      <c r="AG158" s="487"/>
      <c r="AH158" s="487"/>
      <c r="AI158" s="487"/>
      <c r="AJ158" s="487"/>
      <c r="AK158" s="487"/>
      <c r="AL158" s="487"/>
      <c r="AM158" s="487"/>
      <c r="AN158" s="487"/>
      <c r="AO158" s="487"/>
      <c r="AP158" s="487"/>
      <c r="AQ158" s="487"/>
      <c r="AR158" s="487"/>
      <c r="AS158" s="487"/>
      <c r="AT158" s="487"/>
      <c r="AU158" s="487"/>
      <c r="AV158" s="487"/>
      <c r="AW158" s="487"/>
      <c r="AX158" s="487"/>
      <c r="AY158" s="487"/>
      <c r="AZ158" s="487"/>
      <c r="BA158" s="487"/>
      <c r="BB158" s="487"/>
    </row>
    <row r="159" spans="1:54" ht="12.75">
      <c r="A159" s="487"/>
      <c r="B159" s="487"/>
      <c r="C159" s="487"/>
      <c r="D159" s="487"/>
      <c r="E159" s="487"/>
      <c r="F159" s="487"/>
      <c r="G159" s="487"/>
      <c r="H159" s="487"/>
      <c r="I159" s="487"/>
      <c r="J159" s="487"/>
      <c r="K159" s="487"/>
      <c r="L159" s="487"/>
      <c r="M159" s="487"/>
      <c r="N159" s="487"/>
      <c r="O159" s="487"/>
      <c r="P159" s="487"/>
      <c r="Q159" s="487"/>
      <c r="R159" s="487"/>
      <c r="S159" s="487"/>
      <c r="T159" s="487"/>
      <c r="U159" s="487"/>
      <c r="V159" s="487"/>
      <c r="W159" s="487"/>
      <c r="X159" s="487"/>
      <c r="Y159" s="487"/>
      <c r="Z159" s="487"/>
      <c r="AA159" s="487"/>
      <c r="AB159" s="487"/>
      <c r="AC159" s="487"/>
      <c r="AD159" s="487"/>
      <c r="AE159" s="487"/>
      <c r="AF159" s="487"/>
      <c r="AG159" s="487"/>
      <c r="AH159" s="487"/>
      <c r="AI159" s="487"/>
      <c r="AJ159" s="487"/>
      <c r="AK159" s="487"/>
      <c r="AL159" s="487"/>
      <c r="AM159" s="487"/>
      <c r="AN159" s="487"/>
      <c r="AO159" s="487"/>
      <c r="AP159" s="487"/>
      <c r="AQ159" s="487"/>
      <c r="AR159" s="487"/>
      <c r="AS159" s="487"/>
      <c r="AT159" s="487"/>
      <c r="AU159" s="487"/>
      <c r="AV159" s="487"/>
      <c r="AW159" s="487"/>
      <c r="AX159" s="487"/>
      <c r="AY159" s="487"/>
      <c r="AZ159" s="487"/>
      <c r="BA159" s="487"/>
      <c r="BB159" s="487"/>
    </row>
    <row r="160" spans="1:54" ht="12.75">
      <c r="A160" s="487"/>
      <c r="B160" s="487"/>
      <c r="C160" s="487"/>
      <c r="D160" s="487"/>
      <c r="E160" s="487"/>
      <c r="F160" s="487"/>
      <c r="G160" s="487"/>
      <c r="H160" s="487"/>
      <c r="I160" s="487"/>
      <c r="J160" s="487"/>
      <c r="K160" s="487"/>
      <c r="L160" s="487"/>
      <c r="M160" s="487"/>
      <c r="N160" s="487"/>
      <c r="O160" s="487"/>
      <c r="P160" s="487"/>
      <c r="Q160" s="487"/>
      <c r="R160" s="487"/>
      <c r="S160" s="487"/>
      <c r="T160" s="487"/>
      <c r="U160" s="487"/>
      <c r="V160" s="487"/>
      <c r="W160" s="487"/>
      <c r="X160" s="487"/>
      <c r="Y160" s="487"/>
      <c r="Z160" s="487"/>
      <c r="AA160" s="487"/>
      <c r="AB160" s="487"/>
      <c r="AC160" s="487"/>
      <c r="AD160" s="487"/>
      <c r="AE160" s="487"/>
      <c r="AF160" s="487"/>
      <c r="AG160" s="487"/>
      <c r="AH160" s="487"/>
      <c r="AI160" s="487"/>
      <c r="AJ160" s="487"/>
      <c r="AK160" s="487"/>
      <c r="AL160" s="487"/>
      <c r="AM160" s="487"/>
      <c r="AN160" s="487"/>
      <c r="AO160" s="487"/>
      <c r="AP160" s="487"/>
      <c r="AQ160" s="487"/>
      <c r="AR160" s="487"/>
      <c r="AS160" s="487"/>
      <c r="AT160" s="487"/>
      <c r="AU160" s="487"/>
      <c r="AV160" s="487"/>
      <c r="AW160" s="487"/>
      <c r="AX160" s="487"/>
      <c r="AY160" s="487"/>
      <c r="AZ160" s="487"/>
      <c r="BA160" s="487"/>
      <c r="BB160" s="487"/>
    </row>
    <row r="161" spans="1:54" ht="12.75">
      <c r="A161" s="487"/>
      <c r="B161" s="487"/>
      <c r="C161" s="487"/>
      <c r="D161" s="487"/>
      <c r="E161" s="487"/>
      <c r="F161" s="487"/>
      <c r="G161" s="487"/>
      <c r="H161" s="487"/>
      <c r="I161" s="487"/>
      <c r="J161" s="487"/>
      <c r="K161" s="487"/>
      <c r="L161" s="487"/>
      <c r="M161" s="487"/>
      <c r="N161" s="487"/>
      <c r="O161" s="487"/>
      <c r="P161" s="487"/>
      <c r="Q161" s="487"/>
      <c r="R161" s="487"/>
      <c r="S161" s="487"/>
      <c r="T161" s="487"/>
      <c r="U161" s="487"/>
      <c r="V161" s="487"/>
      <c r="W161" s="487"/>
      <c r="X161" s="487"/>
      <c r="Y161" s="487"/>
      <c r="Z161" s="487"/>
      <c r="AA161" s="487"/>
      <c r="AB161" s="487"/>
      <c r="AC161" s="487"/>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487"/>
      <c r="AY161" s="487"/>
      <c r="AZ161" s="487"/>
      <c r="BA161" s="487"/>
      <c r="BB161" s="487"/>
    </row>
    <row r="162" spans="1:54" ht="12.75">
      <c r="A162" s="487"/>
      <c r="B162" s="487"/>
      <c r="C162" s="487"/>
      <c r="D162" s="487"/>
      <c r="E162" s="487"/>
      <c r="F162" s="487"/>
      <c r="G162" s="487"/>
      <c r="H162" s="487"/>
      <c r="I162" s="487"/>
      <c r="J162" s="487"/>
      <c r="K162" s="487"/>
      <c r="L162" s="487"/>
      <c r="M162" s="487"/>
      <c r="N162" s="487"/>
      <c r="O162" s="487"/>
      <c r="P162" s="487"/>
      <c r="Q162" s="487"/>
      <c r="R162" s="487"/>
      <c r="S162" s="487"/>
      <c r="T162" s="487"/>
      <c r="U162" s="487"/>
      <c r="V162" s="487"/>
      <c r="W162" s="487"/>
      <c r="X162" s="487"/>
      <c r="Y162" s="487"/>
      <c r="Z162" s="487"/>
      <c r="AA162" s="487"/>
      <c r="AB162" s="487"/>
      <c r="AC162" s="487"/>
      <c r="AD162" s="487"/>
      <c r="AE162" s="487"/>
      <c r="AF162" s="487"/>
      <c r="AG162" s="487"/>
      <c r="AH162" s="487"/>
      <c r="AI162" s="487"/>
      <c r="AJ162" s="487"/>
      <c r="AK162" s="487"/>
      <c r="AL162" s="487"/>
      <c r="AM162" s="487"/>
      <c r="AN162" s="487"/>
      <c r="AO162" s="487"/>
      <c r="AP162" s="487"/>
      <c r="AQ162" s="487"/>
      <c r="AR162" s="487"/>
      <c r="AS162" s="487"/>
      <c r="AT162" s="487"/>
      <c r="AU162" s="487"/>
      <c r="AV162" s="487"/>
      <c r="AW162" s="487"/>
      <c r="AX162" s="487"/>
      <c r="AY162" s="487"/>
      <c r="AZ162" s="487"/>
      <c r="BA162" s="487"/>
      <c r="BB162" s="487"/>
    </row>
    <row r="163" spans="1:54" ht="12.75">
      <c r="A163" s="487"/>
      <c r="B163" s="487"/>
      <c r="C163" s="487"/>
      <c r="D163" s="487"/>
      <c r="E163" s="487"/>
      <c r="F163" s="487"/>
      <c r="G163" s="487"/>
      <c r="H163" s="487"/>
      <c r="I163" s="487"/>
      <c r="J163" s="487"/>
      <c r="K163" s="487"/>
      <c r="L163" s="487"/>
      <c r="M163" s="487"/>
      <c r="N163" s="487"/>
      <c r="O163" s="487"/>
      <c r="P163" s="487"/>
      <c r="Q163" s="487"/>
      <c r="R163" s="487"/>
      <c r="S163" s="487"/>
      <c r="T163" s="487"/>
      <c r="U163" s="487"/>
      <c r="V163" s="487"/>
      <c r="W163" s="487"/>
      <c r="X163" s="487"/>
      <c r="Y163" s="487"/>
      <c r="Z163" s="487"/>
      <c r="AA163" s="487"/>
      <c r="AB163" s="487"/>
      <c r="AC163" s="487"/>
      <c r="AD163" s="487"/>
      <c r="AE163" s="487"/>
      <c r="AF163" s="487"/>
      <c r="AG163" s="487"/>
      <c r="AH163" s="487"/>
      <c r="AI163" s="487"/>
      <c r="AJ163" s="487"/>
      <c r="AK163" s="487"/>
      <c r="AL163" s="487"/>
      <c r="AM163" s="487"/>
      <c r="AN163" s="487"/>
      <c r="AO163" s="487"/>
      <c r="AP163" s="487"/>
      <c r="AQ163" s="487"/>
      <c r="AR163" s="487"/>
      <c r="AS163" s="487"/>
      <c r="AT163" s="487"/>
      <c r="AU163" s="487"/>
      <c r="AV163" s="487"/>
      <c r="AW163" s="487"/>
      <c r="AX163" s="487"/>
      <c r="AY163" s="487"/>
      <c r="AZ163" s="487"/>
      <c r="BA163" s="487"/>
      <c r="BB163" s="487"/>
    </row>
    <row r="164" spans="1:54" ht="12.75">
      <c r="A164" s="487"/>
      <c r="B164" s="487"/>
      <c r="C164" s="487"/>
      <c r="D164" s="487"/>
      <c r="E164" s="487"/>
      <c r="F164" s="487"/>
      <c r="G164" s="487"/>
      <c r="H164" s="487"/>
      <c r="I164" s="487"/>
      <c r="J164" s="487"/>
      <c r="K164" s="487"/>
      <c r="L164" s="487"/>
      <c r="M164" s="487"/>
      <c r="N164" s="487"/>
      <c r="O164" s="487"/>
      <c r="P164" s="487"/>
      <c r="Q164" s="487"/>
      <c r="R164" s="487"/>
      <c r="S164" s="487"/>
      <c r="T164" s="487"/>
      <c r="U164" s="487"/>
      <c r="V164" s="487"/>
      <c r="W164" s="487"/>
      <c r="X164" s="487"/>
      <c r="Y164" s="487"/>
      <c r="Z164" s="487"/>
      <c r="AA164" s="487"/>
      <c r="AB164" s="487"/>
      <c r="AC164" s="487"/>
      <c r="AD164" s="487"/>
      <c r="AE164" s="487"/>
      <c r="AF164" s="487"/>
      <c r="AG164" s="487"/>
      <c r="AH164" s="487"/>
      <c r="AI164" s="487"/>
      <c r="AJ164" s="487"/>
      <c r="AK164" s="487"/>
      <c r="AL164" s="487"/>
      <c r="AM164" s="487"/>
      <c r="AN164" s="487"/>
      <c r="AO164" s="487"/>
      <c r="AP164" s="487"/>
      <c r="AQ164" s="487"/>
      <c r="AR164" s="487"/>
      <c r="AS164" s="487"/>
      <c r="AT164" s="487"/>
      <c r="AU164" s="487"/>
      <c r="AV164" s="487"/>
      <c r="AW164" s="487"/>
      <c r="AX164" s="487"/>
      <c r="AY164" s="487"/>
      <c r="AZ164" s="487"/>
      <c r="BA164" s="487"/>
      <c r="BB164" s="487"/>
    </row>
    <row r="165" spans="1:54" ht="12.75">
      <c r="A165" s="487"/>
      <c r="B165" s="487"/>
      <c r="C165" s="487"/>
      <c r="D165" s="487"/>
      <c r="E165" s="487"/>
      <c r="F165" s="487"/>
      <c r="G165" s="487"/>
      <c r="H165" s="487"/>
      <c r="I165" s="487"/>
      <c r="J165" s="487"/>
      <c r="K165" s="487"/>
      <c r="L165" s="487"/>
      <c r="M165" s="487"/>
      <c r="N165" s="487"/>
      <c r="O165" s="487"/>
      <c r="P165" s="487"/>
      <c r="Q165" s="487"/>
      <c r="R165" s="487"/>
      <c r="S165" s="487"/>
      <c r="T165" s="487"/>
      <c r="U165" s="487"/>
      <c r="V165" s="487"/>
      <c r="W165" s="487"/>
      <c r="X165" s="487"/>
      <c r="Y165" s="487"/>
      <c r="Z165" s="487"/>
      <c r="AA165" s="487"/>
      <c r="AB165" s="487"/>
      <c r="AC165" s="487"/>
      <c r="AD165" s="487"/>
      <c r="AE165" s="487"/>
      <c r="AF165" s="487"/>
      <c r="AG165" s="487"/>
      <c r="AH165" s="487"/>
      <c r="AI165" s="487"/>
      <c r="AJ165" s="487"/>
      <c r="AK165" s="487"/>
      <c r="AL165" s="487"/>
      <c r="AM165" s="487"/>
      <c r="AN165" s="487"/>
      <c r="AO165" s="487"/>
      <c r="AP165" s="487"/>
      <c r="AQ165" s="487"/>
      <c r="AR165" s="487"/>
      <c r="AS165" s="487"/>
      <c r="AT165" s="487"/>
      <c r="AU165" s="487"/>
      <c r="AV165" s="487"/>
      <c r="AW165" s="487"/>
      <c r="AX165" s="487"/>
      <c r="AY165" s="487"/>
      <c r="AZ165" s="487"/>
      <c r="BA165" s="487"/>
      <c r="BB165" s="487"/>
    </row>
    <row r="166" spans="1:54" ht="12.75">
      <c r="A166" s="487"/>
      <c r="B166" s="487"/>
      <c r="C166" s="487"/>
      <c r="D166" s="487"/>
      <c r="E166" s="487"/>
      <c r="F166" s="487"/>
      <c r="G166" s="487"/>
      <c r="H166" s="487"/>
      <c r="I166" s="487"/>
      <c r="J166" s="487"/>
      <c r="K166" s="487"/>
      <c r="L166" s="487"/>
      <c r="M166" s="487"/>
      <c r="N166" s="487"/>
      <c r="O166" s="487"/>
      <c r="P166" s="487"/>
      <c r="Q166" s="487"/>
      <c r="R166" s="487"/>
      <c r="S166" s="487"/>
      <c r="T166" s="487"/>
      <c r="U166" s="487"/>
      <c r="V166" s="487"/>
      <c r="W166" s="487"/>
      <c r="X166" s="487"/>
      <c r="Y166" s="487"/>
      <c r="Z166" s="487"/>
      <c r="AA166" s="487"/>
      <c r="AB166" s="487"/>
      <c r="AC166" s="487"/>
      <c r="AD166" s="487"/>
      <c r="AE166" s="487"/>
      <c r="AF166" s="487"/>
      <c r="AG166" s="487"/>
      <c r="AH166" s="487"/>
      <c r="AI166" s="487"/>
      <c r="AJ166" s="487"/>
      <c r="AK166" s="487"/>
      <c r="AL166" s="487"/>
      <c r="AM166" s="487"/>
      <c r="AN166" s="487"/>
      <c r="AO166" s="487"/>
      <c r="AP166" s="487"/>
      <c r="AQ166" s="487"/>
      <c r="AR166" s="487"/>
      <c r="AS166" s="487"/>
      <c r="AT166" s="487"/>
      <c r="AU166" s="487"/>
      <c r="AV166" s="487"/>
      <c r="AW166" s="487"/>
      <c r="AX166" s="487"/>
      <c r="AY166" s="487"/>
      <c r="AZ166" s="487"/>
      <c r="BA166" s="487"/>
      <c r="BB166" s="487"/>
    </row>
    <row r="167" spans="1:54" ht="12.75">
      <c r="A167" s="487"/>
      <c r="B167" s="487"/>
      <c r="C167" s="487"/>
      <c r="D167" s="487"/>
      <c r="E167" s="487"/>
      <c r="F167" s="487"/>
      <c r="G167" s="487"/>
      <c r="H167" s="487"/>
      <c r="I167" s="487"/>
      <c r="J167" s="487"/>
      <c r="K167" s="487"/>
      <c r="L167" s="487"/>
      <c r="M167" s="487"/>
      <c r="N167" s="487"/>
      <c r="O167" s="487"/>
      <c r="P167" s="487"/>
      <c r="Q167" s="487"/>
      <c r="R167" s="487"/>
      <c r="S167" s="487"/>
      <c r="T167" s="487"/>
      <c r="U167" s="487"/>
      <c r="V167" s="487"/>
      <c r="W167" s="487"/>
      <c r="X167" s="487"/>
      <c r="Y167" s="487"/>
      <c r="Z167" s="487"/>
      <c r="AA167" s="487"/>
      <c r="AB167" s="487"/>
      <c r="AC167" s="487"/>
      <c r="AD167" s="487"/>
      <c r="AE167" s="487"/>
      <c r="AF167" s="487"/>
      <c r="AG167" s="487"/>
      <c r="AH167" s="487"/>
      <c r="AI167" s="487"/>
      <c r="AJ167" s="487"/>
      <c r="AK167" s="487"/>
      <c r="AL167" s="487"/>
      <c r="AM167" s="487"/>
      <c r="AN167" s="487"/>
      <c r="AO167" s="487"/>
      <c r="AP167" s="487"/>
      <c r="AQ167" s="487"/>
      <c r="AR167" s="487"/>
      <c r="AS167" s="487"/>
      <c r="AT167" s="487"/>
      <c r="AU167" s="487"/>
      <c r="AV167" s="487"/>
      <c r="AW167" s="487"/>
      <c r="AX167" s="487"/>
      <c r="AY167" s="487"/>
      <c r="AZ167" s="487"/>
      <c r="BA167" s="487"/>
      <c r="BB167" s="487"/>
    </row>
    <row r="168" spans="1:54" ht="12.75">
      <c r="A168" s="487"/>
      <c r="B168" s="487"/>
      <c r="C168" s="487"/>
      <c r="D168" s="487"/>
      <c r="E168" s="487"/>
      <c r="F168" s="487"/>
      <c r="G168" s="487"/>
      <c r="H168" s="487"/>
      <c r="I168" s="487"/>
      <c r="J168" s="487"/>
      <c r="K168" s="487"/>
      <c r="L168" s="487"/>
      <c r="M168" s="487"/>
      <c r="N168" s="487"/>
      <c r="O168" s="487"/>
      <c r="P168" s="487"/>
      <c r="Q168" s="487"/>
      <c r="R168" s="487"/>
      <c r="S168" s="487"/>
      <c r="T168" s="487"/>
      <c r="U168" s="487"/>
      <c r="V168" s="487"/>
      <c r="W168" s="487"/>
      <c r="X168" s="487"/>
      <c r="Y168" s="487"/>
      <c r="Z168" s="487"/>
      <c r="AA168" s="487"/>
      <c r="AB168" s="487"/>
      <c r="AC168" s="487"/>
      <c r="AD168" s="487"/>
      <c r="AE168" s="487"/>
      <c r="AF168" s="487"/>
      <c r="AG168" s="487"/>
      <c r="AH168" s="487"/>
      <c r="AI168" s="487"/>
      <c r="AJ168" s="487"/>
      <c r="AK168" s="487"/>
      <c r="AL168" s="487"/>
      <c r="AM168" s="487"/>
      <c r="AN168" s="487"/>
      <c r="AO168" s="487"/>
      <c r="AP168" s="487"/>
      <c r="AQ168" s="487"/>
      <c r="AR168" s="487"/>
      <c r="AS168" s="487"/>
      <c r="AT168" s="487"/>
      <c r="AU168" s="487"/>
      <c r="AV168" s="487"/>
      <c r="AW168" s="487"/>
      <c r="AX168" s="487"/>
      <c r="AY168" s="487"/>
      <c r="AZ168" s="487"/>
      <c r="BA168" s="487"/>
      <c r="BB168" s="487"/>
    </row>
    <row r="169" spans="1:54" ht="12.75">
      <c r="A169" s="487"/>
      <c r="B169" s="487"/>
      <c r="C169" s="487"/>
      <c r="D169" s="487"/>
      <c r="E169" s="487"/>
      <c r="F169" s="487"/>
      <c r="G169" s="487"/>
      <c r="H169" s="487"/>
      <c r="I169" s="487"/>
      <c r="J169" s="487"/>
      <c r="K169" s="487"/>
      <c r="L169" s="487"/>
      <c r="M169" s="487"/>
      <c r="N169" s="487"/>
      <c r="O169" s="487"/>
      <c r="P169" s="487"/>
      <c r="Q169" s="487"/>
      <c r="R169" s="487"/>
      <c r="S169" s="487"/>
      <c r="T169" s="487"/>
      <c r="U169" s="487"/>
      <c r="V169" s="487"/>
      <c r="W169" s="487"/>
      <c r="X169" s="487"/>
      <c r="Y169" s="487"/>
      <c r="Z169" s="487"/>
      <c r="AA169" s="487"/>
      <c r="AB169" s="487"/>
      <c r="AC169" s="487"/>
      <c r="AD169" s="487"/>
      <c r="AE169" s="487"/>
      <c r="AF169" s="487"/>
      <c r="AG169" s="487"/>
      <c r="AH169" s="487"/>
      <c r="AI169" s="487"/>
      <c r="AJ169" s="487"/>
      <c r="AK169" s="487"/>
      <c r="AL169" s="487"/>
      <c r="AM169" s="487"/>
      <c r="AN169" s="487"/>
      <c r="AO169" s="487"/>
      <c r="AP169" s="487"/>
      <c r="AQ169" s="487"/>
      <c r="AR169" s="487"/>
      <c r="AS169" s="487"/>
      <c r="AT169" s="487"/>
      <c r="AU169" s="487"/>
      <c r="AV169" s="487"/>
      <c r="AW169" s="487"/>
      <c r="AX169" s="487"/>
      <c r="AY169" s="487"/>
      <c r="AZ169" s="487"/>
      <c r="BA169" s="487"/>
      <c r="BB169" s="487"/>
    </row>
    <row r="170" spans="1:54" ht="12.75">
      <c r="A170" s="487"/>
      <c r="B170" s="487"/>
      <c r="C170" s="487"/>
      <c r="D170" s="487"/>
      <c r="E170" s="487"/>
      <c r="F170" s="487"/>
      <c r="G170" s="487"/>
      <c r="H170" s="487"/>
      <c r="I170" s="487"/>
      <c r="J170" s="487"/>
      <c r="K170" s="487"/>
      <c r="L170" s="487"/>
      <c r="M170" s="487"/>
      <c r="N170" s="487"/>
      <c r="O170" s="487"/>
      <c r="P170" s="487"/>
      <c r="Q170" s="487"/>
      <c r="R170" s="487"/>
      <c r="S170" s="487"/>
      <c r="T170" s="487"/>
      <c r="U170" s="487"/>
      <c r="V170" s="487"/>
      <c r="W170" s="487"/>
      <c r="X170" s="487"/>
      <c r="Y170" s="487"/>
      <c r="Z170" s="487"/>
      <c r="AA170" s="487"/>
      <c r="AB170" s="487"/>
      <c r="AC170" s="487"/>
      <c r="AD170" s="487"/>
      <c r="AE170" s="487"/>
      <c r="AF170" s="487"/>
      <c r="AG170" s="487"/>
      <c r="AH170" s="487"/>
      <c r="AI170" s="487"/>
      <c r="AJ170" s="487"/>
      <c r="AK170" s="487"/>
      <c r="AL170" s="487"/>
      <c r="AM170" s="487"/>
      <c r="AN170" s="487"/>
      <c r="AO170" s="487"/>
      <c r="AP170" s="487"/>
      <c r="AQ170" s="487"/>
      <c r="AR170" s="487"/>
      <c r="AS170" s="487"/>
      <c r="AT170" s="487"/>
      <c r="AU170" s="487"/>
      <c r="AV170" s="487"/>
      <c r="AW170" s="487"/>
      <c r="AX170" s="487"/>
      <c r="AY170" s="487"/>
      <c r="AZ170" s="487"/>
      <c r="BA170" s="487"/>
      <c r="BB170" s="487"/>
    </row>
    <row r="171" spans="1:54" ht="12.75">
      <c r="A171" s="487"/>
      <c r="B171" s="487"/>
      <c r="C171" s="487"/>
      <c r="D171" s="487"/>
      <c r="E171" s="487"/>
      <c r="F171" s="487"/>
      <c r="G171" s="487"/>
      <c r="H171" s="487"/>
      <c r="I171" s="487"/>
      <c r="J171" s="487"/>
      <c r="K171" s="487"/>
      <c r="L171" s="487"/>
      <c r="M171" s="487"/>
      <c r="N171" s="487"/>
      <c r="O171" s="487"/>
      <c r="P171" s="487"/>
      <c r="Q171" s="487"/>
      <c r="R171" s="487"/>
      <c r="S171" s="487"/>
      <c r="T171" s="487"/>
      <c r="U171" s="487"/>
      <c r="V171" s="487"/>
      <c r="W171" s="487"/>
      <c r="X171" s="487"/>
      <c r="Y171" s="487"/>
      <c r="Z171" s="487"/>
      <c r="AA171" s="487"/>
      <c r="AB171" s="487"/>
      <c r="AC171" s="487"/>
      <c r="AD171" s="487"/>
      <c r="AE171" s="487"/>
      <c r="AF171" s="487"/>
      <c r="AG171" s="487"/>
      <c r="AH171" s="487"/>
      <c r="AI171" s="487"/>
      <c r="AJ171" s="487"/>
      <c r="AK171" s="487"/>
      <c r="AL171" s="487"/>
      <c r="AM171" s="487"/>
      <c r="AN171" s="487"/>
      <c r="AO171" s="487"/>
      <c r="AP171" s="487"/>
      <c r="AQ171" s="487"/>
      <c r="AR171" s="487"/>
      <c r="AS171" s="487"/>
      <c r="AT171" s="487"/>
      <c r="AU171" s="487"/>
      <c r="AV171" s="487"/>
      <c r="AW171" s="487"/>
      <c r="AX171" s="487"/>
      <c r="AY171" s="487"/>
      <c r="AZ171" s="487"/>
      <c r="BA171" s="487"/>
      <c r="BB171" s="487"/>
    </row>
    <row r="172" spans="1:54" ht="12.75">
      <c r="A172" s="487"/>
      <c r="B172" s="487"/>
      <c r="C172" s="487"/>
      <c r="D172" s="487"/>
      <c r="E172" s="487"/>
      <c r="F172" s="487"/>
      <c r="G172" s="487"/>
      <c r="H172" s="487"/>
      <c r="I172" s="487"/>
      <c r="J172" s="487"/>
      <c r="K172" s="487"/>
      <c r="L172" s="487"/>
      <c r="M172" s="487"/>
      <c r="N172" s="487"/>
      <c r="O172" s="487"/>
      <c r="P172" s="487"/>
      <c r="Q172" s="487"/>
      <c r="R172" s="487"/>
      <c r="S172" s="487"/>
      <c r="T172" s="487"/>
      <c r="U172" s="487"/>
      <c r="V172" s="487"/>
      <c r="W172" s="487"/>
      <c r="X172" s="487"/>
      <c r="Y172" s="487"/>
      <c r="Z172" s="487"/>
      <c r="AA172" s="487"/>
      <c r="AB172" s="487"/>
      <c r="AC172" s="487"/>
      <c r="AD172" s="487"/>
      <c r="AE172" s="487"/>
      <c r="AF172" s="487"/>
      <c r="AG172" s="487"/>
      <c r="AH172" s="487"/>
      <c r="AI172" s="487"/>
      <c r="AJ172" s="487"/>
      <c r="AK172" s="487"/>
      <c r="AL172" s="487"/>
      <c r="AM172" s="487"/>
      <c r="AN172" s="487"/>
      <c r="AO172" s="487"/>
      <c r="AP172" s="487"/>
      <c r="AQ172" s="487"/>
      <c r="AR172" s="487"/>
      <c r="AS172" s="487"/>
      <c r="AT172" s="487"/>
      <c r="AU172" s="487"/>
      <c r="AV172" s="487"/>
      <c r="AW172" s="487"/>
      <c r="AX172" s="487"/>
      <c r="AY172" s="487"/>
      <c r="AZ172" s="487"/>
      <c r="BA172" s="487"/>
      <c r="BB172" s="487"/>
    </row>
    <row r="173" spans="1:54" ht="12.75">
      <c r="A173" s="487"/>
      <c r="B173" s="487"/>
      <c r="C173" s="487"/>
      <c r="D173" s="487"/>
      <c r="E173" s="487"/>
      <c r="F173" s="487"/>
      <c r="G173" s="487"/>
      <c r="H173" s="487"/>
      <c r="I173" s="487"/>
      <c r="J173" s="487"/>
      <c r="K173" s="487"/>
      <c r="L173" s="487"/>
      <c r="M173" s="487"/>
      <c r="N173" s="487"/>
      <c r="O173" s="487"/>
      <c r="P173" s="487"/>
      <c r="Q173" s="487"/>
      <c r="R173" s="487"/>
      <c r="S173" s="487"/>
      <c r="T173" s="487"/>
      <c r="U173" s="487"/>
      <c r="V173" s="487"/>
      <c r="W173" s="487"/>
      <c r="X173" s="487"/>
      <c r="Y173" s="487"/>
      <c r="Z173" s="487"/>
      <c r="AA173" s="487"/>
      <c r="AB173" s="487"/>
      <c r="AC173" s="487"/>
      <c r="AD173" s="487"/>
      <c r="AE173" s="487"/>
      <c r="AF173" s="487"/>
      <c r="AG173" s="487"/>
      <c r="AH173" s="487"/>
      <c r="AI173" s="487"/>
      <c r="AJ173" s="487"/>
      <c r="AK173" s="487"/>
      <c r="AL173" s="487"/>
      <c r="AM173" s="487"/>
      <c r="AN173" s="487"/>
      <c r="AO173" s="487"/>
      <c r="AP173" s="487"/>
      <c r="AQ173" s="487"/>
      <c r="AR173" s="487"/>
      <c r="AS173" s="487"/>
      <c r="AT173" s="487"/>
      <c r="AU173" s="487"/>
      <c r="AV173" s="487"/>
      <c r="AW173" s="487"/>
      <c r="AX173" s="487"/>
      <c r="AY173" s="487"/>
      <c r="AZ173" s="487"/>
      <c r="BA173" s="487"/>
      <c r="BB173" s="487"/>
    </row>
    <row r="174" spans="1:54" ht="12.75">
      <c r="A174" s="487"/>
      <c r="B174" s="487"/>
      <c r="C174" s="487"/>
      <c r="D174" s="487"/>
      <c r="E174" s="487"/>
      <c r="F174" s="487"/>
      <c r="G174" s="487"/>
      <c r="H174" s="487"/>
      <c r="I174" s="487"/>
      <c r="J174" s="487"/>
      <c r="K174" s="487"/>
      <c r="L174" s="487"/>
      <c r="M174" s="487"/>
      <c r="N174" s="487"/>
      <c r="O174" s="487"/>
      <c r="P174" s="487"/>
      <c r="Q174" s="487"/>
      <c r="R174" s="487"/>
      <c r="S174" s="487"/>
      <c r="T174" s="487"/>
      <c r="U174" s="487"/>
      <c r="V174" s="487"/>
      <c r="W174" s="487"/>
      <c r="X174" s="487"/>
      <c r="Y174" s="487"/>
      <c r="Z174" s="487"/>
      <c r="AA174" s="487"/>
      <c r="AB174" s="487"/>
      <c r="AC174" s="487"/>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487"/>
      <c r="AY174" s="487"/>
      <c r="AZ174" s="487"/>
      <c r="BA174" s="487"/>
      <c r="BB174" s="487"/>
    </row>
    <row r="175" spans="1:54" ht="12.75">
      <c r="A175" s="487"/>
      <c r="B175" s="487"/>
      <c r="C175" s="487"/>
      <c r="D175" s="487"/>
      <c r="E175" s="487"/>
      <c r="F175" s="487"/>
      <c r="G175" s="487"/>
      <c r="H175" s="487"/>
      <c r="I175" s="487"/>
      <c r="J175" s="487"/>
      <c r="K175" s="487"/>
      <c r="L175" s="487"/>
      <c r="M175" s="487"/>
      <c r="N175" s="487"/>
      <c r="O175" s="487"/>
      <c r="P175" s="487"/>
      <c r="Q175" s="487"/>
      <c r="R175" s="487"/>
      <c r="S175" s="487"/>
      <c r="T175" s="487"/>
      <c r="U175" s="487"/>
      <c r="V175" s="487"/>
      <c r="W175" s="487"/>
      <c r="X175" s="487"/>
      <c r="Y175" s="487"/>
      <c r="Z175" s="487"/>
      <c r="AA175" s="487"/>
      <c r="AB175" s="487"/>
      <c r="AC175" s="487"/>
      <c r="AD175" s="487"/>
      <c r="AE175" s="487"/>
      <c r="AF175" s="487"/>
      <c r="AG175" s="487"/>
      <c r="AH175" s="487"/>
      <c r="AI175" s="487"/>
      <c r="AJ175" s="487"/>
      <c r="AK175" s="487"/>
      <c r="AL175" s="487"/>
      <c r="AM175" s="487"/>
      <c r="AN175" s="487"/>
      <c r="AO175" s="487"/>
      <c r="AP175" s="487"/>
      <c r="AQ175" s="487"/>
      <c r="AR175" s="487"/>
      <c r="AS175" s="487"/>
      <c r="AT175" s="487"/>
      <c r="AU175" s="487"/>
      <c r="AV175" s="487"/>
      <c r="AW175" s="487"/>
      <c r="AX175" s="487"/>
      <c r="AY175" s="487"/>
      <c r="AZ175" s="487"/>
      <c r="BA175" s="487"/>
      <c r="BB175" s="487"/>
    </row>
    <row r="176" spans="1:54" ht="12.75">
      <c r="A176" s="487"/>
      <c r="B176" s="487"/>
      <c r="C176" s="487"/>
      <c r="D176" s="487"/>
      <c r="E176" s="487"/>
      <c r="F176" s="487"/>
      <c r="G176" s="487"/>
      <c r="H176" s="487"/>
      <c r="I176" s="487"/>
      <c r="J176" s="487"/>
      <c r="K176" s="487"/>
      <c r="L176" s="487"/>
      <c r="M176" s="487"/>
      <c r="N176" s="487"/>
      <c r="O176" s="487"/>
      <c r="P176" s="487"/>
      <c r="Q176" s="487"/>
      <c r="R176" s="487"/>
      <c r="S176" s="487"/>
      <c r="T176" s="487"/>
      <c r="U176" s="487"/>
      <c r="V176" s="487"/>
      <c r="W176" s="487"/>
      <c r="X176" s="487"/>
      <c r="Y176" s="487"/>
      <c r="Z176" s="487"/>
      <c r="AA176" s="487"/>
      <c r="AB176" s="487"/>
      <c r="AC176" s="487"/>
      <c r="AD176" s="487"/>
      <c r="AE176" s="487"/>
      <c r="AF176" s="487"/>
      <c r="AG176" s="487"/>
      <c r="AH176" s="487"/>
      <c r="AI176" s="487"/>
      <c r="AJ176" s="487"/>
      <c r="AK176" s="487"/>
      <c r="AL176" s="487"/>
      <c r="AM176" s="487"/>
      <c r="AN176" s="487"/>
      <c r="AO176" s="487"/>
      <c r="AP176" s="487"/>
      <c r="AQ176" s="487"/>
      <c r="AR176" s="487"/>
      <c r="AS176" s="487"/>
      <c r="AT176" s="487"/>
      <c r="AU176" s="487"/>
      <c r="AV176" s="487"/>
      <c r="AW176" s="487"/>
      <c r="AX176" s="487"/>
      <c r="AY176" s="487"/>
      <c r="AZ176" s="487"/>
      <c r="BA176" s="487"/>
      <c r="BB176" s="487"/>
    </row>
    <row r="177" spans="1:54" ht="12.75">
      <c r="A177" s="487"/>
      <c r="B177" s="487"/>
      <c r="C177" s="487"/>
      <c r="D177" s="487"/>
      <c r="E177" s="487"/>
      <c r="F177" s="487"/>
      <c r="G177" s="487"/>
      <c r="H177" s="487"/>
      <c r="I177" s="487"/>
      <c r="J177" s="487"/>
      <c r="K177" s="487"/>
      <c r="L177" s="487"/>
      <c r="M177" s="487"/>
      <c r="N177" s="487"/>
      <c r="O177" s="487"/>
      <c r="P177" s="487"/>
      <c r="Q177" s="487"/>
      <c r="R177" s="487"/>
      <c r="S177" s="487"/>
      <c r="T177" s="487"/>
      <c r="U177" s="487"/>
      <c r="V177" s="487"/>
      <c r="W177" s="487"/>
      <c r="X177" s="487"/>
      <c r="Y177" s="487"/>
      <c r="Z177" s="487"/>
      <c r="AA177" s="487"/>
      <c r="AB177" s="487"/>
      <c r="AC177" s="487"/>
      <c r="AD177" s="487"/>
      <c r="AE177" s="487"/>
      <c r="AF177" s="487"/>
      <c r="AG177" s="487"/>
      <c r="AH177" s="487"/>
      <c r="AI177" s="487"/>
      <c r="AJ177" s="487"/>
      <c r="AK177" s="487"/>
      <c r="AL177" s="487"/>
      <c r="AM177" s="487"/>
      <c r="AN177" s="487"/>
      <c r="AO177" s="487"/>
      <c r="AP177" s="487"/>
      <c r="AQ177" s="487"/>
      <c r="AR177" s="487"/>
      <c r="AS177" s="487"/>
      <c r="AT177" s="487"/>
      <c r="AU177" s="487"/>
      <c r="AV177" s="487"/>
      <c r="AW177" s="487"/>
      <c r="AX177" s="487"/>
      <c r="AY177" s="487"/>
      <c r="AZ177" s="487"/>
      <c r="BA177" s="487"/>
      <c r="BB177" s="487"/>
    </row>
    <row r="178" spans="1:54" ht="12.75">
      <c r="A178" s="487"/>
      <c r="B178" s="487"/>
      <c r="C178" s="487"/>
      <c r="D178" s="487"/>
      <c r="E178" s="487"/>
      <c r="F178" s="487"/>
      <c r="G178" s="487"/>
      <c r="H178" s="487"/>
      <c r="I178" s="487"/>
      <c r="J178" s="487"/>
      <c r="K178" s="487"/>
      <c r="L178" s="487"/>
      <c r="M178" s="487"/>
      <c r="N178" s="487"/>
      <c r="O178" s="487"/>
      <c r="P178" s="487"/>
      <c r="Q178" s="487"/>
      <c r="R178" s="487"/>
      <c r="S178" s="487"/>
      <c r="T178" s="487"/>
      <c r="U178" s="487"/>
      <c r="V178" s="487"/>
      <c r="W178" s="487"/>
      <c r="X178" s="487"/>
      <c r="Y178" s="487"/>
      <c r="Z178" s="487"/>
      <c r="AA178" s="487"/>
      <c r="AB178" s="487"/>
      <c r="AC178" s="487"/>
      <c r="AD178" s="487"/>
      <c r="AE178" s="487"/>
      <c r="AF178" s="487"/>
      <c r="AG178" s="487"/>
      <c r="AH178" s="487"/>
      <c r="AI178" s="487"/>
      <c r="AJ178" s="487"/>
      <c r="AK178" s="487"/>
      <c r="AL178" s="487"/>
      <c r="AM178" s="487"/>
      <c r="AN178" s="487"/>
      <c r="AO178" s="487"/>
      <c r="AP178" s="487"/>
      <c r="AQ178" s="487"/>
      <c r="AR178" s="487"/>
      <c r="AS178" s="487"/>
      <c r="AT178" s="487"/>
      <c r="AU178" s="487"/>
      <c r="AV178" s="487"/>
      <c r="AW178" s="487"/>
      <c r="AX178" s="487"/>
      <c r="AY178" s="487"/>
      <c r="AZ178" s="487"/>
      <c r="BA178" s="487"/>
      <c r="BB178" s="487"/>
    </row>
    <row r="179" spans="1:54" ht="12.75">
      <c r="A179" s="487"/>
      <c r="B179" s="487"/>
      <c r="C179" s="487"/>
      <c r="D179" s="487"/>
      <c r="E179" s="487"/>
      <c r="F179" s="487"/>
      <c r="G179" s="487"/>
      <c r="H179" s="487"/>
      <c r="I179" s="487"/>
      <c r="J179" s="487"/>
      <c r="K179" s="487"/>
      <c r="L179" s="487"/>
      <c r="M179" s="487"/>
      <c r="N179" s="487"/>
      <c r="O179" s="487"/>
      <c r="P179" s="487"/>
      <c r="Q179" s="487"/>
      <c r="R179" s="487"/>
      <c r="S179" s="487"/>
      <c r="T179" s="487"/>
      <c r="U179" s="487"/>
      <c r="V179" s="487"/>
      <c r="W179" s="487"/>
      <c r="X179" s="487"/>
      <c r="Y179" s="487"/>
      <c r="Z179" s="487"/>
      <c r="AA179" s="487"/>
      <c r="AB179" s="487"/>
      <c r="AC179" s="487"/>
      <c r="AD179" s="487"/>
      <c r="AE179" s="487"/>
      <c r="AF179" s="487"/>
      <c r="AG179" s="487"/>
      <c r="AH179" s="487"/>
      <c r="AI179" s="487"/>
      <c r="AJ179" s="487"/>
      <c r="AK179" s="487"/>
      <c r="AL179" s="487"/>
      <c r="AM179" s="487"/>
      <c r="AN179" s="487"/>
      <c r="AO179" s="487"/>
      <c r="AP179" s="487"/>
      <c r="AQ179" s="487"/>
      <c r="AR179" s="487"/>
      <c r="AS179" s="487"/>
      <c r="AT179" s="487"/>
      <c r="AU179" s="487"/>
      <c r="AV179" s="487"/>
      <c r="AW179" s="487"/>
      <c r="AX179" s="487"/>
      <c r="AY179" s="487"/>
      <c r="AZ179" s="487"/>
      <c r="BA179" s="487"/>
      <c r="BB179" s="487"/>
    </row>
    <row r="180" spans="1:54" ht="12.75">
      <c r="A180" s="487"/>
      <c r="B180" s="487"/>
      <c r="C180" s="487"/>
      <c r="D180" s="487"/>
      <c r="E180" s="487"/>
      <c r="F180" s="487"/>
      <c r="G180" s="487"/>
      <c r="H180" s="487"/>
      <c r="I180" s="487"/>
      <c r="J180" s="487"/>
      <c r="K180" s="487"/>
      <c r="L180" s="487"/>
      <c r="M180" s="487"/>
      <c r="N180" s="487"/>
      <c r="O180" s="487"/>
      <c r="P180" s="487"/>
      <c r="Q180" s="487"/>
      <c r="R180" s="487"/>
      <c r="S180" s="487"/>
      <c r="T180" s="487"/>
      <c r="U180" s="487"/>
      <c r="V180" s="487"/>
      <c r="W180" s="487"/>
      <c r="X180" s="487"/>
      <c r="Y180" s="487"/>
      <c r="Z180" s="487"/>
      <c r="AA180" s="487"/>
      <c r="AB180" s="487"/>
      <c r="AC180" s="487"/>
      <c r="AD180" s="487"/>
      <c r="AE180" s="487"/>
      <c r="AF180" s="487"/>
      <c r="AG180" s="487"/>
      <c r="AH180" s="487"/>
      <c r="AI180" s="487"/>
      <c r="AJ180" s="487"/>
      <c r="AK180" s="487"/>
      <c r="AL180" s="487"/>
      <c r="AM180" s="487"/>
      <c r="AN180" s="487"/>
      <c r="AO180" s="487"/>
      <c r="AP180" s="487"/>
      <c r="AQ180" s="487"/>
      <c r="AR180" s="487"/>
      <c r="AS180" s="487"/>
      <c r="AT180" s="487"/>
      <c r="AU180" s="487"/>
      <c r="AV180" s="487"/>
      <c r="AW180" s="487"/>
      <c r="AX180" s="487"/>
      <c r="AY180" s="487"/>
      <c r="AZ180" s="487"/>
      <c r="BA180" s="487"/>
      <c r="BB180" s="487"/>
    </row>
    <row r="181" spans="1:54" ht="12.75">
      <c r="A181" s="487"/>
      <c r="B181" s="487"/>
      <c r="C181" s="487"/>
      <c r="D181" s="487"/>
      <c r="E181" s="487"/>
      <c r="F181" s="487"/>
      <c r="G181" s="487"/>
      <c r="H181" s="487"/>
      <c r="I181" s="487"/>
      <c r="J181" s="487"/>
      <c r="K181" s="487"/>
      <c r="L181" s="487"/>
      <c r="M181" s="487"/>
      <c r="N181" s="487"/>
      <c r="O181" s="487"/>
      <c r="P181" s="487"/>
      <c r="Q181" s="487"/>
      <c r="R181" s="487"/>
      <c r="S181" s="487"/>
      <c r="T181" s="487"/>
      <c r="U181" s="487"/>
      <c r="V181" s="487"/>
      <c r="W181" s="487"/>
      <c r="X181" s="487"/>
      <c r="Y181" s="487"/>
      <c r="Z181" s="487"/>
      <c r="AA181" s="487"/>
      <c r="AB181" s="487"/>
      <c r="AC181" s="487"/>
      <c r="AD181" s="487"/>
      <c r="AE181" s="487"/>
      <c r="AF181" s="487"/>
      <c r="AG181" s="487"/>
      <c r="AH181" s="487"/>
      <c r="AI181" s="487"/>
      <c r="AJ181" s="487"/>
      <c r="AK181" s="487"/>
      <c r="AL181" s="487"/>
      <c r="AM181" s="487"/>
      <c r="AN181" s="487"/>
      <c r="AO181" s="487"/>
      <c r="AP181" s="487"/>
      <c r="AQ181" s="487"/>
      <c r="AR181" s="487"/>
      <c r="AS181" s="487"/>
      <c r="AT181" s="487"/>
      <c r="AU181" s="487"/>
      <c r="AV181" s="487"/>
      <c r="AW181" s="487"/>
      <c r="AX181" s="487"/>
      <c r="AY181" s="487"/>
      <c r="AZ181" s="487"/>
      <c r="BA181" s="487"/>
      <c r="BB181" s="487"/>
    </row>
    <row r="182" spans="1:54" ht="12.75">
      <c r="A182" s="487"/>
      <c r="B182" s="487"/>
      <c r="C182" s="487"/>
      <c r="D182" s="487"/>
      <c r="E182" s="487"/>
      <c r="F182" s="487"/>
      <c r="G182" s="487"/>
      <c r="H182" s="487"/>
      <c r="I182" s="487"/>
      <c r="J182" s="487"/>
      <c r="K182" s="487"/>
      <c r="L182" s="487"/>
      <c r="M182" s="487"/>
      <c r="N182" s="487"/>
      <c r="O182" s="487"/>
      <c r="P182" s="487"/>
      <c r="Q182" s="487"/>
      <c r="R182" s="487"/>
      <c r="S182" s="487"/>
      <c r="T182" s="487"/>
      <c r="U182" s="487"/>
      <c r="V182" s="487"/>
      <c r="W182" s="487"/>
      <c r="X182" s="487"/>
      <c r="Y182" s="487"/>
      <c r="Z182" s="487"/>
      <c r="AA182" s="487"/>
      <c r="AB182" s="487"/>
      <c r="AC182" s="487"/>
      <c r="AD182" s="487"/>
      <c r="AE182" s="487"/>
      <c r="AF182" s="487"/>
      <c r="AG182" s="487"/>
      <c r="AH182" s="487"/>
      <c r="AI182" s="487"/>
      <c r="AJ182" s="487"/>
      <c r="AK182" s="487"/>
      <c r="AL182" s="487"/>
      <c r="AM182" s="487"/>
      <c r="AN182" s="487"/>
      <c r="AO182" s="487"/>
      <c r="AP182" s="487"/>
      <c r="AQ182" s="487"/>
      <c r="AR182" s="487"/>
      <c r="AS182" s="487"/>
      <c r="AT182" s="487"/>
      <c r="AU182" s="487"/>
      <c r="AV182" s="487"/>
      <c r="AW182" s="487"/>
      <c r="AX182" s="487"/>
      <c r="AY182" s="487"/>
      <c r="AZ182" s="487"/>
      <c r="BA182" s="487"/>
      <c r="BB182" s="487"/>
    </row>
    <row r="183" spans="1:54" ht="12.75">
      <c r="A183" s="487"/>
      <c r="B183" s="487"/>
      <c r="C183" s="487"/>
      <c r="D183" s="487"/>
      <c r="E183" s="487"/>
      <c r="F183" s="487"/>
      <c r="G183" s="487"/>
      <c r="H183" s="487"/>
      <c r="I183" s="487"/>
      <c r="J183" s="487"/>
      <c r="K183" s="487"/>
      <c r="L183" s="487"/>
      <c r="M183" s="487"/>
      <c r="N183" s="487"/>
      <c r="O183" s="487"/>
      <c r="P183" s="487"/>
      <c r="Q183" s="487"/>
      <c r="R183" s="487"/>
      <c r="S183" s="487"/>
      <c r="T183" s="487"/>
      <c r="U183" s="487"/>
      <c r="V183" s="487"/>
      <c r="W183" s="487"/>
      <c r="X183" s="487"/>
      <c r="Y183" s="487"/>
      <c r="Z183" s="487"/>
      <c r="AA183" s="487"/>
      <c r="AB183" s="487"/>
      <c r="AC183" s="487"/>
      <c r="AD183" s="487"/>
      <c r="AE183" s="487"/>
      <c r="AF183" s="487"/>
      <c r="AG183" s="487"/>
      <c r="AH183" s="487"/>
      <c r="AI183" s="487"/>
      <c r="AJ183" s="487"/>
      <c r="AK183" s="487"/>
      <c r="AL183" s="487"/>
      <c r="AM183" s="487"/>
      <c r="AN183" s="487"/>
      <c r="AO183" s="487"/>
      <c r="AP183" s="487"/>
      <c r="AQ183" s="487"/>
      <c r="AR183" s="487"/>
      <c r="AS183" s="487"/>
      <c r="AT183" s="487"/>
      <c r="AU183" s="487"/>
      <c r="AV183" s="487"/>
      <c r="AW183" s="487"/>
      <c r="AX183" s="487"/>
      <c r="AY183" s="487"/>
      <c r="AZ183" s="487"/>
      <c r="BA183" s="487"/>
      <c r="BB183" s="487"/>
    </row>
    <row r="184" spans="1:54" ht="12.75">
      <c r="A184" s="487"/>
      <c r="B184" s="487"/>
      <c r="C184" s="487"/>
      <c r="D184" s="487"/>
      <c r="E184" s="487"/>
      <c r="F184" s="487"/>
      <c r="G184" s="487"/>
      <c r="H184" s="487"/>
      <c r="I184" s="487"/>
      <c r="J184" s="487"/>
      <c r="K184" s="487"/>
      <c r="L184" s="487"/>
      <c r="M184" s="487"/>
      <c r="N184" s="487"/>
      <c r="O184" s="487"/>
      <c r="P184" s="487"/>
      <c r="Q184" s="487"/>
      <c r="R184" s="487"/>
      <c r="S184" s="487"/>
      <c r="T184" s="487"/>
      <c r="U184" s="487"/>
      <c r="V184" s="487"/>
      <c r="W184" s="487"/>
      <c r="X184" s="487"/>
      <c r="Y184" s="487"/>
      <c r="Z184" s="487"/>
      <c r="AA184" s="487"/>
      <c r="AB184" s="487"/>
      <c r="AC184" s="487"/>
      <c r="AD184" s="487"/>
      <c r="AE184" s="487"/>
      <c r="AF184" s="487"/>
      <c r="AG184" s="487"/>
      <c r="AH184" s="487"/>
      <c r="AI184" s="487"/>
      <c r="AJ184" s="487"/>
      <c r="AK184" s="487"/>
      <c r="AL184" s="487"/>
      <c r="AM184" s="487"/>
      <c r="AN184" s="487"/>
      <c r="AO184" s="487"/>
      <c r="AP184" s="487"/>
      <c r="AQ184" s="487"/>
      <c r="AR184" s="487"/>
      <c r="AS184" s="487"/>
      <c r="AT184" s="487"/>
      <c r="AU184" s="487"/>
      <c r="AV184" s="487"/>
      <c r="AW184" s="487"/>
      <c r="AX184" s="487"/>
      <c r="AY184" s="487"/>
      <c r="AZ184" s="487"/>
      <c r="BA184" s="487"/>
      <c r="BB184" s="487"/>
    </row>
    <row r="185" spans="1:54" ht="12.75">
      <c r="A185" s="487"/>
      <c r="B185" s="487"/>
      <c r="C185" s="487"/>
      <c r="D185" s="487"/>
      <c r="E185" s="487"/>
      <c r="F185" s="487"/>
      <c r="G185" s="487"/>
      <c r="H185" s="487"/>
      <c r="I185" s="487"/>
      <c r="J185" s="487"/>
      <c r="K185" s="487"/>
      <c r="L185" s="487"/>
      <c r="M185" s="487"/>
      <c r="N185" s="487"/>
      <c r="O185" s="487"/>
      <c r="P185" s="487"/>
      <c r="Q185" s="487"/>
      <c r="R185" s="487"/>
      <c r="S185" s="487"/>
      <c r="T185" s="487"/>
      <c r="U185" s="487"/>
      <c r="V185" s="487"/>
      <c r="W185" s="487"/>
      <c r="X185" s="487"/>
      <c r="Y185" s="487"/>
      <c r="Z185" s="487"/>
      <c r="AA185" s="487"/>
      <c r="AB185" s="487"/>
      <c r="AC185" s="487"/>
      <c r="AD185" s="487"/>
      <c r="AE185" s="487"/>
      <c r="AF185" s="487"/>
      <c r="AG185" s="487"/>
      <c r="AH185" s="487"/>
      <c r="AI185" s="487"/>
      <c r="AJ185" s="487"/>
      <c r="AK185" s="487"/>
      <c r="AL185" s="487"/>
      <c r="AM185" s="487"/>
      <c r="AN185" s="487"/>
      <c r="AO185" s="487"/>
      <c r="AP185" s="487"/>
      <c r="AQ185" s="487"/>
      <c r="AR185" s="487"/>
      <c r="AS185" s="487"/>
      <c r="AT185" s="487"/>
      <c r="AU185" s="487"/>
      <c r="AV185" s="487"/>
      <c r="AW185" s="487"/>
      <c r="AX185" s="487"/>
      <c r="AY185" s="487"/>
      <c r="AZ185" s="487"/>
      <c r="BA185" s="487"/>
      <c r="BB185" s="487"/>
    </row>
    <row r="186" spans="1:54" ht="12.75">
      <c r="A186" s="487"/>
      <c r="B186" s="487"/>
      <c r="C186" s="487"/>
      <c r="D186" s="487"/>
      <c r="E186" s="487"/>
      <c r="F186" s="487"/>
      <c r="G186" s="487"/>
      <c r="H186" s="487"/>
      <c r="I186" s="487"/>
      <c r="J186" s="487"/>
      <c r="K186" s="487"/>
      <c r="L186" s="487"/>
      <c r="M186" s="487"/>
      <c r="N186" s="487"/>
      <c r="O186" s="487"/>
      <c r="P186" s="487"/>
      <c r="Q186" s="487"/>
      <c r="R186" s="487"/>
      <c r="S186" s="487"/>
      <c r="T186" s="487"/>
      <c r="U186" s="487"/>
      <c r="V186" s="487"/>
      <c r="W186" s="487"/>
      <c r="X186" s="487"/>
      <c r="Y186" s="487"/>
      <c r="Z186" s="487"/>
      <c r="AA186" s="487"/>
      <c r="AB186" s="487"/>
      <c r="AC186" s="487"/>
      <c r="AD186" s="487"/>
      <c r="AE186" s="487"/>
      <c r="AF186" s="487"/>
      <c r="AG186" s="487"/>
      <c r="AH186" s="487"/>
      <c r="AI186" s="487"/>
      <c r="AJ186" s="487"/>
      <c r="AK186" s="487"/>
      <c r="AL186" s="487"/>
      <c r="AM186" s="487"/>
      <c r="AN186" s="487"/>
      <c r="AO186" s="487"/>
      <c r="AP186" s="487"/>
      <c r="AQ186" s="487"/>
      <c r="AR186" s="487"/>
      <c r="AS186" s="487"/>
      <c r="AT186" s="487"/>
      <c r="AU186" s="487"/>
      <c r="AV186" s="487"/>
      <c r="AW186" s="487"/>
      <c r="AX186" s="487"/>
      <c r="AY186" s="487"/>
      <c r="AZ186" s="487"/>
      <c r="BA186" s="487"/>
      <c r="BB186" s="487"/>
    </row>
    <row r="187" spans="1:54" ht="12.75">
      <c r="A187" s="487"/>
      <c r="B187" s="487"/>
      <c r="C187" s="487"/>
      <c r="D187" s="487"/>
      <c r="E187" s="487"/>
      <c r="F187" s="487"/>
      <c r="G187" s="487"/>
      <c r="H187" s="487"/>
      <c r="I187" s="487"/>
      <c r="J187" s="487"/>
      <c r="K187" s="487"/>
      <c r="L187" s="487"/>
      <c r="M187" s="487"/>
      <c r="N187" s="487"/>
      <c r="O187" s="487"/>
      <c r="P187" s="487"/>
      <c r="Q187" s="487"/>
      <c r="R187" s="487"/>
      <c r="S187" s="487"/>
      <c r="T187" s="487"/>
      <c r="U187" s="487"/>
      <c r="V187" s="487"/>
      <c r="W187" s="487"/>
      <c r="X187" s="487"/>
      <c r="Y187" s="487"/>
      <c r="Z187" s="487"/>
      <c r="AA187" s="487"/>
      <c r="AB187" s="487"/>
      <c r="AC187" s="487"/>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487"/>
      <c r="AY187" s="487"/>
      <c r="AZ187" s="487"/>
      <c r="BA187" s="487"/>
      <c r="BB187" s="487"/>
    </row>
    <row r="188" spans="1:54" ht="12.75">
      <c r="A188" s="487"/>
      <c r="B188" s="487"/>
      <c r="C188" s="487"/>
      <c r="D188" s="487"/>
      <c r="E188" s="487"/>
      <c r="F188" s="487"/>
      <c r="G188" s="487"/>
      <c r="H188" s="487"/>
      <c r="I188" s="487"/>
      <c r="J188" s="487"/>
      <c r="K188" s="487"/>
      <c r="L188" s="487"/>
      <c r="M188" s="487"/>
      <c r="N188" s="487"/>
      <c r="O188" s="487"/>
      <c r="P188" s="487"/>
      <c r="Q188" s="487"/>
      <c r="R188" s="487"/>
      <c r="S188" s="487"/>
      <c r="T188" s="487"/>
      <c r="U188" s="487"/>
      <c r="V188" s="487"/>
      <c r="W188" s="487"/>
      <c r="X188" s="487"/>
      <c r="Y188" s="487"/>
      <c r="Z188" s="487"/>
      <c r="AA188" s="487"/>
      <c r="AB188" s="487"/>
      <c r="AC188" s="487"/>
      <c r="AD188" s="487"/>
      <c r="AE188" s="487"/>
      <c r="AF188" s="487"/>
      <c r="AG188" s="487"/>
      <c r="AH188" s="487"/>
      <c r="AI188" s="487"/>
      <c r="AJ188" s="487"/>
      <c r="AK188" s="487"/>
      <c r="AL188" s="487"/>
      <c r="AM188" s="487"/>
      <c r="AN188" s="487"/>
      <c r="AO188" s="487"/>
      <c r="AP188" s="487"/>
      <c r="AQ188" s="487"/>
      <c r="AR188" s="487"/>
      <c r="AS188" s="487"/>
      <c r="AT188" s="487"/>
      <c r="AU188" s="487"/>
      <c r="AV188" s="487"/>
      <c r="AW188" s="487"/>
      <c r="AX188" s="487"/>
      <c r="AY188" s="487"/>
      <c r="AZ188" s="487"/>
      <c r="BA188" s="487"/>
      <c r="BB188" s="487"/>
    </row>
    <row r="189" spans="1:54" ht="12.75">
      <c r="A189" s="487"/>
      <c r="B189" s="487"/>
      <c r="C189" s="487"/>
      <c r="D189" s="487"/>
      <c r="E189" s="487"/>
      <c r="F189" s="487"/>
      <c r="G189" s="487"/>
      <c r="H189" s="487"/>
      <c r="I189" s="487"/>
      <c r="J189" s="487"/>
      <c r="K189" s="487"/>
      <c r="L189" s="487"/>
      <c r="M189" s="487"/>
      <c r="N189" s="487"/>
      <c r="O189" s="487"/>
      <c r="P189" s="487"/>
      <c r="Q189" s="487"/>
      <c r="R189" s="487"/>
      <c r="S189" s="487"/>
      <c r="T189" s="487"/>
      <c r="U189" s="487"/>
      <c r="V189" s="487"/>
      <c r="W189" s="487"/>
      <c r="X189" s="487"/>
      <c r="Y189" s="487"/>
      <c r="Z189" s="487"/>
      <c r="AA189" s="487"/>
      <c r="AB189" s="487"/>
      <c r="AC189" s="487"/>
      <c r="AD189" s="487"/>
      <c r="AE189" s="487"/>
      <c r="AF189" s="487"/>
      <c r="AG189" s="487"/>
      <c r="AH189" s="487"/>
      <c r="AI189" s="487"/>
      <c r="AJ189" s="487"/>
      <c r="AK189" s="487"/>
      <c r="AL189" s="487"/>
      <c r="AM189" s="487"/>
      <c r="AN189" s="487"/>
      <c r="AO189" s="487"/>
      <c r="AP189" s="487"/>
      <c r="AQ189" s="487"/>
      <c r="AR189" s="487"/>
      <c r="AS189" s="487"/>
      <c r="AT189" s="487"/>
      <c r="AU189" s="487"/>
      <c r="AV189" s="487"/>
      <c r="AW189" s="487"/>
      <c r="AX189" s="487"/>
      <c r="AY189" s="487"/>
      <c r="AZ189" s="487"/>
      <c r="BA189" s="487"/>
      <c r="BB189" s="487"/>
    </row>
    <row r="190" spans="1:54" ht="12.75">
      <c r="A190" s="487"/>
      <c r="B190" s="487"/>
      <c r="C190" s="487"/>
      <c r="D190" s="487"/>
      <c r="E190" s="487"/>
      <c r="F190" s="487"/>
      <c r="G190" s="487"/>
      <c r="H190" s="487"/>
      <c r="I190" s="487"/>
      <c r="J190" s="487"/>
      <c r="K190" s="487"/>
      <c r="L190" s="487"/>
      <c r="M190" s="487"/>
      <c r="N190" s="487"/>
      <c r="O190" s="487"/>
      <c r="P190" s="487"/>
      <c r="Q190" s="487"/>
      <c r="R190" s="487"/>
      <c r="S190" s="487"/>
      <c r="T190" s="487"/>
      <c r="U190" s="487"/>
      <c r="V190" s="487"/>
      <c r="W190" s="487"/>
      <c r="X190" s="487"/>
      <c r="Y190" s="487"/>
      <c r="Z190" s="487"/>
      <c r="AA190" s="487"/>
      <c r="AB190" s="487"/>
      <c r="AC190" s="487"/>
      <c r="AD190" s="487"/>
      <c r="AE190" s="487"/>
      <c r="AF190" s="487"/>
      <c r="AG190" s="487"/>
      <c r="AH190" s="487"/>
      <c r="AI190" s="487"/>
      <c r="AJ190" s="487"/>
      <c r="AK190" s="487"/>
      <c r="AL190" s="487"/>
      <c r="AM190" s="487"/>
      <c r="AN190" s="487"/>
      <c r="AO190" s="487"/>
      <c r="AP190" s="487"/>
      <c r="AQ190" s="487"/>
      <c r="AR190" s="487"/>
      <c r="AS190" s="487"/>
      <c r="AT190" s="487"/>
      <c r="AU190" s="487"/>
      <c r="AV190" s="487"/>
      <c r="AW190" s="487"/>
      <c r="AX190" s="487"/>
      <c r="AY190" s="487"/>
      <c r="AZ190" s="487"/>
      <c r="BA190" s="487"/>
      <c r="BB190" s="487"/>
    </row>
    <row r="191" spans="1:54" ht="12.75">
      <c r="A191" s="487"/>
      <c r="B191" s="487"/>
      <c r="C191" s="487"/>
      <c r="D191" s="487"/>
      <c r="E191" s="487"/>
      <c r="F191" s="487"/>
      <c r="G191" s="487"/>
      <c r="H191" s="487"/>
      <c r="I191" s="487"/>
      <c r="J191" s="487"/>
      <c r="K191" s="487"/>
      <c r="L191" s="487"/>
      <c r="M191" s="487"/>
      <c r="N191" s="487"/>
      <c r="O191" s="487"/>
      <c r="P191" s="487"/>
      <c r="Q191" s="487"/>
      <c r="R191" s="487"/>
      <c r="S191" s="487"/>
      <c r="T191" s="487"/>
      <c r="U191" s="487"/>
      <c r="V191" s="487"/>
      <c r="W191" s="487"/>
      <c r="X191" s="487"/>
      <c r="Y191" s="487"/>
      <c r="Z191" s="487"/>
      <c r="AA191" s="487"/>
      <c r="AB191" s="487"/>
      <c r="AC191" s="487"/>
      <c r="AD191" s="487"/>
      <c r="AE191" s="487"/>
      <c r="AF191" s="487"/>
      <c r="AG191" s="487"/>
      <c r="AH191" s="487"/>
      <c r="AI191" s="487"/>
      <c r="AJ191" s="487"/>
      <c r="AK191" s="487"/>
      <c r="AL191" s="487"/>
      <c r="AM191" s="487"/>
      <c r="AN191" s="487"/>
      <c r="AO191" s="487"/>
      <c r="AP191" s="487"/>
      <c r="AQ191" s="487"/>
      <c r="AR191" s="487"/>
      <c r="AS191" s="487"/>
      <c r="AT191" s="487"/>
      <c r="AU191" s="487"/>
      <c r="AV191" s="487"/>
      <c r="AW191" s="487"/>
      <c r="AX191" s="487"/>
      <c r="AY191" s="487"/>
      <c r="AZ191" s="487"/>
      <c r="BA191" s="487"/>
      <c r="BB191" s="487"/>
    </row>
    <row r="192" spans="1:54" ht="12.75">
      <c r="A192" s="487"/>
      <c r="B192" s="487"/>
      <c r="C192" s="487"/>
      <c r="D192" s="487"/>
      <c r="E192" s="487"/>
      <c r="F192" s="487"/>
      <c r="G192" s="487"/>
      <c r="H192" s="487"/>
      <c r="I192" s="487"/>
      <c r="J192" s="487"/>
      <c r="K192" s="487"/>
      <c r="L192" s="487"/>
      <c r="M192" s="487"/>
      <c r="N192" s="487"/>
      <c r="O192" s="487"/>
      <c r="P192" s="487"/>
      <c r="Q192" s="487"/>
      <c r="R192" s="487"/>
      <c r="S192" s="487"/>
      <c r="T192" s="487"/>
      <c r="U192" s="487"/>
      <c r="V192" s="487"/>
      <c r="W192" s="487"/>
      <c r="X192" s="487"/>
      <c r="Y192" s="487"/>
      <c r="Z192" s="487"/>
      <c r="AA192" s="487"/>
      <c r="AB192" s="487"/>
      <c r="AC192" s="487"/>
      <c r="AD192" s="487"/>
      <c r="AE192" s="487"/>
      <c r="AF192" s="487"/>
      <c r="AG192" s="487"/>
      <c r="AH192" s="487"/>
      <c r="AI192" s="487"/>
      <c r="AJ192" s="487"/>
      <c r="AK192" s="487"/>
      <c r="AL192" s="487"/>
      <c r="AM192" s="487"/>
      <c r="AN192" s="487"/>
      <c r="AO192" s="487"/>
      <c r="AP192" s="487"/>
      <c r="AQ192" s="487"/>
      <c r="AR192" s="487"/>
      <c r="AS192" s="487"/>
      <c r="AT192" s="487"/>
      <c r="AU192" s="487"/>
      <c r="AV192" s="487"/>
      <c r="AW192" s="487"/>
      <c r="AX192" s="487"/>
      <c r="AY192" s="487"/>
      <c r="AZ192" s="487"/>
      <c r="BA192" s="487"/>
      <c r="BB192" s="487"/>
    </row>
    <row r="193" spans="1:54" ht="12.75">
      <c r="A193" s="487"/>
      <c r="B193" s="487"/>
      <c r="C193" s="487"/>
      <c r="D193" s="487"/>
      <c r="E193" s="487"/>
      <c r="F193" s="487"/>
      <c r="G193" s="487"/>
      <c r="H193" s="487"/>
      <c r="I193" s="487"/>
      <c r="J193" s="487"/>
      <c r="K193" s="487"/>
      <c r="L193" s="487"/>
      <c r="M193" s="487"/>
      <c r="N193" s="487"/>
      <c r="O193" s="487"/>
      <c r="P193" s="487"/>
      <c r="Q193" s="487"/>
      <c r="R193" s="487"/>
      <c r="S193" s="487"/>
      <c r="T193" s="487"/>
      <c r="U193" s="487"/>
      <c r="V193" s="487"/>
      <c r="W193" s="487"/>
      <c r="X193" s="487"/>
      <c r="Y193" s="487"/>
      <c r="Z193" s="487"/>
      <c r="AA193" s="487"/>
      <c r="AB193" s="487"/>
      <c r="AC193" s="487"/>
      <c r="AD193" s="487"/>
      <c r="AE193" s="487"/>
      <c r="AF193" s="487"/>
      <c r="AG193" s="487"/>
      <c r="AH193" s="487"/>
      <c r="AI193" s="487"/>
      <c r="AJ193" s="487"/>
      <c r="AK193" s="487"/>
      <c r="AL193" s="487"/>
      <c r="AM193" s="487"/>
      <c r="AN193" s="487"/>
      <c r="AO193" s="487"/>
      <c r="AP193" s="487"/>
      <c r="AQ193" s="487"/>
      <c r="AR193" s="487"/>
      <c r="AS193" s="487"/>
      <c r="AT193" s="487"/>
      <c r="AU193" s="487"/>
      <c r="AV193" s="487"/>
      <c r="AW193" s="487"/>
      <c r="AX193" s="487"/>
      <c r="AY193" s="487"/>
      <c r="AZ193" s="487"/>
      <c r="BA193" s="487"/>
      <c r="BB193" s="487"/>
    </row>
    <row r="194" spans="1:54" ht="12.75">
      <c r="A194" s="487"/>
      <c r="B194" s="487"/>
      <c r="C194" s="487"/>
      <c r="D194" s="487"/>
      <c r="E194" s="487"/>
      <c r="F194" s="487"/>
      <c r="G194" s="487"/>
      <c r="H194" s="487"/>
      <c r="I194" s="487"/>
      <c r="J194" s="487"/>
      <c r="K194" s="487"/>
      <c r="L194" s="487"/>
      <c r="M194" s="487"/>
      <c r="N194" s="487"/>
      <c r="O194" s="487"/>
      <c r="P194" s="487"/>
      <c r="Q194" s="487"/>
      <c r="R194" s="487"/>
      <c r="S194" s="487"/>
      <c r="T194" s="487"/>
      <c r="U194" s="487"/>
      <c r="V194" s="487"/>
      <c r="W194" s="487"/>
      <c r="X194" s="487"/>
      <c r="Y194" s="487"/>
      <c r="Z194" s="487"/>
      <c r="AA194" s="487"/>
      <c r="AB194" s="487"/>
      <c r="AC194" s="487"/>
      <c r="AD194" s="487"/>
      <c r="AE194" s="487"/>
      <c r="AF194" s="487"/>
      <c r="AG194" s="487"/>
      <c r="AH194" s="487"/>
      <c r="AI194" s="487"/>
      <c r="AJ194" s="487"/>
      <c r="AK194" s="487"/>
      <c r="AL194" s="487"/>
      <c r="AM194" s="487"/>
      <c r="AN194" s="487"/>
      <c r="AO194" s="487"/>
      <c r="AP194" s="487"/>
      <c r="AQ194" s="487"/>
      <c r="AR194" s="487"/>
      <c r="AS194" s="487"/>
      <c r="AT194" s="487"/>
      <c r="AU194" s="487"/>
      <c r="AV194" s="487"/>
      <c r="AW194" s="487"/>
      <c r="AX194" s="487"/>
      <c r="AY194" s="487"/>
      <c r="AZ194" s="487"/>
      <c r="BA194" s="487"/>
      <c r="BB194" s="487"/>
    </row>
    <row r="195" spans="1:54" ht="12.75">
      <c r="A195" s="487"/>
      <c r="B195" s="487"/>
      <c r="C195" s="487"/>
      <c r="D195" s="487"/>
      <c r="E195" s="487"/>
      <c r="F195" s="487"/>
      <c r="G195" s="487"/>
      <c r="H195" s="487"/>
      <c r="I195" s="487"/>
      <c r="J195" s="487"/>
      <c r="K195" s="487"/>
      <c r="L195" s="487"/>
      <c r="M195" s="487"/>
      <c r="N195" s="487"/>
      <c r="O195" s="487"/>
      <c r="P195" s="487"/>
      <c r="Q195" s="487"/>
      <c r="R195" s="487"/>
      <c r="S195" s="487"/>
      <c r="T195" s="487"/>
      <c r="U195" s="487"/>
      <c r="V195" s="487"/>
      <c r="W195" s="487"/>
      <c r="X195" s="487"/>
      <c r="Y195" s="487"/>
      <c r="Z195" s="487"/>
      <c r="AA195" s="487"/>
      <c r="AB195" s="487"/>
      <c r="AC195" s="487"/>
      <c r="AD195" s="487"/>
      <c r="AE195" s="487"/>
      <c r="AF195" s="487"/>
      <c r="AG195" s="487"/>
      <c r="AH195" s="487"/>
      <c r="AI195" s="487"/>
      <c r="AJ195" s="487"/>
      <c r="AK195" s="487"/>
      <c r="AL195" s="487"/>
      <c r="AM195" s="487"/>
      <c r="AN195" s="487"/>
      <c r="AO195" s="487"/>
      <c r="AP195" s="487"/>
      <c r="AQ195" s="487"/>
      <c r="AR195" s="487"/>
      <c r="AS195" s="487"/>
      <c r="AT195" s="487"/>
      <c r="AU195" s="487"/>
      <c r="AV195" s="487"/>
      <c r="AW195" s="487"/>
      <c r="AX195" s="487"/>
      <c r="AY195" s="487"/>
      <c r="AZ195" s="487"/>
      <c r="BA195" s="487"/>
      <c r="BB195" s="487"/>
    </row>
    <row r="196" spans="1:54" ht="12.75">
      <c r="A196" s="487"/>
      <c r="B196" s="487"/>
      <c r="C196" s="487"/>
      <c r="D196" s="487"/>
      <c r="E196" s="487"/>
      <c r="F196" s="487"/>
      <c r="G196" s="487"/>
      <c r="H196" s="487"/>
      <c r="I196" s="487"/>
      <c r="J196" s="487"/>
      <c r="K196" s="487"/>
      <c r="L196" s="487"/>
      <c r="M196" s="487"/>
      <c r="N196" s="487"/>
      <c r="O196" s="487"/>
      <c r="P196" s="487"/>
      <c r="Q196" s="487"/>
      <c r="R196" s="487"/>
      <c r="S196" s="487"/>
      <c r="T196" s="487"/>
      <c r="U196" s="487"/>
      <c r="V196" s="487"/>
      <c r="W196" s="487"/>
      <c r="X196" s="487"/>
      <c r="Y196" s="487"/>
      <c r="Z196" s="487"/>
      <c r="AA196" s="487"/>
      <c r="AB196" s="487"/>
      <c r="AC196" s="487"/>
      <c r="AD196" s="487"/>
      <c r="AE196" s="487"/>
      <c r="AF196" s="487"/>
      <c r="AG196" s="487"/>
      <c r="AH196" s="487"/>
      <c r="AI196" s="487"/>
      <c r="AJ196" s="487"/>
      <c r="AK196" s="487"/>
      <c r="AL196" s="487"/>
      <c r="AM196" s="487"/>
      <c r="AN196" s="487"/>
      <c r="AO196" s="487"/>
      <c r="AP196" s="487"/>
      <c r="AQ196" s="487"/>
      <c r="AR196" s="487"/>
      <c r="AS196" s="487"/>
      <c r="AT196" s="487"/>
      <c r="AU196" s="487"/>
      <c r="AV196" s="487"/>
      <c r="AW196" s="487"/>
      <c r="AX196" s="487"/>
      <c r="AY196" s="487"/>
      <c r="AZ196" s="487"/>
      <c r="BA196" s="487"/>
      <c r="BB196" s="487"/>
    </row>
    <row r="197" spans="1:54" ht="12.75">
      <c r="A197" s="487"/>
      <c r="B197" s="487"/>
      <c r="C197" s="487"/>
      <c r="D197" s="487"/>
      <c r="E197" s="487"/>
      <c r="F197" s="487"/>
      <c r="G197" s="487"/>
      <c r="H197" s="487"/>
      <c r="I197" s="487"/>
      <c r="J197" s="487"/>
      <c r="K197" s="487"/>
      <c r="L197" s="487"/>
      <c r="M197" s="487"/>
      <c r="N197" s="487"/>
      <c r="O197" s="487"/>
      <c r="P197" s="487"/>
      <c r="Q197" s="487"/>
      <c r="R197" s="487"/>
      <c r="S197" s="487"/>
      <c r="T197" s="487"/>
      <c r="U197" s="487"/>
      <c r="V197" s="487"/>
      <c r="W197" s="487"/>
      <c r="X197" s="487"/>
      <c r="Y197" s="487"/>
      <c r="Z197" s="487"/>
      <c r="AA197" s="487"/>
      <c r="AB197" s="487"/>
      <c r="AC197" s="487"/>
      <c r="AD197" s="487"/>
      <c r="AE197" s="487"/>
      <c r="AF197" s="487"/>
      <c r="AG197" s="487"/>
      <c r="AH197" s="487"/>
      <c r="AI197" s="487"/>
      <c r="AJ197" s="487"/>
      <c r="AK197" s="487"/>
      <c r="AL197" s="487"/>
      <c r="AM197" s="487"/>
      <c r="AN197" s="487"/>
      <c r="AO197" s="487"/>
      <c r="AP197" s="487"/>
      <c r="AQ197" s="487"/>
      <c r="AR197" s="487"/>
      <c r="AS197" s="487"/>
      <c r="AT197" s="487"/>
      <c r="AU197" s="487"/>
      <c r="AV197" s="487"/>
      <c r="AW197" s="487"/>
      <c r="AX197" s="487"/>
      <c r="AY197" s="487"/>
      <c r="AZ197" s="487"/>
      <c r="BA197" s="487"/>
      <c r="BB197" s="487"/>
    </row>
    <row r="198" spans="1:54" ht="12.75">
      <c r="A198" s="487"/>
      <c r="B198" s="487"/>
      <c r="C198" s="487"/>
      <c r="D198" s="487"/>
      <c r="E198" s="487"/>
      <c r="F198" s="487"/>
      <c r="G198" s="487"/>
      <c r="H198" s="487"/>
      <c r="I198" s="487"/>
      <c r="J198" s="487"/>
      <c r="K198" s="487"/>
      <c r="L198" s="487"/>
      <c r="M198" s="487"/>
      <c r="N198" s="487"/>
      <c r="O198" s="487"/>
      <c r="P198" s="487"/>
      <c r="Q198" s="487"/>
      <c r="R198" s="487"/>
      <c r="S198" s="487"/>
      <c r="T198" s="487"/>
      <c r="U198" s="487"/>
      <c r="V198" s="487"/>
      <c r="W198" s="487"/>
      <c r="X198" s="487"/>
      <c r="Y198" s="487"/>
      <c r="Z198" s="487"/>
      <c r="AA198" s="487"/>
      <c r="AB198" s="487"/>
      <c r="AC198" s="487"/>
      <c r="AD198" s="487"/>
      <c r="AE198" s="487"/>
      <c r="AF198" s="487"/>
      <c r="AG198" s="487"/>
      <c r="AH198" s="487"/>
      <c r="AI198" s="487"/>
      <c r="AJ198" s="487"/>
      <c r="AK198" s="487"/>
      <c r="AL198" s="487"/>
      <c r="AM198" s="487"/>
      <c r="AN198" s="487"/>
      <c r="AO198" s="487"/>
      <c r="AP198" s="487"/>
      <c r="AQ198" s="487"/>
      <c r="AR198" s="487"/>
      <c r="AS198" s="487"/>
      <c r="AT198" s="487"/>
      <c r="AU198" s="487"/>
      <c r="AV198" s="487"/>
      <c r="AW198" s="487"/>
      <c r="AX198" s="487"/>
      <c r="AY198" s="487"/>
      <c r="AZ198" s="487"/>
      <c r="BA198" s="487"/>
      <c r="BB198" s="487"/>
    </row>
    <row r="199" spans="1:54" ht="12.75">
      <c r="A199" s="487"/>
      <c r="B199" s="487"/>
      <c r="C199" s="487"/>
      <c r="D199" s="487"/>
      <c r="E199" s="487"/>
      <c r="F199" s="487"/>
      <c r="G199" s="487"/>
      <c r="H199" s="487"/>
      <c r="I199" s="487"/>
      <c r="J199" s="487"/>
      <c r="K199" s="487"/>
      <c r="L199" s="487"/>
      <c r="M199" s="487"/>
      <c r="N199" s="487"/>
      <c r="O199" s="487"/>
      <c r="P199" s="487"/>
      <c r="Q199" s="487"/>
      <c r="R199" s="487"/>
      <c r="S199" s="487"/>
      <c r="T199" s="487"/>
      <c r="U199" s="487"/>
      <c r="V199" s="487"/>
      <c r="W199" s="487"/>
      <c r="X199" s="487"/>
      <c r="Y199" s="487"/>
      <c r="Z199" s="487"/>
      <c r="AA199" s="487"/>
      <c r="AB199" s="487"/>
      <c r="AC199" s="487"/>
      <c r="AD199" s="487"/>
      <c r="AE199" s="487"/>
      <c r="AF199" s="487"/>
      <c r="AG199" s="487"/>
      <c r="AH199" s="487"/>
      <c r="AI199" s="487"/>
      <c r="AJ199" s="487"/>
      <c r="AK199" s="487"/>
      <c r="AL199" s="487"/>
      <c r="AM199" s="487"/>
      <c r="AN199" s="487"/>
      <c r="AO199" s="487"/>
      <c r="AP199" s="487"/>
      <c r="AQ199" s="487"/>
      <c r="AR199" s="487"/>
      <c r="AS199" s="487"/>
      <c r="AT199" s="487"/>
      <c r="AU199" s="487"/>
      <c r="AV199" s="487"/>
      <c r="AW199" s="487"/>
      <c r="AX199" s="487"/>
      <c r="AY199" s="487"/>
      <c r="AZ199" s="487"/>
      <c r="BA199" s="487"/>
      <c r="BB199" s="487"/>
    </row>
    <row r="200" spans="1:54" ht="12.75">
      <c r="A200" s="487"/>
      <c r="B200" s="487"/>
      <c r="C200" s="487"/>
      <c r="D200" s="487"/>
      <c r="E200" s="487"/>
      <c r="F200" s="487"/>
      <c r="G200" s="487"/>
      <c r="H200" s="487"/>
      <c r="I200" s="487"/>
      <c r="J200" s="487"/>
      <c r="K200" s="487"/>
      <c r="L200" s="487"/>
      <c r="M200" s="487"/>
      <c r="N200" s="487"/>
      <c r="O200" s="487"/>
      <c r="P200" s="487"/>
      <c r="Q200" s="487"/>
      <c r="R200" s="487"/>
      <c r="S200" s="487"/>
      <c r="T200" s="487"/>
      <c r="U200" s="487"/>
      <c r="V200" s="487"/>
      <c r="W200" s="487"/>
      <c r="X200" s="487"/>
      <c r="Y200" s="487"/>
      <c r="Z200" s="487"/>
      <c r="AA200" s="487"/>
      <c r="AB200" s="487"/>
      <c r="AC200" s="487"/>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487"/>
      <c r="AY200" s="487"/>
      <c r="AZ200" s="487"/>
      <c r="BA200" s="487"/>
      <c r="BB200" s="487"/>
    </row>
    <row r="201" spans="1:54" ht="12.75">
      <c r="A201" s="487"/>
      <c r="B201" s="487"/>
      <c r="C201" s="487"/>
      <c r="D201" s="487"/>
      <c r="E201" s="487"/>
      <c r="F201" s="487"/>
      <c r="G201" s="487"/>
      <c r="H201" s="487"/>
      <c r="I201" s="487"/>
      <c r="J201" s="487"/>
      <c r="K201" s="487"/>
      <c r="L201" s="487"/>
      <c r="M201" s="487"/>
      <c r="N201" s="487"/>
      <c r="O201" s="487"/>
      <c r="P201" s="487"/>
      <c r="Q201" s="487"/>
      <c r="R201" s="487"/>
      <c r="S201" s="487"/>
      <c r="T201" s="487"/>
      <c r="U201" s="487"/>
      <c r="V201" s="487"/>
      <c r="W201" s="487"/>
      <c r="X201" s="487"/>
      <c r="Y201" s="487"/>
      <c r="Z201" s="487"/>
      <c r="AA201" s="487"/>
      <c r="AB201" s="487"/>
      <c r="AC201" s="487"/>
      <c r="AD201" s="487"/>
      <c r="AE201" s="487"/>
      <c r="AF201" s="487"/>
      <c r="AG201" s="487"/>
      <c r="AH201" s="487"/>
      <c r="AI201" s="487"/>
      <c r="AJ201" s="487"/>
      <c r="AK201" s="487"/>
      <c r="AL201" s="487"/>
      <c r="AM201" s="487"/>
      <c r="AN201" s="487"/>
      <c r="AO201" s="487"/>
      <c r="AP201" s="487"/>
      <c r="AQ201" s="487"/>
      <c r="AR201" s="487"/>
      <c r="AS201" s="487"/>
      <c r="AT201" s="487"/>
      <c r="AU201" s="487"/>
      <c r="AV201" s="487"/>
      <c r="AW201" s="487"/>
      <c r="AX201" s="487"/>
      <c r="AY201" s="487"/>
      <c r="AZ201" s="487"/>
      <c r="BA201" s="487"/>
      <c r="BB201" s="487"/>
    </row>
    <row r="202" spans="1:54" ht="12.75">
      <c r="A202" s="487"/>
      <c r="B202" s="487"/>
      <c r="C202" s="487"/>
      <c r="D202" s="487"/>
      <c r="E202" s="487"/>
      <c r="F202" s="487"/>
      <c r="G202" s="487"/>
      <c r="H202" s="487"/>
      <c r="I202" s="487"/>
      <c r="J202" s="487"/>
      <c r="K202" s="487"/>
      <c r="L202" s="487"/>
      <c r="M202" s="487"/>
      <c r="N202" s="487"/>
      <c r="O202" s="487"/>
      <c r="P202" s="487"/>
      <c r="Q202" s="487"/>
      <c r="R202" s="487"/>
      <c r="S202" s="487"/>
      <c r="T202" s="487"/>
      <c r="U202" s="487"/>
      <c r="V202" s="487"/>
      <c r="W202" s="487"/>
      <c r="X202" s="487"/>
      <c r="Y202" s="487"/>
      <c r="Z202" s="487"/>
      <c r="AA202" s="487"/>
      <c r="AB202" s="487"/>
      <c r="AC202" s="487"/>
      <c r="AD202" s="487"/>
      <c r="AE202" s="487"/>
      <c r="AF202" s="487"/>
      <c r="AG202" s="487"/>
      <c r="AH202" s="487"/>
      <c r="AI202" s="487"/>
      <c r="AJ202" s="487"/>
      <c r="AK202" s="487"/>
      <c r="AL202" s="487"/>
      <c r="AM202" s="487"/>
      <c r="AN202" s="487"/>
      <c r="AO202" s="487"/>
      <c r="AP202" s="487"/>
      <c r="AQ202" s="487"/>
      <c r="AR202" s="487"/>
      <c r="AS202" s="487"/>
      <c r="AT202" s="487"/>
      <c r="AU202" s="487"/>
      <c r="AV202" s="487"/>
      <c r="AW202" s="487"/>
      <c r="AX202" s="487"/>
      <c r="AY202" s="487"/>
      <c r="AZ202" s="487"/>
      <c r="BA202" s="487"/>
      <c r="BB202" s="487"/>
    </row>
    <row r="203" spans="1:54" ht="12.75">
      <c r="A203" s="487"/>
      <c r="B203" s="487"/>
      <c r="C203" s="487"/>
      <c r="D203" s="487"/>
      <c r="E203" s="487"/>
      <c r="F203" s="487"/>
      <c r="G203" s="487"/>
      <c r="H203" s="487"/>
      <c r="I203" s="487"/>
      <c r="J203" s="487"/>
      <c r="K203" s="487"/>
      <c r="L203" s="487"/>
      <c r="M203" s="487"/>
      <c r="N203" s="487"/>
      <c r="O203" s="487"/>
      <c r="P203" s="487"/>
      <c r="Q203" s="487"/>
      <c r="R203" s="487"/>
      <c r="S203" s="487"/>
      <c r="T203" s="487"/>
      <c r="U203" s="487"/>
      <c r="V203" s="487"/>
      <c r="W203" s="487"/>
      <c r="X203" s="487"/>
      <c r="Y203" s="487"/>
      <c r="Z203" s="487"/>
      <c r="AA203" s="487"/>
      <c r="AB203" s="487"/>
      <c r="AC203" s="487"/>
      <c r="AD203" s="487"/>
      <c r="AE203" s="487"/>
      <c r="AF203" s="487"/>
      <c r="AG203" s="487"/>
      <c r="AH203" s="487"/>
      <c r="AI203" s="487"/>
      <c r="AJ203" s="487"/>
      <c r="AK203" s="487"/>
      <c r="AL203" s="487"/>
      <c r="AM203" s="487"/>
      <c r="AN203" s="487"/>
      <c r="AO203" s="487"/>
      <c r="AP203" s="487"/>
      <c r="AQ203" s="487"/>
      <c r="AR203" s="487"/>
      <c r="AS203" s="487"/>
      <c r="AT203" s="487"/>
      <c r="AU203" s="487"/>
      <c r="AV203" s="487"/>
      <c r="AW203" s="487"/>
      <c r="AX203" s="487"/>
      <c r="AY203" s="487"/>
      <c r="AZ203" s="487"/>
      <c r="BA203" s="487"/>
      <c r="BB203" s="487"/>
    </row>
    <row r="204" spans="1:54" ht="12.75">
      <c r="A204" s="487"/>
      <c r="B204" s="487"/>
      <c r="C204" s="487"/>
      <c r="D204" s="487"/>
      <c r="E204" s="487"/>
      <c r="F204" s="487"/>
      <c r="G204" s="487"/>
      <c r="H204" s="487"/>
      <c r="I204" s="487"/>
      <c r="J204" s="487"/>
      <c r="K204" s="487"/>
      <c r="L204" s="487"/>
      <c r="M204" s="487"/>
      <c r="N204" s="487"/>
      <c r="O204" s="487"/>
      <c r="P204" s="487"/>
      <c r="Q204" s="487"/>
      <c r="R204" s="487"/>
      <c r="S204" s="487"/>
      <c r="T204" s="487"/>
      <c r="U204" s="487"/>
      <c r="V204" s="487"/>
      <c r="W204" s="487"/>
      <c r="X204" s="487"/>
      <c r="Y204" s="487"/>
      <c r="Z204" s="487"/>
      <c r="AA204" s="487"/>
      <c r="AB204" s="487"/>
      <c r="AC204" s="487"/>
      <c r="AD204" s="487"/>
      <c r="AE204" s="487"/>
      <c r="AF204" s="487"/>
      <c r="AG204" s="487"/>
      <c r="AH204" s="487"/>
      <c r="AI204" s="487"/>
      <c r="AJ204" s="487"/>
      <c r="AK204" s="487"/>
      <c r="AL204" s="487"/>
      <c r="AM204" s="487"/>
      <c r="AN204" s="487"/>
      <c r="AO204" s="487"/>
      <c r="AP204" s="487"/>
      <c r="AQ204" s="487"/>
      <c r="AR204" s="487"/>
      <c r="AS204" s="487"/>
      <c r="AT204" s="487"/>
      <c r="AU204" s="487"/>
      <c r="AV204" s="487"/>
      <c r="AW204" s="487"/>
      <c r="AX204" s="487"/>
      <c r="AY204" s="487"/>
      <c r="AZ204" s="487"/>
      <c r="BA204" s="487"/>
      <c r="BB204" s="487"/>
    </row>
    <row r="205" spans="1:54" ht="12.75">
      <c r="A205" s="487"/>
      <c r="B205" s="487"/>
      <c r="C205" s="487"/>
      <c r="D205" s="487"/>
      <c r="E205" s="487"/>
      <c r="F205" s="487"/>
      <c r="G205" s="487"/>
      <c r="H205" s="487"/>
      <c r="I205" s="487"/>
      <c r="J205" s="487"/>
      <c r="K205" s="487"/>
      <c r="L205" s="487"/>
      <c r="M205" s="487"/>
      <c r="N205" s="487"/>
      <c r="O205" s="487"/>
      <c r="P205" s="487"/>
      <c r="Q205" s="487"/>
      <c r="R205" s="487"/>
      <c r="S205" s="487"/>
      <c r="T205" s="487"/>
      <c r="U205" s="487"/>
      <c r="V205" s="487"/>
      <c r="W205" s="487"/>
      <c r="X205" s="487"/>
      <c r="Y205" s="487"/>
      <c r="Z205" s="487"/>
      <c r="AA205" s="487"/>
      <c r="AB205" s="487"/>
      <c r="AC205" s="487"/>
      <c r="AD205" s="487"/>
      <c r="AE205" s="487"/>
      <c r="AF205" s="487"/>
      <c r="AG205" s="487"/>
      <c r="AH205" s="487"/>
      <c r="AI205" s="487"/>
      <c r="AJ205" s="487"/>
      <c r="AK205" s="487"/>
      <c r="AL205" s="487"/>
      <c r="AM205" s="487"/>
      <c r="AN205" s="487"/>
      <c r="AO205" s="487"/>
      <c r="AP205" s="487"/>
      <c r="AQ205" s="487"/>
      <c r="AR205" s="487"/>
      <c r="AS205" s="487"/>
      <c r="AT205" s="487"/>
      <c r="AU205" s="487"/>
      <c r="AV205" s="487"/>
      <c r="AW205" s="487"/>
      <c r="AX205" s="487"/>
      <c r="AY205" s="487"/>
      <c r="AZ205" s="487"/>
      <c r="BA205" s="487"/>
      <c r="BB205" s="487"/>
    </row>
    <row r="206" spans="1:54" ht="12.75">
      <c r="A206" s="487"/>
      <c r="B206" s="487"/>
      <c r="C206" s="487"/>
      <c r="D206" s="487"/>
      <c r="E206" s="487"/>
      <c r="F206" s="487"/>
      <c r="G206" s="487"/>
      <c r="H206" s="487"/>
      <c r="I206" s="487"/>
      <c r="J206" s="487"/>
      <c r="K206" s="487"/>
      <c r="L206" s="487"/>
      <c r="M206" s="487"/>
      <c r="N206" s="487"/>
      <c r="O206" s="487"/>
      <c r="P206" s="487"/>
      <c r="Q206" s="487"/>
      <c r="R206" s="487"/>
      <c r="S206" s="487"/>
      <c r="T206" s="487"/>
      <c r="U206" s="487"/>
      <c r="V206" s="487"/>
      <c r="W206" s="487"/>
      <c r="X206" s="487"/>
      <c r="Y206" s="487"/>
      <c r="Z206" s="487"/>
      <c r="AA206" s="487"/>
      <c r="AB206" s="487"/>
      <c r="AC206" s="487"/>
      <c r="AD206" s="487"/>
      <c r="AE206" s="487"/>
      <c r="AF206" s="487"/>
      <c r="AG206" s="487"/>
      <c r="AH206" s="487"/>
      <c r="AI206" s="487"/>
      <c r="AJ206" s="487"/>
      <c r="AK206" s="487"/>
      <c r="AL206" s="487"/>
      <c r="AM206" s="487"/>
      <c r="AN206" s="487"/>
      <c r="AO206" s="487"/>
      <c r="AP206" s="487"/>
      <c r="AQ206" s="487"/>
      <c r="AR206" s="487"/>
      <c r="AS206" s="487"/>
      <c r="AT206" s="487"/>
      <c r="AU206" s="487"/>
      <c r="AV206" s="487"/>
      <c r="AW206" s="487"/>
      <c r="AX206" s="487"/>
      <c r="AY206" s="487"/>
      <c r="AZ206" s="487"/>
      <c r="BA206" s="487"/>
      <c r="BB206" s="487"/>
    </row>
    <row r="207" spans="1:54" ht="12.75">
      <c r="A207" s="487"/>
      <c r="B207" s="487"/>
      <c r="C207" s="487"/>
      <c r="D207" s="487"/>
      <c r="E207" s="487"/>
      <c r="F207" s="487"/>
      <c r="G207" s="487"/>
      <c r="H207" s="487"/>
      <c r="I207" s="487"/>
      <c r="J207" s="487"/>
      <c r="K207" s="487"/>
      <c r="L207" s="487"/>
      <c r="M207" s="487"/>
      <c r="N207" s="487"/>
      <c r="O207" s="487"/>
      <c r="P207" s="487"/>
      <c r="Q207" s="487"/>
      <c r="R207" s="487"/>
      <c r="S207" s="487"/>
      <c r="T207" s="487"/>
      <c r="U207" s="487"/>
      <c r="V207" s="487"/>
      <c r="W207" s="487"/>
      <c r="X207" s="487"/>
      <c r="Y207" s="487"/>
      <c r="Z207" s="487"/>
      <c r="AA207" s="487"/>
      <c r="AB207" s="487"/>
      <c r="AC207" s="487"/>
      <c r="AD207" s="487"/>
      <c r="AE207" s="487"/>
      <c r="AF207" s="487"/>
      <c r="AG207" s="487"/>
      <c r="AH207" s="487"/>
      <c r="AI207" s="487"/>
      <c r="AJ207" s="487"/>
      <c r="AK207" s="487"/>
      <c r="AL207" s="487"/>
      <c r="AM207" s="487"/>
      <c r="AN207" s="487"/>
      <c r="AO207" s="487"/>
      <c r="AP207" s="487"/>
      <c r="AQ207" s="487"/>
      <c r="AR207" s="487"/>
      <c r="AS207" s="487"/>
      <c r="AT207" s="487"/>
      <c r="AU207" s="487"/>
      <c r="AV207" s="487"/>
      <c r="AW207" s="487"/>
      <c r="AX207" s="487"/>
      <c r="AY207" s="487"/>
      <c r="AZ207" s="487"/>
      <c r="BA207" s="487"/>
      <c r="BB207" s="487"/>
    </row>
    <row r="208" spans="1:54" ht="12.75">
      <c r="A208" s="487"/>
      <c r="B208" s="487"/>
      <c r="C208" s="487"/>
      <c r="D208" s="487"/>
      <c r="E208" s="487"/>
      <c r="F208" s="487"/>
      <c r="G208" s="487"/>
      <c r="H208" s="487"/>
      <c r="I208" s="487"/>
      <c r="J208" s="487"/>
      <c r="K208" s="487"/>
      <c r="L208" s="487"/>
      <c r="M208" s="487"/>
      <c r="N208" s="487"/>
      <c r="O208" s="487"/>
      <c r="P208" s="487"/>
      <c r="Q208" s="487"/>
      <c r="R208" s="487"/>
      <c r="S208" s="487"/>
      <c r="T208" s="487"/>
      <c r="U208" s="487"/>
      <c r="V208" s="487"/>
      <c r="W208" s="487"/>
      <c r="X208" s="487"/>
      <c r="Y208" s="487"/>
      <c r="Z208" s="487"/>
      <c r="AA208" s="487"/>
      <c r="AB208" s="487"/>
      <c r="AC208" s="487"/>
      <c r="AD208" s="487"/>
      <c r="AE208" s="487"/>
      <c r="AF208" s="487"/>
      <c r="AG208" s="487"/>
      <c r="AH208" s="487"/>
      <c r="AI208" s="487"/>
      <c r="AJ208" s="487"/>
      <c r="AK208" s="487"/>
      <c r="AL208" s="487"/>
      <c r="AM208" s="487"/>
      <c r="AN208" s="487"/>
      <c r="AO208" s="487"/>
      <c r="AP208" s="487"/>
      <c r="AQ208" s="487"/>
      <c r="AR208" s="487"/>
      <c r="AS208" s="487"/>
      <c r="AT208" s="487"/>
      <c r="AU208" s="487"/>
      <c r="AV208" s="487"/>
      <c r="AW208" s="487"/>
      <c r="AX208" s="487"/>
      <c r="AY208" s="487"/>
      <c r="AZ208" s="487"/>
      <c r="BA208" s="487"/>
      <c r="BB208" s="487"/>
    </row>
    <row r="209" spans="1:54" ht="12.75">
      <c r="A209" s="487"/>
      <c r="B209" s="487"/>
      <c r="C209" s="487"/>
      <c r="D209" s="487"/>
      <c r="E209" s="487"/>
      <c r="F209" s="487"/>
      <c r="G209" s="487"/>
      <c r="H209" s="487"/>
      <c r="I209" s="487"/>
      <c r="J209" s="487"/>
      <c r="K209" s="487"/>
      <c r="L209" s="487"/>
      <c r="M209" s="487"/>
      <c r="N209" s="487"/>
      <c r="O209" s="487"/>
      <c r="P209" s="487"/>
      <c r="Q209" s="487"/>
      <c r="R209" s="487"/>
      <c r="S209" s="487"/>
      <c r="T209" s="487"/>
      <c r="U209" s="487"/>
      <c r="V209" s="487"/>
      <c r="W209" s="487"/>
      <c r="X209" s="487"/>
      <c r="Y209" s="487"/>
      <c r="Z209" s="487"/>
      <c r="AA209" s="487"/>
      <c r="AB209" s="487"/>
      <c r="AC209" s="487"/>
      <c r="AD209" s="487"/>
      <c r="AE209" s="487"/>
      <c r="AF209" s="487"/>
      <c r="AG209" s="487"/>
      <c r="AH209" s="487"/>
      <c r="AI209" s="487"/>
      <c r="AJ209" s="487"/>
      <c r="AK209" s="487"/>
      <c r="AL209" s="487"/>
      <c r="AM209" s="487"/>
      <c r="AN209" s="487"/>
      <c r="AO209" s="487"/>
      <c r="AP209" s="487"/>
      <c r="AQ209" s="487"/>
      <c r="AR209" s="487"/>
      <c r="AS209" s="487"/>
      <c r="AT209" s="487"/>
      <c r="AU209" s="487"/>
      <c r="AV209" s="487"/>
      <c r="AW209" s="487"/>
      <c r="AX209" s="487"/>
      <c r="AY209" s="487"/>
      <c r="AZ209" s="487"/>
      <c r="BA209" s="487"/>
      <c r="BB209" s="487"/>
    </row>
    <row r="210" spans="1:54" ht="12.75">
      <c r="A210" s="487"/>
      <c r="B210" s="487"/>
      <c r="C210" s="487"/>
      <c r="D210" s="487"/>
      <c r="E210" s="487"/>
      <c r="F210" s="487"/>
      <c r="G210" s="487"/>
      <c r="H210" s="487"/>
      <c r="I210" s="487"/>
      <c r="J210" s="487"/>
      <c r="K210" s="487"/>
      <c r="L210" s="487"/>
      <c r="M210" s="487"/>
      <c r="N210" s="487"/>
      <c r="O210" s="487"/>
      <c r="P210" s="487"/>
      <c r="Q210" s="487"/>
      <c r="R210" s="487"/>
      <c r="S210" s="487"/>
      <c r="T210" s="487"/>
      <c r="U210" s="487"/>
      <c r="V210" s="487"/>
      <c r="W210" s="487"/>
      <c r="X210" s="487"/>
      <c r="Y210" s="487"/>
      <c r="Z210" s="487"/>
      <c r="AA210" s="487"/>
      <c r="AB210" s="487"/>
      <c r="AC210" s="487"/>
      <c r="AD210" s="487"/>
      <c r="AE210" s="487"/>
      <c r="AF210" s="487"/>
      <c r="AG210" s="487"/>
      <c r="AH210" s="487"/>
      <c r="AI210" s="487"/>
      <c r="AJ210" s="487"/>
      <c r="AK210" s="487"/>
      <c r="AL210" s="487"/>
      <c r="AM210" s="487"/>
      <c r="AN210" s="487"/>
      <c r="AO210" s="487"/>
      <c r="AP210" s="487"/>
      <c r="AQ210" s="487"/>
      <c r="AR210" s="487"/>
      <c r="AS210" s="487"/>
      <c r="AT210" s="487"/>
      <c r="AU210" s="487"/>
      <c r="AV210" s="487"/>
      <c r="AW210" s="487"/>
      <c r="AX210" s="487"/>
      <c r="AY210" s="487"/>
      <c r="AZ210" s="487"/>
      <c r="BA210" s="487"/>
      <c r="BB210" s="487"/>
    </row>
    <row r="211" spans="1:54" ht="12.75">
      <c r="A211" s="487"/>
      <c r="B211" s="487"/>
      <c r="C211" s="487"/>
      <c r="D211" s="487"/>
      <c r="E211" s="487"/>
      <c r="F211" s="487"/>
      <c r="G211" s="487"/>
      <c r="H211" s="487"/>
      <c r="I211" s="487"/>
      <c r="J211" s="487"/>
      <c r="K211" s="487"/>
      <c r="L211" s="487"/>
      <c r="M211" s="487"/>
      <c r="N211" s="487"/>
      <c r="O211" s="487"/>
      <c r="P211" s="487"/>
      <c r="Q211" s="487"/>
      <c r="R211" s="487"/>
      <c r="S211" s="487"/>
      <c r="T211" s="487"/>
      <c r="U211" s="487"/>
      <c r="V211" s="487"/>
      <c r="W211" s="487"/>
      <c r="X211" s="487"/>
      <c r="Y211" s="487"/>
      <c r="Z211" s="487"/>
      <c r="AA211" s="487"/>
      <c r="AB211" s="487"/>
      <c r="AC211" s="487"/>
      <c r="AD211" s="487"/>
      <c r="AE211" s="487"/>
      <c r="AF211" s="487"/>
      <c r="AG211" s="487"/>
      <c r="AH211" s="487"/>
      <c r="AI211" s="487"/>
      <c r="AJ211" s="487"/>
      <c r="AK211" s="487"/>
      <c r="AL211" s="487"/>
      <c r="AM211" s="487"/>
      <c r="AN211" s="487"/>
      <c r="AO211" s="487"/>
      <c r="AP211" s="487"/>
      <c r="AQ211" s="487"/>
      <c r="AR211" s="487"/>
      <c r="AS211" s="487"/>
      <c r="AT211" s="487"/>
      <c r="AU211" s="487"/>
      <c r="AV211" s="487"/>
      <c r="AW211" s="487"/>
      <c r="AX211" s="487"/>
      <c r="AY211" s="487"/>
      <c r="AZ211" s="487"/>
      <c r="BA211" s="487"/>
      <c r="BB211" s="487"/>
    </row>
    <row r="212" spans="1:54" ht="12.75">
      <c r="A212" s="487"/>
      <c r="B212" s="487"/>
      <c r="C212" s="487"/>
      <c r="D212" s="487"/>
      <c r="E212" s="487"/>
      <c r="F212" s="487"/>
      <c r="G212" s="487"/>
      <c r="H212" s="487"/>
      <c r="I212" s="487"/>
      <c r="J212" s="487"/>
      <c r="K212" s="487"/>
      <c r="L212" s="487"/>
      <c r="M212" s="487"/>
      <c r="N212" s="487"/>
      <c r="O212" s="487"/>
      <c r="P212" s="487"/>
      <c r="Q212" s="487"/>
      <c r="R212" s="487"/>
      <c r="S212" s="487"/>
      <c r="T212" s="487"/>
      <c r="U212" s="487"/>
      <c r="V212" s="487"/>
      <c r="W212" s="487"/>
      <c r="X212" s="487"/>
      <c r="Y212" s="487"/>
      <c r="Z212" s="487"/>
      <c r="AA212" s="487"/>
      <c r="AB212" s="487"/>
      <c r="AC212" s="487"/>
      <c r="AD212" s="487"/>
      <c r="AE212" s="487"/>
      <c r="AF212" s="487"/>
      <c r="AG212" s="487"/>
      <c r="AH212" s="487"/>
      <c r="AI212" s="487"/>
      <c r="AJ212" s="487"/>
      <c r="AK212" s="487"/>
      <c r="AL212" s="487"/>
      <c r="AM212" s="487"/>
      <c r="AN212" s="487"/>
      <c r="AO212" s="487"/>
      <c r="AP212" s="487"/>
      <c r="AQ212" s="487"/>
      <c r="AR212" s="487"/>
      <c r="AS212" s="487"/>
      <c r="AT212" s="487"/>
      <c r="AU212" s="487"/>
      <c r="AV212" s="487"/>
      <c r="AW212" s="487"/>
      <c r="AX212" s="487"/>
      <c r="AY212" s="487"/>
      <c r="AZ212" s="487"/>
      <c r="BA212" s="487"/>
      <c r="BB212" s="487"/>
    </row>
    <row r="213" spans="1:54" ht="12.75">
      <c r="A213" s="487"/>
      <c r="B213" s="487"/>
      <c r="C213" s="487"/>
      <c r="D213" s="487"/>
      <c r="E213" s="487"/>
      <c r="F213" s="487"/>
      <c r="G213" s="487"/>
      <c r="H213" s="487"/>
      <c r="I213" s="487"/>
      <c r="J213" s="487"/>
      <c r="K213" s="487"/>
      <c r="L213" s="487"/>
      <c r="M213" s="487"/>
      <c r="N213" s="487"/>
      <c r="O213" s="487"/>
      <c r="P213" s="487"/>
      <c r="Q213" s="487"/>
      <c r="R213" s="487"/>
      <c r="S213" s="487"/>
      <c r="T213" s="487"/>
      <c r="U213" s="487"/>
      <c r="V213" s="487"/>
      <c r="W213" s="487"/>
      <c r="X213" s="487"/>
      <c r="Y213" s="487"/>
      <c r="Z213" s="487"/>
      <c r="AA213" s="487"/>
      <c r="AB213" s="487"/>
      <c r="AC213" s="487"/>
      <c r="AD213" s="487"/>
      <c r="AE213" s="487"/>
      <c r="AF213" s="487"/>
      <c r="AG213" s="487"/>
      <c r="AH213" s="487"/>
      <c r="AI213" s="487"/>
      <c r="AJ213" s="487"/>
      <c r="AK213" s="487"/>
      <c r="AL213" s="487"/>
      <c r="AM213" s="487"/>
      <c r="AN213" s="487"/>
      <c r="AO213" s="487"/>
      <c r="AP213" s="487"/>
      <c r="AQ213" s="487"/>
      <c r="AR213" s="487"/>
      <c r="AS213" s="487"/>
      <c r="AT213" s="487"/>
      <c r="AU213" s="487"/>
      <c r="AV213" s="487"/>
      <c r="AW213" s="487"/>
      <c r="AX213" s="487"/>
      <c r="AY213" s="487"/>
      <c r="AZ213" s="487"/>
      <c r="BA213" s="487"/>
      <c r="BB213" s="487"/>
    </row>
  </sheetData>
  <printOptions horizontalCentered="1" verticalCentered="1"/>
  <pageMargins left="0" right="0" top="0" bottom="0" header="0" footer="0"/>
  <pageSetup fitToHeight="1" fitToWidth="1" horizontalDpi="300" verticalDpi="300" orientation="portrait" r:id="rId3"/>
  <legacyDrawing r:id="rId2"/>
</worksheet>
</file>

<file path=xl/worksheets/sheet22.xml><?xml version="1.0" encoding="utf-8"?>
<worksheet xmlns="http://schemas.openxmlformats.org/spreadsheetml/2006/main" xmlns:r="http://schemas.openxmlformats.org/officeDocument/2006/relationships">
  <sheetPr transitionEvaluation="1">
    <pageSetUpPr fitToPage="1"/>
  </sheetPr>
  <dimension ref="A1:Z200"/>
  <sheetViews>
    <sheetView showGridLines="0" workbookViewId="0" topLeftCell="A1">
      <selection activeCell="A1" sqref="A1"/>
    </sheetView>
  </sheetViews>
  <sheetFormatPr defaultColWidth="9.7109375" defaultRowHeight="12.75"/>
  <cols>
    <col min="1" max="2" width="1.7109375" style="525" customWidth="1"/>
    <col min="3" max="7" width="9.7109375" style="525" customWidth="1"/>
    <col min="8" max="8" width="1.7109375" style="525" customWidth="1"/>
    <col min="9" max="13" width="9.7109375" style="525" customWidth="1"/>
    <col min="14" max="14" width="1.7109375" style="525" customWidth="1"/>
    <col min="15" max="16384" width="9.7109375" style="525" customWidth="1"/>
  </cols>
  <sheetData>
    <row r="1" spans="1:14" ht="13.5" thickTop="1">
      <c r="A1" s="480" t="s">
        <v>1355</v>
      </c>
      <c r="B1" s="566"/>
      <c r="C1" s="566"/>
      <c r="D1" s="566"/>
      <c r="E1" s="566"/>
      <c r="F1" s="566"/>
      <c r="G1" s="566"/>
      <c r="H1" s="566"/>
      <c r="I1" s="566"/>
      <c r="J1" s="566"/>
      <c r="K1" s="566"/>
      <c r="L1" s="566"/>
      <c r="M1" s="566"/>
      <c r="N1" s="567"/>
    </row>
    <row r="2" spans="1:14" ht="12.75">
      <c r="A2" s="489" t="s">
        <v>1833</v>
      </c>
      <c r="B2" s="541"/>
      <c r="C2" s="541"/>
      <c r="D2" s="541"/>
      <c r="E2" s="541"/>
      <c r="F2" s="541"/>
      <c r="G2" s="541"/>
      <c r="H2" s="541"/>
      <c r="I2" s="541"/>
      <c r="J2" s="541"/>
      <c r="K2" s="541"/>
      <c r="L2" s="541"/>
      <c r="M2" s="541"/>
      <c r="N2" s="568"/>
    </row>
    <row r="3" spans="1:14" ht="7.5" customHeight="1" thickBot="1">
      <c r="A3" s="569"/>
      <c r="B3" s="570"/>
      <c r="C3" s="570"/>
      <c r="D3" s="570"/>
      <c r="E3" s="570"/>
      <c r="F3" s="570"/>
      <c r="G3" s="570"/>
      <c r="H3" s="570"/>
      <c r="I3" s="570"/>
      <c r="J3" s="570"/>
      <c r="K3" s="570"/>
      <c r="L3" s="570"/>
      <c r="M3" s="570"/>
      <c r="N3" s="571"/>
    </row>
    <row r="4" spans="1:26" ht="13.5" thickTop="1">
      <c r="A4" s="528"/>
      <c r="B4" s="532" t="s">
        <v>1834</v>
      </c>
      <c r="C4" s="526"/>
      <c r="D4" s="526"/>
      <c r="E4" s="526"/>
      <c r="F4" s="526"/>
      <c r="G4" s="526"/>
      <c r="H4" s="526"/>
      <c r="I4" s="526"/>
      <c r="J4" s="526"/>
      <c r="K4" s="526"/>
      <c r="L4" s="526"/>
      <c r="M4" s="526"/>
      <c r="N4" s="527"/>
      <c r="O4" s="572"/>
      <c r="P4" s="572"/>
      <c r="Q4" s="572"/>
      <c r="R4" s="572"/>
      <c r="S4" s="572"/>
      <c r="T4" s="572"/>
      <c r="U4" s="572"/>
      <c r="V4" s="572"/>
      <c r="W4" s="572"/>
      <c r="X4" s="572"/>
      <c r="Y4" s="572"/>
      <c r="Z4" s="572"/>
    </row>
    <row r="5" spans="1:26" ht="12.75">
      <c r="A5" s="528"/>
      <c r="B5" s="532" t="s">
        <v>1835</v>
      </c>
      <c r="C5" s="526"/>
      <c r="D5" s="526"/>
      <c r="E5" s="526"/>
      <c r="F5" s="526"/>
      <c r="G5" s="526"/>
      <c r="H5" s="526"/>
      <c r="I5" s="526"/>
      <c r="J5" s="526"/>
      <c r="K5" s="526"/>
      <c r="L5" s="526"/>
      <c r="M5" s="526"/>
      <c r="N5" s="527"/>
      <c r="O5" s="572"/>
      <c r="P5" s="572"/>
      <c r="Q5" s="572"/>
      <c r="R5" s="572"/>
      <c r="S5" s="572"/>
      <c r="T5" s="572"/>
      <c r="U5" s="572"/>
      <c r="V5" s="572"/>
      <c r="W5" s="572"/>
      <c r="X5" s="572"/>
      <c r="Y5" s="572"/>
      <c r="Z5" s="572"/>
    </row>
    <row r="6" spans="1:26" ht="12.75">
      <c r="A6" s="528"/>
      <c r="B6" s="532" t="s">
        <v>1836</v>
      </c>
      <c r="C6" s="526"/>
      <c r="D6" s="526"/>
      <c r="E6" s="526"/>
      <c r="F6" s="526"/>
      <c r="G6" s="526"/>
      <c r="H6" s="526"/>
      <c r="I6" s="526"/>
      <c r="J6" s="526"/>
      <c r="K6" s="526"/>
      <c r="L6" s="526"/>
      <c r="M6" s="526"/>
      <c r="N6" s="527"/>
      <c r="O6" s="572"/>
      <c r="P6" s="572"/>
      <c r="Q6" s="572"/>
      <c r="R6" s="572"/>
      <c r="S6" s="572"/>
      <c r="T6" s="572"/>
      <c r="U6" s="572"/>
      <c r="V6" s="572"/>
      <c r="W6" s="572"/>
      <c r="X6" s="572"/>
      <c r="Y6" s="572"/>
      <c r="Z6" s="572"/>
    </row>
    <row r="7" spans="1:26" ht="12.75">
      <c r="A7" s="528"/>
      <c r="B7" s="526"/>
      <c r="C7" s="526"/>
      <c r="D7" s="526"/>
      <c r="E7" s="526"/>
      <c r="F7" s="526"/>
      <c r="G7" s="526"/>
      <c r="H7" s="526"/>
      <c r="I7" s="526"/>
      <c r="J7" s="526"/>
      <c r="K7" s="526"/>
      <c r="L7" s="526"/>
      <c r="M7" s="526"/>
      <c r="N7" s="527"/>
      <c r="O7" s="572"/>
      <c r="P7" s="572"/>
      <c r="Q7" s="572"/>
      <c r="R7" s="572"/>
      <c r="S7" s="572"/>
      <c r="T7" s="572"/>
      <c r="U7" s="572"/>
      <c r="V7" s="572"/>
      <c r="W7" s="572"/>
      <c r="X7" s="572"/>
      <c r="Y7" s="572"/>
      <c r="Z7" s="572"/>
    </row>
    <row r="8" spans="1:26" ht="12.75">
      <c r="A8" s="528"/>
      <c r="B8" s="532" t="s">
        <v>1837</v>
      </c>
      <c r="C8" s="526"/>
      <c r="D8" s="526"/>
      <c r="E8" s="526"/>
      <c r="F8" s="526"/>
      <c r="G8" s="526"/>
      <c r="H8" s="526"/>
      <c r="I8" s="526"/>
      <c r="J8" s="526"/>
      <c r="K8" s="526"/>
      <c r="L8" s="526"/>
      <c r="M8" s="526"/>
      <c r="N8" s="527"/>
      <c r="O8" s="572"/>
      <c r="P8" s="572"/>
      <c r="Q8" s="572"/>
      <c r="R8" s="572"/>
      <c r="S8" s="572"/>
      <c r="T8" s="572"/>
      <c r="U8" s="572"/>
      <c r="V8" s="572"/>
      <c r="W8" s="572"/>
      <c r="X8" s="572"/>
      <c r="Y8" s="572"/>
      <c r="Z8" s="572"/>
    </row>
    <row r="9" spans="1:26" ht="6" customHeight="1" thickBot="1">
      <c r="A9" s="528"/>
      <c r="B9" s="573"/>
      <c r="C9" s="573"/>
      <c r="D9" s="573"/>
      <c r="E9" s="573"/>
      <c r="F9" s="573"/>
      <c r="G9" s="573"/>
      <c r="H9" s="573"/>
      <c r="I9" s="573"/>
      <c r="J9" s="573"/>
      <c r="K9" s="573"/>
      <c r="L9" s="573"/>
      <c r="M9" s="573"/>
      <c r="N9" s="527"/>
      <c r="O9" s="572"/>
      <c r="P9" s="572"/>
      <c r="Q9" s="572"/>
      <c r="R9" s="572"/>
      <c r="S9" s="572"/>
      <c r="T9" s="572"/>
      <c r="U9" s="572"/>
      <c r="V9" s="572"/>
      <c r="W9" s="572"/>
      <c r="X9" s="572"/>
      <c r="Y9" s="572"/>
      <c r="Z9" s="572"/>
    </row>
    <row r="10" spans="1:26" ht="6" customHeight="1">
      <c r="A10" s="528"/>
      <c r="B10" s="526"/>
      <c r="C10" s="526"/>
      <c r="D10" s="526"/>
      <c r="E10" s="526"/>
      <c r="F10" s="526"/>
      <c r="G10" s="526"/>
      <c r="H10" s="526"/>
      <c r="I10" s="526"/>
      <c r="J10" s="526"/>
      <c r="K10" s="526"/>
      <c r="L10" s="526"/>
      <c r="M10" s="526"/>
      <c r="N10" s="527"/>
      <c r="O10" s="572"/>
      <c r="P10" s="572"/>
      <c r="Q10" s="572"/>
      <c r="R10" s="572"/>
      <c r="S10" s="572"/>
      <c r="T10" s="572"/>
      <c r="U10" s="572"/>
      <c r="V10" s="572"/>
      <c r="W10" s="572"/>
      <c r="X10" s="572"/>
      <c r="Y10" s="572"/>
      <c r="Z10" s="572"/>
    </row>
    <row r="11" spans="1:26" ht="12.75">
      <c r="A11" s="528"/>
      <c r="B11" s="532" t="s">
        <v>1838</v>
      </c>
      <c r="C11" s="526"/>
      <c r="D11" s="526"/>
      <c r="E11" s="526"/>
      <c r="F11" s="526"/>
      <c r="G11" s="526"/>
      <c r="H11" s="526"/>
      <c r="I11" s="532" t="s">
        <v>1839</v>
      </c>
      <c r="J11" s="526"/>
      <c r="K11" s="526"/>
      <c r="L11" s="526"/>
      <c r="M11" s="526"/>
      <c r="N11" s="527"/>
      <c r="O11" s="572"/>
      <c r="P11" s="572"/>
      <c r="Q11" s="572"/>
      <c r="R11" s="572"/>
      <c r="S11" s="572"/>
      <c r="T11" s="572"/>
      <c r="U11" s="572"/>
      <c r="V11" s="572"/>
      <c r="W11" s="572"/>
      <c r="X11" s="572"/>
      <c r="Y11" s="572"/>
      <c r="Z11" s="572"/>
    </row>
    <row r="12" spans="1:26" ht="12.75">
      <c r="A12" s="528"/>
      <c r="B12" s="532" t="s">
        <v>1840</v>
      </c>
      <c r="C12" s="526"/>
      <c r="D12" s="526"/>
      <c r="E12" s="526"/>
      <c r="F12" s="526"/>
      <c r="G12" s="526"/>
      <c r="H12" s="526"/>
      <c r="I12" s="532" t="s">
        <v>1841</v>
      </c>
      <c r="J12" s="526"/>
      <c r="K12" s="526"/>
      <c r="L12" s="526"/>
      <c r="M12" s="526"/>
      <c r="N12" s="527"/>
      <c r="O12" s="572"/>
      <c r="P12" s="572"/>
      <c r="Q12" s="572"/>
      <c r="R12" s="572"/>
      <c r="S12" s="572"/>
      <c r="T12" s="572"/>
      <c r="U12" s="572"/>
      <c r="V12" s="572"/>
      <c r="W12" s="572"/>
      <c r="X12" s="572"/>
      <c r="Y12" s="572"/>
      <c r="Z12" s="572"/>
    </row>
    <row r="13" spans="1:26" ht="12.75">
      <c r="A13" s="528"/>
      <c r="B13" s="532" t="s">
        <v>1842</v>
      </c>
      <c r="C13" s="526"/>
      <c r="D13" s="526"/>
      <c r="E13" s="526"/>
      <c r="F13" s="526"/>
      <c r="G13" s="526"/>
      <c r="H13" s="526"/>
      <c r="I13" s="532" t="s">
        <v>1843</v>
      </c>
      <c r="J13" s="526"/>
      <c r="K13" s="526"/>
      <c r="L13" s="526"/>
      <c r="M13" s="526"/>
      <c r="N13" s="527"/>
      <c r="O13" s="572"/>
      <c r="P13" s="572"/>
      <c r="Q13" s="572"/>
      <c r="R13" s="572"/>
      <c r="S13" s="572"/>
      <c r="T13" s="572"/>
      <c r="U13" s="572"/>
      <c r="V13" s="572"/>
      <c r="W13" s="572"/>
      <c r="X13" s="572"/>
      <c r="Y13" s="572"/>
      <c r="Z13" s="572"/>
    </row>
    <row r="14" spans="1:26" ht="12.75">
      <c r="A14" s="528"/>
      <c r="B14" s="532" t="s">
        <v>1844</v>
      </c>
      <c r="C14" s="526"/>
      <c r="D14" s="526"/>
      <c r="E14" s="526"/>
      <c r="F14" s="526"/>
      <c r="G14" s="526"/>
      <c r="H14" s="526"/>
      <c r="I14" s="532" t="s">
        <v>1845</v>
      </c>
      <c r="J14" s="526"/>
      <c r="K14" s="526"/>
      <c r="L14" s="526"/>
      <c r="M14" s="526"/>
      <c r="N14" s="527"/>
      <c r="O14" s="572"/>
      <c r="P14" s="572"/>
      <c r="Q14" s="572"/>
      <c r="R14" s="572"/>
      <c r="S14" s="572"/>
      <c r="T14" s="572"/>
      <c r="U14" s="572"/>
      <c r="V14" s="572"/>
      <c r="W14" s="572"/>
      <c r="X14" s="572"/>
      <c r="Y14" s="572"/>
      <c r="Z14" s="572"/>
    </row>
    <row r="15" spans="1:26" ht="12.75">
      <c r="A15" s="528"/>
      <c r="B15" s="532" t="s">
        <v>1846</v>
      </c>
      <c r="C15" s="526"/>
      <c r="D15" s="526"/>
      <c r="E15" s="526"/>
      <c r="F15" s="526"/>
      <c r="G15" s="526"/>
      <c r="H15" s="526"/>
      <c r="I15" s="532" t="s">
        <v>1847</v>
      </c>
      <c r="J15" s="526"/>
      <c r="K15" s="526"/>
      <c r="L15" s="526"/>
      <c r="M15" s="526"/>
      <c r="N15" s="527"/>
      <c r="O15" s="572"/>
      <c r="P15" s="572"/>
      <c r="Q15" s="572"/>
      <c r="R15" s="572"/>
      <c r="S15" s="572"/>
      <c r="T15" s="572"/>
      <c r="U15" s="572"/>
      <c r="V15" s="572"/>
      <c r="W15" s="572"/>
      <c r="X15" s="572"/>
      <c r="Y15" s="572"/>
      <c r="Z15" s="572"/>
    </row>
    <row r="16" spans="1:26" ht="12.75">
      <c r="A16" s="528"/>
      <c r="B16" s="526"/>
      <c r="C16" s="526"/>
      <c r="D16" s="526"/>
      <c r="E16" s="526"/>
      <c r="F16" s="526"/>
      <c r="G16" s="526"/>
      <c r="H16" s="526"/>
      <c r="I16" s="532" t="s">
        <v>556</v>
      </c>
      <c r="J16" s="526"/>
      <c r="K16" s="526"/>
      <c r="L16" s="526"/>
      <c r="M16" s="526"/>
      <c r="N16" s="527"/>
      <c r="O16" s="572"/>
      <c r="P16" s="572"/>
      <c r="Q16" s="572"/>
      <c r="R16" s="572"/>
      <c r="S16" s="572"/>
      <c r="T16" s="572"/>
      <c r="U16" s="572"/>
      <c r="V16" s="572"/>
      <c r="W16" s="572"/>
      <c r="X16" s="572"/>
      <c r="Y16" s="572"/>
      <c r="Z16" s="572"/>
    </row>
    <row r="17" spans="1:26" ht="12.75">
      <c r="A17" s="528"/>
      <c r="B17" s="532" t="s">
        <v>557</v>
      </c>
      <c r="C17" s="526"/>
      <c r="D17" s="526"/>
      <c r="E17" s="526"/>
      <c r="F17" s="526"/>
      <c r="G17" s="526"/>
      <c r="H17" s="526"/>
      <c r="I17" s="532" t="s">
        <v>558</v>
      </c>
      <c r="J17" s="526"/>
      <c r="K17" s="526"/>
      <c r="L17" s="526"/>
      <c r="M17" s="526"/>
      <c r="N17" s="527"/>
      <c r="O17" s="572"/>
      <c r="P17" s="572"/>
      <c r="Q17" s="572"/>
      <c r="R17" s="572"/>
      <c r="S17" s="572"/>
      <c r="T17" s="572"/>
      <c r="U17" s="572"/>
      <c r="V17" s="572"/>
      <c r="W17" s="572"/>
      <c r="X17" s="572"/>
      <c r="Y17" s="572"/>
      <c r="Z17" s="572"/>
    </row>
    <row r="18" spans="1:26" ht="12.75">
      <c r="A18" s="528"/>
      <c r="B18" s="532" t="s">
        <v>559</v>
      </c>
      <c r="C18" s="526"/>
      <c r="D18" s="526"/>
      <c r="E18" s="526"/>
      <c r="F18" s="526"/>
      <c r="G18" s="526"/>
      <c r="H18" s="526"/>
      <c r="I18" s="532" t="s">
        <v>560</v>
      </c>
      <c r="J18" s="526"/>
      <c r="K18" s="526"/>
      <c r="L18" s="526"/>
      <c r="M18" s="526"/>
      <c r="N18" s="527"/>
      <c r="O18" s="572"/>
      <c r="P18" s="572"/>
      <c r="Q18" s="572"/>
      <c r="R18" s="572"/>
      <c r="S18" s="572"/>
      <c r="T18" s="572"/>
      <c r="U18" s="572"/>
      <c r="V18" s="572"/>
      <c r="W18" s="572"/>
      <c r="X18" s="572"/>
      <c r="Y18" s="572"/>
      <c r="Z18" s="572"/>
    </row>
    <row r="19" spans="1:26" ht="12.75">
      <c r="A19" s="528"/>
      <c r="B19" s="532" t="s">
        <v>561</v>
      </c>
      <c r="C19" s="526"/>
      <c r="D19" s="526"/>
      <c r="E19" s="526"/>
      <c r="F19" s="526"/>
      <c r="G19" s="526"/>
      <c r="H19" s="526"/>
      <c r="I19" s="532" t="s">
        <v>562</v>
      </c>
      <c r="J19" s="526"/>
      <c r="K19" s="526"/>
      <c r="L19" s="526"/>
      <c r="M19" s="526"/>
      <c r="N19" s="527"/>
      <c r="O19" s="572"/>
      <c r="P19" s="572"/>
      <c r="Q19" s="572"/>
      <c r="R19" s="572"/>
      <c r="S19" s="572"/>
      <c r="T19" s="572"/>
      <c r="U19" s="572"/>
      <c r="V19" s="572"/>
      <c r="W19" s="572"/>
      <c r="X19" s="572"/>
      <c r="Y19" s="572"/>
      <c r="Z19" s="572"/>
    </row>
    <row r="20" spans="1:26" ht="12.75">
      <c r="A20" s="528"/>
      <c r="B20" s="532" t="s">
        <v>563</v>
      </c>
      <c r="C20" s="526"/>
      <c r="D20" s="526"/>
      <c r="E20" s="526"/>
      <c r="F20" s="526"/>
      <c r="G20" s="526"/>
      <c r="H20" s="526"/>
      <c r="I20" s="532" t="s">
        <v>564</v>
      </c>
      <c r="J20" s="526"/>
      <c r="K20" s="526"/>
      <c r="L20" s="526"/>
      <c r="M20" s="526"/>
      <c r="N20" s="527"/>
      <c r="O20" s="572"/>
      <c r="P20" s="572"/>
      <c r="Q20" s="572"/>
      <c r="R20" s="572"/>
      <c r="S20" s="572"/>
      <c r="T20" s="572"/>
      <c r="U20" s="572"/>
      <c r="V20" s="572"/>
      <c r="W20" s="572"/>
      <c r="X20" s="572"/>
      <c r="Y20" s="572"/>
      <c r="Z20" s="572"/>
    </row>
    <row r="21" spans="1:26" ht="12.75">
      <c r="A21" s="528"/>
      <c r="B21" s="532" t="s">
        <v>565</v>
      </c>
      <c r="C21" s="526"/>
      <c r="D21" s="526"/>
      <c r="E21" s="526"/>
      <c r="F21" s="526"/>
      <c r="G21" s="526"/>
      <c r="H21" s="526"/>
      <c r="I21" s="532" t="s">
        <v>566</v>
      </c>
      <c r="J21" s="526"/>
      <c r="K21" s="526"/>
      <c r="L21" s="526"/>
      <c r="M21" s="526"/>
      <c r="N21" s="527"/>
      <c r="O21" s="572"/>
      <c r="P21" s="572"/>
      <c r="Q21" s="572"/>
      <c r="R21" s="572"/>
      <c r="S21" s="572"/>
      <c r="T21" s="572"/>
      <c r="U21" s="572"/>
      <c r="V21" s="572"/>
      <c r="W21" s="572"/>
      <c r="X21" s="572"/>
      <c r="Y21" s="572"/>
      <c r="Z21" s="572"/>
    </row>
    <row r="22" spans="1:26" ht="12.75">
      <c r="A22" s="528"/>
      <c r="B22" s="532" t="s">
        <v>567</v>
      </c>
      <c r="C22" s="526"/>
      <c r="D22" s="526"/>
      <c r="E22" s="526"/>
      <c r="F22" s="526"/>
      <c r="G22" s="526"/>
      <c r="H22" s="526"/>
      <c r="I22" s="532" t="s">
        <v>568</v>
      </c>
      <c r="J22" s="526"/>
      <c r="K22" s="526"/>
      <c r="L22" s="526"/>
      <c r="M22" s="526"/>
      <c r="N22" s="527"/>
      <c r="O22" s="572"/>
      <c r="P22" s="572"/>
      <c r="Q22" s="572"/>
      <c r="R22" s="572"/>
      <c r="S22" s="572"/>
      <c r="T22" s="572"/>
      <c r="U22" s="572"/>
      <c r="V22" s="572"/>
      <c r="W22" s="572"/>
      <c r="X22" s="572"/>
      <c r="Y22" s="572"/>
      <c r="Z22" s="572"/>
    </row>
    <row r="23" spans="1:26" ht="12.75">
      <c r="A23" s="528"/>
      <c r="B23" s="532" t="s">
        <v>569</v>
      </c>
      <c r="C23" s="526"/>
      <c r="D23" s="526"/>
      <c r="E23" s="526"/>
      <c r="F23" s="526"/>
      <c r="G23" s="526"/>
      <c r="H23" s="526"/>
      <c r="I23" s="526"/>
      <c r="J23" s="526"/>
      <c r="K23" s="526"/>
      <c r="L23" s="526"/>
      <c r="M23" s="526"/>
      <c r="N23" s="527"/>
      <c r="O23" s="572"/>
      <c r="P23" s="572"/>
      <c r="Q23" s="572"/>
      <c r="R23" s="572"/>
      <c r="S23" s="572"/>
      <c r="T23" s="572"/>
      <c r="U23" s="572"/>
      <c r="V23" s="572"/>
      <c r="W23" s="572"/>
      <c r="X23" s="572"/>
      <c r="Y23" s="572"/>
      <c r="Z23" s="572"/>
    </row>
    <row r="24" spans="1:26" ht="12.75">
      <c r="A24" s="528"/>
      <c r="B24" s="526"/>
      <c r="C24" s="526"/>
      <c r="D24" s="526"/>
      <c r="E24" s="526"/>
      <c r="F24" s="526"/>
      <c r="G24" s="526"/>
      <c r="H24" s="526"/>
      <c r="I24" s="532" t="s">
        <v>570</v>
      </c>
      <c r="J24" s="526"/>
      <c r="K24" s="526"/>
      <c r="L24" s="526"/>
      <c r="M24" s="526"/>
      <c r="N24" s="527"/>
      <c r="O24" s="572"/>
      <c r="P24" s="572"/>
      <c r="Q24" s="572"/>
      <c r="R24" s="572"/>
      <c r="S24" s="572"/>
      <c r="T24" s="572"/>
      <c r="U24" s="572"/>
      <c r="V24" s="572"/>
      <c r="W24" s="572"/>
      <c r="X24" s="572"/>
      <c r="Y24" s="572"/>
      <c r="Z24" s="572"/>
    </row>
    <row r="25" spans="1:26" ht="12.75">
      <c r="A25" s="528"/>
      <c r="B25" s="532" t="s">
        <v>571</v>
      </c>
      <c r="C25" s="526"/>
      <c r="D25" s="526"/>
      <c r="E25" s="526"/>
      <c r="F25" s="526"/>
      <c r="G25" s="526"/>
      <c r="H25" s="526"/>
      <c r="I25" s="532" t="s">
        <v>572</v>
      </c>
      <c r="J25" s="526"/>
      <c r="K25" s="526"/>
      <c r="L25" s="526"/>
      <c r="M25" s="526"/>
      <c r="N25" s="527"/>
      <c r="O25" s="572"/>
      <c r="P25" s="572"/>
      <c r="Q25" s="572"/>
      <c r="R25" s="572"/>
      <c r="S25" s="572"/>
      <c r="T25" s="572"/>
      <c r="U25" s="572"/>
      <c r="V25" s="572"/>
      <c r="W25" s="572"/>
      <c r="X25" s="572"/>
      <c r="Y25" s="572"/>
      <c r="Z25" s="572"/>
    </row>
    <row r="26" spans="1:26" ht="12.75">
      <c r="A26" s="528"/>
      <c r="B26" s="532" t="s">
        <v>573</v>
      </c>
      <c r="C26" s="526"/>
      <c r="D26" s="526"/>
      <c r="E26" s="526"/>
      <c r="F26" s="526"/>
      <c r="G26" s="526"/>
      <c r="H26" s="526"/>
      <c r="I26" s="532" t="s">
        <v>574</v>
      </c>
      <c r="J26" s="526"/>
      <c r="K26" s="526"/>
      <c r="L26" s="526"/>
      <c r="M26" s="526"/>
      <c r="N26" s="527"/>
      <c r="O26" s="572"/>
      <c r="P26" s="572"/>
      <c r="Q26" s="572"/>
      <c r="R26" s="572"/>
      <c r="S26" s="572"/>
      <c r="T26" s="572"/>
      <c r="U26" s="572"/>
      <c r="V26" s="572"/>
      <c r="W26" s="572"/>
      <c r="X26" s="572"/>
      <c r="Y26" s="572"/>
      <c r="Z26" s="572"/>
    </row>
    <row r="27" spans="1:26" ht="12.75">
      <c r="A27" s="528"/>
      <c r="B27" s="532" t="s">
        <v>575</v>
      </c>
      <c r="C27" s="526"/>
      <c r="D27" s="526"/>
      <c r="E27" s="526"/>
      <c r="F27" s="526"/>
      <c r="G27" s="526"/>
      <c r="H27" s="526"/>
      <c r="I27" s="532" t="s">
        <v>386</v>
      </c>
      <c r="J27" s="526"/>
      <c r="K27" s="526"/>
      <c r="L27" s="526"/>
      <c r="M27" s="526"/>
      <c r="N27" s="527"/>
      <c r="O27" s="572"/>
      <c r="P27" s="572"/>
      <c r="Q27" s="572"/>
      <c r="R27" s="572"/>
      <c r="S27" s="572"/>
      <c r="T27" s="572"/>
      <c r="U27" s="572"/>
      <c r="V27" s="572"/>
      <c r="W27" s="572"/>
      <c r="X27" s="572"/>
      <c r="Y27" s="572"/>
      <c r="Z27" s="572"/>
    </row>
    <row r="28" spans="1:26" ht="12.75">
      <c r="A28" s="528"/>
      <c r="B28" s="526"/>
      <c r="C28" s="526"/>
      <c r="D28" s="526"/>
      <c r="E28" s="526"/>
      <c r="F28" s="526"/>
      <c r="G28" s="526"/>
      <c r="H28" s="526"/>
      <c r="I28" s="532" t="s">
        <v>387</v>
      </c>
      <c r="J28" s="526"/>
      <c r="K28" s="526"/>
      <c r="L28" s="526"/>
      <c r="M28" s="526"/>
      <c r="N28" s="527"/>
      <c r="O28" s="572"/>
      <c r="P28" s="572"/>
      <c r="Q28" s="572"/>
      <c r="R28" s="572"/>
      <c r="S28" s="572"/>
      <c r="T28" s="572"/>
      <c r="U28" s="572"/>
      <c r="V28" s="572"/>
      <c r="W28" s="572"/>
      <c r="X28" s="572"/>
      <c r="Y28" s="572"/>
      <c r="Z28" s="572"/>
    </row>
    <row r="29" spans="1:26" ht="12.75">
      <c r="A29" s="528"/>
      <c r="B29" s="532" t="s">
        <v>388</v>
      </c>
      <c r="C29" s="526"/>
      <c r="D29" s="526"/>
      <c r="E29" s="526"/>
      <c r="F29" s="526"/>
      <c r="G29" s="526"/>
      <c r="H29" s="526"/>
      <c r="I29" s="532" t="s">
        <v>389</v>
      </c>
      <c r="J29" s="526"/>
      <c r="K29" s="526"/>
      <c r="L29" s="526"/>
      <c r="M29" s="526"/>
      <c r="N29" s="527"/>
      <c r="O29" s="572"/>
      <c r="P29" s="572"/>
      <c r="Q29" s="572"/>
      <c r="R29" s="572"/>
      <c r="S29" s="572"/>
      <c r="T29" s="572"/>
      <c r="U29" s="572"/>
      <c r="V29" s="572"/>
      <c r="W29" s="572"/>
      <c r="X29" s="572"/>
      <c r="Y29" s="572"/>
      <c r="Z29" s="572"/>
    </row>
    <row r="30" spans="1:26" ht="12.75">
      <c r="A30" s="528"/>
      <c r="B30" s="532" t="s">
        <v>390</v>
      </c>
      <c r="C30" s="526"/>
      <c r="D30" s="526"/>
      <c r="E30" s="526"/>
      <c r="F30" s="526"/>
      <c r="G30" s="526"/>
      <c r="H30" s="526"/>
      <c r="I30" s="532" t="s">
        <v>391</v>
      </c>
      <c r="J30" s="526"/>
      <c r="K30" s="526"/>
      <c r="L30" s="526"/>
      <c r="M30" s="526"/>
      <c r="N30" s="527"/>
      <c r="O30" s="572"/>
      <c r="P30" s="572"/>
      <c r="Q30" s="572"/>
      <c r="R30" s="572"/>
      <c r="S30" s="572"/>
      <c r="T30" s="572"/>
      <c r="U30" s="572"/>
      <c r="V30" s="572"/>
      <c r="W30" s="572"/>
      <c r="X30" s="572"/>
      <c r="Y30" s="572"/>
      <c r="Z30" s="572"/>
    </row>
    <row r="31" spans="1:26" ht="12.75">
      <c r="A31" s="528"/>
      <c r="B31" s="532" t="s">
        <v>392</v>
      </c>
      <c r="C31" s="526"/>
      <c r="D31" s="526"/>
      <c r="E31" s="526"/>
      <c r="F31" s="526"/>
      <c r="G31" s="526"/>
      <c r="H31" s="526"/>
      <c r="I31" s="532" t="s">
        <v>393</v>
      </c>
      <c r="J31" s="526"/>
      <c r="K31" s="526"/>
      <c r="L31" s="526"/>
      <c r="M31" s="526"/>
      <c r="N31" s="527"/>
      <c r="O31" s="572"/>
      <c r="P31" s="572"/>
      <c r="Q31" s="572"/>
      <c r="R31" s="572"/>
      <c r="S31" s="572"/>
      <c r="T31" s="572"/>
      <c r="U31" s="572"/>
      <c r="V31" s="572"/>
      <c r="W31" s="572"/>
      <c r="X31" s="572"/>
      <c r="Y31" s="572"/>
      <c r="Z31" s="572"/>
    </row>
    <row r="32" spans="1:26" ht="12.75">
      <c r="A32" s="528"/>
      <c r="B32" s="526"/>
      <c r="C32" s="526"/>
      <c r="D32" s="526"/>
      <c r="E32" s="526"/>
      <c r="F32" s="526"/>
      <c r="G32" s="526"/>
      <c r="H32" s="526"/>
      <c r="I32" s="532" t="s">
        <v>394</v>
      </c>
      <c r="J32" s="526"/>
      <c r="K32" s="526"/>
      <c r="L32" s="526"/>
      <c r="M32" s="526"/>
      <c r="N32" s="527"/>
      <c r="O32" s="572"/>
      <c r="P32" s="572"/>
      <c r="Q32" s="572"/>
      <c r="R32" s="572"/>
      <c r="S32" s="572"/>
      <c r="T32" s="572"/>
      <c r="U32" s="572"/>
      <c r="V32" s="572"/>
      <c r="W32" s="572"/>
      <c r="X32" s="572"/>
      <c r="Y32" s="572"/>
      <c r="Z32" s="572"/>
    </row>
    <row r="33" spans="1:26" ht="12.75">
      <c r="A33" s="528"/>
      <c r="B33" s="532" t="s">
        <v>395</v>
      </c>
      <c r="C33" s="526"/>
      <c r="D33" s="526"/>
      <c r="E33" s="526"/>
      <c r="F33" s="526"/>
      <c r="G33" s="526"/>
      <c r="H33" s="526"/>
      <c r="I33" s="526"/>
      <c r="J33" s="526"/>
      <c r="K33" s="526"/>
      <c r="L33" s="526"/>
      <c r="M33" s="526"/>
      <c r="N33" s="527"/>
      <c r="O33" s="572"/>
      <c r="P33" s="572"/>
      <c r="Q33" s="572"/>
      <c r="R33" s="572"/>
      <c r="S33" s="572"/>
      <c r="T33" s="572"/>
      <c r="U33" s="572"/>
      <c r="V33" s="572"/>
      <c r="W33" s="572"/>
      <c r="X33" s="572"/>
      <c r="Y33" s="572"/>
      <c r="Z33" s="572"/>
    </row>
    <row r="34" spans="1:26" ht="12.75">
      <c r="A34" s="528"/>
      <c r="B34" s="532" t="s">
        <v>396</v>
      </c>
      <c r="C34" s="526"/>
      <c r="D34" s="526"/>
      <c r="E34" s="526"/>
      <c r="F34" s="526"/>
      <c r="G34" s="526"/>
      <c r="H34" s="526"/>
      <c r="I34" s="532" t="s">
        <v>397</v>
      </c>
      <c r="J34" s="526"/>
      <c r="K34" s="526"/>
      <c r="L34" s="526"/>
      <c r="M34" s="526"/>
      <c r="N34" s="527"/>
      <c r="O34" s="572"/>
      <c r="P34" s="572"/>
      <c r="Q34" s="572"/>
      <c r="R34" s="572"/>
      <c r="S34" s="572"/>
      <c r="T34" s="572"/>
      <c r="U34" s="572"/>
      <c r="V34" s="572"/>
      <c r="W34" s="572"/>
      <c r="X34" s="572"/>
      <c r="Y34" s="572"/>
      <c r="Z34" s="572"/>
    </row>
    <row r="35" spans="1:26" ht="12.75">
      <c r="A35" s="528"/>
      <c r="B35" s="532" t="s">
        <v>398</v>
      </c>
      <c r="C35" s="526"/>
      <c r="D35" s="526"/>
      <c r="E35" s="526"/>
      <c r="F35" s="526"/>
      <c r="G35" s="526"/>
      <c r="H35" s="526"/>
      <c r="I35" s="532" t="s">
        <v>399</v>
      </c>
      <c r="J35" s="526"/>
      <c r="K35" s="526"/>
      <c r="L35" s="526"/>
      <c r="M35" s="526"/>
      <c r="N35" s="527"/>
      <c r="O35" s="572"/>
      <c r="P35" s="572"/>
      <c r="Q35" s="572"/>
      <c r="R35" s="572"/>
      <c r="S35" s="572"/>
      <c r="T35" s="572"/>
      <c r="U35" s="572"/>
      <c r="V35" s="572"/>
      <c r="W35" s="572"/>
      <c r="X35" s="572"/>
      <c r="Y35" s="572"/>
      <c r="Z35" s="572"/>
    </row>
    <row r="36" spans="1:26" ht="12.75">
      <c r="A36" s="528"/>
      <c r="B36" s="532" t="s">
        <v>400</v>
      </c>
      <c r="C36" s="526"/>
      <c r="D36" s="526"/>
      <c r="E36" s="526"/>
      <c r="F36" s="526"/>
      <c r="G36" s="526"/>
      <c r="H36" s="526"/>
      <c r="I36" s="532" t="s">
        <v>401</v>
      </c>
      <c r="J36" s="526"/>
      <c r="K36" s="526"/>
      <c r="L36" s="526"/>
      <c r="M36" s="526"/>
      <c r="N36" s="527"/>
      <c r="O36" s="572"/>
      <c r="P36" s="572"/>
      <c r="Q36" s="572"/>
      <c r="R36" s="572"/>
      <c r="S36" s="572"/>
      <c r="T36" s="572"/>
      <c r="U36" s="572"/>
      <c r="V36" s="572"/>
      <c r="W36" s="572"/>
      <c r="X36" s="572"/>
      <c r="Y36" s="572"/>
      <c r="Z36" s="572"/>
    </row>
    <row r="37" spans="1:26" ht="12.75">
      <c r="A37" s="528"/>
      <c r="B37" s="532" t="s">
        <v>402</v>
      </c>
      <c r="C37" s="526"/>
      <c r="D37" s="526"/>
      <c r="E37" s="526"/>
      <c r="F37" s="526"/>
      <c r="G37" s="526"/>
      <c r="H37" s="526"/>
      <c r="I37" s="532" t="s">
        <v>403</v>
      </c>
      <c r="J37" s="526"/>
      <c r="K37" s="526"/>
      <c r="L37" s="526"/>
      <c r="M37" s="526"/>
      <c r="N37" s="527"/>
      <c r="O37" s="572"/>
      <c r="P37" s="572"/>
      <c r="Q37" s="572"/>
      <c r="R37" s="572"/>
      <c r="S37" s="572"/>
      <c r="T37" s="572"/>
      <c r="U37" s="572"/>
      <c r="V37" s="572"/>
      <c r="W37" s="572"/>
      <c r="X37" s="572"/>
      <c r="Y37" s="572"/>
      <c r="Z37" s="572"/>
    </row>
    <row r="38" spans="1:26" ht="12.75">
      <c r="A38" s="528"/>
      <c r="B38" s="532" t="s">
        <v>1675</v>
      </c>
      <c r="C38" s="526"/>
      <c r="D38" s="526"/>
      <c r="E38" s="526"/>
      <c r="F38" s="526"/>
      <c r="G38" s="526"/>
      <c r="H38" s="526"/>
      <c r="I38" s="532" t="s">
        <v>1676</v>
      </c>
      <c r="J38" s="526"/>
      <c r="K38" s="526"/>
      <c r="L38" s="526"/>
      <c r="M38" s="526"/>
      <c r="N38" s="527"/>
      <c r="O38" s="572"/>
      <c r="P38" s="572"/>
      <c r="Q38" s="572"/>
      <c r="R38" s="572"/>
      <c r="S38" s="572"/>
      <c r="T38" s="572"/>
      <c r="U38" s="572"/>
      <c r="V38" s="572"/>
      <c r="W38" s="572"/>
      <c r="X38" s="572"/>
      <c r="Y38" s="572"/>
      <c r="Z38" s="572"/>
    </row>
    <row r="39" spans="1:26" ht="12.75">
      <c r="A39" s="528"/>
      <c r="B39" s="532" t="s">
        <v>1677</v>
      </c>
      <c r="C39" s="526"/>
      <c r="D39" s="526"/>
      <c r="E39" s="526"/>
      <c r="F39" s="526"/>
      <c r="G39" s="526"/>
      <c r="H39" s="526"/>
      <c r="I39" s="526"/>
      <c r="J39" s="526"/>
      <c r="K39" s="526"/>
      <c r="L39" s="526"/>
      <c r="M39" s="526"/>
      <c r="N39" s="527"/>
      <c r="O39" s="572"/>
      <c r="P39" s="572"/>
      <c r="Q39" s="572"/>
      <c r="R39" s="572"/>
      <c r="S39" s="572"/>
      <c r="T39" s="572"/>
      <c r="U39" s="572"/>
      <c r="V39" s="572"/>
      <c r="W39" s="572"/>
      <c r="X39" s="572"/>
      <c r="Y39" s="572"/>
      <c r="Z39" s="572"/>
    </row>
    <row r="40" spans="1:26" ht="12.75">
      <c r="A40" s="528"/>
      <c r="B40" s="526"/>
      <c r="C40" s="526"/>
      <c r="D40" s="526"/>
      <c r="E40" s="526"/>
      <c r="F40" s="526"/>
      <c r="G40" s="526"/>
      <c r="H40" s="526"/>
      <c r="I40" s="532" t="s">
        <v>1678</v>
      </c>
      <c r="J40" s="526"/>
      <c r="K40" s="526"/>
      <c r="L40" s="526"/>
      <c r="M40" s="526"/>
      <c r="N40" s="527"/>
      <c r="O40" s="572"/>
      <c r="P40" s="572"/>
      <c r="Q40" s="572"/>
      <c r="R40" s="572"/>
      <c r="S40" s="572"/>
      <c r="T40" s="572"/>
      <c r="U40" s="572"/>
      <c r="V40" s="572"/>
      <c r="W40" s="572"/>
      <c r="X40" s="572"/>
      <c r="Y40" s="572"/>
      <c r="Z40" s="572"/>
    </row>
    <row r="41" spans="1:26" ht="12.75">
      <c r="A41" s="528"/>
      <c r="B41" s="532" t="s">
        <v>1679</v>
      </c>
      <c r="C41" s="526"/>
      <c r="D41" s="526"/>
      <c r="E41" s="526"/>
      <c r="F41" s="526"/>
      <c r="G41" s="526"/>
      <c r="H41" s="526"/>
      <c r="I41" s="532" t="s">
        <v>1680</v>
      </c>
      <c r="J41" s="526"/>
      <c r="K41" s="526"/>
      <c r="L41" s="526"/>
      <c r="M41" s="526"/>
      <c r="N41" s="527"/>
      <c r="O41" s="572"/>
      <c r="P41" s="572"/>
      <c r="Q41" s="572"/>
      <c r="R41" s="572"/>
      <c r="S41" s="572"/>
      <c r="T41" s="572"/>
      <c r="U41" s="572"/>
      <c r="V41" s="572"/>
      <c r="W41" s="572"/>
      <c r="X41" s="572"/>
      <c r="Y41" s="572"/>
      <c r="Z41" s="572"/>
    </row>
    <row r="42" spans="1:26" ht="12.75">
      <c r="A42" s="528"/>
      <c r="B42" s="532" t="s">
        <v>1681</v>
      </c>
      <c r="C42" s="526"/>
      <c r="D42" s="526"/>
      <c r="E42" s="526"/>
      <c r="F42" s="526"/>
      <c r="G42" s="526"/>
      <c r="H42" s="526"/>
      <c r="I42" s="532" t="s">
        <v>1682</v>
      </c>
      <c r="J42" s="526"/>
      <c r="K42" s="526"/>
      <c r="L42" s="526"/>
      <c r="M42" s="526"/>
      <c r="N42" s="527"/>
      <c r="O42" s="572"/>
      <c r="P42" s="572"/>
      <c r="Q42" s="572"/>
      <c r="R42" s="572"/>
      <c r="S42" s="572"/>
      <c r="T42" s="572"/>
      <c r="U42" s="572"/>
      <c r="V42" s="572"/>
      <c r="W42" s="572"/>
      <c r="X42" s="572"/>
      <c r="Y42" s="572"/>
      <c r="Z42" s="572"/>
    </row>
    <row r="43" spans="1:26" ht="12.75">
      <c r="A43" s="528"/>
      <c r="B43" s="532" t="s">
        <v>1683</v>
      </c>
      <c r="C43" s="526"/>
      <c r="D43" s="526"/>
      <c r="E43" s="526"/>
      <c r="F43" s="526"/>
      <c r="G43" s="526"/>
      <c r="H43" s="526"/>
      <c r="I43" s="532" t="s">
        <v>1684</v>
      </c>
      <c r="J43" s="526"/>
      <c r="K43" s="526"/>
      <c r="L43" s="526"/>
      <c r="M43" s="526"/>
      <c r="N43" s="527"/>
      <c r="O43" s="572"/>
      <c r="P43" s="572"/>
      <c r="Q43" s="572"/>
      <c r="R43" s="572"/>
      <c r="S43" s="572"/>
      <c r="T43" s="572"/>
      <c r="U43" s="572"/>
      <c r="V43" s="572"/>
      <c r="W43" s="572"/>
      <c r="X43" s="572"/>
      <c r="Y43" s="572"/>
      <c r="Z43" s="572"/>
    </row>
    <row r="44" spans="1:26" ht="12.75">
      <c r="A44" s="528"/>
      <c r="B44" s="532" t="s">
        <v>1685</v>
      </c>
      <c r="C44" s="526"/>
      <c r="D44" s="526"/>
      <c r="E44" s="526"/>
      <c r="F44" s="526"/>
      <c r="G44" s="526"/>
      <c r="H44" s="526"/>
      <c r="I44" s="532" t="s">
        <v>1686</v>
      </c>
      <c r="J44" s="526"/>
      <c r="K44" s="526"/>
      <c r="L44" s="526"/>
      <c r="M44" s="526"/>
      <c r="N44" s="527"/>
      <c r="O44" s="572"/>
      <c r="P44" s="572"/>
      <c r="Q44" s="572"/>
      <c r="R44" s="572"/>
      <c r="S44" s="572"/>
      <c r="T44" s="572"/>
      <c r="U44" s="572"/>
      <c r="V44" s="572"/>
      <c r="W44" s="572"/>
      <c r="X44" s="572"/>
      <c r="Y44" s="572"/>
      <c r="Z44" s="572"/>
    </row>
    <row r="45" spans="1:26" ht="12.75">
      <c r="A45" s="528"/>
      <c r="B45" s="532" t="s">
        <v>1687</v>
      </c>
      <c r="C45" s="526"/>
      <c r="D45" s="526"/>
      <c r="E45" s="526"/>
      <c r="F45" s="526"/>
      <c r="G45" s="526"/>
      <c r="H45" s="526"/>
      <c r="I45" s="532" t="s">
        <v>1688</v>
      </c>
      <c r="J45" s="526"/>
      <c r="K45" s="526"/>
      <c r="L45" s="526"/>
      <c r="M45" s="526"/>
      <c r="N45" s="527"/>
      <c r="O45" s="572"/>
      <c r="P45" s="572"/>
      <c r="Q45" s="572"/>
      <c r="R45" s="572"/>
      <c r="S45" s="572"/>
      <c r="T45" s="572"/>
      <c r="U45" s="572"/>
      <c r="V45" s="572"/>
      <c r="W45" s="572"/>
      <c r="X45" s="572"/>
      <c r="Y45" s="572"/>
      <c r="Z45" s="572"/>
    </row>
    <row r="46" spans="1:26" ht="12.75">
      <c r="A46" s="528"/>
      <c r="B46" s="532" t="s">
        <v>1689</v>
      </c>
      <c r="C46" s="526"/>
      <c r="D46" s="526"/>
      <c r="E46" s="526"/>
      <c r="F46" s="526"/>
      <c r="G46" s="526"/>
      <c r="H46" s="526"/>
      <c r="I46" s="532" t="s">
        <v>1690</v>
      </c>
      <c r="J46" s="526"/>
      <c r="K46" s="526"/>
      <c r="L46" s="526"/>
      <c r="M46" s="526"/>
      <c r="N46" s="527"/>
      <c r="O46" s="572"/>
      <c r="P46" s="572"/>
      <c r="Q46" s="572"/>
      <c r="R46" s="572"/>
      <c r="S46" s="572"/>
      <c r="T46" s="572"/>
      <c r="U46" s="572"/>
      <c r="V46" s="572"/>
      <c r="W46" s="572"/>
      <c r="X46" s="572"/>
      <c r="Y46" s="572"/>
      <c r="Z46" s="572"/>
    </row>
    <row r="47" spans="1:26" ht="12.75">
      <c r="A47" s="528"/>
      <c r="B47" s="532" t="s">
        <v>1691</v>
      </c>
      <c r="C47" s="526"/>
      <c r="D47" s="526"/>
      <c r="E47" s="526"/>
      <c r="F47" s="526"/>
      <c r="G47" s="526"/>
      <c r="H47" s="526"/>
      <c r="I47" s="526"/>
      <c r="J47" s="526"/>
      <c r="K47" s="526"/>
      <c r="L47" s="526"/>
      <c r="M47" s="526"/>
      <c r="N47" s="527"/>
      <c r="O47" s="572"/>
      <c r="P47" s="572"/>
      <c r="Q47" s="572"/>
      <c r="R47" s="572"/>
      <c r="S47" s="572"/>
      <c r="T47" s="572"/>
      <c r="U47" s="572"/>
      <c r="V47" s="572"/>
      <c r="W47" s="572"/>
      <c r="X47" s="572"/>
      <c r="Y47" s="572"/>
      <c r="Z47" s="572"/>
    </row>
    <row r="48" spans="1:26" ht="12.75">
      <c r="A48" s="528"/>
      <c r="B48" s="532" t="s">
        <v>1692</v>
      </c>
      <c r="C48" s="526"/>
      <c r="D48" s="526"/>
      <c r="E48" s="526"/>
      <c r="F48" s="526"/>
      <c r="G48" s="526"/>
      <c r="H48" s="526"/>
      <c r="I48" s="532" t="s">
        <v>1693</v>
      </c>
      <c r="J48" s="526"/>
      <c r="K48" s="526"/>
      <c r="L48" s="526"/>
      <c r="M48" s="526"/>
      <c r="N48" s="527"/>
      <c r="O48" s="572"/>
      <c r="P48" s="572"/>
      <c r="Q48" s="572"/>
      <c r="R48" s="572"/>
      <c r="S48" s="572"/>
      <c r="T48" s="572"/>
      <c r="U48" s="572"/>
      <c r="V48" s="572"/>
      <c r="W48" s="572"/>
      <c r="X48" s="572"/>
      <c r="Y48" s="572"/>
      <c r="Z48" s="572"/>
    </row>
    <row r="49" spans="1:26" ht="12.75">
      <c r="A49" s="528"/>
      <c r="B49" s="532" t="s">
        <v>1694</v>
      </c>
      <c r="C49" s="526"/>
      <c r="D49" s="526"/>
      <c r="E49" s="526"/>
      <c r="F49" s="526"/>
      <c r="G49" s="526"/>
      <c r="H49" s="526"/>
      <c r="I49" s="532" t="s">
        <v>1695</v>
      </c>
      <c r="J49" s="526"/>
      <c r="K49" s="526"/>
      <c r="L49" s="526"/>
      <c r="M49" s="526"/>
      <c r="N49" s="527"/>
      <c r="O49" s="572"/>
      <c r="P49" s="572"/>
      <c r="Q49" s="572"/>
      <c r="R49" s="572"/>
      <c r="S49" s="572"/>
      <c r="T49" s="572"/>
      <c r="U49" s="572"/>
      <c r="V49" s="572"/>
      <c r="W49" s="572"/>
      <c r="X49" s="572"/>
      <c r="Y49" s="572"/>
      <c r="Z49" s="572"/>
    </row>
    <row r="50" spans="1:26" ht="12.75">
      <c r="A50" s="528"/>
      <c r="B50" s="532" t="s">
        <v>1696</v>
      </c>
      <c r="C50" s="526"/>
      <c r="D50" s="526"/>
      <c r="E50" s="526"/>
      <c r="F50" s="526"/>
      <c r="G50" s="526"/>
      <c r="H50" s="526"/>
      <c r="I50" s="532" t="s">
        <v>1697</v>
      </c>
      <c r="J50" s="526"/>
      <c r="K50" s="526"/>
      <c r="L50" s="526"/>
      <c r="M50" s="526"/>
      <c r="N50" s="527"/>
      <c r="O50" s="572"/>
      <c r="P50" s="572"/>
      <c r="Q50" s="572"/>
      <c r="R50" s="572"/>
      <c r="S50" s="572"/>
      <c r="T50" s="572"/>
      <c r="U50" s="572"/>
      <c r="V50" s="572"/>
      <c r="W50" s="572"/>
      <c r="X50" s="572"/>
      <c r="Y50" s="572"/>
      <c r="Z50" s="572"/>
    </row>
    <row r="51" spans="1:26" ht="12.75">
      <c r="A51" s="528"/>
      <c r="B51" s="532" t="s">
        <v>1698</v>
      </c>
      <c r="C51" s="526"/>
      <c r="D51" s="526"/>
      <c r="E51" s="526"/>
      <c r="F51" s="526"/>
      <c r="G51" s="526"/>
      <c r="H51" s="526"/>
      <c r="I51" s="532" t="s">
        <v>1699</v>
      </c>
      <c r="J51" s="526"/>
      <c r="K51" s="526"/>
      <c r="L51" s="526"/>
      <c r="M51" s="526"/>
      <c r="N51" s="527"/>
      <c r="O51" s="572"/>
      <c r="P51" s="572"/>
      <c r="Q51" s="572"/>
      <c r="R51" s="572"/>
      <c r="S51" s="572"/>
      <c r="T51" s="572"/>
      <c r="U51" s="572"/>
      <c r="V51" s="572"/>
      <c r="W51" s="572"/>
      <c r="X51" s="572"/>
      <c r="Y51" s="572"/>
      <c r="Z51" s="572"/>
    </row>
    <row r="52" spans="1:26" ht="12.75">
      <c r="A52" s="528"/>
      <c r="B52" s="532" t="s">
        <v>1700</v>
      </c>
      <c r="C52" s="526"/>
      <c r="D52" s="526"/>
      <c r="E52" s="526"/>
      <c r="F52" s="526"/>
      <c r="G52" s="526"/>
      <c r="H52" s="526"/>
      <c r="I52" s="532" t="s">
        <v>1701</v>
      </c>
      <c r="J52" s="526"/>
      <c r="K52" s="526"/>
      <c r="L52" s="526"/>
      <c r="M52" s="526"/>
      <c r="N52" s="527"/>
      <c r="O52" s="572"/>
      <c r="P52" s="572"/>
      <c r="Q52" s="572"/>
      <c r="R52" s="572"/>
      <c r="S52" s="572"/>
      <c r="T52" s="572"/>
      <c r="U52" s="572"/>
      <c r="V52" s="572"/>
      <c r="W52" s="572"/>
      <c r="X52" s="572"/>
      <c r="Y52" s="572"/>
      <c r="Z52" s="572"/>
    </row>
    <row r="53" spans="1:26" ht="12.75">
      <c r="A53" s="528"/>
      <c r="B53" s="532" t="s">
        <v>1702</v>
      </c>
      <c r="C53" s="526"/>
      <c r="D53" s="526"/>
      <c r="E53" s="526"/>
      <c r="F53" s="526"/>
      <c r="G53" s="526"/>
      <c r="H53" s="526"/>
      <c r="I53" s="532" t="s">
        <v>1703</v>
      </c>
      <c r="J53" s="526"/>
      <c r="K53" s="526"/>
      <c r="L53" s="526"/>
      <c r="M53" s="526"/>
      <c r="N53" s="527"/>
      <c r="O53" s="572"/>
      <c r="P53" s="572"/>
      <c r="Q53" s="572"/>
      <c r="R53" s="572"/>
      <c r="S53" s="572"/>
      <c r="T53" s="572"/>
      <c r="U53" s="572"/>
      <c r="V53" s="572"/>
      <c r="W53" s="572"/>
      <c r="X53" s="572"/>
      <c r="Y53" s="572"/>
      <c r="Z53" s="572"/>
    </row>
    <row r="54" spans="1:26" ht="12.75">
      <c r="A54" s="528"/>
      <c r="B54" s="532" t="s">
        <v>1704</v>
      </c>
      <c r="C54" s="526"/>
      <c r="D54" s="526"/>
      <c r="E54" s="526"/>
      <c r="F54" s="526"/>
      <c r="G54" s="526"/>
      <c r="H54" s="526"/>
      <c r="I54" s="532" t="s">
        <v>1705</v>
      </c>
      <c r="J54" s="526"/>
      <c r="K54" s="526"/>
      <c r="L54" s="526"/>
      <c r="M54" s="526"/>
      <c r="N54" s="527"/>
      <c r="O54" s="572"/>
      <c r="P54" s="572"/>
      <c r="Q54" s="572"/>
      <c r="R54" s="572"/>
      <c r="S54" s="572"/>
      <c r="T54" s="572"/>
      <c r="U54" s="572"/>
      <c r="V54" s="572"/>
      <c r="W54" s="572"/>
      <c r="X54" s="572"/>
      <c r="Y54" s="572"/>
      <c r="Z54" s="572"/>
    </row>
    <row r="55" spans="1:26" ht="12.75">
      <c r="A55" s="528"/>
      <c r="B55" s="532" t="s">
        <v>1706</v>
      </c>
      <c r="C55" s="526"/>
      <c r="D55" s="526"/>
      <c r="E55" s="526"/>
      <c r="F55" s="526"/>
      <c r="G55" s="526"/>
      <c r="H55" s="526"/>
      <c r="I55" s="526"/>
      <c r="J55" s="526"/>
      <c r="K55" s="526"/>
      <c r="L55" s="526"/>
      <c r="M55" s="526"/>
      <c r="N55" s="527"/>
      <c r="O55" s="572"/>
      <c r="P55" s="572"/>
      <c r="Q55" s="572"/>
      <c r="R55" s="572"/>
      <c r="S55" s="572"/>
      <c r="T55" s="572"/>
      <c r="U55" s="572"/>
      <c r="V55" s="572"/>
      <c r="W55" s="572"/>
      <c r="X55" s="572"/>
      <c r="Y55" s="572"/>
      <c r="Z55" s="572"/>
    </row>
    <row r="56" spans="1:26" ht="12.75">
      <c r="A56" s="528"/>
      <c r="B56" s="532" t="s">
        <v>1707</v>
      </c>
      <c r="C56" s="526"/>
      <c r="D56" s="526"/>
      <c r="E56" s="526"/>
      <c r="F56" s="526"/>
      <c r="G56" s="526"/>
      <c r="H56" s="526"/>
      <c r="I56" s="526"/>
      <c r="J56" s="526"/>
      <c r="K56" s="526"/>
      <c r="L56" s="526"/>
      <c r="M56" s="526"/>
      <c r="N56" s="527"/>
      <c r="O56" s="572"/>
      <c r="P56" s="572"/>
      <c r="Q56" s="572"/>
      <c r="R56" s="572"/>
      <c r="S56" s="572"/>
      <c r="T56" s="572"/>
      <c r="U56" s="572"/>
      <c r="V56" s="572"/>
      <c r="W56" s="572"/>
      <c r="X56" s="572"/>
      <c r="Y56" s="572"/>
      <c r="Z56" s="572"/>
    </row>
    <row r="57" spans="1:26" ht="12.75">
      <c r="A57" s="528"/>
      <c r="B57" s="532" t="s">
        <v>1708</v>
      </c>
      <c r="C57" s="526"/>
      <c r="D57" s="526"/>
      <c r="E57" s="526"/>
      <c r="F57" s="526"/>
      <c r="G57" s="526"/>
      <c r="H57" s="526"/>
      <c r="I57" s="526"/>
      <c r="J57" s="526"/>
      <c r="K57" s="526"/>
      <c r="L57" s="526"/>
      <c r="M57" s="526"/>
      <c r="N57" s="527"/>
      <c r="O57" s="572"/>
      <c r="P57" s="572"/>
      <c r="Q57" s="572"/>
      <c r="R57" s="572"/>
      <c r="S57" s="572"/>
      <c r="T57" s="572"/>
      <c r="U57" s="572"/>
      <c r="V57" s="572"/>
      <c r="W57" s="572"/>
      <c r="X57" s="572"/>
      <c r="Y57" s="572"/>
      <c r="Z57" s="572"/>
    </row>
    <row r="58" spans="1:26" ht="12.75">
      <c r="A58" s="528"/>
      <c r="B58" s="532" t="s">
        <v>1709</v>
      </c>
      <c r="C58" s="526"/>
      <c r="D58" s="526"/>
      <c r="E58" s="526"/>
      <c r="F58" s="526"/>
      <c r="G58" s="526"/>
      <c r="H58" s="526"/>
      <c r="I58" s="526"/>
      <c r="J58" s="526"/>
      <c r="K58" s="526"/>
      <c r="L58" s="526"/>
      <c r="M58" s="526"/>
      <c r="N58" s="527"/>
      <c r="O58" s="572"/>
      <c r="P58" s="572"/>
      <c r="Q58" s="572"/>
      <c r="R58" s="572"/>
      <c r="S58" s="572"/>
      <c r="T58" s="572"/>
      <c r="U58" s="572"/>
      <c r="V58" s="572"/>
      <c r="W58" s="572"/>
      <c r="X58" s="572"/>
      <c r="Y58" s="572"/>
      <c r="Z58" s="572"/>
    </row>
    <row r="59" spans="1:26" ht="13.5" thickBot="1">
      <c r="A59" s="574"/>
      <c r="B59" s="575"/>
      <c r="C59" s="575"/>
      <c r="D59" s="575"/>
      <c r="E59" s="575"/>
      <c r="F59" s="575"/>
      <c r="G59" s="575"/>
      <c r="H59" s="575"/>
      <c r="I59" s="575"/>
      <c r="J59" s="575"/>
      <c r="K59" s="575"/>
      <c r="L59" s="575"/>
      <c r="M59" s="575"/>
      <c r="N59" s="576"/>
      <c r="O59" s="572"/>
      <c r="P59" s="572"/>
      <c r="Q59" s="572"/>
      <c r="R59" s="572"/>
      <c r="S59" s="572"/>
      <c r="T59" s="572"/>
      <c r="U59" s="572"/>
      <c r="V59" s="572"/>
      <c r="W59" s="572"/>
      <c r="X59" s="572"/>
      <c r="Y59" s="572"/>
      <c r="Z59" s="572"/>
    </row>
    <row r="60" spans="1:26" ht="13.5" thickTop="1">
      <c r="A60" s="564" t="s">
        <v>1710</v>
      </c>
      <c r="B60" s="577"/>
      <c r="C60" s="577"/>
      <c r="D60" s="577"/>
      <c r="E60" s="577"/>
      <c r="F60" s="577"/>
      <c r="G60" s="577"/>
      <c r="H60" s="577"/>
      <c r="I60" s="577"/>
      <c r="J60" s="577"/>
      <c r="K60" s="577"/>
      <c r="L60" s="577"/>
      <c r="M60" s="577"/>
      <c r="N60" s="577"/>
      <c r="O60" s="572"/>
      <c r="P60" s="572"/>
      <c r="Q60" s="572"/>
      <c r="R60" s="572"/>
      <c r="S60" s="572"/>
      <c r="T60" s="572"/>
      <c r="U60" s="572"/>
      <c r="V60" s="572"/>
      <c r="W60" s="572"/>
      <c r="X60" s="572"/>
      <c r="Y60" s="572"/>
      <c r="Z60" s="572"/>
    </row>
    <row r="61" spans="1:26" ht="12.75">
      <c r="A61" s="577"/>
      <c r="B61" s="577"/>
      <c r="C61" s="577"/>
      <c r="D61" s="577"/>
      <c r="E61" s="577"/>
      <c r="F61" s="577"/>
      <c r="G61" s="577"/>
      <c r="H61" s="577"/>
      <c r="I61" s="577"/>
      <c r="J61" s="577"/>
      <c r="K61" s="577"/>
      <c r="L61" s="577"/>
      <c r="M61" s="577"/>
      <c r="N61" s="577"/>
      <c r="O61" s="572"/>
      <c r="P61" s="572"/>
      <c r="Q61" s="572"/>
      <c r="R61" s="572"/>
      <c r="S61" s="572"/>
      <c r="T61" s="572"/>
      <c r="U61" s="572"/>
      <c r="V61" s="572"/>
      <c r="W61" s="572"/>
      <c r="X61" s="572"/>
      <c r="Y61" s="572"/>
      <c r="Z61" s="572"/>
    </row>
    <row r="62" spans="1:26" ht="12.75">
      <c r="A62" s="577"/>
      <c r="B62" s="577"/>
      <c r="C62" s="577"/>
      <c r="D62" s="577"/>
      <c r="E62" s="577"/>
      <c r="F62" s="577"/>
      <c r="G62" s="577"/>
      <c r="H62" s="577"/>
      <c r="I62" s="577"/>
      <c r="J62" s="577"/>
      <c r="K62" s="577"/>
      <c r="L62" s="577"/>
      <c r="M62" s="577"/>
      <c r="N62" s="577"/>
      <c r="O62" s="572"/>
      <c r="P62" s="572"/>
      <c r="Q62" s="572"/>
      <c r="R62" s="572"/>
      <c r="S62" s="572"/>
      <c r="T62" s="572"/>
      <c r="U62" s="572"/>
      <c r="V62" s="572"/>
      <c r="W62" s="572"/>
      <c r="X62" s="572"/>
      <c r="Y62" s="572"/>
      <c r="Z62" s="572"/>
    </row>
    <row r="63" spans="1:26" ht="12.75">
      <c r="A63" s="577"/>
      <c r="B63" s="577"/>
      <c r="C63" s="577"/>
      <c r="D63" s="577"/>
      <c r="E63" s="577"/>
      <c r="F63" s="577"/>
      <c r="G63" s="577"/>
      <c r="H63" s="577"/>
      <c r="I63" s="577"/>
      <c r="J63" s="577"/>
      <c r="K63" s="577"/>
      <c r="L63" s="577"/>
      <c r="M63" s="577"/>
      <c r="N63" s="577"/>
      <c r="O63" s="572"/>
      <c r="P63" s="572"/>
      <c r="Q63" s="572"/>
      <c r="R63" s="572"/>
      <c r="S63" s="572"/>
      <c r="T63" s="572"/>
      <c r="U63" s="572"/>
      <c r="V63" s="572"/>
      <c r="W63" s="572"/>
      <c r="X63" s="572"/>
      <c r="Y63" s="572"/>
      <c r="Z63" s="572"/>
    </row>
    <row r="64" spans="1:26" ht="12.75">
      <c r="A64" s="577"/>
      <c r="B64" s="577"/>
      <c r="C64" s="577"/>
      <c r="D64" s="577"/>
      <c r="E64" s="577"/>
      <c r="F64" s="577"/>
      <c r="G64" s="577"/>
      <c r="H64" s="577"/>
      <c r="I64" s="577"/>
      <c r="J64" s="577"/>
      <c r="K64" s="577"/>
      <c r="L64" s="577"/>
      <c r="M64" s="577"/>
      <c r="N64" s="577"/>
      <c r="O64" s="572"/>
      <c r="P64" s="572"/>
      <c r="Q64" s="572"/>
      <c r="R64" s="572"/>
      <c r="S64" s="572"/>
      <c r="T64" s="572"/>
      <c r="U64" s="572"/>
      <c r="V64" s="572"/>
      <c r="W64" s="572"/>
      <c r="X64" s="572"/>
      <c r="Y64" s="572"/>
      <c r="Z64" s="572"/>
    </row>
    <row r="65" spans="1:26" ht="12.75">
      <c r="A65" s="577"/>
      <c r="B65" s="577"/>
      <c r="C65" s="577"/>
      <c r="D65" s="577"/>
      <c r="E65" s="577"/>
      <c r="F65" s="577"/>
      <c r="G65" s="577"/>
      <c r="H65" s="577"/>
      <c r="I65" s="577"/>
      <c r="J65" s="577"/>
      <c r="K65" s="577"/>
      <c r="L65" s="577"/>
      <c r="M65" s="577"/>
      <c r="N65" s="577"/>
      <c r="O65" s="572"/>
      <c r="P65" s="572"/>
      <c r="Q65" s="572"/>
      <c r="R65" s="572"/>
      <c r="S65" s="572"/>
      <c r="T65" s="572"/>
      <c r="U65" s="572"/>
      <c r="V65" s="572"/>
      <c r="W65" s="572"/>
      <c r="X65" s="572"/>
      <c r="Y65" s="572"/>
      <c r="Z65" s="572"/>
    </row>
    <row r="66" spans="1:26" ht="12.75">
      <c r="A66" s="577"/>
      <c r="B66" s="577"/>
      <c r="C66" s="577"/>
      <c r="D66" s="577"/>
      <c r="E66" s="577"/>
      <c r="F66" s="577"/>
      <c r="G66" s="577"/>
      <c r="H66" s="577"/>
      <c r="I66" s="577"/>
      <c r="J66" s="577"/>
      <c r="K66" s="577"/>
      <c r="L66" s="577"/>
      <c r="M66" s="577"/>
      <c r="N66" s="577"/>
      <c r="O66" s="572"/>
      <c r="P66" s="572"/>
      <c r="Q66" s="572"/>
      <c r="R66" s="572"/>
      <c r="S66" s="572"/>
      <c r="T66" s="572"/>
      <c r="U66" s="572"/>
      <c r="V66" s="572"/>
      <c r="W66" s="572"/>
      <c r="X66" s="572"/>
      <c r="Y66" s="572"/>
      <c r="Z66" s="572"/>
    </row>
    <row r="67" spans="1:26" ht="12.75">
      <c r="A67" s="577"/>
      <c r="B67" s="577"/>
      <c r="C67" s="577"/>
      <c r="D67" s="577"/>
      <c r="E67" s="577"/>
      <c r="F67" s="577"/>
      <c r="G67" s="577"/>
      <c r="H67" s="577"/>
      <c r="I67" s="577"/>
      <c r="J67" s="577"/>
      <c r="K67" s="577"/>
      <c r="L67" s="577"/>
      <c r="M67" s="577"/>
      <c r="N67" s="577"/>
      <c r="O67" s="572"/>
      <c r="P67" s="572"/>
      <c r="Q67" s="572"/>
      <c r="R67" s="572"/>
      <c r="S67" s="572"/>
      <c r="T67" s="572"/>
      <c r="U67" s="572"/>
      <c r="V67" s="572"/>
      <c r="W67" s="572"/>
      <c r="X67" s="572"/>
      <c r="Y67" s="572"/>
      <c r="Z67" s="572"/>
    </row>
    <row r="68" spans="1:26" ht="12.75">
      <c r="A68" s="577"/>
      <c r="B68" s="577"/>
      <c r="C68" s="577"/>
      <c r="D68" s="577"/>
      <c r="E68" s="577"/>
      <c r="F68" s="577"/>
      <c r="G68" s="577"/>
      <c r="H68" s="577"/>
      <c r="I68" s="577"/>
      <c r="J68" s="577"/>
      <c r="K68" s="577"/>
      <c r="L68" s="577"/>
      <c r="M68" s="577"/>
      <c r="N68" s="577"/>
      <c r="O68" s="572"/>
      <c r="P68" s="572"/>
      <c r="Q68" s="572"/>
      <c r="R68" s="572"/>
      <c r="S68" s="572"/>
      <c r="T68" s="572"/>
      <c r="U68" s="572"/>
      <c r="V68" s="572"/>
      <c r="W68" s="572"/>
      <c r="X68" s="572"/>
      <c r="Y68" s="572"/>
      <c r="Z68" s="572"/>
    </row>
    <row r="69" spans="1:26" ht="12.75">
      <c r="A69" s="577"/>
      <c r="B69" s="577"/>
      <c r="C69" s="577"/>
      <c r="D69" s="577"/>
      <c r="E69" s="577"/>
      <c r="F69" s="577"/>
      <c r="G69" s="577"/>
      <c r="H69" s="577"/>
      <c r="I69" s="577"/>
      <c r="J69" s="577"/>
      <c r="K69" s="577"/>
      <c r="L69" s="577"/>
      <c r="M69" s="577"/>
      <c r="N69" s="577"/>
      <c r="O69" s="572"/>
      <c r="P69" s="572"/>
      <c r="Q69" s="572"/>
      <c r="R69" s="572"/>
      <c r="S69" s="572"/>
      <c r="T69" s="572"/>
      <c r="U69" s="572"/>
      <c r="V69" s="572"/>
      <c r="W69" s="572"/>
      <c r="X69" s="572"/>
      <c r="Y69" s="572"/>
      <c r="Z69" s="572"/>
    </row>
    <row r="70" spans="1:26" ht="12.75">
      <c r="A70" s="577"/>
      <c r="B70" s="577"/>
      <c r="C70" s="577"/>
      <c r="D70" s="577"/>
      <c r="E70" s="577"/>
      <c r="F70" s="577"/>
      <c r="G70" s="577"/>
      <c r="H70" s="577"/>
      <c r="I70" s="577"/>
      <c r="J70" s="577"/>
      <c r="K70" s="577"/>
      <c r="L70" s="577"/>
      <c r="M70" s="577"/>
      <c r="N70" s="577"/>
      <c r="O70" s="572"/>
      <c r="P70" s="572"/>
      <c r="Q70" s="572"/>
      <c r="R70" s="572"/>
      <c r="S70" s="572"/>
      <c r="T70" s="572"/>
      <c r="U70" s="572"/>
      <c r="V70" s="572"/>
      <c r="W70" s="572"/>
      <c r="X70" s="572"/>
      <c r="Y70" s="572"/>
      <c r="Z70" s="572"/>
    </row>
    <row r="71" spans="1:26" ht="12.75">
      <c r="A71" s="577"/>
      <c r="B71" s="577"/>
      <c r="C71" s="577"/>
      <c r="D71" s="577"/>
      <c r="E71" s="577"/>
      <c r="F71" s="577"/>
      <c r="G71" s="577"/>
      <c r="H71" s="577"/>
      <c r="I71" s="577"/>
      <c r="J71" s="577"/>
      <c r="K71" s="577"/>
      <c r="L71" s="577"/>
      <c r="M71" s="577"/>
      <c r="N71" s="577"/>
      <c r="O71" s="572"/>
      <c r="P71" s="572"/>
      <c r="Q71" s="572"/>
      <c r="R71" s="572"/>
      <c r="S71" s="572"/>
      <c r="T71" s="572"/>
      <c r="U71" s="572"/>
      <c r="V71" s="572"/>
      <c r="W71" s="572"/>
      <c r="X71" s="572"/>
      <c r="Y71" s="572"/>
      <c r="Z71" s="572"/>
    </row>
    <row r="72" spans="1:26" ht="12.75">
      <c r="A72" s="577"/>
      <c r="B72" s="577"/>
      <c r="C72" s="577"/>
      <c r="D72" s="577"/>
      <c r="E72" s="577"/>
      <c r="F72" s="577"/>
      <c r="G72" s="577"/>
      <c r="H72" s="577"/>
      <c r="I72" s="577"/>
      <c r="J72" s="577"/>
      <c r="K72" s="577"/>
      <c r="L72" s="577"/>
      <c r="M72" s="577"/>
      <c r="N72" s="577"/>
      <c r="O72" s="572"/>
      <c r="P72" s="572"/>
      <c r="Q72" s="572"/>
      <c r="R72" s="572"/>
      <c r="S72" s="572"/>
      <c r="T72" s="572"/>
      <c r="U72" s="572"/>
      <c r="V72" s="572"/>
      <c r="W72" s="572"/>
      <c r="X72" s="572"/>
      <c r="Y72" s="572"/>
      <c r="Z72" s="572"/>
    </row>
    <row r="73" spans="1:26" ht="12.75">
      <c r="A73" s="577"/>
      <c r="B73" s="577"/>
      <c r="C73" s="577"/>
      <c r="D73" s="577"/>
      <c r="E73" s="577"/>
      <c r="F73" s="577"/>
      <c r="G73" s="577"/>
      <c r="H73" s="577"/>
      <c r="I73" s="577"/>
      <c r="J73" s="577"/>
      <c r="K73" s="577"/>
      <c r="L73" s="577"/>
      <c r="M73" s="577"/>
      <c r="N73" s="577"/>
      <c r="O73" s="572"/>
      <c r="P73" s="572"/>
      <c r="Q73" s="572"/>
      <c r="R73" s="572"/>
      <c r="S73" s="572"/>
      <c r="T73" s="572"/>
      <c r="U73" s="572"/>
      <c r="V73" s="572"/>
      <c r="W73" s="572"/>
      <c r="X73" s="572"/>
      <c r="Y73" s="572"/>
      <c r="Z73" s="572"/>
    </row>
    <row r="74" spans="1:26" ht="12.75">
      <c r="A74" s="577"/>
      <c r="B74" s="577"/>
      <c r="C74" s="577"/>
      <c r="D74" s="577"/>
      <c r="E74" s="577"/>
      <c r="F74" s="577"/>
      <c r="G74" s="577"/>
      <c r="H74" s="577"/>
      <c r="I74" s="577"/>
      <c r="J74" s="577"/>
      <c r="K74" s="577"/>
      <c r="L74" s="577"/>
      <c r="M74" s="577"/>
      <c r="N74" s="577"/>
      <c r="O74" s="572"/>
      <c r="P74" s="572"/>
      <c r="Q74" s="572"/>
      <c r="R74" s="572"/>
      <c r="S74" s="572"/>
      <c r="T74" s="572"/>
      <c r="U74" s="572"/>
      <c r="V74" s="572"/>
      <c r="W74" s="572"/>
      <c r="X74" s="572"/>
      <c r="Y74" s="572"/>
      <c r="Z74" s="572"/>
    </row>
    <row r="75" spans="1:26" ht="12.75">
      <c r="A75" s="577"/>
      <c r="B75" s="577"/>
      <c r="C75" s="577"/>
      <c r="D75" s="577"/>
      <c r="E75" s="577"/>
      <c r="F75" s="577"/>
      <c r="G75" s="577"/>
      <c r="H75" s="577"/>
      <c r="I75" s="577"/>
      <c r="J75" s="577"/>
      <c r="K75" s="577"/>
      <c r="L75" s="577"/>
      <c r="M75" s="577"/>
      <c r="N75" s="577"/>
      <c r="O75" s="572"/>
      <c r="P75" s="572"/>
      <c r="Q75" s="572"/>
      <c r="R75" s="572"/>
      <c r="S75" s="572"/>
      <c r="T75" s="572"/>
      <c r="U75" s="572"/>
      <c r="V75" s="572"/>
      <c r="W75" s="572"/>
      <c r="X75" s="572"/>
      <c r="Y75" s="572"/>
      <c r="Z75" s="572"/>
    </row>
    <row r="76" spans="1:26" ht="12.75">
      <c r="A76" s="577"/>
      <c r="B76" s="577"/>
      <c r="C76" s="577"/>
      <c r="D76" s="577"/>
      <c r="E76" s="577"/>
      <c r="F76" s="577"/>
      <c r="G76" s="577"/>
      <c r="H76" s="577"/>
      <c r="I76" s="577"/>
      <c r="J76" s="577"/>
      <c r="K76" s="577"/>
      <c r="L76" s="577"/>
      <c r="M76" s="577"/>
      <c r="N76" s="577"/>
      <c r="O76" s="572"/>
      <c r="P76" s="572"/>
      <c r="Q76" s="572"/>
      <c r="R76" s="572"/>
      <c r="S76" s="572"/>
      <c r="T76" s="572"/>
      <c r="U76" s="572"/>
      <c r="V76" s="572"/>
      <c r="W76" s="572"/>
      <c r="X76" s="572"/>
      <c r="Y76" s="572"/>
      <c r="Z76" s="572"/>
    </row>
    <row r="77" spans="1:26" ht="12.75">
      <c r="A77" s="577"/>
      <c r="B77" s="577"/>
      <c r="C77" s="577"/>
      <c r="D77" s="577"/>
      <c r="E77" s="577"/>
      <c r="F77" s="577"/>
      <c r="G77" s="577"/>
      <c r="H77" s="577"/>
      <c r="I77" s="577"/>
      <c r="J77" s="577"/>
      <c r="K77" s="577"/>
      <c r="L77" s="577"/>
      <c r="M77" s="577"/>
      <c r="N77" s="577"/>
      <c r="O77" s="572"/>
      <c r="P77" s="572"/>
      <c r="Q77" s="572"/>
      <c r="R77" s="572"/>
      <c r="S77" s="572"/>
      <c r="T77" s="572"/>
      <c r="U77" s="572"/>
      <c r="V77" s="572"/>
      <c r="W77" s="572"/>
      <c r="X77" s="572"/>
      <c r="Y77" s="572"/>
      <c r="Z77" s="572"/>
    </row>
    <row r="78" spans="1:26" ht="12.75">
      <c r="A78" s="577"/>
      <c r="B78" s="577"/>
      <c r="C78" s="577"/>
      <c r="D78" s="577"/>
      <c r="E78" s="577"/>
      <c r="F78" s="577"/>
      <c r="G78" s="577"/>
      <c r="H78" s="577"/>
      <c r="I78" s="577"/>
      <c r="J78" s="577"/>
      <c r="K78" s="577"/>
      <c r="L78" s="577"/>
      <c r="M78" s="577"/>
      <c r="N78" s="577"/>
      <c r="O78" s="572"/>
      <c r="P78" s="572"/>
      <c r="Q78" s="572"/>
      <c r="R78" s="572"/>
      <c r="S78" s="572"/>
      <c r="T78" s="572"/>
      <c r="U78" s="572"/>
      <c r="V78" s="572"/>
      <c r="W78" s="572"/>
      <c r="X78" s="572"/>
      <c r="Y78" s="572"/>
      <c r="Z78" s="572"/>
    </row>
    <row r="79" spans="1:26" ht="12.75">
      <c r="A79" s="577"/>
      <c r="B79" s="577"/>
      <c r="C79" s="577"/>
      <c r="D79" s="577"/>
      <c r="E79" s="577"/>
      <c r="F79" s="577"/>
      <c r="G79" s="577"/>
      <c r="H79" s="577"/>
      <c r="I79" s="577"/>
      <c r="J79" s="577"/>
      <c r="K79" s="577"/>
      <c r="L79" s="577"/>
      <c r="M79" s="577"/>
      <c r="N79" s="577"/>
      <c r="O79" s="572"/>
      <c r="P79" s="572"/>
      <c r="Q79" s="572"/>
      <c r="R79" s="572"/>
      <c r="S79" s="572"/>
      <c r="T79" s="572"/>
      <c r="U79" s="572"/>
      <c r="V79" s="572"/>
      <c r="W79" s="572"/>
      <c r="X79" s="572"/>
      <c r="Y79" s="572"/>
      <c r="Z79" s="572"/>
    </row>
    <row r="80" spans="1:26" ht="12.75">
      <c r="A80" s="577"/>
      <c r="B80" s="577"/>
      <c r="C80" s="577"/>
      <c r="D80" s="577"/>
      <c r="E80" s="577"/>
      <c r="F80" s="577"/>
      <c r="G80" s="577"/>
      <c r="H80" s="577"/>
      <c r="I80" s="577"/>
      <c r="J80" s="577"/>
      <c r="K80" s="577"/>
      <c r="L80" s="577"/>
      <c r="M80" s="577"/>
      <c r="N80" s="577"/>
      <c r="O80" s="572"/>
      <c r="P80" s="572"/>
      <c r="Q80" s="572"/>
      <c r="R80" s="572"/>
      <c r="S80" s="572"/>
      <c r="T80" s="572"/>
      <c r="U80" s="572"/>
      <c r="V80" s="572"/>
      <c r="W80" s="572"/>
      <c r="X80" s="572"/>
      <c r="Y80" s="572"/>
      <c r="Z80" s="572"/>
    </row>
    <row r="81" spans="1:26" ht="12.75">
      <c r="A81" s="577"/>
      <c r="B81" s="577"/>
      <c r="C81" s="577"/>
      <c r="D81" s="577"/>
      <c r="E81" s="577"/>
      <c r="F81" s="577"/>
      <c r="G81" s="577"/>
      <c r="H81" s="577"/>
      <c r="I81" s="577"/>
      <c r="J81" s="577"/>
      <c r="K81" s="577"/>
      <c r="L81" s="577"/>
      <c r="M81" s="577"/>
      <c r="N81" s="577"/>
      <c r="O81" s="572"/>
      <c r="P81" s="572"/>
      <c r="Q81" s="572"/>
      <c r="R81" s="572"/>
      <c r="S81" s="572"/>
      <c r="T81" s="572"/>
      <c r="U81" s="572"/>
      <c r="V81" s="572"/>
      <c r="W81" s="572"/>
      <c r="X81" s="572"/>
      <c r="Y81" s="572"/>
      <c r="Z81" s="572"/>
    </row>
    <row r="82" spans="1:26" ht="12.75">
      <c r="A82" s="577"/>
      <c r="B82" s="577"/>
      <c r="C82" s="577"/>
      <c r="D82" s="577"/>
      <c r="E82" s="577"/>
      <c r="F82" s="577"/>
      <c r="G82" s="577"/>
      <c r="H82" s="577"/>
      <c r="I82" s="577"/>
      <c r="J82" s="577"/>
      <c r="K82" s="577"/>
      <c r="L82" s="577"/>
      <c r="M82" s="577"/>
      <c r="N82" s="577"/>
      <c r="O82" s="572"/>
      <c r="P82" s="572"/>
      <c r="Q82" s="572"/>
      <c r="R82" s="572"/>
      <c r="S82" s="572"/>
      <c r="T82" s="572"/>
      <c r="U82" s="572"/>
      <c r="V82" s="572"/>
      <c r="W82" s="572"/>
      <c r="X82" s="572"/>
      <c r="Y82" s="572"/>
      <c r="Z82" s="572"/>
    </row>
    <row r="83" spans="1:26" ht="12.75">
      <c r="A83" s="577"/>
      <c r="B83" s="577"/>
      <c r="C83" s="577"/>
      <c r="D83" s="577"/>
      <c r="E83" s="577"/>
      <c r="F83" s="577"/>
      <c r="G83" s="577"/>
      <c r="H83" s="577"/>
      <c r="I83" s="577"/>
      <c r="J83" s="577"/>
      <c r="K83" s="577"/>
      <c r="L83" s="577"/>
      <c r="M83" s="577"/>
      <c r="N83" s="577"/>
      <c r="O83" s="572"/>
      <c r="P83" s="572"/>
      <c r="Q83" s="572"/>
      <c r="R83" s="572"/>
      <c r="S83" s="572"/>
      <c r="T83" s="572"/>
      <c r="U83" s="572"/>
      <c r="V83" s="572"/>
      <c r="W83" s="572"/>
      <c r="X83" s="572"/>
      <c r="Y83" s="572"/>
      <c r="Z83" s="572"/>
    </row>
    <row r="84" spans="1:26" ht="12.75">
      <c r="A84" s="577"/>
      <c r="B84" s="577"/>
      <c r="C84" s="577"/>
      <c r="D84" s="577"/>
      <c r="E84" s="577"/>
      <c r="F84" s="577"/>
      <c r="G84" s="577"/>
      <c r="H84" s="577"/>
      <c r="I84" s="577"/>
      <c r="J84" s="577"/>
      <c r="K84" s="577"/>
      <c r="L84" s="577"/>
      <c r="M84" s="577"/>
      <c r="N84" s="577"/>
      <c r="O84" s="572"/>
      <c r="P84" s="572"/>
      <c r="Q84" s="572"/>
      <c r="R84" s="572"/>
      <c r="S84" s="572"/>
      <c r="T84" s="572"/>
      <c r="U84" s="572"/>
      <c r="V84" s="572"/>
      <c r="W84" s="572"/>
      <c r="X84" s="572"/>
      <c r="Y84" s="572"/>
      <c r="Z84" s="572"/>
    </row>
    <row r="85" spans="1:26" ht="12.75">
      <c r="A85" s="577"/>
      <c r="B85" s="577"/>
      <c r="C85" s="577"/>
      <c r="D85" s="577"/>
      <c r="E85" s="577"/>
      <c r="F85" s="577"/>
      <c r="G85" s="577"/>
      <c r="H85" s="577"/>
      <c r="I85" s="577"/>
      <c r="J85" s="577"/>
      <c r="K85" s="577"/>
      <c r="L85" s="577"/>
      <c r="M85" s="577"/>
      <c r="N85" s="577"/>
      <c r="O85" s="572"/>
      <c r="P85" s="572"/>
      <c r="Q85" s="572"/>
      <c r="R85" s="572"/>
      <c r="S85" s="572"/>
      <c r="T85" s="572"/>
      <c r="U85" s="572"/>
      <c r="V85" s="572"/>
      <c r="W85" s="572"/>
      <c r="X85" s="572"/>
      <c r="Y85" s="572"/>
      <c r="Z85" s="572"/>
    </row>
    <row r="86" spans="1:26" ht="12.75">
      <c r="A86" s="577"/>
      <c r="B86" s="577"/>
      <c r="C86" s="577"/>
      <c r="D86" s="577"/>
      <c r="E86" s="577"/>
      <c r="F86" s="577"/>
      <c r="G86" s="577"/>
      <c r="H86" s="577"/>
      <c r="I86" s="577"/>
      <c r="J86" s="577"/>
      <c r="K86" s="577"/>
      <c r="L86" s="577"/>
      <c r="M86" s="577"/>
      <c r="N86" s="577"/>
      <c r="O86" s="572"/>
      <c r="P86" s="572"/>
      <c r="Q86" s="572"/>
      <c r="R86" s="572"/>
      <c r="S86" s="572"/>
      <c r="T86" s="572"/>
      <c r="U86" s="572"/>
      <c r="V86" s="572"/>
      <c r="W86" s="572"/>
      <c r="X86" s="572"/>
      <c r="Y86" s="572"/>
      <c r="Z86" s="572"/>
    </row>
    <row r="87" spans="1:26" ht="12.75">
      <c r="A87" s="577"/>
      <c r="B87" s="577"/>
      <c r="C87" s="577"/>
      <c r="D87" s="577"/>
      <c r="E87" s="577"/>
      <c r="F87" s="577"/>
      <c r="G87" s="577"/>
      <c r="H87" s="577"/>
      <c r="I87" s="577"/>
      <c r="J87" s="577"/>
      <c r="K87" s="577"/>
      <c r="L87" s="577"/>
      <c r="M87" s="577"/>
      <c r="N87" s="577"/>
      <c r="O87" s="572"/>
      <c r="P87" s="572"/>
      <c r="Q87" s="572"/>
      <c r="R87" s="572"/>
      <c r="S87" s="572"/>
      <c r="T87" s="572"/>
      <c r="U87" s="572"/>
      <c r="V87" s="572"/>
      <c r="W87" s="572"/>
      <c r="X87" s="572"/>
      <c r="Y87" s="572"/>
      <c r="Z87" s="572"/>
    </row>
    <row r="88" spans="1:26" ht="12.75">
      <c r="A88" s="577"/>
      <c r="B88" s="577"/>
      <c r="C88" s="577"/>
      <c r="D88" s="577"/>
      <c r="E88" s="577"/>
      <c r="F88" s="577"/>
      <c r="G88" s="577"/>
      <c r="H88" s="577"/>
      <c r="I88" s="577"/>
      <c r="J88" s="577"/>
      <c r="K88" s="577"/>
      <c r="L88" s="577"/>
      <c r="M88" s="577"/>
      <c r="N88" s="577"/>
      <c r="O88" s="572"/>
      <c r="P88" s="572"/>
      <c r="Q88" s="572"/>
      <c r="R88" s="572"/>
      <c r="S88" s="572"/>
      <c r="T88" s="572"/>
      <c r="U88" s="572"/>
      <c r="V88" s="572"/>
      <c r="W88" s="572"/>
      <c r="X88" s="572"/>
      <c r="Y88" s="572"/>
      <c r="Z88" s="572"/>
    </row>
    <row r="89" spans="1:26" ht="12.75">
      <c r="A89" s="577"/>
      <c r="B89" s="577"/>
      <c r="C89" s="577"/>
      <c r="D89" s="577"/>
      <c r="E89" s="577"/>
      <c r="F89" s="577"/>
      <c r="G89" s="577"/>
      <c r="H89" s="577"/>
      <c r="I89" s="577"/>
      <c r="J89" s="577"/>
      <c r="K89" s="577"/>
      <c r="L89" s="577"/>
      <c r="M89" s="577"/>
      <c r="N89" s="577"/>
      <c r="O89" s="572"/>
      <c r="P89" s="572"/>
      <c r="Q89" s="572"/>
      <c r="R89" s="572"/>
      <c r="S89" s="572"/>
      <c r="T89" s="572"/>
      <c r="U89" s="572"/>
      <c r="V89" s="572"/>
      <c r="W89" s="572"/>
      <c r="X89" s="572"/>
      <c r="Y89" s="572"/>
      <c r="Z89" s="572"/>
    </row>
    <row r="90" spans="1:26" ht="12.75">
      <c r="A90" s="577"/>
      <c r="B90" s="577"/>
      <c r="C90" s="577"/>
      <c r="D90" s="577"/>
      <c r="E90" s="577"/>
      <c r="F90" s="577"/>
      <c r="G90" s="577"/>
      <c r="H90" s="577"/>
      <c r="I90" s="577"/>
      <c r="J90" s="577"/>
      <c r="K90" s="577"/>
      <c r="L90" s="577"/>
      <c r="M90" s="577"/>
      <c r="N90" s="577"/>
      <c r="O90" s="572"/>
      <c r="P90" s="572"/>
      <c r="Q90" s="572"/>
      <c r="R90" s="572"/>
      <c r="S90" s="572"/>
      <c r="T90" s="572"/>
      <c r="U90" s="572"/>
      <c r="V90" s="572"/>
      <c r="W90" s="572"/>
      <c r="X90" s="572"/>
      <c r="Y90" s="572"/>
      <c r="Z90" s="572"/>
    </row>
    <row r="91" spans="1:26" ht="12.75">
      <c r="A91" s="577"/>
      <c r="B91" s="577"/>
      <c r="C91" s="577"/>
      <c r="D91" s="577"/>
      <c r="E91" s="577"/>
      <c r="F91" s="577"/>
      <c r="G91" s="577"/>
      <c r="H91" s="577"/>
      <c r="I91" s="577"/>
      <c r="J91" s="577"/>
      <c r="K91" s="577"/>
      <c r="L91" s="577"/>
      <c r="M91" s="577"/>
      <c r="N91" s="577"/>
      <c r="O91" s="572"/>
      <c r="P91" s="572"/>
      <c r="Q91" s="572"/>
      <c r="R91" s="572"/>
      <c r="S91" s="572"/>
      <c r="T91" s="572"/>
      <c r="U91" s="572"/>
      <c r="V91" s="572"/>
      <c r="W91" s="572"/>
      <c r="X91" s="572"/>
      <c r="Y91" s="572"/>
      <c r="Z91" s="572"/>
    </row>
    <row r="92" spans="1:26" ht="12.75">
      <c r="A92" s="577"/>
      <c r="B92" s="577"/>
      <c r="C92" s="577"/>
      <c r="D92" s="577"/>
      <c r="E92" s="577"/>
      <c r="F92" s="577"/>
      <c r="G92" s="577"/>
      <c r="H92" s="577"/>
      <c r="I92" s="577"/>
      <c r="J92" s="577"/>
      <c r="K92" s="577"/>
      <c r="L92" s="577"/>
      <c r="M92" s="577"/>
      <c r="N92" s="577"/>
      <c r="O92" s="572"/>
      <c r="P92" s="572"/>
      <c r="Q92" s="572"/>
      <c r="R92" s="572"/>
      <c r="S92" s="572"/>
      <c r="T92" s="572"/>
      <c r="U92" s="572"/>
      <c r="V92" s="572"/>
      <c r="W92" s="572"/>
      <c r="X92" s="572"/>
      <c r="Y92" s="572"/>
      <c r="Z92" s="572"/>
    </row>
    <row r="93" spans="1:26" ht="12.75">
      <c r="A93" s="577"/>
      <c r="B93" s="577"/>
      <c r="C93" s="577"/>
      <c r="D93" s="577"/>
      <c r="E93" s="577"/>
      <c r="F93" s="577"/>
      <c r="G93" s="577"/>
      <c r="H93" s="577"/>
      <c r="I93" s="577"/>
      <c r="J93" s="577"/>
      <c r="K93" s="577"/>
      <c r="L93" s="577"/>
      <c r="M93" s="577"/>
      <c r="N93" s="577"/>
      <c r="O93" s="572"/>
      <c r="P93" s="572"/>
      <c r="Q93" s="572"/>
      <c r="R93" s="572"/>
      <c r="S93" s="572"/>
      <c r="T93" s="572"/>
      <c r="U93" s="572"/>
      <c r="V93" s="572"/>
      <c r="W93" s="572"/>
      <c r="X93" s="572"/>
      <c r="Y93" s="572"/>
      <c r="Z93" s="572"/>
    </row>
    <row r="94" spans="1:26" ht="12.75">
      <c r="A94" s="577"/>
      <c r="B94" s="577"/>
      <c r="C94" s="577"/>
      <c r="D94" s="577"/>
      <c r="E94" s="577"/>
      <c r="F94" s="577"/>
      <c r="G94" s="577"/>
      <c r="H94" s="577"/>
      <c r="I94" s="577"/>
      <c r="J94" s="577"/>
      <c r="K94" s="577"/>
      <c r="L94" s="577"/>
      <c r="M94" s="577"/>
      <c r="N94" s="577"/>
      <c r="O94" s="572"/>
      <c r="P94" s="572"/>
      <c r="Q94" s="572"/>
      <c r="R94" s="572"/>
      <c r="S94" s="572"/>
      <c r="T94" s="572"/>
      <c r="U94" s="572"/>
      <c r="V94" s="572"/>
      <c r="W94" s="572"/>
      <c r="X94" s="572"/>
      <c r="Y94" s="572"/>
      <c r="Z94" s="572"/>
    </row>
    <row r="95" spans="1:26" ht="12.75">
      <c r="A95" s="577"/>
      <c r="B95" s="577"/>
      <c r="C95" s="577"/>
      <c r="D95" s="577"/>
      <c r="E95" s="577"/>
      <c r="F95" s="577"/>
      <c r="G95" s="577"/>
      <c r="H95" s="577"/>
      <c r="I95" s="577"/>
      <c r="J95" s="577"/>
      <c r="K95" s="577"/>
      <c r="L95" s="577"/>
      <c r="M95" s="577"/>
      <c r="N95" s="577"/>
      <c r="O95" s="572"/>
      <c r="P95" s="572"/>
      <c r="Q95" s="572"/>
      <c r="R95" s="572"/>
      <c r="S95" s="572"/>
      <c r="T95" s="572"/>
      <c r="U95" s="572"/>
      <c r="V95" s="572"/>
      <c r="W95" s="572"/>
      <c r="X95" s="572"/>
      <c r="Y95" s="572"/>
      <c r="Z95" s="572"/>
    </row>
    <row r="96" spans="1:26" ht="12.75">
      <c r="A96" s="577"/>
      <c r="B96" s="577"/>
      <c r="C96" s="577"/>
      <c r="D96" s="577"/>
      <c r="E96" s="577"/>
      <c r="F96" s="577"/>
      <c r="G96" s="577"/>
      <c r="H96" s="577"/>
      <c r="I96" s="577"/>
      <c r="J96" s="577"/>
      <c r="K96" s="577"/>
      <c r="L96" s="577"/>
      <c r="M96" s="577"/>
      <c r="N96" s="577"/>
      <c r="O96" s="572"/>
      <c r="P96" s="572"/>
      <c r="Q96" s="572"/>
      <c r="R96" s="572"/>
      <c r="S96" s="572"/>
      <c r="T96" s="572"/>
      <c r="U96" s="572"/>
      <c r="V96" s="572"/>
      <c r="W96" s="572"/>
      <c r="X96" s="572"/>
      <c r="Y96" s="572"/>
      <c r="Z96" s="572"/>
    </row>
    <row r="97" spans="1:26" ht="12.75">
      <c r="A97" s="577"/>
      <c r="B97" s="577"/>
      <c r="C97" s="577"/>
      <c r="D97" s="577"/>
      <c r="E97" s="577"/>
      <c r="F97" s="577"/>
      <c r="G97" s="577"/>
      <c r="H97" s="577"/>
      <c r="I97" s="577"/>
      <c r="J97" s="577"/>
      <c r="K97" s="577"/>
      <c r="L97" s="577"/>
      <c r="M97" s="577"/>
      <c r="N97" s="577"/>
      <c r="O97" s="572"/>
      <c r="P97" s="572"/>
      <c r="Q97" s="572"/>
      <c r="R97" s="572"/>
      <c r="S97" s="572"/>
      <c r="T97" s="572"/>
      <c r="U97" s="572"/>
      <c r="V97" s="572"/>
      <c r="W97" s="572"/>
      <c r="X97" s="572"/>
      <c r="Y97" s="572"/>
      <c r="Z97" s="572"/>
    </row>
    <row r="98" spans="1:26" ht="12.75">
      <c r="A98" s="577"/>
      <c r="B98" s="577"/>
      <c r="C98" s="577"/>
      <c r="D98" s="577"/>
      <c r="E98" s="577"/>
      <c r="F98" s="577"/>
      <c r="G98" s="577"/>
      <c r="H98" s="577"/>
      <c r="I98" s="577"/>
      <c r="J98" s="577"/>
      <c r="K98" s="577"/>
      <c r="L98" s="577"/>
      <c r="M98" s="577"/>
      <c r="N98" s="577"/>
      <c r="O98" s="572"/>
      <c r="P98" s="572"/>
      <c r="Q98" s="572"/>
      <c r="R98" s="572"/>
      <c r="S98" s="572"/>
      <c r="T98" s="572"/>
      <c r="U98" s="572"/>
      <c r="V98" s="572"/>
      <c r="W98" s="572"/>
      <c r="X98" s="572"/>
      <c r="Y98" s="572"/>
      <c r="Z98" s="572"/>
    </row>
    <row r="99" spans="1:26" ht="12.75">
      <c r="A99" s="577"/>
      <c r="B99" s="577"/>
      <c r="C99" s="577"/>
      <c r="D99" s="577"/>
      <c r="E99" s="577"/>
      <c r="F99" s="577"/>
      <c r="G99" s="577"/>
      <c r="H99" s="577"/>
      <c r="I99" s="577"/>
      <c r="J99" s="577"/>
      <c r="K99" s="577"/>
      <c r="L99" s="577"/>
      <c r="M99" s="577"/>
      <c r="N99" s="577"/>
      <c r="O99" s="572"/>
      <c r="P99" s="572"/>
      <c r="Q99" s="572"/>
      <c r="R99" s="572"/>
      <c r="S99" s="572"/>
      <c r="T99" s="572"/>
      <c r="U99" s="572"/>
      <c r="V99" s="572"/>
      <c r="W99" s="572"/>
      <c r="X99" s="572"/>
      <c r="Y99" s="572"/>
      <c r="Z99" s="572"/>
    </row>
    <row r="100" spans="1:26" ht="12.75">
      <c r="A100" s="577"/>
      <c r="B100" s="577"/>
      <c r="C100" s="577"/>
      <c r="D100" s="577"/>
      <c r="E100" s="577"/>
      <c r="F100" s="577"/>
      <c r="G100" s="577"/>
      <c r="H100" s="577"/>
      <c r="I100" s="577"/>
      <c r="J100" s="577"/>
      <c r="K100" s="577"/>
      <c r="L100" s="577"/>
      <c r="M100" s="577"/>
      <c r="N100" s="577"/>
      <c r="O100" s="572"/>
      <c r="P100" s="572"/>
      <c r="Q100" s="572"/>
      <c r="R100" s="572"/>
      <c r="S100" s="572"/>
      <c r="T100" s="572"/>
      <c r="U100" s="572"/>
      <c r="V100" s="572"/>
      <c r="W100" s="572"/>
      <c r="X100" s="572"/>
      <c r="Y100" s="572"/>
      <c r="Z100" s="572"/>
    </row>
    <row r="101" spans="1:26" ht="12.75">
      <c r="A101" s="577"/>
      <c r="B101" s="577"/>
      <c r="C101" s="577"/>
      <c r="D101" s="577"/>
      <c r="E101" s="577"/>
      <c r="F101" s="577"/>
      <c r="G101" s="577"/>
      <c r="H101" s="577"/>
      <c r="I101" s="577"/>
      <c r="J101" s="577"/>
      <c r="K101" s="577"/>
      <c r="L101" s="577"/>
      <c r="M101" s="577"/>
      <c r="N101" s="577"/>
      <c r="O101" s="572"/>
      <c r="P101" s="572"/>
      <c r="Q101" s="572"/>
      <c r="R101" s="572"/>
      <c r="S101" s="572"/>
      <c r="T101" s="572"/>
      <c r="U101" s="572"/>
      <c r="V101" s="572"/>
      <c r="W101" s="572"/>
      <c r="X101" s="572"/>
      <c r="Y101" s="572"/>
      <c r="Z101" s="572"/>
    </row>
    <row r="102" spans="1:26" ht="12.75">
      <c r="A102" s="577"/>
      <c r="B102" s="577"/>
      <c r="C102" s="577"/>
      <c r="D102" s="577"/>
      <c r="E102" s="577"/>
      <c r="F102" s="577"/>
      <c r="G102" s="577"/>
      <c r="H102" s="577"/>
      <c r="I102" s="577"/>
      <c r="J102" s="577"/>
      <c r="K102" s="577"/>
      <c r="L102" s="577"/>
      <c r="M102" s="577"/>
      <c r="N102" s="577"/>
      <c r="O102" s="572"/>
      <c r="P102" s="572"/>
      <c r="Q102" s="572"/>
      <c r="R102" s="572"/>
      <c r="S102" s="572"/>
      <c r="T102" s="572"/>
      <c r="U102" s="572"/>
      <c r="V102" s="572"/>
      <c r="W102" s="572"/>
      <c r="X102" s="572"/>
      <c r="Y102" s="572"/>
      <c r="Z102" s="572"/>
    </row>
    <row r="103" spans="1:26" ht="12.75">
      <c r="A103" s="577"/>
      <c r="B103" s="577"/>
      <c r="C103" s="577"/>
      <c r="D103" s="577"/>
      <c r="E103" s="577"/>
      <c r="F103" s="577"/>
      <c r="G103" s="577"/>
      <c r="H103" s="577"/>
      <c r="I103" s="577"/>
      <c r="J103" s="577"/>
      <c r="K103" s="577"/>
      <c r="L103" s="577"/>
      <c r="M103" s="577"/>
      <c r="N103" s="577"/>
      <c r="O103" s="572"/>
      <c r="P103" s="572"/>
      <c r="Q103" s="572"/>
      <c r="R103" s="572"/>
      <c r="S103" s="572"/>
      <c r="T103" s="572"/>
      <c r="U103" s="572"/>
      <c r="V103" s="572"/>
      <c r="W103" s="572"/>
      <c r="X103" s="572"/>
      <c r="Y103" s="572"/>
      <c r="Z103" s="572"/>
    </row>
    <row r="104" spans="1:26" ht="12.75">
      <c r="A104" s="577"/>
      <c r="B104" s="577"/>
      <c r="C104" s="577"/>
      <c r="D104" s="577"/>
      <c r="E104" s="577"/>
      <c r="F104" s="577"/>
      <c r="G104" s="577"/>
      <c r="H104" s="577"/>
      <c r="I104" s="577"/>
      <c r="J104" s="577"/>
      <c r="K104" s="577"/>
      <c r="L104" s="577"/>
      <c r="M104" s="577"/>
      <c r="N104" s="577"/>
      <c r="O104" s="572"/>
      <c r="P104" s="572"/>
      <c r="Q104" s="572"/>
      <c r="R104" s="572"/>
      <c r="S104" s="572"/>
      <c r="T104" s="572"/>
      <c r="U104" s="572"/>
      <c r="V104" s="572"/>
      <c r="W104" s="572"/>
      <c r="X104" s="572"/>
      <c r="Y104" s="572"/>
      <c r="Z104" s="572"/>
    </row>
    <row r="105" spans="1:26" ht="12.75">
      <c r="A105" s="577"/>
      <c r="B105" s="577"/>
      <c r="C105" s="577"/>
      <c r="D105" s="577"/>
      <c r="E105" s="577"/>
      <c r="F105" s="577"/>
      <c r="G105" s="577"/>
      <c r="H105" s="577"/>
      <c r="I105" s="577"/>
      <c r="J105" s="577"/>
      <c r="K105" s="577"/>
      <c r="L105" s="577"/>
      <c r="M105" s="577"/>
      <c r="N105" s="577"/>
      <c r="O105" s="572"/>
      <c r="P105" s="572"/>
      <c r="Q105" s="572"/>
      <c r="R105" s="572"/>
      <c r="S105" s="572"/>
      <c r="T105" s="572"/>
      <c r="U105" s="572"/>
      <c r="V105" s="572"/>
      <c r="W105" s="572"/>
      <c r="X105" s="572"/>
      <c r="Y105" s="572"/>
      <c r="Z105" s="572"/>
    </row>
    <row r="106" spans="1:26" ht="12.75">
      <c r="A106" s="577"/>
      <c r="B106" s="577"/>
      <c r="C106" s="577"/>
      <c r="D106" s="577"/>
      <c r="E106" s="577"/>
      <c r="F106" s="577"/>
      <c r="G106" s="577"/>
      <c r="H106" s="577"/>
      <c r="I106" s="577"/>
      <c r="J106" s="577"/>
      <c r="K106" s="577"/>
      <c r="L106" s="577"/>
      <c r="M106" s="577"/>
      <c r="N106" s="577"/>
      <c r="O106" s="572"/>
      <c r="P106" s="572"/>
      <c r="Q106" s="572"/>
      <c r="R106" s="572"/>
      <c r="S106" s="572"/>
      <c r="T106" s="572"/>
      <c r="U106" s="572"/>
      <c r="V106" s="572"/>
      <c r="W106" s="572"/>
      <c r="X106" s="572"/>
      <c r="Y106" s="572"/>
      <c r="Z106" s="572"/>
    </row>
    <row r="107" spans="1:26" ht="12.75">
      <c r="A107" s="577"/>
      <c r="B107" s="577"/>
      <c r="C107" s="577"/>
      <c r="D107" s="577"/>
      <c r="E107" s="577"/>
      <c r="F107" s="577"/>
      <c r="G107" s="577"/>
      <c r="H107" s="577"/>
      <c r="I107" s="577"/>
      <c r="J107" s="577"/>
      <c r="K107" s="577"/>
      <c r="L107" s="577"/>
      <c r="M107" s="577"/>
      <c r="N107" s="577"/>
      <c r="O107" s="572"/>
      <c r="P107" s="572"/>
      <c r="Q107" s="572"/>
      <c r="R107" s="572"/>
      <c r="S107" s="572"/>
      <c r="T107" s="572"/>
      <c r="U107" s="572"/>
      <c r="V107" s="572"/>
      <c r="W107" s="572"/>
      <c r="X107" s="572"/>
      <c r="Y107" s="572"/>
      <c r="Z107" s="572"/>
    </row>
    <row r="108" spans="1:26" ht="12.75">
      <c r="A108" s="577"/>
      <c r="B108" s="577"/>
      <c r="C108" s="577"/>
      <c r="D108" s="577"/>
      <c r="E108" s="577"/>
      <c r="F108" s="577"/>
      <c r="G108" s="577"/>
      <c r="H108" s="577"/>
      <c r="I108" s="577"/>
      <c r="J108" s="577"/>
      <c r="K108" s="577"/>
      <c r="L108" s="577"/>
      <c r="M108" s="577"/>
      <c r="N108" s="577"/>
      <c r="O108" s="572"/>
      <c r="P108" s="572"/>
      <c r="Q108" s="572"/>
      <c r="R108" s="572"/>
      <c r="S108" s="572"/>
      <c r="T108" s="572"/>
      <c r="U108" s="572"/>
      <c r="V108" s="572"/>
      <c r="W108" s="572"/>
      <c r="X108" s="572"/>
      <c r="Y108" s="572"/>
      <c r="Z108" s="572"/>
    </row>
    <row r="109" spans="1:26" ht="12.75">
      <c r="A109" s="577"/>
      <c r="B109" s="577"/>
      <c r="C109" s="577"/>
      <c r="D109" s="577"/>
      <c r="E109" s="577"/>
      <c r="F109" s="577"/>
      <c r="G109" s="577"/>
      <c r="H109" s="577"/>
      <c r="I109" s="577"/>
      <c r="J109" s="577"/>
      <c r="K109" s="577"/>
      <c r="L109" s="577"/>
      <c r="M109" s="577"/>
      <c r="N109" s="577"/>
      <c r="O109" s="572"/>
      <c r="P109" s="572"/>
      <c r="Q109" s="572"/>
      <c r="R109" s="572"/>
      <c r="S109" s="572"/>
      <c r="T109" s="572"/>
      <c r="U109" s="572"/>
      <c r="V109" s="572"/>
      <c r="W109" s="572"/>
      <c r="X109" s="572"/>
      <c r="Y109" s="572"/>
      <c r="Z109" s="572"/>
    </row>
    <row r="110" spans="1:26" ht="12.75">
      <c r="A110" s="577"/>
      <c r="B110" s="577"/>
      <c r="C110" s="577"/>
      <c r="D110" s="577"/>
      <c r="E110" s="577"/>
      <c r="F110" s="577"/>
      <c r="G110" s="577"/>
      <c r="H110" s="577"/>
      <c r="I110" s="577"/>
      <c r="J110" s="577"/>
      <c r="K110" s="577"/>
      <c r="L110" s="577"/>
      <c r="M110" s="577"/>
      <c r="N110" s="577"/>
      <c r="O110" s="572"/>
      <c r="P110" s="572"/>
      <c r="Q110" s="572"/>
      <c r="R110" s="572"/>
      <c r="S110" s="572"/>
      <c r="T110" s="572"/>
      <c r="U110" s="572"/>
      <c r="V110" s="572"/>
      <c r="W110" s="572"/>
      <c r="X110" s="572"/>
      <c r="Y110" s="572"/>
      <c r="Z110" s="572"/>
    </row>
    <row r="111" spans="1:26" ht="12.75">
      <c r="A111" s="577"/>
      <c r="B111" s="577"/>
      <c r="C111" s="577"/>
      <c r="D111" s="577"/>
      <c r="E111" s="577"/>
      <c r="F111" s="577"/>
      <c r="G111" s="577"/>
      <c r="H111" s="577"/>
      <c r="I111" s="577"/>
      <c r="J111" s="577"/>
      <c r="K111" s="577"/>
      <c r="L111" s="577"/>
      <c r="M111" s="577"/>
      <c r="N111" s="577"/>
      <c r="O111" s="572"/>
      <c r="P111" s="572"/>
      <c r="Q111" s="572"/>
      <c r="R111" s="572"/>
      <c r="S111" s="572"/>
      <c r="T111" s="572"/>
      <c r="U111" s="572"/>
      <c r="V111" s="572"/>
      <c r="W111" s="572"/>
      <c r="X111" s="572"/>
      <c r="Y111" s="572"/>
      <c r="Z111" s="572"/>
    </row>
    <row r="112" spans="1:26" ht="12.75">
      <c r="A112" s="577"/>
      <c r="B112" s="577"/>
      <c r="C112" s="577"/>
      <c r="D112" s="577"/>
      <c r="E112" s="577"/>
      <c r="F112" s="577"/>
      <c r="G112" s="577"/>
      <c r="H112" s="577"/>
      <c r="I112" s="577"/>
      <c r="J112" s="577"/>
      <c r="K112" s="577"/>
      <c r="L112" s="577"/>
      <c r="M112" s="577"/>
      <c r="N112" s="577"/>
      <c r="O112" s="572"/>
      <c r="P112" s="572"/>
      <c r="Q112" s="572"/>
      <c r="R112" s="572"/>
      <c r="S112" s="572"/>
      <c r="T112" s="572"/>
      <c r="U112" s="572"/>
      <c r="V112" s="572"/>
      <c r="W112" s="572"/>
      <c r="X112" s="572"/>
      <c r="Y112" s="572"/>
      <c r="Z112" s="572"/>
    </row>
    <row r="113" spans="1:26" ht="12.75">
      <c r="A113" s="577"/>
      <c r="B113" s="577"/>
      <c r="C113" s="577"/>
      <c r="D113" s="577"/>
      <c r="E113" s="577"/>
      <c r="F113" s="577"/>
      <c r="G113" s="577"/>
      <c r="H113" s="577"/>
      <c r="I113" s="577"/>
      <c r="J113" s="577"/>
      <c r="K113" s="577"/>
      <c r="L113" s="577"/>
      <c r="M113" s="577"/>
      <c r="N113" s="577"/>
      <c r="O113" s="572"/>
      <c r="P113" s="572"/>
      <c r="Q113" s="572"/>
      <c r="R113" s="572"/>
      <c r="S113" s="572"/>
      <c r="T113" s="572"/>
      <c r="U113" s="572"/>
      <c r="V113" s="572"/>
      <c r="W113" s="572"/>
      <c r="X113" s="572"/>
      <c r="Y113" s="572"/>
      <c r="Z113" s="572"/>
    </row>
    <row r="114" spans="1:26" ht="12.75">
      <c r="A114" s="577"/>
      <c r="B114" s="577"/>
      <c r="C114" s="577"/>
      <c r="D114" s="577"/>
      <c r="E114" s="577"/>
      <c r="F114" s="577"/>
      <c r="G114" s="577"/>
      <c r="H114" s="577"/>
      <c r="I114" s="577"/>
      <c r="J114" s="577"/>
      <c r="K114" s="577"/>
      <c r="L114" s="577"/>
      <c r="M114" s="577"/>
      <c r="N114" s="577"/>
      <c r="O114" s="572"/>
      <c r="P114" s="572"/>
      <c r="Q114" s="572"/>
      <c r="R114" s="572"/>
      <c r="S114" s="572"/>
      <c r="T114" s="572"/>
      <c r="U114" s="572"/>
      <c r="V114" s="572"/>
      <c r="W114" s="572"/>
      <c r="X114" s="572"/>
      <c r="Y114" s="572"/>
      <c r="Z114" s="572"/>
    </row>
    <row r="115" spans="1:26" ht="12.75">
      <c r="A115" s="577"/>
      <c r="B115" s="577"/>
      <c r="C115" s="577"/>
      <c r="D115" s="577"/>
      <c r="E115" s="577"/>
      <c r="F115" s="577"/>
      <c r="G115" s="577"/>
      <c r="H115" s="577"/>
      <c r="I115" s="577"/>
      <c r="J115" s="577"/>
      <c r="K115" s="577"/>
      <c r="L115" s="577"/>
      <c r="M115" s="577"/>
      <c r="N115" s="577"/>
      <c r="O115" s="572"/>
      <c r="P115" s="572"/>
      <c r="Q115" s="572"/>
      <c r="R115" s="572"/>
      <c r="S115" s="572"/>
      <c r="T115" s="572"/>
      <c r="U115" s="572"/>
      <c r="V115" s="572"/>
      <c r="W115" s="572"/>
      <c r="X115" s="572"/>
      <c r="Y115" s="572"/>
      <c r="Z115" s="572"/>
    </row>
    <row r="116" spans="1:26" ht="12.75">
      <c r="A116" s="577"/>
      <c r="B116" s="577"/>
      <c r="C116" s="577"/>
      <c r="D116" s="577"/>
      <c r="E116" s="577"/>
      <c r="F116" s="577"/>
      <c r="G116" s="577"/>
      <c r="H116" s="577"/>
      <c r="I116" s="577"/>
      <c r="J116" s="577"/>
      <c r="K116" s="577"/>
      <c r="L116" s="577"/>
      <c r="M116" s="577"/>
      <c r="N116" s="577"/>
      <c r="O116" s="572"/>
      <c r="P116" s="572"/>
      <c r="Q116" s="572"/>
      <c r="R116" s="572"/>
      <c r="S116" s="572"/>
      <c r="T116" s="572"/>
      <c r="U116" s="572"/>
      <c r="V116" s="572"/>
      <c r="W116" s="572"/>
      <c r="X116" s="572"/>
      <c r="Y116" s="572"/>
      <c r="Z116" s="572"/>
    </row>
    <row r="117" spans="1:26" ht="12.75">
      <c r="A117" s="577"/>
      <c r="B117" s="577"/>
      <c r="C117" s="577"/>
      <c r="D117" s="577"/>
      <c r="E117" s="577"/>
      <c r="F117" s="577"/>
      <c r="G117" s="577"/>
      <c r="H117" s="577"/>
      <c r="I117" s="577"/>
      <c r="J117" s="577"/>
      <c r="K117" s="577"/>
      <c r="L117" s="577"/>
      <c r="M117" s="577"/>
      <c r="N117" s="577"/>
      <c r="O117" s="572"/>
      <c r="P117" s="572"/>
      <c r="Q117" s="572"/>
      <c r="R117" s="572"/>
      <c r="S117" s="572"/>
      <c r="T117" s="572"/>
      <c r="U117" s="572"/>
      <c r="V117" s="572"/>
      <c r="W117" s="572"/>
      <c r="X117" s="572"/>
      <c r="Y117" s="572"/>
      <c r="Z117" s="572"/>
    </row>
    <row r="118" spans="1:26" ht="12.75">
      <c r="A118" s="577"/>
      <c r="B118" s="577"/>
      <c r="C118" s="577"/>
      <c r="D118" s="577"/>
      <c r="E118" s="577"/>
      <c r="F118" s="577"/>
      <c r="G118" s="577"/>
      <c r="H118" s="577"/>
      <c r="I118" s="577"/>
      <c r="J118" s="577"/>
      <c r="K118" s="577"/>
      <c r="L118" s="577"/>
      <c r="M118" s="577"/>
      <c r="N118" s="577"/>
      <c r="O118" s="572"/>
      <c r="P118" s="572"/>
      <c r="Q118" s="572"/>
      <c r="R118" s="572"/>
      <c r="S118" s="572"/>
      <c r="T118" s="572"/>
      <c r="U118" s="572"/>
      <c r="V118" s="572"/>
      <c r="W118" s="572"/>
      <c r="X118" s="572"/>
      <c r="Y118" s="572"/>
      <c r="Z118" s="572"/>
    </row>
    <row r="119" spans="1:26" ht="12.75">
      <c r="A119" s="577"/>
      <c r="B119" s="577"/>
      <c r="C119" s="577"/>
      <c r="D119" s="577"/>
      <c r="E119" s="577"/>
      <c r="F119" s="577"/>
      <c r="G119" s="577"/>
      <c r="H119" s="577"/>
      <c r="I119" s="577"/>
      <c r="J119" s="577"/>
      <c r="K119" s="577"/>
      <c r="L119" s="577"/>
      <c r="M119" s="577"/>
      <c r="N119" s="577"/>
      <c r="O119" s="572"/>
      <c r="P119" s="572"/>
      <c r="Q119" s="572"/>
      <c r="R119" s="572"/>
      <c r="S119" s="572"/>
      <c r="T119" s="572"/>
      <c r="U119" s="572"/>
      <c r="V119" s="572"/>
      <c r="W119" s="572"/>
      <c r="X119" s="572"/>
      <c r="Y119" s="572"/>
      <c r="Z119" s="572"/>
    </row>
    <row r="120" spans="1:26" ht="12.75">
      <c r="A120" s="577"/>
      <c r="B120" s="577"/>
      <c r="C120" s="577"/>
      <c r="D120" s="577"/>
      <c r="E120" s="577"/>
      <c r="F120" s="577"/>
      <c r="G120" s="577"/>
      <c r="H120" s="577"/>
      <c r="I120" s="577"/>
      <c r="J120" s="577"/>
      <c r="K120" s="577"/>
      <c r="L120" s="577"/>
      <c r="M120" s="577"/>
      <c r="N120" s="577"/>
      <c r="O120" s="572"/>
      <c r="P120" s="572"/>
      <c r="Q120" s="572"/>
      <c r="R120" s="572"/>
      <c r="S120" s="572"/>
      <c r="T120" s="572"/>
      <c r="U120" s="572"/>
      <c r="V120" s="572"/>
      <c r="W120" s="572"/>
      <c r="X120" s="572"/>
      <c r="Y120" s="572"/>
      <c r="Z120" s="572"/>
    </row>
    <row r="121" spans="1:26" ht="12.75">
      <c r="A121" s="577"/>
      <c r="B121" s="577"/>
      <c r="C121" s="577"/>
      <c r="D121" s="577"/>
      <c r="E121" s="577"/>
      <c r="F121" s="577"/>
      <c r="G121" s="577"/>
      <c r="H121" s="577"/>
      <c r="I121" s="577"/>
      <c r="J121" s="577"/>
      <c r="K121" s="577"/>
      <c r="L121" s="577"/>
      <c r="M121" s="577"/>
      <c r="N121" s="577"/>
      <c r="O121" s="572"/>
      <c r="P121" s="572"/>
      <c r="Q121" s="572"/>
      <c r="R121" s="572"/>
      <c r="S121" s="572"/>
      <c r="T121" s="572"/>
      <c r="U121" s="572"/>
      <c r="V121" s="572"/>
      <c r="W121" s="572"/>
      <c r="X121" s="572"/>
      <c r="Y121" s="572"/>
      <c r="Z121" s="572"/>
    </row>
    <row r="122" spans="1:26" ht="12.75">
      <c r="A122" s="577"/>
      <c r="B122" s="577"/>
      <c r="C122" s="577"/>
      <c r="D122" s="577"/>
      <c r="E122" s="577"/>
      <c r="F122" s="577"/>
      <c r="G122" s="577"/>
      <c r="H122" s="577"/>
      <c r="I122" s="577"/>
      <c r="J122" s="577"/>
      <c r="K122" s="577"/>
      <c r="L122" s="577"/>
      <c r="M122" s="577"/>
      <c r="N122" s="577"/>
      <c r="O122" s="572"/>
      <c r="P122" s="572"/>
      <c r="Q122" s="572"/>
      <c r="R122" s="572"/>
      <c r="S122" s="572"/>
      <c r="T122" s="572"/>
      <c r="U122" s="572"/>
      <c r="V122" s="572"/>
      <c r="W122" s="572"/>
      <c r="X122" s="572"/>
      <c r="Y122" s="572"/>
      <c r="Z122" s="572"/>
    </row>
    <row r="123" spans="1:26" ht="12.75">
      <c r="A123" s="577"/>
      <c r="B123" s="577"/>
      <c r="C123" s="577"/>
      <c r="D123" s="577"/>
      <c r="E123" s="577"/>
      <c r="F123" s="577"/>
      <c r="G123" s="577"/>
      <c r="H123" s="577"/>
      <c r="I123" s="577"/>
      <c r="J123" s="577"/>
      <c r="K123" s="577"/>
      <c r="L123" s="577"/>
      <c r="M123" s="577"/>
      <c r="N123" s="577"/>
      <c r="O123" s="572"/>
      <c r="P123" s="572"/>
      <c r="Q123" s="572"/>
      <c r="R123" s="572"/>
      <c r="S123" s="572"/>
      <c r="T123" s="572"/>
      <c r="U123" s="572"/>
      <c r="V123" s="572"/>
      <c r="W123" s="572"/>
      <c r="X123" s="572"/>
      <c r="Y123" s="572"/>
      <c r="Z123" s="572"/>
    </row>
    <row r="124" spans="1:26" ht="12.75">
      <c r="A124" s="577"/>
      <c r="B124" s="577"/>
      <c r="C124" s="577"/>
      <c r="D124" s="577"/>
      <c r="E124" s="577"/>
      <c r="F124" s="577"/>
      <c r="G124" s="577"/>
      <c r="H124" s="577"/>
      <c r="I124" s="577"/>
      <c r="J124" s="577"/>
      <c r="K124" s="577"/>
      <c r="L124" s="577"/>
      <c r="M124" s="577"/>
      <c r="N124" s="577"/>
      <c r="O124" s="572"/>
      <c r="P124" s="572"/>
      <c r="Q124" s="572"/>
      <c r="R124" s="572"/>
      <c r="S124" s="572"/>
      <c r="T124" s="572"/>
      <c r="U124" s="572"/>
      <c r="V124" s="572"/>
      <c r="W124" s="572"/>
      <c r="X124" s="572"/>
      <c r="Y124" s="572"/>
      <c r="Z124" s="572"/>
    </row>
    <row r="125" spans="1:26" ht="12.75">
      <c r="A125" s="577"/>
      <c r="B125" s="577"/>
      <c r="C125" s="577"/>
      <c r="D125" s="577"/>
      <c r="E125" s="577"/>
      <c r="F125" s="577"/>
      <c r="G125" s="577"/>
      <c r="H125" s="577"/>
      <c r="I125" s="577"/>
      <c r="J125" s="577"/>
      <c r="K125" s="577"/>
      <c r="L125" s="577"/>
      <c r="M125" s="577"/>
      <c r="N125" s="577"/>
      <c r="O125" s="572"/>
      <c r="P125" s="572"/>
      <c r="Q125" s="572"/>
      <c r="R125" s="572"/>
      <c r="S125" s="572"/>
      <c r="T125" s="572"/>
      <c r="U125" s="572"/>
      <c r="V125" s="572"/>
      <c r="W125" s="572"/>
      <c r="X125" s="572"/>
      <c r="Y125" s="572"/>
      <c r="Z125" s="572"/>
    </row>
    <row r="126" spans="1:26" ht="12.75">
      <c r="A126" s="577"/>
      <c r="B126" s="577"/>
      <c r="C126" s="577"/>
      <c r="D126" s="577"/>
      <c r="E126" s="577"/>
      <c r="F126" s="577"/>
      <c r="G126" s="577"/>
      <c r="H126" s="577"/>
      <c r="I126" s="577"/>
      <c r="J126" s="577"/>
      <c r="K126" s="577"/>
      <c r="L126" s="577"/>
      <c r="M126" s="577"/>
      <c r="N126" s="577"/>
      <c r="O126" s="572"/>
      <c r="P126" s="572"/>
      <c r="Q126" s="572"/>
      <c r="R126" s="572"/>
      <c r="S126" s="572"/>
      <c r="T126" s="572"/>
      <c r="U126" s="572"/>
      <c r="V126" s="572"/>
      <c r="W126" s="572"/>
      <c r="X126" s="572"/>
      <c r="Y126" s="572"/>
      <c r="Z126" s="572"/>
    </row>
    <row r="127" spans="1:26" ht="12.75">
      <c r="A127" s="577"/>
      <c r="B127" s="577"/>
      <c r="C127" s="577"/>
      <c r="D127" s="577"/>
      <c r="E127" s="577"/>
      <c r="F127" s="577"/>
      <c r="G127" s="577"/>
      <c r="H127" s="577"/>
      <c r="I127" s="577"/>
      <c r="J127" s="577"/>
      <c r="K127" s="577"/>
      <c r="L127" s="577"/>
      <c r="M127" s="577"/>
      <c r="N127" s="577"/>
      <c r="O127" s="572"/>
      <c r="P127" s="572"/>
      <c r="Q127" s="572"/>
      <c r="R127" s="572"/>
      <c r="S127" s="572"/>
      <c r="T127" s="572"/>
      <c r="U127" s="572"/>
      <c r="V127" s="572"/>
      <c r="W127" s="572"/>
      <c r="X127" s="572"/>
      <c r="Y127" s="572"/>
      <c r="Z127" s="572"/>
    </row>
    <row r="128" spans="1:26" ht="12.75">
      <c r="A128" s="577"/>
      <c r="B128" s="577"/>
      <c r="C128" s="577"/>
      <c r="D128" s="577"/>
      <c r="E128" s="577"/>
      <c r="F128" s="577"/>
      <c r="G128" s="577"/>
      <c r="H128" s="577"/>
      <c r="I128" s="577"/>
      <c r="J128" s="577"/>
      <c r="K128" s="577"/>
      <c r="L128" s="577"/>
      <c r="M128" s="577"/>
      <c r="N128" s="577"/>
      <c r="O128" s="572"/>
      <c r="P128" s="572"/>
      <c r="Q128" s="572"/>
      <c r="R128" s="572"/>
      <c r="S128" s="572"/>
      <c r="T128" s="572"/>
      <c r="U128" s="572"/>
      <c r="V128" s="572"/>
      <c r="W128" s="572"/>
      <c r="X128" s="572"/>
      <c r="Y128" s="572"/>
      <c r="Z128" s="572"/>
    </row>
    <row r="129" spans="1:26" ht="12.75">
      <c r="A129" s="577"/>
      <c r="B129" s="577"/>
      <c r="C129" s="577"/>
      <c r="D129" s="577"/>
      <c r="E129" s="577"/>
      <c r="F129" s="577"/>
      <c r="G129" s="577"/>
      <c r="H129" s="577"/>
      <c r="I129" s="577"/>
      <c r="J129" s="577"/>
      <c r="K129" s="577"/>
      <c r="L129" s="577"/>
      <c r="M129" s="577"/>
      <c r="N129" s="577"/>
      <c r="O129" s="572"/>
      <c r="P129" s="572"/>
      <c r="Q129" s="572"/>
      <c r="R129" s="572"/>
      <c r="S129" s="572"/>
      <c r="T129" s="572"/>
      <c r="U129" s="572"/>
      <c r="V129" s="572"/>
      <c r="W129" s="572"/>
      <c r="X129" s="572"/>
      <c r="Y129" s="572"/>
      <c r="Z129" s="572"/>
    </row>
    <row r="130" spans="1:26" ht="12.75">
      <c r="A130" s="577"/>
      <c r="B130" s="577"/>
      <c r="C130" s="577"/>
      <c r="D130" s="577"/>
      <c r="E130" s="577"/>
      <c r="F130" s="577"/>
      <c r="G130" s="577"/>
      <c r="H130" s="577"/>
      <c r="I130" s="577"/>
      <c r="J130" s="577"/>
      <c r="K130" s="577"/>
      <c r="L130" s="577"/>
      <c r="M130" s="577"/>
      <c r="N130" s="577"/>
      <c r="O130" s="572"/>
      <c r="P130" s="572"/>
      <c r="Q130" s="572"/>
      <c r="R130" s="572"/>
      <c r="S130" s="572"/>
      <c r="T130" s="572"/>
      <c r="U130" s="572"/>
      <c r="V130" s="572"/>
      <c r="W130" s="572"/>
      <c r="X130" s="572"/>
      <c r="Y130" s="572"/>
      <c r="Z130" s="572"/>
    </row>
    <row r="131" spans="1:26" ht="12.75">
      <c r="A131" s="577"/>
      <c r="B131" s="577"/>
      <c r="C131" s="577"/>
      <c r="D131" s="577"/>
      <c r="E131" s="577"/>
      <c r="F131" s="577"/>
      <c r="G131" s="577"/>
      <c r="H131" s="577"/>
      <c r="I131" s="577"/>
      <c r="J131" s="577"/>
      <c r="K131" s="577"/>
      <c r="L131" s="577"/>
      <c r="M131" s="577"/>
      <c r="N131" s="577"/>
      <c r="O131" s="572"/>
      <c r="P131" s="572"/>
      <c r="Q131" s="572"/>
      <c r="R131" s="572"/>
      <c r="S131" s="572"/>
      <c r="T131" s="572"/>
      <c r="U131" s="572"/>
      <c r="V131" s="572"/>
      <c r="W131" s="572"/>
      <c r="X131" s="572"/>
      <c r="Y131" s="572"/>
      <c r="Z131" s="572"/>
    </row>
    <row r="132" spans="1:26" ht="12.75">
      <c r="A132" s="577"/>
      <c r="B132" s="577"/>
      <c r="C132" s="577"/>
      <c r="D132" s="577"/>
      <c r="E132" s="577"/>
      <c r="F132" s="577"/>
      <c r="G132" s="577"/>
      <c r="H132" s="577"/>
      <c r="I132" s="577"/>
      <c r="J132" s="577"/>
      <c r="K132" s="577"/>
      <c r="L132" s="577"/>
      <c r="M132" s="577"/>
      <c r="N132" s="577"/>
      <c r="O132" s="572"/>
      <c r="P132" s="572"/>
      <c r="Q132" s="572"/>
      <c r="R132" s="572"/>
      <c r="S132" s="572"/>
      <c r="T132" s="572"/>
      <c r="U132" s="572"/>
      <c r="V132" s="572"/>
      <c r="W132" s="572"/>
      <c r="X132" s="572"/>
      <c r="Y132" s="572"/>
      <c r="Z132" s="572"/>
    </row>
    <row r="133" spans="1:26" ht="12.75">
      <c r="A133" s="577"/>
      <c r="B133" s="577"/>
      <c r="C133" s="577"/>
      <c r="D133" s="577"/>
      <c r="E133" s="577"/>
      <c r="F133" s="577"/>
      <c r="G133" s="577"/>
      <c r="H133" s="577"/>
      <c r="I133" s="577"/>
      <c r="J133" s="577"/>
      <c r="K133" s="577"/>
      <c r="L133" s="577"/>
      <c r="M133" s="577"/>
      <c r="N133" s="577"/>
      <c r="O133" s="572"/>
      <c r="P133" s="572"/>
      <c r="Q133" s="572"/>
      <c r="R133" s="572"/>
      <c r="S133" s="572"/>
      <c r="T133" s="572"/>
      <c r="U133" s="572"/>
      <c r="V133" s="572"/>
      <c r="W133" s="572"/>
      <c r="X133" s="572"/>
      <c r="Y133" s="572"/>
      <c r="Z133" s="572"/>
    </row>
    <row r="134" spans="1:26" ht="12.75">
      <c r="A134" s="577"/>
      <c r="B134" s="577"/>
      <c r="C134" s="577"/>
      <c r="D134" s="577"/>
      <c r="E134" s="577"/>
      <c r="F134" s="577"/>
      <c r="G134" s="577"/>
      <c r="H134" s="577"/>
      <c r="I134" s="577"/>
      <c r="J134" s="577"/>
      <c r="K134" s="577"/>
      <c r="L134" s="577"/>
      <c r="M134" s="577"/>
      <c r="N134" s="577"/>
      <c r="O134" s="572"/>
      <c r="P134" s="572"/>
      <c r="Q134" s="572"/>
      <c r="R134" s="572"/>
      <c r="S134" s="572"/>
      <c r="T134" s="572"/>
      <c r="U134" s="572"/>
      <c r="V134" s="572"/>
      <c r="W134" s="572"/>
      <c r="X134" s="572"/>
      <c r="Y134" s="572"/>
      <c r="Z134" s="572"/>
    </row>
    <row r="135" spans="1:26" ht="12.75">
      <c r="A135" s="577"/>
      <c r="B135" s="577"/>
      <c r="C135" s="577"/>
      <c r="D135" s="577"/>
      <c r="E135" s="577"/>
      <c r="F135" s="577"/>
      <c r="G135" s="577"/>
      <c r="H135" s="577"/>
      <c r="I135" s="577"/>
      <c r="J135" s="577"/>
      <c r="K135" s="577"/>
      <c r="L135" s="577"/>
      <c r="M135" s="577"/>
      <c r="N135" s="577"/>
      <c r="O135" s="572"/>
      <c r="P135" s="572"/>
      <c r="Q135" s="572"/>
      <c r="R135" s="572"/>
      <c r="S135" s="572"/>
      <c r="T135" s="572"/>
      <c r="U135" s="572"/>
      <c r="V135" s="572"/>
      <c r="W135" s="572"/>
      <c r="X135" s="572"/>
      <c r="Y135" s="572"/>
      <c r="Z135" s="572"/>
    </row>
    <row r="136" spans="1:26" ht="12.75">
      <c r="A136" s="577"/>
      <c r="B136" s="577"/>
      <c r="C136" s="577"/>
      <c r="D136" s="577"/>
      <c r="E136" s="577"/>
      <c r="F136" s="577"/>
      <c r="G136" s="577"/>
      <c r="H136" s="577"/>
      <c r="I136" s="577"/>
      <c r="J136" s="577"/>
      <c r="K136" s="577"/>
      <c r="L136" s="577"/>
      <c r="M136" s="577"/>
      <c r="N136" s="577"/>
      <c r="O136" s="572"/>
      <c r="P136" s="572"/>
      <c r="Q136" s="572"/>
      <c r="R136" s="572"/>
      <c r="S136" s="572"/>
      <c r="T136" s="572"/>
      <c r="U136" s="572"/>
      <c r="V136" s="572"/>
      <c r="W136" s="572"/>
      <c r="X136" s="572"/>
      <c r="Y136" s="572"/>
      <c r="Z136" s="572"/>
    </row>
    <row r="137" spans="1:26" ht="12.75">
      <c r="A137" s="577"/>
      <c r="B137" s="577"/>
      <c r="C137" s="577"/>
      <c r="D137" s="577"/>
      <c r="E137" s="577"/>
      <c r="F137" s="577"/>
      <c r="G137" s="577"/>
      <c r="H137" s="577"/>
      <c r="I137" s="577"/>
      <c r="J137" s="577"/>
      <c r="K137" s="577"/>
      <c r="L137" s="577"/>
      <c r="M137" s="577"/>
      <c r="N137" s="577"/>
      <c r="O137" s="572"/>
      <c r="P137" s="572"/>
      <c r="Q137" s="572"/>
      <c r="R137" s="572"/>
      <c r="S137" s="572"/>
      <c r="T137" s="572"/>
      <c r="U137" s="572"/>
      <c r="V137" s="572"/>
      <c r="W137" s="572"/>
      <c r="X137" s="572"/>
      <c r="Y137" s="572"/>
      <c r="Z137" s="572"/>
    </row>
    <row r="138" spans="1:26" ht="12.75">
      <c r="A138" s="577"/>
      <c r="B138" s="577"/>
      <c r="C138" s="577"/>
      <c r="D138" s="577"/>
      <c r="E138" s="577"/>
      <c r="F138" s="577"/>
      <c r="G138" s="577"/>
      <c r="H138" s="577"/>
      <c r="I138" s="577"/>
      <c r="J138" s="577"/>
      <c r="K138" s="577"/>
      <c r="L138" s="577"/>
      <c r="M138" s="577"/>
      <c r="N138" s="577"/>
      <c r="O138" s="572"/>
      <c r="P138" s="572"/>
      <c r="Q138" s="572"/>
      <c r="R138" s="572"/>
      <c r="S138" s="572"/>
      <c r="T138" s="572"/>
      <c r="U138" s="572"/>
      <c r="V138" s="572"/>
      <c r="W138" s="572"/>
      <c r="X138" s="572"/>
      <c r="Y138" s="572"/>
      <c r="Z138" s="572"/>
    </row>
    <row r="139" spans="1:26" ht="12.75">
      <c r="A139" s="577"/>
      <c r="B139" s="577"/>
      <c r="C139" s="577"/>
      <c r="D139" s="577"/>
      <c r="E139" s="577"/>
      <c r="F139" s="577"/>
      <c r="G139" s="577"/>
      <c r="H139" s="577"/>
      <c r="I139" s="577"/>
      <c r="J139" s="577"/>
      <c r="K139" s="577"/>
      <c r="L139" s="577"/>
      <c r="M139" s="577"/>
      <c r="N139" s="577"/>
      <c r="O139" s="572"/>
      <c r="P139" s="572"/>
      <c r="Q139" s="572"/>
      <c r="R139" s="572"/>
      <c r="S139" s="572"/>
      <c r="T139" s="572"/>
      <c r="U139" s="572"/>
      <c r="V139" s="572"/>
      <c r="W139" s="572"/>
      <c r="X139" s="572"/>
      <c r="Y139" s="572"/>
      <c r="Z139" s="572"/>
    </row>
    <row r="140" spans="1:26" ht="12.75">
      <c r="A140" s="577"/>
      <c r="B140" s="577"/>
      <c r="C140" s="577"/>
      <c r="D140" s="577"/>
      <c r="E140" s="577"/>
      <c r="F140" s="577"/>
      <c r="G140" s="577"/>
      <c r="H140" s="577"/>
      <c r="I140" s="577"/>
      <c r="J140" s="577"/>
      <c r="K140" s="577"/>
      <c r="L140" s="577"/>
      <c r="M140" s="577"/>
      <c r="N140" s="577"/>
      <c r="O140" s="572"/>
      <c r="P140" s="572"/>
      <c r="Q140" s="572"/>
      <c r="R140" s="572"/>
      <c r="S140" s="572"/>
      <c r="T140" s="572"/>
      <c r="U140" s="572"/>
      <c r="V140" s="572"/>
      <c r="W140" s="572"/>
      <c r="X140" s="572"/>
      <c r="Y140" s="572"/>
      <c r="Z140" s="572"/>
    </row>
    <row r="141" spans="1:26" ht="12.75">
      <c r="A141" s="577"/>
      <c r="B141" s="577"/>
      <c r="C141" s="577"/>
      <c r="D141" s="577"/>
      <c r="E141" s="577"/>
      <c r="F141" s="577"/>
      <c r="G141" s="577"/>
      <c r="H141" s="577"/>
      <c r="I141" s="577"/>
      <c r="J141" s="577"/>
      <c r="K141" s="577"/>
      <c r="L141" s="577"/>
      <c r="M141" s="577"/>
      <c r="N141" s="577"/>
      <c r="O141" s="572"/>
      <c r="P141" s="572"/>
      <c r="Q141" s="572"/>
      <c r="R141" s="572"/>
      <c r="S141" s="572"/>
      <c r="T141" s="572"/>
      <c r="U141" s="572"/>
      <c r="V141" s="572"/>
      <c r="W141" s="572"/>
      <c r="X141" s="572"/>
      <c r="Y141" s="572"/>
      <c r="Z141" s="572"/>
    </row>
    <row r="142" spans="1:26" ht="12.75">
      <c r="A142" s="577"/>
      <c r="B142" s="577"/>
      <c r="C142" s="577"/>
      <c r="D142" s="577"/>
      <c r="E142" s="577"/>
      <c r="F142" s="577"/>
      <c r="G142" s="577"/>
      <c r="H142" s="577"/>
      <c r="I142" s="577"/>
      <c r="J142" s="577"/>
      <c r="K142" s="577"/>
      <c r="L142" s="577"/>
      <c r="M142" s="577"/>
      <c r="N142" s="577"/>
      <c r="O142" s="572"/>
      <c r="P142" s="572"/>
      <c r="Q142" s="572"/>
      <c r="R142" s="572"/>
      <c r="S142" s="572"/>
      <c r="T142" s="572"/>
      <c r="U142" s="572"/>
      <c r="V142" s="572"/>
      <c r="W142" s="572"/>
      <c r="X142" s="572"/>
      <c r="Y142" s="572"/>
      <c r="Z142" s="572"/>
    </row>
    <row r="143" spans="1:26" ht="12.75">
      <c r="A143" s="577"/>
      <c r="B143" s="577"/>
      <c r="C143" s="577"/>
      <c r="D143" s="577"/>
      <c r="E143" s="577"/>
      <c r="F143" s="577"/>
      <c r="G143" s="577"/>
      <c r="H143" s="577"/>
      <c r="I143" s="577"/>
      <c r="J143" s="577"/>
      <c r="K143" s="577"/>
      <c r="L143" s="577"/>
      <c r="M143" s="577"/>
      <c r="N143" s="577"/>
      <c r="O143" s="572"/>
      <c r="P143" s="572"/>
      <c r="Q143" s="572"/>
      <c r="R143" s="572"/>
      <c r="S143" s="572"/>
      <c r="T143" s="572"/>
      <c r="U143" s="572"/>
      <c r="V143" s="572"/>
      <c r="W143" s="572"/>
      <c r="X143" s="572"/>
      <c r="Y143" s="572"/>
      <c r="Z143" s="572"/>
    </row>
    <row r="144" spans="1:26" ht="12.75">
      <c r="A144" s="577"/>
      <c r="B144" s="577"/>
      <c r="C144" s="577"/>
      <c r="D144" s="577"/>
      <c r="E144" s="577"/>
      <c r="F144" s="577"/>
      <c r="G144" s="577"/>
      <c r="H144" s="577"/>
      <c r="I144" s="577"/>
      <c r="J144" s="577"/>
      <c r="K144" s="577"/>
      <c r="L144" s="577"/>
      <c r="M144" s="577"/>
      <c r="N144" s="577"/>
      <c r="O144" s="572"/>
      <c r="P144" s="572"/>
      <c r="Q144" s="572"/>
      <c r="R144" s="572"/>
      <c r="S144" s="572"/>
      <c r="T144" s="572"/>
      <c r="U144" s="572"/>
      <c r="V144" s="572"/>
      <c r="W144" s="572"/>
      <c r="X144" s="572"/>
      <c r="Y144" s="572"/>
      <c r="Z144" s="572"/>
    </row>
    <row r="145" spans="1:26" ht="12.75">
      <c r="A145" s="577"/>
      <c r="B145" s="577"/>
      <c r="C145" s="577"/>
      <c r="D145" s="577"/>
      <c r="E145" s="577"/>
      <c r="F145" s="577"/>
      <c r="G145" s="577"/>
      <c r="H145" s="577"/>
      <c r="I145" s="577"/>
      <c r="J145" s="577"/>
      <c r="K145" s="577"/>
      <c r="L145" s="577"/>
      <c r="M145" s="577"/>
      <c r="N145" s="577"/>
      <c r="O145" s="572"/>
      <c r="P145" s="572"/>
      <c r="Q145" s="572"/>
      <c r="R145" s="572"/>
      <c r="S145" s="572"/>
      <c r="T145" s="572"/>
      <c r="U145" s="572"/>
      <c r="V145" s="572"/>
      <c r="W145" s="572"/>
      <c r="X145" s="572"/>
      <c r="Y145" s="572"/>
      <c r="Z145" s="572"/>
    </row>
    <row r="146" spans="1:26" ht="12.75">
      <c r="A146" s="577"/>
      <c r="B146" s="577"/>
      <c r="C146" s="577"/>
      <c r="D146" s="577"/>
      <c r="E146" s="577"/>
      <c r="F146" s="577"/>
      <c r="G146" s="577"/>
      <c r="H146" s="577"/>
      <c r="I146" s="577"/>
      <c r="J146" s="577"/>
      <c r="K146" s="577"/>
      <c r="L146" s="577"/>
      <c r="M146" s="577"/>
      <c r="N146" s="577"/>
      <c r="O146" s="572"/>
      <c r="P146" s="572"/>
      <c r="Q146" s="572"/>
      <c r="R146" s="572"/>
      <c r="S146" s="572"/>
      <c r="T146" s="572"/>
      <c r="U146" s="572"/>
      <c r="V146" s="572"/>
      <c r="W146" s="572"/>
      <c r="X146" s="572"/>
      <c r="Y146" s="572"/>
      <c r="Z146" s="572"/>
    </row>
    <row r="147" spans="1:26" ht="12.75">
      <c r="A147" s="577"/>
      <c r="B147" s="577"/>
      <c r="C147" s="577"/>
      <c r="D147" s="577"/>
      <c r="E147" s="577"/>
      <c r="F147" s="577"/>
      <c r="G147" s="577"/>
      <c r="H147" s="577"/>
      <c r="I147" s="577"/>
      <c r="J147" s="577"/>
      <c r="K147" s="577"/>
      <c r="L147" s="577"/>
      <c r="M147" s="577"/>
      <c r="N147" s="577"/>
      <c r="O147" s="572"/>
      <c r="P147" s="572"/>
      <c r="Q147" s="572"/>
      <c r="R147" s="572"/>
      <c r="S147" s="572"/>
      <c r="T147" s="572"/>
      <c r="U147" s="572"/>
      <c r="V147" s="572"/>
      <c r="W147" s="572"/>
      <c r="X147" s="572"/>
      <c r="Y147" s="572"/>
      <c r="Z147" s="572"/>
    </row>
    <row r="148" spans="1:26" ht="12.75">
      <c r="A148" s="577"/>
      <c r="B148" s="577"/>
      <c r="C148" s="577"/>
      <c r="D148" s="577"/>
      <c r="E148" s="577"/>
      <c r="F148" s="577"/>
      <c r="G148" s="577"/>
      <c r="H148" s="577"/>
      <c r="I148" s="577"/>
      <c r="J148" s="577"/>
      <c r="K148" s="577"/>
      <c r="L148" s="577"/>
      <c r="M148" s="577"/>
      <c r="N148" s="577"/>
      <c r="O148" s="572"/>
      <c r="P148" s="572"/>
      <c r="Q148" s="572"/>
      <c r="R148" s="572"/>
      <c r="S148" s="572"/>
      <c r="T148" s="572"/>
      <c r="U148" s="572"/>
      <c r="V148" s="572"/>
      <c r="W148" s="572"/>
      <c r="X148" s="572"/>
      <c r="Y148" s="572"/>
      <c r="Z148" s="572"/>
    </row>
    <row r="149" spans="1:26" ht="12.75">
      <c r="A149" s="577"/>
      <c r="B149" s="577"/>
      <c r="C149" s="577"/>
      <c r="D149" s="577"/>
      <c r="E149" s="577"/>
      <c r="F149" s="577"/>
      <c r="G149" s="577"/>
      <c r="H149" s="577"/>
      <c r="I149" s="577"/>
      <c r="J149" s="577"/>
      <c r="K149" s="577"/>
      <c r="L149" s="577"/>
      <c r="M149" s="577"/>
      <c r="N149" s="577"/>
      <c r="O149" s="572"/>
      <c r="P149" s="572"/>
      <c r="Q149" s="572"/>
      <c r="R149" s="572"/>
      <c r="S149" s="572"/>
      <c r="T149" s="572"/>
      <c r="U149" s="572"/>
      <c r="V149" s="572"/>
      <c r="W149" s="572"/>
      <c r="X149" s="572"/>
      <c r="Y149" s="572"/>
      <c r="Z149" s="572"/>
    </row>
    <row r="150" spans="1:26" ht="12.75">
      <c r="A150" s="577"/>
      <c r="B150" s="577"/>
      <c r="C150" s="577"/>
      <c r="D150" s="577"/>
      <c r="E150" s="577"/>
      <c r="F150" s="577"/>
      <c r="G150" s="577"/>
      <c r="H150" s="577"/>
      <c r="I150" s="577"/>
      <c r="J150" s="577"/>
      <c r="K150" s="577"/>
      <c r="L150" s="577"/>
      <c r="M150" s="577"/>
      <c r="N150" s="577"/>
      <c r="O150" s="572"/>
      <c r="P150" s="572"/>
      <c r="Q150" s="572"/>
      <c r="R150" s="572"/>
      <c r="S150" s="572"/>
      <c r="T150" s="572"/>
      <c r="U150" s="572"/>
      <c r="V150" s="572"/>
      <c r="W150" s="572"/>
      <c r="X150" s="572"/>
      <c r="Y150" s="572"/>
      <c r="Z150" s="572"/>
    </row>
    <row r="151" spans="1:26" ht="12.75">
      <c r="A151" s="577"/>
      <c r="B151" s="577"/>
      <c r="C151" s="577"/>
      <c r="D151" s="577"/>
      <c r="E151" s="577"/>
      <c r="F151" s="577"/>
      <c r="G151" s="577"/>
      <c r="H151" s="577"/>
      <c r="I151" s="577"/>
      <c r="J151" s="577"/>
      <c r="K151" s="577"/>
      <c r="L151" s="577"/>
      <c r="M151" s="577"/>
      <c r="N151" s="577"/>
      <c r="O151" s="572"/>
      <c r="P151" s="572"/>
      <c r="Q151" s="572"/>
      <c r="R151" s="572"/>
      <c r="S151" s="572"/>
      <c r="T151" s="572"/>
      <c r="U151" s="572"/>
      <c r="V151" s="572"/>
      <c r="W151" s="572"/>
      <c r="X151" s="572"/>
      <c r="Y151" s="572"/>
      <c r="Z151" s="572"/>
    </row>
    <row r="152" spans="1:26" ht="12.75">
      <c r="A152" s="572"/>
      <c r="B152" s="572"/>
      <c r="C152" s="572"/>
      <c r="D152" s="572"/>
      <c r="E152" s="572"/>
      <c r="F152" s="572"/>
      <c r="G152" s="572"/>
      <c r="H152" s="572"/>
      <c r="I152" s="572"/>
      <c r="J152" s="572"/>
      <c r="K152" s="572"/>
      <c r="L152" s="572"/>
      <c r="M152" s="572"/>
      <c r="N152" s="572"/>
      <c r="O152" s="572"/>
      <c r="P152" s="572"/>
      <c r="Q152" s="572"/>
      <c r="R152" s="572"/>
      <c r="S152" s="572"/>
      <c r="T152" s="572"/>
      <c r="U152" s="572"/>
      <c r="V152" s="572"/>
      <c r="W152" s="572"/>
      <c r="X152" s="572"/>
      <c r="Y152" s="572"/>
      <c r="Z152" s="572"/>
    </row>
    <row r="153" spans="1:26" ht="12.75">
      <c r="A153" s="572"/>
      <c r="B153" s="572"/>
      <c r="C153" s="572"/>
      <c r="D153" s="572"/>
      <c r="E153" s="572"/>
      <c r="F153" s="572"/>
      <c r="G153" s="572"/>
      <c r="H153" s="572"/>
      <c r="I153" s="572"/>
      <c r="J153" s="572"/>
      <c r="K153" s="572"/>
      <c r="L153" s="572"/>
      <c r="M153" s="572"/>
      <c r="N153" s="572"/>
      <c r="O153" s="572"/>
      <c r="P153" s="572"/>
      <c r="Q153" s="572"/>
      <c r="R153" s="572"/>
      <c r="S153" s="572"/>
      <c r="T153" s="572"/>
      <c r="U153" s="572"/>
      <c r="V153" s="572"/>
      <c r="W153" s="572"/>
      <c r="X153" s="572"/>
      <c r="Y153" s="572"/>
      <c r="Z153" s="572"/>
    </row>
    <row r="154" spans="1:26" ht="12.75">
      <c r="A154" s="572"/>
      <c r="B154" s="572"/>
      <c r="C154" s="572"/>
      <c r="D154" s="572"/>
      <c r="E154" s="572"/>
      <c r="F154" s="572"/>
      <c r="G154" s="572"/>
      <c r="H154" s="572"/>
      <c r="I154" s="572"/>
      <c r="J154" s="572"/>
      <c r="K154" s="572"/>
      <c r="L154" s="572"/>
      <c r="M154" s="572"/>
      <c r="N154" s="572"/>
      <c r="O154" s="572"/>
      <c r="P154" s="572"/>
      <c r="Q154" s="572"/>
      <c r="R154" s="572"/>
      <c r="S154" s="572"/>
      <c r="T154" s="572"/>
      <c r="U154" s="572"/>
      <c r="V154" s="572"/>
      <c r="W154" s="572"/>
      <c r="X154" s="572"/>
      <c r="Y154" s="572"/>
      <c r="Z154" s="572"/>
    </row>
    <row r="155" spans="1:26" ht="12.75">
      <c r="A155" s="572"/>
      <c r="B155" s="572"/>
      <c r="C155" s="572"/>
      <c r="D155" s="572"/>
      <c r="E155" s="572"/>
      <c r="F155" s="572"/>
      <c r="G155" s="572"/>
      <c r="H155" s="572"/>
      <c r="I155" s="572"/>
      <c r="J155" s="572"/>
      <c r="K155" s="572"/>
      <c r="L155" s="572"/>
      <c r="M155" s="572"/>
      <c r="N155" s="572"/>
      <c r="O155" s="572"/>
      <c r="P155" s="572"/>
      <c r="Q155" s="572"/>
      <c r="R155" s="572"/>
      <c r="S155" s="572"/>
      <c r="T155" s="572"/>
      <c r="U155" s="572"/>
      <c r="V155" s="572"/>
      <c r="W155" s="572"/>
      <c r="X155" s="572"/>
      <c r="Y155" s="572"/>
      <c r="Z155" s="572"/>
    </row>
    <row r="156" spans="1:26" ht="12.75">
      <c r="A156" s="572"/>
      <c r="B156" s="572"/>
      <c r="C156" s="572"/>
      <c r="D156" s="572"/>
      <c r="E156" s="572"/>
      <c r="F156" s="572"/>
      <c r="G156" s="572"/>
      <c r="H156" s="572"/>
      <c r="I156" s="572"/>
      <c r="J156" s="572"/>
      <c r="K156" s="572"/>
      <c r="L156" s="572"/>
      <c r="M156" s="572"/>
      <c r="N156" s="572"/>
      <c r="O156" s="572"/>
      <c r="P156" s="572"/>
      <c r="Q156" s="572"/>
      <c r="R156" s="572"/>
      <c r="S156" s="572"/>
      <c r="T156" s="572"/>
      <c r="U156" s="572"/>
      <c r="V156" s="572"/>
      <c r="W156" s="572"/>
      <c r="X156" s="572"/>
      <c r="Y156" s="572"/>
      <c r="Z156" s="572"/>
    </row>
    <row r="157" spans="1:26" ht="12.75">
      <c r="A157" s="572"/>
      <c r="B157" s="572"/>
      <c r="C157" s="572"/>
      <c r="D157" s="572"/>
      <c r="E157" s="572"/>
      <c r="F157" s="572"/>
      <c r="G157" s="572"/>
      <c r="H157" s="572"/>
      <c r="I157" s="572"/>
      <c r="J157" s="572"/>
      <c r="K157" s="572"/>
      <c r="L157" s="572"/>
      <c r="M157" s="572"/>
      <c r="N157" s="572"/>
      <c r="O157" s="572"/>
      <c r="P157" s="572"/>
      <c r="Q157" s="572"/>
      <c r="R157" s="572"/>
      <c r="S157" s="572"/>
      <c r="T157" s="572"/>
      <c r="U157" s="572"/>
      <c r="V157" s="572"/>
      <c r="W157" s="572"/>
      <c r="X157" s="572"/>
      <c r="Y157" s="572"/>
      <c r="Z157" s="572"/>
    </row>
    <row r="158" spans="1:26" ht="12.75">
      <c r="A158" s="572"/>
      <c r="B158" s="572"/>
      <c r="C158" s="572"/>
      <c r="D158" s="572"/>
      <c r="E158" s="572"/>
      <c r="F158" s="572"/>
      <c r="G158" s="572"/>
      <c r="H158" s="572"/>
      <c r="I158" s="572"/>
      <c r="J158" s="572"/>
      <c r="K158" s="572"/>
      <c r="L158" s="572"/>
      <c r="M158" s="572"/>
      <c r="N158" s="572"/>
      <c r="O158" s="572"/>
      <c r="P158" s="572"/>
      <c r="Q158" s="572"/>
      <c r="R158" s="572"/>
      <c r="S158" s="572"/>
      <c r="T158" s="572"/>
      <c r="U158" s="572"/>
      <c r="V158" s="572"/>
      <c r="W158" s="572"/>
      <c r="X158" s="572"/>
      <c r="Y158" s="572"/>
      <c r="Z158" s="572"/>
    </row>
    <row r="159" spans="1:26" ht="12.75">
      <c r="A159" s="572"/>
      <c r="B159" s="572"/>
      <c r="C159" s="572"/>
      <c r="D159" s="572"/>
      <c r="E159" s="572"/>
      <c r="F159" s="572"/>
      <c r="G159" s="572"/>
      <c r="H159" s="572"/>
      <c r="I159" s="572"/>
      <c r="J159" s="572"/>
      <c r="K159" s="572"/>
      <c r="L159" s="572"/>
      <c r="M159" s="572"/>
      <c r="N159" s="572"/>
      <c r="O159" s="572"/>
      <c r="P159" s="572"/>
      <c r="Q159" s="572"/>
      <c r="R159" s="572"/>
      <c r="S159" s="572"/>
      <c r="T159" s="572"/>
      <c r="U159" s="572"/>
      <c r="V159" s="572"/>
      <c r="W159" s="572"/>
      <c r="X159" s="572"/>
      <c r="Y159" s="572"/>
      <c r="Z159" s="572"/>
    </row>
    <row r="160" spans="1:26" ht="12.75">
      <c r="A160" s="572"/>
      <c r="B160" s="572"/>
      <c r="C160" s="572"/>
      <c r="D160" s="572"/>
      <c r="E160" s="572"/>
      <c r="F160" s="572"/>
      <c r="G160" s="572"/>
      <c r="H160" s="572"/>
      <c r="I160" s="572"/>
      <c r="J160" s="572"/>
      <c r="K160" s="572"/>
      <c r="L160" s="572"/>
      <c r="M160" s="572"/>
      <c r="N160" s="572"/>
      <c r="O160" s="572"/>
      <c r="P160" s="572"/>
      <c r="Q160" s="572"/>
      <c r="R160" s="572"/>
      <c r="S160" s="572"/>
      <c r="T160" s="572"/>
      <c r="U160" s="572"/>
      <c r="V160" s="572"/>
      <c r="W160" s="572"/>
      <c r="X160" s="572"/>
      <c r="Y160" s="572"/>
      <c r="Z160" s="572"/>
    </row>
    <row r="161" spans="1:26" ht="12.75">
      <c r="A161" s="572"/>
      <c r="B161" s="572"/>
      <c r="C161" s="572"/>
      <c r="D161" s="572"/>
      <c r="E161" s="572"/>
      <c r="F161" s="572"/>
      <c r="G161" s="572"/>
      <c r="H161" s="572"/>
      <c r="I161" s="572"/>
      <c r="J161" s="572"/>
      <c r="K161" s="572"/>
      <c r="L161" s="572"/>
      <c r="M161" s="572"/>
      <c r="N161" s="572"/>
      <c r="O161" s="572"/>
      <c r="P161" s="572"/>
      <c r="Q161" s="572"/>
      <c r="R161" s="572"/>
      <c r="S161" s="572"/>
      <c r="T161" s="572"/>
      <c r="U161" s="572"/>
      <c r="V161" s="572"/>
      <c r="W161" s="572"/>
      <c r="X161" s="572"/>
      <c r="Y161" s="572"/>
      <c r="Z161" s="572"/>
    </row>
    <row r="162" spans="1:26" ht="12.75">
      <c r="A162" s="572"/>
      <c r="B162" s="572"/>
      <c r="C162" s="572"/>
      <c r="D162" s="572"/>
      <c r="E162" s="572"/>
      <c r="F162" s="572"/>
      <c r="G162" s="572"/>
      <c r="H162" s="572"/>
      <c r="I162" s="572"/>
      <c r="J162" s="572"/>
      <c r="K162" s="572"/>
      <c r="L162" s="572"/>
      <c r="M162" s="572"/>
      <c r="N162" s="572"/>
      <c r="O162" s="572"/>
      <c r="P162" s="572"/>
      <c r="Q162" s="572"/>
      <c r="R162" s="572"/>
      <c r="S162" s="572"/>
      <c r="T162" s="572"/>
      <c r="U162" s="572"/>
      <c r="V162" s="572"/>
      <c r="W162" s="572"/>
      <c r="X162" s="572"/>
      <c r="Y162" s="572"/>
      <c r="Z162" s="572"/>
    </row>
    <row r="163" spans="1:26" ht="12.75">
      <c r="A163" s="572"/>
      <c r="B163" s="572"/>
      <c r="C163" s="572"/>
      <c r="D163" s="572"/>
      <c r="E163" s="572"/>
      <c r="F163" s="572"/>
      <c r="G163" s="572"/>
      <c r="H163" s="572"/>
      <c r="I163" s="572"/>
      <c r="J163" s="572"/>
      <c r="K163" s="572"/>
      <c r="L163" s="572"/>
      <c r="M163" s="572"/>
      <c r="N163" s="572"/>
      <c r="O163" s="572"/>
      <c r="P163" s="572"/>
      <c r="Q163" s="572"/>
      <c r="R163" s="572"/>
      <c r="S163" s="572"/>
      <c r="T163" s="572"/>
      <c r="U163" s="572"/>
      <c r="V163" s="572"/>
      <c r="W163" s="572"/>
      <c r="X163" s="572"/>
      <c r="Y163" s="572"/>
      <c r="Z163" s="572"/>
    </row>
    <row r="164" spans="1:26" ht="12.75">
      <c r="A164" s="572"/>
      <c r="B164" s="572"/>
      <c r="C164" s="572"/>
      <c r="D164" s="572"/>
      <c r="E164" s="572"/>
      <c r="F164" s="572"/>
      <c r="G164" s="572"/>
      <c r="H164" s="572"/>
      <c r="I164" s="572"/>
      <c r="J164" s="572"/>
      <c r="K164" s="572"/>
      <c r="L164" s="572"/>
      <c r="M164" s="572"/>
      <c r="N164" s="572"/>
      <c r="O164" s="572"/>
      <c r="P164" s="572"/>
      <c r="Q164" s="572"/>
      <c r="R164" s="572"/>
      <c r="S164" s="572"/>
      <c r="T164" s="572"/>
      <c r="U164" s="572"/>
      <c r="V164" s="572"/>
      <c r="W164" s="572"/>
      <c r="X164" s="572"/>
      <c r="Y164" s="572"/>
      <c r="Z164" s="572"/>
    </row>
    <row r="165" spans="1:26" ht="12.75">
      <c r="A165" s="572"/>
      <c r="B165" s="572"/>
      <c r="C165" s="572"/>
      <c r="D165" s="572"/>
      <c r="E165" s="572"/>
      <c r="F165" s="572"/>
      <c r="G165" s="572"/>
      <c r="H165" s="572"/>
      <c r="I165" s="572"/>
      <c r="J165" s="572"/>
      <c r="K165" s="572"/>
      <c r="L165" s="572"/>
      <c r="M165" s="572"/>
      <c r="N165" s="572"/>
      <c r="O165" s="572"/>
      <c r="P165" s="572"/>
      <c r="Q165" s="572"/>
      <c r="R165" s="572"/>
      <c r="S165" s="572"/>
      <c r="T165" s="572"/>
      <c r="U165" s="572"/>
      <c r="V165" s="572"/>
      <c r="W165" s="572"/>
      <c r="X165" s="572"/>
      <c r="Y165" s="572"/>
      <c r="Z165" s="572"/>
    </row>
    <row r="166" spans="1:26" ht="12.75">
      <c r="A166" s="572"/>
      <c r="B166" s="572"/>
      <c r="C166" s="572"/>
      <c r="D166" s="572"/>
      <c r="E166" s="572"/>
      <c r="F166" s="572"/>
      <c r="G166" s="572"/>
      <c r="H166" s="572"/>
      <c r="I166" s="572"/>
      <c r="J166" s="572"/>
      <c r="K166" s="572"/>
      <c r="L166" s="572"/>
      <c r="M166" s="572"/>
      <c r="N166" s="572"/>
      <c r="O166" s="572"/>
      <c r="P166" s="572"/>
      <c r="Q166" s="572"/>
      <c r="R166" s="572"/>
      <c r="S166" s="572"/>
      <c r="T166" s="572"/>
      <c r="U166" s="572"/>
      <c r="V166" s="572"/>
      <c r="W166" s="572"/>
      <c r="X166" s="572"/>
      <c r="Y166" s="572"/>
      <c r="Z166" s="572"/>
    </row>
    <row r="167" spans="1:26" ht="12.75">
      <c r="A167" s="572"/>
      <c r="B167" s="572"/>
      <c r="C167" s="572"/>
      <c r="D167" s="572"/>
      <c r="E167" s="572"/>
      <c r="F167" s="572"/>
      <c r="G167" s="572"/>
      <c r="H167" s="572"/>
      <c r="I167" s="572"/>
      <c r="J167" s="572"/>
      <c r="K167" s="572"/>
      <c r="L167" s="572"/>
      <c r="M167" s="572"/>
      <c r="N167" s="572"/>
      <c r="O167" s="572"/>
      <c r="P167" s="572"/>
      <c r="Q167" s="572"/>
      <c r="R167" s="572"/>
      <c r="S167" s="572"/>
      <c r="T167" s="572"/>
      <c r="U167" s="572"/>
      <c r="V167" s="572"/>
      <c r="W167" s="572"/>
      <c r="X167" s="572"/>
      <c r="Y167" s="572"/>
      <c r="Z167" s="572"/>
    </row>
    <row r="168" spans="1:26" ht="12.75">
      <c r="A168" s="572"/>
      <c r="B168" s="572"/>
      <c r="C168" s="572"/>
      <c r="D168" s="572"/>
      <c r="E168" s="572"/>
      <c r="F168" s="572"/>
      <c r="G168" s="572"/>
      <c r="H168" s="572"/>
      <c r="I168" s="572"/>
      <c r="J168" s="572"/>
      <c r="K168" s="572"/>
      <c r="L168" s="572"/>
      <c r="M168" s="572"/>
      <c r="N168" s="572"/>
      <c r="O168" s="572"/>
      <c r="P168" s="572"/>
      <c r="Q168" s="572"/>
      <c r="R168" s="572"/>
      <c r="S168" s="572"/>
      <c r="T168" s="572"/>
      <c r="U168" s="572"/>
      <c r="V168" s="572"/>
      <c r="W168" s="572"/>
      <c r="X168" s="572"/>
      <c r="Y168" s="572"/>
      <c r="Z168" s="572"/>
    </row>
    <row r="169" spans="1:26" ht="12.75">
      <c r="A169" s="572"/>
      <c r="B169" s="572"/>
      <c r="C169" s="572"/>
      <c r="D169" s="572"/>
      <c r="E169" s="572"/>
      <c r="F169" s="572"/>
      <c r="G169" s="572"/>
      <c r="H169" s="572"/>
      <c r="I169" s="572"/>
      <c r="J169" s="572"/>
      <c r="K169" s="572"/>
      <c r="L169" s="572"/>
      <c r="M169" s="572"/>
      <c r="N169" s="572"/>
      <c r="O169" s="572"/>
      <c r="P169" s="572"/>
      <c r="Q169" s="572"/>
      <c r="R169" s="572"/>
      <c r="S169" s="572"/>
      <c r="T169" s="572"/>
      <c r="U169" s="572"/>
      <c r="V169" s="572"/>
      <c r="W169" s="572"/>
      <c r="X169" s="572"/>
      <c r="Y169" s="572"/>
      <c r="Z169" s="572"/>
    </row>
    <row r="170" spans="1:26" ht="12.75">
      <c r="A170" s="572"/>
      <c r="B170" s="572"/>
      <c r="C170" s="572"/>
      <c r="D170" s="572"/>
      <c r="E170" s="572"/>
      <c r="F170" s="572"/>
      <c r="G170" s="572"/>
      <c r="H170" s="572"/>
      <c r="I170" s="572"/>
      <c r="J170" s="572"/>
      <c r="K170" s="572"/>
      <c r="L170" s="572"/>
      <c r="M170" s="572"/>
      <c r="N170" s="572"/>
      <c r="O170" s="572"/>
      <c r="P170" s="572"/>
      <c r="Q170" s="572"/>
      <c r="R170" s="572"/>
      <c r="S170" s="572"/>
      <c r="T170" s="572"/>
      <c r="U170" s="572"/>
      <c r="V170" s="572"/>
      <c r="W170" s="572"/>
      <c r="X170" s="572"/>
      <c r="Y170" s="572"/>
      <c r="Z170" s="572"/>
    </row>
    <row r="171" spans="1:26" ht="12.75">
      <c r="A171" s="572"/>
      <c r="B171" s="572"/>
      <c r="C171" s="572"/>
      <c r="D171" s="572"/>
      <c r="E171" s="572"/>
      <c r="F171" s="572"/>
      <c r="G171" s="572"/>
      <c r="H171" s="572"/>
      <c r="I171" s="572"/>
      <c r="J171" s="572"/>
      <c r="K171" s="572"/>
      <c r="L171" s="572"/>
      <c r="M171" s="572"/>
      <c r="N171" s="572"/>
      <c r="O171" s="572"/>
      <c r="P171" s="572"/>
      <c r="Q171" s="572"/>
      <c r="R171" s="572"/>
      <c r="S171" s="572"/>
      <c r="T171" s="572"/>
      <c r="U171" s="572"/>
      <c r="V171" s="572"/>
      <c r="W171" s="572"/>
      <c r="X171" s="572"/>
      <c r="Y171" s="572"/>
      <c r="Z171" s="572"/>
    </row>
    <row r="172" spans="1:26" ht="12.75">
      <c r="A172" s="572"/>
      <c r="B172" s="572"/>
      <c r="C172" s="572"/>
      <c r="D172" s="572"/>
      <c r="E172" s="572"/>
      <c r="F172" s="572"/>
      <c r="G172" s="572"/>
      <c r="H172" s="572"/>
      <c r="I172" s="572"/>
      <c r="J172" s="572"/>
      <c r="K172" s="572"/>
      <c r="L172" s="572"/>
      <c r="M172" s="572"/>
      <c r="N172" s="572"/>
      <c r="O172" s="572"/>
      <c r="P172" s="572"/>
      <c r="Q172" s="572"/>
      <c r="R172" s="572"/>
      <c r="S172" s="572"/>
      <c r="T172" s="572"/>
      <c r="U172" s="572"/>
      <c r="V172" s="572"/>
      <c r="W172" s="572"/>
      <c r="X172" s="572"/>
      <c r="Y172" s="572"/>
      <c r="Z172" s="572"/>
    </row>
    <row r="173" spans="1:26" ht="12.75">
      <c r="A173" s="572"/>
      <c r="B173" s="572"/>
      <c r="C173" s="572"/>
      <c r="D173" s="572"/>
      <c r="E173" s="572"/>
      <c r="F173" s="572"/>
      <c r="G173" s="572"/>
      <c r="H173" s="572"/>
      <c r="I173" s="572"/>
      <c r="J173" s="572"/>
      <c r="K173" s="572"/>
      <c r="L173" s="572"/>
      <c r="M173" s="572"/>
      <c r="N173" s="572"/>
      <c r="O173" s="572"/>
      <c r="P173" s="572"/>
      <c r="Q173" s="572"/>
      <c r="R173" s="572"/>
      <c r="S173" s="572"/>
      <c r="T173" s="572"/>
      <c r="U173" s="572"/>
      <c r="V173" s="572"/>
      <c r="W173" s="572"/>
      <c r="X173" s="572"/>
      <c r="Y173" s="572"/>
      <c r="Z173" s="572"/>
    </row>
    <row r="174" spans="1:26" ht="12.75">
      <c r="A174" s="572"/>
      <c r="B174" s="572"/>
      <c r="C174" s="572"/>
      <c r="D174" s="572"/>
      <c r="E174" s="572"/>
      <c r="F174" s="572"/>
      <c r="G174" s="572"/>
      <c r="H174" s="572"/>
      <c r="I174" s="572"/>
      <c r="J174" s="572"/>
      <c r="K174" s="572"/>
      <c r="L174" s="572"/>
      <c r="M174" s="572"/>
      <c r="N174" s="572"/>
      <c r="O174" s="572"/>
      <c r="P174" s="572"/>
      <c r="Q174" s="572"/>
      <c r="R174" s="572"/>
      <c r="S174" s="572"/>
      <c r="T174" s="572"/>
      <c r="U174" s="572"/>
      <c r="V174" s="572"/>
      <c r="W174" s="572"/>
      <c r="X174" s="572"/>
      <c r="Y174" s="572"/>
      <c r="Z174" s="572"/>
    </row>
    <row r="175" spans="1:26" ht="12.75">
      <c r="A175" s="572"/>
      <c r="B175" s="572"/>
      <c r="C175" s="572"/>
      <c r="D175" s="572"/>
      <c r="E175" s="572"/>
      <c r="F175" s="572"/>
      <c r="G175" s="572"/>
      <c r="H175" s="572"/>
      <c r="I175" s="572"/>
      <c r="J175" s="572"/>
      <c r="K175" s="572"/>
      <c r="L175" s="572"/>
      <c r="M175" s="572"/>
      <c r="N175" s="572"/>
      <c r="O175" s="572"/>
      <c r="P175" s="572"/>
      <c r="Q175" s="572"/>
      <c r="R175" s="572"/>
      <c r="S175" s="572"/>
      <c r="T175" s="572"/>
      <c r="U175" s="572"/>
      <c r="V175" s="572"/>
      <c r="W175" s="572"/>
      <c r="X175" s="572"/>
      <c r="Y175" s="572"/>
      <c r="Z175" s="572"/>
    </row>
    <row r="176" spans="1:26" ht="12.75">
      <c r="A176" s="572"/>
      <c r="B176" s="572"/>
      <c r="C176" s="572"/>
      <c r="D176" s="572"/>
      <c r="E176" s="572"/>
      <c r="F176" s="572"/>
      <c r="G176" s="572"/>
      <c r="H176" s="572"/>
      <c r="I176" s="572"/>
      <c r="J176" s="572"/>
      <c r="K176" s="572"/>
      <c r="L176" s="572"/>
      <c r="M176" s="572"/>
      <c r="N176" s="572"/>
      <c r="O176" s="572"/>
      <c r="P176" s="572"/>
      <c r="Q176" s="572"/>
      <c r="R176" s="572"/>
      <c r="S176" s="572"/>
      <c r="T176" s="572"/>
      <c r="U176" s="572"/>
      <c r="V176" s="572"/>
      <c r="W176" s="572"/>
      <c r="X176" s="572"/>
      <c r="Y176" s="572"/>
      <c r="Z176" s="572"/>
    </row>
    <row r="177" spans="1:26" ht="12.75">
      <c r="A177" s="572"/>
      <c r="B177" s="572"/>
      <c r="C177" s="572"/>
      <c r="D177" s="572"/>
      <c r="E177" s="572"/>
      <c r="F177" s="572"/>
      <c r="G177" s="572"/>
      <c r="H177" s="572"/>
      <c r="I177" s="572"/>
      <c r="J177" s="572"/>
      <c r="K177" s="572"/>
      <c r="L177" s="572"/>
      <c r="M177" s="572"/>
      <c r="N177" s="572"/>
      <c r="O177" s="572"/>
      <c r="P177" s="572"/>
      <c r="Q177" s="572"/>
      <c r="R177" s="572"/>
      <c r="S177" s="572"/>
      <c r="T177" s="572"/>
      <c r="U177" s="572"/>
      <c r="V177" s="572"/>
      <c r="W177" s="572"/>
      <c r="X177" s="572"/>
      <c r="Y177" s="572"/>
      <c r="Z177" s="572"/>
    </row>
    <row r="178" spans="1:26" ht="12.75">
      <c r="A178" s="572"/>
      <c r="B178" s="572"/>
      <c r="C178" s="572"/>
      <c r="D178" s="572"/>
      <c r="E178" s="572"/>
      <c r="F178" s="572"/>
      <c r="G178" s="572"/>
      <c r="H178" s="572"/>
      <c r="I178" s="572"/>
      <c r="J178" s="572"/>
      <c r="K178" s="572"/>
      <c r="L178" s="572"/>
      <c r="M178" s="572"/>
      <c r="N178" s="572"/>
      <c r="O178" s="572"/>
      <c r="P178" s="572"/>
      <c r="Q178" s="572"/>
      <c r="R178" s="572"/>
      <c r="S178" s="572"/>
      <c r="T178" s="572"/>
      <c r="U178" s="572"/>
      <c r="V178" s="572"/>
      <c r="W178" s="572"/>
      <c r="X178" s="572"/>
      <c r="Y178" s="572"/>
      <c r="Z178" s="572"/>
    </row>
    <row r="179" spans="1:26" ht="12.75">
      <c r="A179" s="572"/>
      <c r="B179" s="572"/>
      <c r="C179" s="572"/>
      <c r="D179" s="572"/>
      <c r="E179" s="572"/>
      <c r="F179" s="572"/>
      <c r="G179" s="572"/>
      <c r="H179" s="572"/>
      <c r="I179" s="572"/>
      <c r="J179" s="572"/>
      <c r="K179" s="572"/>
      <c r="L179" s="572"/>
      <c r="M179" s="572"/>
      <c r="N179" s="572"/>
      <c r="O179" s="572"/>
      <c r="P179" s="572"/>
      <c r="Q179" s="572"/>
      <c r="R179" s="572"/>
      <c r="S179" s="572"/>
      <c r="T179" s="572"/>
      <c r="U179" s="572"/>
      <c r="V179" s="572"/>
      <c r="W179" s="572"/>
      <c r="X179" s="572"/>
      <c r="Y179" s="572"/>
      <c r="Z179" s="572"/>
    </row>
    <row r="180" spans="1:26" ht="12.75">
      <c r="A180" s="572"/>
      <c r="B180" s="572"/>
      <c r="C180" s="572"/>
      <c r="D180" s="572"/>
      <c r="E180" s="572"/>
      <c r="F180" s="572"/>
      <c r="G180" s="572"/>
      <c r="H180" s="572"/>
      <c r="I180" s="572"/>
      <c r="J180" s="572"/>
      <c r="K180" s="572"/>
      <c r="L180" s="572"/>
      <c r="M180" s="572"/>
      <c r="N180" s="572"/>
      <c r="O180" s="572"/>
      <c r="P180" s="572"/>
      <c r="Q180" s="572"/>
      <c r="R180" s="572"/>
      <c r="S180" s="572"/>
      <c r="T180" s="572"/>
      <c r="U180" s="572"/>
      <c r="V180" s="572"/>
      <c r="W180" s="572"/>
      <c r="X180" s="572"/>
      <c r="Y180" s="572"/>
      <c r="Z180" s="572"/>
    </row>
    <row r="181" spans="1:26" ht="12.75">
      <c r="A181" s="572"/>
      <c r="B181" s="572"/>
      <c r="C181" s="572"/>
      <c r="D181" s="572"/>
      <c r="E181" s="572"/>
      <c r="F181" s="572"/>
      <c r="G181" s="572"/>
      <c r="H181" s="572"/>
      <c r="I181" s="572"/>
      <c r="J181" s="572"/>
      <c r="K181" s="572"/>
      <c r="L181" s="572"/>
      <c r="M181" s="572"/>
      <c r="N181" s="572"/>
      <c r="O181" s="572"/>
      <c r="P181" s="572"/>
      <c r="Q181" s="572"/>
      <c r="R181" s="572"/>
      <c r="S181" s="572"/>
      <c r="T181" s="572"/>
      <c r="U181" s="572"/>
      <c r="V181" s="572"/>
      <c r="W181" s="572"/>
      <c r="X181" s="572"/>
      <c r="Y181" s="572"/>
      <c r="Z181" s="572"/>
    </row>
    <row r="182" spans="1:26" ht="12.75">
      <c r="A182" s="572"/>
      <c r="B182" s="572"/>
      <c r="C182" s="572"/>
      <c r="D182" s="572"/>
      <c r="E182" s="572"/>
      <c r="F182" s="572"/>
      <c r="G182" s="572"/>
      <c r="H182" s="572"/>
      <c r="I182" s="572"/>
      <c r="J182" s="572"/>
      <c r="K182" s="572"/>
      <c r="L182" s="572"/>
      <c r="M182" s="572"/>
      <c r="N182" s="572"/>
      <c r="O182" s="572"/>
      <c r="P182" s="572"/>
      <c r="Q182" s="572"/>
      <c r="R182" s="572"/>
      <c r="S182" s="572"/>
      <c r="T182" s="572"/>
      <c r="U182" s="572"/>
      <c r="V182" s="572"/>
      <c r="W182" s="572"/>
      <c r="X182" s="572"/>
      <c r="Y182" s="572"/>
      <c r="Z182" s="572"/>
    </row>
    <row r="183" spans="1:26" ht="12.75">
      <c r="A183" s="572"/>
      <c r="B183" s="572"/>
      <c r="C183" s="572"/>
      <c r="D183" s="572"/>
      <c r="E183" s="572"/>
      <c r="F183" s="572"/>
      <c r="G183" s="572"/>
      <c r="H183" s="572"/>
      <c r="I183" s="572"/>
      <c r="J183" s="572"/>
      <c r="K183" s="572"/>
      <c r="L183" s="572"/>
      <c r="M183" s="572"/>
      <c r="N183" s="572"/>
      <c r="O183" s="572"/>
      <c r="P183" s="572"/>
      <c r="Q183" s="572"/>
      <c r="R183" s="572"/>
      <c r="S183" s="572"/>
      <c r="T183" s="572"/>
      <c r="U183" s="572"/>
      <c r="V183" s="572"/>
      <c r="W183" s="572"/>
      <c r="X183" s="572"/>
      <c r="Y183" s="572"/>
      <c r="Z183" s="572"/>
    </row>
    <row r="184" spans="1:26" ht="12.75">
      <c r="A184" s="572"/>
      <c r="B184" s="572"/>
      <c r="C184" s="572"/>
      <c r="D184" s="572"/>
      <c r="E184" s="572"/>
      <c r="F184" s="572"/>
      <c r="G184" s="572"/>
      <c r="H184" s="572"/>
      <c r="I184" s="572"/>
      <c r="J184" s="572"/>
      <c r="K184" s="572"/>
      <c r="L184" s="572"/>
      <c r="M184" s="572"/>
      <c r="N184" s="572"/>
      <c r="O184" s="572"/>
      <c r="P184" s="572"/>
      <c r="Q184" s="572"/>
      <c r="R184" s="572"/>
      <c r="S184" s="572"/>
      <c r="T184" s="572"/>
      <c r="U184" s="572"/>
      <c r="V184" s="572"/>
      <c r="W184" s="572"/>
      <c r="X184" s="572"/>
      <c r="Y184" s="572"/>
      <c r="Z184" s="572"/>
    </row>
    <row r="185" spans="1:26" ht="12.75">
      <c r="A185" s="572"/>
      <c r="B185" s="572"/>
      <c r="C185" s="572"/>
      <c r="D185" s="572"/>
      <c r="E185" s="572"/>
      <c r="F185" s="572"/>
      <c r="G185" s="572"/>
      <c r="H185" s="572"/>
      <c r="I185" s="572"/>
      <c r="J185" s="572"/>
      <c r="K185" s="572"/>
      <c r="L185" s="572"/>
      <c r="M185" s="572"/>
      <c r="N185" s="572"/>
      <c r="O185" s="572"/>
      <c r="P185" s="572"/>
      <c r="Q185" s="572"/>
      <c r="R185" s="572"/>
      <c r="S185" s="572"/>
      <c r="T185" s="572"/>
      <c r="U185" s="572"/>
      <c r="V185" s="572"/>
      <c r="W185" s="572"/>
      <c r="X185" s="572"/>
      <c r="Y185" s="572"/>
      <c r="Z185" s="572"/>
    </row>
    <row r="186" spans="1:26" ht="12.75">
      <c r="A186" s="572"/>
      <c r="B186" s="572"/>
      <c r="C186" s="572"/>
      <c r="D186" s="572"/>
      <c r="E186" s="572"/>
      <c r="F186" s="572"/>
      <c r="G186" s="572"/>
      <c r="H186" s="572"/>
      <c r="I186" s="572"/>
      <c r="J186" s="572"/>
      <c r="K186" s="572"/>
      <c r="L186" s="572"/>
      <c r="M186" s="572"/>
      <c r="N186" s="572"/>
      <c r="O186" s="572"/>
      <c r="P186" s="572"/>
      <c r="Q186" s="572"/>
      <c r="R186" s="572"/>
      <c r="S186" s="572"/>
      <c r="T186" s="572"/>
      <c r="U186" s="572"/>
      <c r="V186" s="572"/>
      <c r="W186" s="572"/>
      <c r="X186" s="572"/>
      <c r="Y186" s="572"/>
      <c r="Z186" s="572"/>
    </row>
    <row r="187" spans="1:26" ht="12.75">
      <c r="A187" s="572"/>
      <c r="B187" s="572"/>
      <c r="C187" s="572"/>
      <c r="D187" s="572"/>
      <c r="E187" s="572"/>
      <c r="F187" s="572"/>
      <c r="G187" s="572"/>
      <c r="H187" s="572"/>
      <c r="I187" s="572"/>
      <c r="J187" s="572"/>
      <c r="K187" s="572"/>
      <c r="L187" s="572"/>
      <c r="M187" s="572"/>
      <c r="N187" s="572"/>
      <c r="O187" s="572"/>
      <c r="P187" s="572"/>
      <c r="Q187" s="572"/>
      <c r="R187" s="572"/>
      <c r="S187" s="572"/>
      <c r="T187" s="572"/>
      <c r="U187" s="572"/>
      <c r="V187" s="572"/>
      <c r="W187" s="572"/>
      <c r="X187" s="572"/>
      <c r="Y187" s="572"/>
      <c r="Z187" s="572"/>
    </row>
    <row r="188" spans="1:26" ht="12.75">
      <c r="A188" s="572"/>
      <c r="B188" s="572"/>
      <c r="C188" s="572"/>
      <c r="D188" s="572"/>
      <c r="E188" s="572"/>
      <c r="F188" s="572"/>
      <c r="G188" s="572"/>
      <c r="H188" s="572"/>
      <c r="I188" s="572"/>
      <c r="J188" s="572"/>
      <c r="K188" s="572"/>
      <c r="L188" s="572"/>
      <c r="M188" s="572"/>
      <c r="N188" s="572"/>
      <c r="O188" s="572"/>
      <c r="P188" s="572"/>
      <c r="Q188" s="572"/>
      <c r="R188" s="572"/>
      <c r="S188" s="572"/>
      <c r="T188" s="572"/>
      <c r="U188" s="572"/>
      <c r="V188" s="572"/>
      <c r="W188" s="572"/>
      <c r="X188" s="572"/>
      <c r="Y188" s="572"/>
      <c r="Z188" s="572"/>
    </row>
    <row r="189" spans="1:26" ht="12.75">
      <c r="A189" s="572"/>
      <c r="B189" s="572"/>
      <c r="C189" s="572"/>
      <c r="D189" s="572"/>
      <c r="E189" s="572"/>
      <c r="F189" s="572"/>
      <c r="G189" s="572"/>
      <c r="H189" s="572"/>
      <c r="I189" s="572"/>
      <c r="J189" s="572"/>
      <c r="K189" s="572"/>
      <c r="L189" s="572"/>
      <c r="M189" s="572"/>
      <c r="N189" s="572"/>
      <c r="O189" s="572"/>
      <c r="P189" s="572"/>
      <c r="Q189" s="572"/>
      <c r="R189" s="572"/>
      <c r="S189" s="572"/>
      <c r="T189" s="572"/>
      <c r="U189" s="572"/>
      <c r="V189" s="572"/>
      <c r="W189" s="572"/>
      <c r="X189" s="572"/>
      <c r="Y189" s="572"/>
      <c r="Z189" s="572"/>
    </row>
    <row r="190" spans="1:26" ht="12.75">
      <c r="A190" s="572"/>
      <c r="B190" s="572"/>
      <c r="C190" s="572"/>
      <c r="D190" s="572"/>
      <c r="E190" s="572"/>
      <c r="F190" s="572"/>
      <c r="G190" s="572"/>
      <c r="H190" s="572"/>
      <c r="I190" s="572"/>
      <c r="J190" s="572"/>
      <c r="K190" s="572"/>
      <c r="L190" s="572"/>
      <c r="M190" s="572"/>
      <c r="N190" s="572"/>
      <c r="O190" s="572"/>
      <c r="P190" s="572"/>
      <c r="Q190" s="572"/>
      <c r="R190" s="572"/>
      <c r="S190" s="572"/>
      <c r="T190" s="572"/>
      <c r="U190" s="572"/>
      <c r="V190" s="572"/>
      <c r="W190" s="572"/>
      <c r="X190" s="572"/>
      <c r="Y190" s="572"/>
      <c r="Z190" s="572"/>
    </row>
    <row r="191" spans="1:26" ht="12.75">
      <c r="A191" s="572"/>
      <c r="B191" s="572"/>
      <c r="C191" s="572"/>
      <c r="D191" s="572"/>
      <c r="E191" s="572"/>
      <c r="F191" s="572"/>
      <c r="G191" s="572"/>
      <c r="H191" s="572"/>
      <c r="I191" s="572"/>
      <c r="J191" s="572"/>
      <c r="K191" s="572"/>
      <c r="L191" s="572"/>
      <c r="M191" s="572"/>
      <c r="N191" s="572"/>
      <c r="O191" s="572"/>
      <c r="P191" s="572"/>
      <c r="Q191" s="572"/>
      <c r="R191" s="572"/>
      <c r="S191" s="572"/>
      <c r="T191" s="572"/>
      <c r="U191" s="572"/>
      <c r="V191" s="572"/>
      <c r="W191" s="572"/>
      <c r="X191" s="572"/>
      <c r="Y191" s="572"/>
      <c r="Z191" s="572"/>
    </row>
    <row r="192" spans="1:26" ht="12.75">
      <c r="A192" s="572"/>
      <c r="B192" s="572"/>
      <c r="C192" s="572"/>
      <c r="D192" s="572"/>
      <c r="E192" s="572"/>
      <c r="F192" s="572"/>
      <c r="G192" s="572"/>
      <c r="H192" s="572"/>
      <c r="I192" s="572"/>
      <c r="J192" s="572"/>
      <c r="K192" s="572"/>
      <c r="L192" s="572"/>
      <c r="M192" s="572"/>
      <c r="N192" s="572"/>
      <c r="O192" s="572"/>
      <c r="P192" s="572"/>
      <c r="Q192" s="572"/>
      <c r="R192" s="572"/>
      <c r="S192" s="572"/>
      <c r="T192" s="572"/>
      <c r="U192" s="572"/>
      <c r="V192" s="572"/>
      <c r="W192" s="572"/>
      <c r="X192" s="572"/>
      <c r="Y192" s="572"/>
      <c r="Z192" s="572"/>
    </row>
    <row r="193" spans="1:26" ht="12.75">
      <c r="A193" s="572"/>
      <c r="B193" s="572"/>
      <c r="C193" s="572"/>
      <c r="D193" s="572"/>
      <c r="E193" s="572"/>
      <c r="F193" s="572"/>
      <c r="G193" s="572"/>
      <c r="H193" s="572"/>
      <c r="I193" s="572"/>
      <c r="J193" s="572"/>
      <c r="K193" s="572"/>
      <c r="L193" s="572"/>
      <c r="M193" s="572"/>
      <c r="N193" s="572"/>
      <c r="O193" s="572"/>
      <c r="P193" s="572"/>
      <c r="Q193" s="572"/>
      <c r="R193" s="572"/>
      <c r="S193" s="572"/>
      <c r="T193" s="572"/>
      <c r="U193" s="572"/>
      <c r="V193" s="572"/>
      <c r="W193" s="572"/>
      <c r="X193" s="572"/>
      <c r="Y193" s="572"/>
      <c r="Z193" s="572"/>
    </row>
    <row r="194" spans="1:26" ht="12.75">
      <c r="A194" s="572"/>
      <c r="B194" s="572"/>
      <c r="C194" s="572"/>
      <c r="D194" s="572"/>
      <c r="E194" s="572"/>
      <c r="F194" s="572"/>
      <c r="G194" s="572"/>
      <c r="H194" s="572"/>
      <c r="I194" s="572"/>
      <c r="J194" s="572"/>
      <c r="K194" s="572"/>
      <c r="L194" s="572"/>
      <c r="M194" s="572"/>
      <c r="N194" s="572"/>
      <c r="O194" s="572"/>
      <c r="P194" s="572"/>
      <c r="Q194" s="572"/>
      <c r="R194" s="572"/>
      <c r="S194" s="572"/>
      <c r="T194" s="572"/>
      <c r="U194" s="572"/>
      <c r="V194" s="572"/>
      <c r="W194" s="572"/>
      <c r="X194" s="572"/>
      <c r="Y194" s="572"/>
      <c r="Z194" s="572"/>
    </row>
    <row r="195" spans="1:26" ht="12.75">
      <c r="A195" s="572"/>
      <c r="B195" s="572"/>
      <c r="C195" s="572"/>
      <c r="D195" s="572"/>
      <c r="E195" s="572"/>
      <c r="F195" s="572"/>
      <c r="G195" s="572"/>
      <c r="H195" s="572"/>
      <c r="I195" s="572"/>
      <c r="J195" s="572"/>
      <c r="K195" s="572"/>
      <c r="L195" s="572"/>
      <c r="M195" s="572"/>
      <c r="N195" s="572"/>
      <c r="O195" s="572"/>
      <c r="P195" s="572"/>
      <c r="Q195" s="572"/>
      <c r="R195" s="572"/>
      <c r="S195" s="572"/>
      <c r="T195" s="572"/>
      <c r="U195" s="572"/>
      <c r="V195" s="572"/>
      <c r="W195" s="572"/>
      <c r="X195" s="572"/>
      <c r="Y195" s="572"/>
      <c r="Z195" s="572"/>
    </row>
    <row r="196" spans="1:26" ht="12.75">
      <c r="A196" s="572"/>
      <c r="B196" s="572"/>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2"/>
      <c r="Y196" s="572"/>
      <c r="Z196" s="572"/>
    </row>
    <row r="197" spans="1:26" ht="12.75">
      <c r="A197" s="572"/>
      <c r="B197" s="572"/>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2"/>
      <c r="Y197" s="572"/>
      <c r="Z197" s="572"/>
    </row>
    <row r="198" spans="1:26" ht="12.75">
      <c r="A198" s="572"/>
      <c r="B198" s="572"/>
      <c r="C198" s="572"/>
      <c r="D198" s="572"/>
      <c r="E198" s="572"/>
      <c r="F198" s="572"/>
      <c r="G198" s="572"/>
      <c r="H198" s="572"/>
      <c r="I198" s="572"/>
      <c r="J198" s="572"/>
      <c r="K198" s="572"/>
      <c r="L198" s="572"/>
      <c r="M198" s="572"/>
      <c r="N198" s="572"/>
      <c r="O198" s="572"/>
      <c r="P198" s="572"/>
      <c r="Q198" s="572"/>
      <c r="R198" s="572"/>
      <c r="S198" s="572"/>
      <c r="T198" s="572"/>
      <c r="U198" s="572"/>
      <c r="V198" s="572"/>
      <c r="W198" s="572"/>
      <c r="X198" s="572"/>
      <c r="Y198" s="572"/>
      <c r="Z198" s="572"/>
    </row>
    <row r="199" spans="1:26" ht="12.75">
      <c r="A199" s="572"/>
      <c r="B199" s="572"/>
      <c r="C199" s="572"/>
      <c r="D199" s="572"/>
      <c r="E199" s="572"/>
      <c r="F199" s="572"/>
      <c r="G199" s="572"/>
      <c r="H199" s="572"/>
      <c r="I199" s="572"/>
      <c r="J199" s="572"/>
      <c r="K199" s="572"/>
      <c r="L199" s="572"/>
      <c r="M199" s="572"/>
      <c r="N199" s="572"/>
      <c r="O199" s="572"/>
      <c r="P199" s="572"/>
      <c r="Q199" s="572"/>
      <c r="R199" s="572"/>
      <c r="S199" s="572"/>
      <c r="T199" s="572"/>
      <c r="U199" s="572"/>
      <c r="V199" s="572"/>
      <c r="W199" s="572"/>
      <c r="X199" s="572"/>
      <c r="Y199" s="572"/>
      <c r="Z199" s="572"/>
    </row>
    <row r="200" spans="1:26" ht="12.75">
      <c r="A200" s="572"/>
      <c r="B200" s="572"/>
      <c r="C200" s="572"/>
      <c r="D200" s="572"/>
      <c r="E200" s="572"/>
      <c r="F200" s="572"/>
      <c r="G200" s="572"/>
      <c r="H200" s="572"/>
      <c r="I200" s="572"/>
      <c r="J200" s="572"/>
      <c r="K200" s="572"/>
      <c r="L200" s="572"/>
      <c r="M200" s="572"/>
      <c r="N200" s="572"/>
      <c r="O200" s="572"/>
      <c r="P200" s="572"/>
      <c r="Q200" s="572"/>
      <c r="R200" s="572"/>
      <c r="S200" s="572"/>
      <c r="T200" s="572"/>
      <c r="U200" s="572"/>
      <c r="V200" s="572"/>
      <c r="W200" s="572"/>
      <c r="X200" s="572"/>
      <c r="Y200" s="572"/>
      <c r="Z200" s="572"/>
    </row>
  </sheetData>
  <sheetProtection sheet="1" objects="1" scenarios="1"/>
  <printOptions horizontalCentered="1" verticalCentered="1"/>
  <pageMargins left="0" right="0" top="0" bottom="0" header="0" footer="0"/>
  <pageSetup fitToHeight="1" fitToWidth="1" horizontalDpi="300" verticalDpi="300" orientation="portrait" r:id="rId1"/>
</worksheet>
</file>

<file path=xl/worksheets/sheet23.xml><?xml version="1.0" encoding="utf-8"?>
<worksheet xmlns="http://schemas.openxmlformats.org/spreadsheetml/2006/main" xmlns:r="http://schemas.openxmlformats.org/officeDocument/2006/relationships">
  <sheetPr transitionEvaluation="1">
    <pageSetUpPr fitToPage="1"/>
  </sheetPr>
  <dimension ref="A1:S106"/>
  <sheetViews>
    <sheetView showGridLines="0" workbookViewId="0" topLeftCell="A1">
      <selection activeCell="G12" sqref="G12"/>
    </sheetView>
  </sheetViews>
  <sheetFormatPr defaultColWidth="9.7109375" defaultRowHeight="12.75"/>
  <cols>
    <col min="1" max="2" width="1.7109375" style="488" customWidth="1"/>
    <col min="3" max="7" width="9.7109375" style="488" customWidth="1"/>
    <col min="8" max="8" width="1.7109375" style="488" customWidth="1"/>
    <col min="9" max="13" width="9.7109375" style="488" customWidth="1"/>
    <col min="14" max="14" width="1.7109375" style="488" customWidth="1"/>
    <col min="15" max="16384" width="9.7109375" style="488" customWidth="1"/>
  </cols>
  <sheetData>
    <row r="1" spans="1:14" ht="13.5" thickTop="1">
      <c r="A1" s="578"/>
      <c r="B1" s="579"/>
      <c r="C1" s="579"/>
      <c r="D1" s="579"/>
      <c r="E1" s="579"/>
      <c r="F1" s="579"/>
      <c r="G1" s="579"/>
      <c r="H1" s="579"/>
      <c r="I1" s="579"/>
      <c r="J1" s="579"/>
      <c r="K1" s="579"/>
      <c r="L1" s="579"/>
      <c r="M1" s="579"/>
      <c r="N1" s="580"/>
    </row>
    <row r="2" spans="1:14" ht="12.75">
      <c r="A2" s="528"/>
      <c r="B2" s="532" t="s">
        <v>1711</v>
      </c>
      <c r="C2" s="526"/>
      <c r="D2" s="526"/>
      <c r="E2" s="526"/>
      <c r="F2" s="526"/>
      <c r="G2" s="526"/>
      <c r="H2" s="526"/>
      <c r="I2" s="532" t="s">
        <v>1712</v>
      </c>
      <c r="J2" s="526"/>
      <c r="K2" s="526"/>
      <c r="L2" s="526"/>
      <c r="M2" s="526"/>
      <c r="N2" s="527"/>
    </row>
    <row r="3" spans="1:14" ht="12.75">
      <c r="A3" s="528"/>
      <c r="B3" s="532" t="s">
        <v>1713</v>
      </c>
      <c r="C3" s="526"/>
      <c r="D3" s="526"/>
      <c r="E3" s="526"/>
      <c r="F3" s="526"/>
      <c r="G3" s="526"/>
      <c r="H3" s="526"/>
      <c r="I3" s="532" t="s">
        <v>1714</v>
      </c>
      <c r="J3" s="526"/>
      <c r="K3" s="526"/>
      <c r="L3" s="526"/>
      <c r="M3" s="526"/>
      <c r="N3" s="527"/>
    </row>
    <row r="4" spans="1:14" ht="12.75">
      <c r="A4" s="528"/>
      <c r="B4" s="532" t="s">
        <v>1715</v>
      </c>
      <c r="C4" s="526"/>
      <c r="D4" s="526"/>
      <c r="E4" s="526"/>
      <c r="F4" s="526"/>
      <c r="G4" s="526"/>
      <c r="H4" s="526"/>
      <c r="I4" s="532" t="s">
        <v>1716</v>
      </c>
      <c r="J4" s="526"/>
      <c r="K4" s="526"/>
      <c r="L4" s="526"/>
      <c r="M4" s="526"/>
      <c r="N4" s="527"/>
    </row>
    <row r="5" spans="1:14" ht="12.75">
      <c r="A5" s="528"/>
      <c r="B5" s="532" t="s">
        <v>1717</v>
      </c>
      <c r="C5" s="526"/>
      <c r="D5" s="526"/>
      <c r="E5" s="526"/>
      <c r="F5" s="526"/>
      <c r="G5" s="526"/>
      <c r="H5" s="526"/>
      <c r="I5" s="532" t="s">
        <v>1718</v>
      </c>
      <c r="J5" s="526"/>
      <c r="K5" s="526"/>
      <c r="L5" s="526"/>
      <c r="M5" s="526"/>
      <c r="N5" s="527"/>
    </row>
    <row r="6" spans="1:14" ht="12.75">
      <c r="A6" s="528"/>
      <c r="B6" s="532" t="s">
        <v>1719</v>
      </c>
      <c r="C6" s="526"/>
      <c r="D6" s="526"/>
      <c r="E6" s="526"/>
      <c r="F6" s="526"/>
      <c r="G6" s="526"/>
      <c r="H6" s="526"/>
      <c r="I6" s="526"/>
      <c r="J6" s="526"/>
      <c r="K6" s="526"/>
      <c r="L6" s="526"/>
      <c r="M6" s="526"/>
      <c r="N6" s="527"/>
    </row>
    <row r="7" spans="1:14" ht="12.75">
      <c r="A7" s="528"/>
      <c r="B7" s="532" t="s">
        <v>1720</v>
      </c>
      <c r="C7" s="526"/>
      <c r="D7" s="526"/>
      <c r="E7" s="526"/>
      <c r="F7" s="526"/>
      <c r="G7" s="526"/>
      <c r="H7" s="526"/>
      <c r="I7" s="532" t="s">
        <v>1721</v>
      </c>
      <c r="J7" s="526"/>
      <c r="K7" s="526"/>
      <c r="L7" s="526"/>
      <c r="M7" s="526"/>
      <c r="N7" s="527"/>
    </row>
    <row r="8" spans="1:14" ht="12.75">
      <c r="A8" s="528"/>
      <c r="B8" s="532" t="s">
        <v>1722</v>
      </c>
      <c r="C8" s="526"/>
      <c r="D8" s="526"/>
      <c r="E8" s="526"/>
      <c r="F8" s="526"/>
      <c r="G8" s="526"/>
      <c r="H8" s="526"/>
      <c r="I8" s="532" t="s">
        <v>1723</v>
      </c>
      <c r="J8" s="526"/>
      <c r="K8" s="526"/>
      <c r="L8" s="526"/>
      <c r="M8" s="526"/>
      <c r="N8" s="527"/>
    </row>
    <row r="9" spans="1:14" ht="12.75">
      <c r="A9" s="528"/>
      <c r="B9" s="532" t="s">
        <v>1724</v>
      </c>
      <c r="C9" s="526"/>
      <c r="D9" s="526"/>
      <c r="E9" s="526"/>
      <c r="F9" s="526"/>
      <c r="G9" s="526"/>
      <c r="H9" s="526"/>
      <c r="I9" s="532" t="s">
        <v>1725</v>
      </c>
      <c r="J9" s="526"/>
      <c r="K9" s="526"/>
      <c r="L9" s="526"/>
      <c r="M9" s="526"/>
      <c r="N9" s="527"/>
    </row>
    <row r="10" spans="1:14" ht="12.75">
      <c r="A10" s="528"/>
      <c r="B10" s="532" t="s">
        <v>1726</v>
      </c>
      <c r="C10" s="526"/>
      <c r="D10" s="526"/>
      <c r="E10" s="526"/>
      <c r="F10" s="526"/>
      <c r="G10" s="526"/>
      <c r="H10" s="526"/>
      <c r="I10" s="532" t="s">
        <v>1727</v>
      </c>
      <c r="J10" s="526"/>
      <c r="K10" s="526"/>
      <c r="L10" s="526"/>
      <c r="M10" s="526"/>
      <c r="N10" s="527"/>
    </row>
    <row r="11" spans="1:14" ht="12.75">
      <c r="A11" s="528"/>
      <c r="B11" s="532" t="s">
        <v>1728</v>
      </c>
      <c r="C11" s="526"/>
      <c r="D11" s="526"/>
      <c r="E11" s="526"/>
      <c r="F11" s="526"/>
      <c r="G11" s="526"/>
      <c r="H11" s="526"/>
      <c r="I11" s="532" t="s">
        <v>1729</v>
      </c>
      <c r="J11" s="526"/>
      <c r="K11" s="526"/>
      <c r="L11" s="526"/>
      <c r="M11" s="526"/>
      <c r="N11" s="527"/>
    </row>
    <row r="12" spans="1:14" ht="12.75">
      <c r="A12" s="528"/>
      <c r="B12" s="532" t="s">
        <v>1730</v>
      </c>
      <c r="C12" s="526"/>
      <c r="D12" s="526"/>
      <c r="E12" s="526"/>
      <c r="F12" s="526"/>
      <c r="G12" s="526"/>
      <c r="H12" s="526"/>
      <c r="I12" s="526"/>
      <c r="J12" s="526"/>
      <c r="K12" s="526"/>
      <c r="L12" s="526"/>
      <c r="M12" s="526"/>
      <c r="N12" s="527"/>
    </row>
    <row r="13" spans="1:14" ht="12.75">
      <c r="A13" s="528"/>
      <c r="B13" s="532" t="s">
        <v>1731</v>
      </c>
      <c r="C13" s="526"/>
      <c r="D13" s="526"/>
      <c r="E13" s="526"/>
      <c r="F13" s="526"/>
      <c r="G13" s="526"/>
      <c r="H13" s="526"/>
      <c r="I13" s="532" t="s">
        <v>1732</v>
      </c>
      <c r="J13" s="526"/>
      <c r="K13" s="526"/>
      <c r="L13" s="526"/>
      <c r="M13" s="526"/>
      <c r="N13" s="527"/>
    </row>
    <row r="14" spans="1:14" ht="12.75">
      <c r="A14" s="528"/>
      <c r="B14" s="532" t="s">
        <v>1733</v>
      </c>
      <c r="C14" s="526"/>
      <c r="D14" s="526"/>
      <c r="E14" s="526"/>
      <c r="F14" s="526"/>
      <c r="G14" s="526"/>
      <c r="H14" s="526"/>
      <c r="I14" s="532" t="s">
        <v>1734</v>
      </c>
      <c r="J14" s="526"/>
      <c r="K14" s="526"/>
      <c r="L14" s="526"/>
      <c r="M14" s="526"/>
      <c r="N14" s="527"/>
    </row>
    <row r="15" spans="1:14" ht="12.75">
      <c r="A15" s="528"/>
      <c r="B15" s="532" t="s">
        <v>1735</v>
      </c>
      <c r="C15" s="526"/>
      <c r="D15" s="526"/>
      <c r="E15" s="526"/>
      <c r="F15" s="526"/>
      <c r="G15" s="526"/>
      <c r="H15" s="526"/>
      <c r="I15" s="532" t="s">
        <v>1736</v>
      </c>
      <c r="J15" s="526"/>
      <c r="K15" s="526"/>
      <c r="L15" s="526"/>
      <c r="M15" s="526"/>
      <c r="N15" s="527"/>
    </row>
    <row r="16" spans="1:14" ht="12.75">
      <c r="A16" s="528"/>
      <c r="B16" s="532" t="s">
        <v>1737</v>
      </c>
      <c r="C16" s="526"/>
      <c r="D16" s="526"/>
      <c r="E16" s="526"/>
      <c r="F16" s="526"/>
      <c r="G16" s="526"/>
      <c r="H16" s="526"/>
      <c r="I16" s="532" t="s">
        <v>1738</v>
      </c>
      <c r="J16" s="526"/>
      <c r="K16" s="526"/>
      <c r="L16" s="526"/>
      <c r="M16" s="526"/>
      <c r="N16" s="527"/>
    </row>
    <row r="17" spans="1:14" ht="12.75">
      <c r="A17" s="528"/>
      <c r="B17" s="532" t="s">
        <v>1739</v>
      </c>
      <c r="C17" s="526"/>
      <c r="D17" s="526"/>
      <c r="E17" s="526"/>
      <c r="F17" s="526"/>
      <c r="G17" s="526"/>
      <c r="H17" s="526"/>
      <c r="I17" s="526"/>
      <c r="J17" s="526"/>
      <c r="K17" s="526"/>
      <c r="L17" s="526"/>
      <c r="M17" s="526"/>
      <c r="N17" s="527"/>
    </row>
    <row r="18" spans="1:14" ht="12.75">
      <c r="A18" s="528"/>
      <c r="B18" s="532" t="s">
        <v>1740</v>
      </c>
      <c r="C18" s="526"/>
      <c r="D18" s="526"/>
      <c r="E18" s="526"/>
      <c r="F18" s="526"/>
      <c r="G18" s="526"/>
      <c r="H18" s="526"/>
      <c r="I18" s="532" t="s">
        <v>1741</v>
      </c>
      <c r="J18" s="526"/>
      <c r="K18" s="526"/>
      <c r="L18" s="526"/>
      <c r="M18" s="526"/>
      <c r="N18" s="527"/>
    </row>
    <row r="19" spans="1:14" ht="12.75">
      <c r="A19" s="528"/>
      <c r="B19" s="532" t="s">
        <v>1742</v>
      </c>
      <c r="C19" s="526"/>
      <c r="D19" s="526"/>
      <c r="E19" s="526"/>
      <c r="F19" s="526"/>
      <c r="G19" s="526"/>
      <c r="H19" s="526"/>
      <c r="I19" s="532" t="s">
        <v>1743</v>
      </c>
      <c r="J19" s="526"/>
      <c r="K19" s="526"/>
      <c r="L19" s="526"/>
      <c r="M19" s="526"/>
      <c r="N19" s="527"/>
    </row>
    <row r="20" spans="1:14" ht="12.75">
      <c r="A20" s="528"/>
      <c r="B20" s="532" t="s">
        <v>1744</v>
      </c>
      <c r="C20" s="526"/>
      <c r="D20" s="526"/>
      <c r="E20" s="526"/>
      <c r="F20" s="526"/>
      <c r="G20" s="526"/>
      <c r="H20" s="526"/>
      <c r="I20" s="532" t="s">
        <v>1745</v>
      </c>
      <c r="J20" s="526"/>
      <c r="K20" s="526"/>
      <c r="L20" s="526"/>
      <c r="M20" s="526"/>
      <c r="N20" s="527"/>
    </row>
    <row r="21" spans="1:14" ht="12.75">
      <c r="A21" s="528"/>
      <c r="B21" s="526"/>
      <c r="C21" s="526"/>
      <c r="D21" s="526"/>
      <c r="E21" s="526"/>
      <c r="F21" s="526"/>
      <c r="G21" s="526"/>
      <c r="H21" s="526"/>
      <c r="I21" s="526"/>
      <c r="J21" s="526"/>
      <c r="K21" s="526"/>
      <c r="L21" s="526"/>
      <c r="M21" s="526"/>
      <c r="N21" s="527"/>
    </row>
    <row r="22" spans="1:14" ht="12.75">
      <c r="A22" s="528"/>
      <c r="B22" s="532" t="s">
        <v>1746</v>
      </c>
      <c r="C22" s="526"/>
      <c r="D22" s="526"/>
      <c r="E22" s="526"/>
      <c r="F22" s="526"/>
      <c r="G22" s="526"/>
      <c r="H22" s="526"/>
      <c r="I22" s="532" t="s">
        <v>1747</v>
      </c>
      <c r="J22" s="526"/>
      <c r="K22" s="526"/>
      <c r="L22" s="526"/>
      <c r="M22" s="526"/>
      <c r="N22" s="527"/>
    </row>
    <row r="23" spans="1:14" ht="12.75">
      <c r="A23" s="528"/>
      <c r="B23" s="532" t="s">
        <v>1748</v>
      </c>
      <c r="C23" s="526"/>
      <c r="D23" s="526"/>
      <c r="E23" s="526"/>
      <c r="F23" s="526"/>
      <c r="G23" s="526"/>
      <c r="H23" s="526"/>
      <c r="I23" s="532" t="s">
        <v>1749</v>
      </c>
      <c r="J23" s="526"/>
      <c r="K23" s="526"/>
      <c r="L23" s="526"/>
      <c r="M23" s="526"/>
      <c r="N23" s="527"/>
    </row>
    <row r="24" spans="1:14" ht="12.75">
      <c r="A24" s="528"/>
      <c r="B24" s="532" t="s">
        <v>1750</v>
      </c>
      <c r="C24" s="526"/>
      <c r="D24" s="526"/>
      <c r="E24" s="526"/>
      <c r="F24" s="526"/>
      <c r="G24" s="526"/>
      <c r="H24" s="526"/>
      <c r="I24" s="532" t="s">
        <v>1751</v>
      </c>
      <c r="J24" s="526"/>
      <c r="K24" s="526"/>
      <c r="L24" s="526"/>
      <c r="M24" s="526"/>
      <c r="N24" s="527"/>
    </row>
    <row r="25" spans="1:14" ht="12.75">
      <c r="A25" s="528"/>
      <c r="B25" s="532" t="s">
        <v>1752</v>
      </c>
      <c r="C25" s="526"/>
      <c r="D25" s="526"/>
      <c r="E25" s="526"/>
      <c r="F25" s="526"/>
      <c r="G25" s="526"/>
      <c r="H25" s="526"/>
      <c r="I25" s="526"/>
      <c r="J25" s="526"/>
      <c r="K25" s="526"/>
      <c r="L25" s="526"/>
      <c r="M25" s="526"/>
      <c r="N25" s="527"/>
    </row>
    <row r="26" spans="1:14" ht="12.75">
      <c r="A26" s="528"/>
      <c r="B26" s="526"/>
      <c r="C26" s="526"/>
      <c r="D26" s="526"/>
      <c r="E26" s="526"/>
      <c r="F26" s="526"/>
      <c r="G26" s="526"/>
      <c r="H26" s="526"/>
      <c r="I26" s="532" t="s">
        <v>1753</v>
      </c>
      <c r="J26" s="526"/>
      <c r="K26" s="526"/>
      <c r="L26" s="526"/>
      <c r="M26" s="526"/>
      <c r="N26" s="527"/>
    </row>
    <row r="27" spans="1:14" ht="12.75">
      <c r="A27" s="528"/>
      <c r="B27" s="532" t="s">
        <v>1754</v>
      </c>
      <c r="C27" s="526"/>
      <c r="D27" s="526"/>
      <c r="E27" s="526"/>
      <c r="F27" s="526"/>
      <c r="G27" s="526"/>
      <c r="H27" s="526"/>
      <c r="I27" s="532" t="s">
        <v>1755</v>
      </c>
      <c r="J27" s="526"/>
      <c r="K27" s="526"/>
      <c r="L27" s="526"/>
      <c r="M27" s="526"/>
      <c r="N27" s="527"/>
    </row>
    <row r="28" spans="1:14" ht="12.75">
      <c r="A28" s="528"/>
      <c r="B28" s="532" t="s">
        <v>1756</v>
      </c>
      <c r="C28" s="526"/>
      <c r="D28" s="526"/>
      <c r="E28" s="526"/>
      <c r="F28" s="526"/>
      <c r="G28" s="526"/>
      <c r="H28" s="526"/>
      <c r="I28" s="532" t="s">
        <v>1757</v>
      </c>
      <c r="J28" s="526"/>
      <c r="K28" s="526"/>
      <c r="L28" s="526"/>
      <c r="M28" s="526"/>
      <c r="N28" s="527"/>
    </row>
    <row r="29" spans="1:14" ht="12.75">
      <c r="A29" s="528"/>
      <c r="B29" s="532" t="s">
        <v>1758</v>
      </c>
      <c r="C29" s="526"/>
      <c r="D29" s="526"/>
      <c r="E29" s="526"/>
      <c r="F29" s="526"/>
      <c r="G29" s="526"/>
      <c r="H29" s="526"/>
      <c r="I29" s="532" t="s">
        <v>1759</v>
      </c>
      <c r="J29" s="526"/>
      <c r="K29" s="526"/>
      <c r="L29" s="526"/>
      <c r="M29" s="526"/>
      <c r="N29" s="527"/>
    </row>
    <row r="30" spans="1:14" ht="12.75">
      <c r="A30" s="528"/>
      <c r="B30" s="532" t="s">
        <v>1760</v>
      </c>
      <c r="C30" s="526"/>
      <c r="D30" s="526"/>
      <c r="E30" s="526"/>
      <c r="F30" s="526"/>
      <c r="G30" s="526"/>
      <c r="H30" s="526"/>
      <c r="I30" s="532" t="s">
        <v>1761</v>
      </c>
      <c r="J30" s="526"/>
      <c r="K30" s="526"/>
      <c r="L30" s="526"/>
      <c r="M30" s="526"/>
      <c r="N30" s="527"/>
    </row>
    <row r="31" spans="1:14" ht="12.75">
      <c r="A31" s="528"/>
      <c r="B31" s="532" t="s">
        <v>1762</v>
      </c>
      <c r="C31" s="526"/>
      <c r="D31" s="526"/>
      <c r="E31" s="526"/>
      <c r="F31" s="526"/>
      <c r="G31" s="526"/>
      <c r="H31" s="526"/>
      <c r="I31" s="526"/>
      <c r="J31" s="526"/>
      <c r="K31" s="526"/>
      <c r="L31" s="526"/>
      <c r="M31" s="526"/>
      <c r="N31" s="527"/>
    </row>
    <row r="32" spans="1:14" ht="12.75">
      <c r="A32" s="528"/>
      <c r="B32" s="532" t="s">
        <v>1763</v>
      </c>
      <c r="C32" s="526"/>
      <c r="D32" s="526"/>
      <c r="E32" s="526"/>
      <c r="F32" s="526"/>
      <c r="G32" s="526"/>
      <c r="H32" s="526"/>
      <c r="I32" s="526"/>
      <c r="J32" s="526"/>
      <c r="K32" s="526"/>
      <c r="L32" s="526"/>
      <c r="M32" s="526"/>
      <c r="N32" s="527"/>
    </row>
    <row r="33" spans="1:14" ht="12.75">
      <c r="A33" s="528"/>
      <c r="B33" s="526"/>
      <c r="C33" s="526"/>
      <c r="D33" s="526"/>
      <c r="E33" s="526"/>
      <c r="F33" s="526"/>
      <c r="G33" s="526"/>
      <c r="H33" s="526"/>
      <c r="I33" s="526"/>
      <c r="J33" s="526"/>
      <c r="K33" s="526"/>
      <c r="L33" s="526"/>
      <c r="M33" s="526"/>
      <c r="N33" s="527"/>
    </row>
    <row r="34" spans="1:14" ht="12.75">
      <c r="A34" s="528"/>
      <c r="B34" s="526"/>
      <c r="C34" s="526"/>
      <c r="D34" s="526"/>
      <c r="E34" s="526"/>
      <c r="F34" s="526"/>
      <c r="G34" s="526"/>
      <c r="H34" s="526"/>
      <c r="I34" s="526"/>
      <c r="J34" s="526"/>
      <c r="K34" s="526"/>
      <c r="L34" s="526"/>
      <c r="M34" s="526"/>
      <c r="N34" s="527"/>
    </row>
    <row r="35" spans="1:14" ht="12.75">
      <c r="A35" s="528"/>
      <c r="B35" s="526"/>
      <c r="C35" s="526"/>
      <c r="D35" s="526"/>
      <c r="E35" s="526"/>
      <c r="F35" s="526"/>
      <c r="G35" s="526"/>
      <c r="H35" s="526"/>
      <c r="I35" s="526"/>
      <c r="J35" s="526"/>
      <c r="K35" s="526"/>
      <c r="L35" s="526"/>
      <c r="M35" s="526"/>
      <c r="N35" s="527"/>
    </row>
    <row r="36" spans="1:14" ht="12.75">
      <c r="A36" s="528"/>
      <c r="B36" s="526"/>
      <c r="C36" s="526"/>
      <c r="D36" s="526"/>
      <c r="E36" s="526"/>
      <c r="F36" s="526"/>
      <c r="G36" s="526"/>
      <c r="H36" s="526"/>
      <c r="I36" s="526"/>
      <c r="J36" s="526"/>
      <c r="K36" s="526"/>
      <c r="L36" s="526"/>
      <c r="M36" s="526"/>
      <c r="N36" s="527"/>
    </row>
    <row r="37" spans="1:14" ht="12.75">
      <c r="A37" s="528"/>
      <c r="B37" s="526"/>
      <c r="C37" s="526"/>
      <c r="D37" s="526"/>
      <c r="E37" s="526"/>
      <c r="F37" s="526"/>
      <c r="G37" s="526"/>
      <c r="H37" s="526"/>
      <c r="I37" s="526"/>
      <c r="J37" s="526"/>
      <c r="K37" s="526"/>
      <c r="L37" s="526"/>
      <c r="M37" s="526"/>
      <c r="N37" s="527"/>
    </row>
    <row r="38" spans="1:14" ht="12.75">
      <c r="A38" s="528"/>
      <c r="B38" s="526"/>
      <c r="C38" s="526"/>
      <c r="D38" s="526"/>
      <c r="E38" s="526"/>
      <c r="F38" s="526"/>
      <c r="G38" s="526"/>
      <c r="H38" s="526"/>
      <c r="I38" s="526"/>
      <c r="J38" s="526"/>
      <c r="K38" s="526"/>
      <c r="L38" s="526"/>
      <c r="M38" s="526"/>
      <c r="N38" s="527"/>
    </row>
    <row r="39" spans="1:14" ht="12.75">
      <c r="A39" s="528"/>
      <c r="B39" s="526"/>
      <c r="C39" s="526"/>
      <c r="D39" s="526"/>
      <c r="E39" s="526"/>
      <c r="F39" s="526"/>
      <c r="G39" s="526"/>
      <c r="H39" s="526"/>
      <c r="I39" s="526"/>
      <c r="J39" s="526"/>
      <c r="K39" s="526"/>
      <c r="L39" s="526"/>
      <c r="M39" s="526"/>
      <c r="N39" s="527"/>
    </row>
    <row r="40" spans="1:14" ht="12.75">
      <c r="A40" s="528"/>
      <c r="B40" s="526"/>
      <c r="C40" s="526"/>
      <c r="D40" s="526"/>
      <c r="E40" s="526"/>
      <c r="F40" s="526"/>
      <c r="G40" s="526"/>
      <c r="H40" s="526"/>
      <c r="I40" s="526"/>
      <c r="J40" s="526"/>
      <c r="K40" s="526"/>
      <c r="L40" s="526"/>
      <c r="M40" s="526"/>
      <c r="N40" s="527"/>
    </row>
    <row r="41" spans="1:14" ht="12.75">
      <c r="A41" s="528"/>
      <c r="B41" s="526"/>
      <c r="C41" s="526"/>
      <c r="D41" s="526"/>
      <c r="E41" s="526"/>
      <c r="F41" s="526"/>
      <c r="G41" s="526"/>
      <c r="H41" s="526"/>
      <c r="I41" s="526"/>
      <c r="J41" s="526"/>
      <c r="K41" s="526"/>
      <c r="L41" s="526"/>
      <c r="M41" s="526"/>
      <c r="N41" s="527"/>
    </row>
    <row r="42" spans="1:14" ht="12.75">
      <c r="A42" s="528"/>
      <c r="B42" s="526"/>
      <c r="C42" s="526"/>
      <c r="D42" s="526"/>
      <c r="E42" s="526"/>
      <c r="F42" s="526"/>
      <c r="G42" s="526"/>
      <c r="H42" s="526"/>
      <c r="I42" s="526"/>
      <c r="J42" s="526"/>
      <c r="K42" s="526"/>
      <c r="L42" s="526"/>
      <c r="M42" s="526"/>
      <c r="N42" s="527"/>
    </row>
    <row r="43" spans="1:14" ht="12.75">
      <c r="A43" s="581"/>
      <c r="B43" s="529"/>
      <c r="C43" s="529"/>
      <c r="D43" s="529"/>
      <c r="E43" s="529"/>
      <c r="F43" s="529"/>
      <c r="G43" s="529"/>
      <c r="H43" s="529"/>
      <c r="I43" s="529"/>
      <c r="J43" s="529"/>
      <c r="K43" s="529"/>
      <c r="L43" s="529"/>
      <c r="M43" s="529"/>
      <c r="N43" s="554"/>
    </row>
    <row r="44" spans="1:14" ht="12.75">
      <c r="A44" s="581"/>
      <c r="B44" s="529"/>
      <c r="C44" s="529"/>
      <c r="D44" s="529"/>
      <c r="E44" s="529"/>
      <c r="F44" s="529"/>
      <c r="G44" s="529"/>
      <c r="H44" s="529"/>
      <c r="I44" s="529"/>
      <c r="J44" s="529"/>
      <c r="K44" s="529"/>
      <c r="L44" s="529"/>
      <c r="M44" s="529"/>
      <c r="N44" s="554"/>
    </row>
    <row r="45" spans="1:14" ht="12.75">
      <c r="A45" s="581"/>
      <c r="B45" s="529"/>
      <c r="C45" s="529"/>
      <c r="D45" s="529"/>
      <c r="E45" s="529"/>
      <c r="F45" s="529"/>
      <c r="G45" s="529"/>
      <c r="H45" s="529"/>
      <c r="I45" s="529"/>
      <c r="J45" s="529"/>
      <c r="K45" s="529"/>
      <c r="L45" s="529"/>
      <c r="M45" s="529"/>
      <c r="N45" s="554"/>
    </row>
    <row r="46" spans="1:14" ht="12.75">
      <c r="A46" s="581"/>
      <c r="B46" s="529"/>
      <c r="C46" s="529"/>
      <c r="D46" s="529"/>
      <c r="E46" s="529"/>
      <c r="F46" s="529"/>
      <c r="G46" s="529"/>
      <c r="H46" s="529"/>
      <c r="I46" s="529"/>
      <c r="J46" s="529"/>
      <c r="K46" s="529"/>
      <c r="L46" s="529"/>
      <c r="M46" s="529"/>
      <c r="N46" s="554"/>
    </row>
    <row r="47" spans="1:14" ht="12.75">
      <c r="A47" s="581"/>
      <c r="B47" s="529"/>
      <c r="C47" s="529"/>
      <c r="D47" s="529"/>
      <c r="E47" s="529"/>
      <c r="F47" s="529"/>
      <c r="G47" s="529"/>
      <c r="H47" s="529"/>
      <c r="I47" s="529"/>
      <c r="J47" s="529"/>
      <c r="K47" s="529"/>
      <c r="L47" s="529"/>
      <c r="M47" s="529"/>
      <c r="N47" s="554"/>
    </row>
    <row r="48" spans="1:14" ht="12.75">
      <c r="A48" s="581"/>
      <c r="B48" s="529"/>
      <c r="C48" s="529"/>
      <c r="D48" s="529"/>
      <c r="E48" s="529"/>
      <c r="F48" s="529"/>
      <c r="G48" s="529"/>
      <c r="H48" s="529"/>
      <c r="I48" s="529"/>
      <c r="J48" s="529"/>
      <c r="K48" s="529"/>
      <c r="L48" s="529"/>
      <c r="M48" s="529"/>
      <c r="N48" s="554"/>
    </row>
    <row r="49" spans="1:14" ht="12.75">
      <c r="A49" s="581"/>
      <c r="B49" s="529"/>
      <c r="C49" s="529"/>
      <c r="D49" s="529"/>
      <c r="E49" s="529"/>
      <c r="F49" s="529"/>
      <c r="G49" s="529"/>
      <c r="H49" s="529"/>
      <c r="I49" s="529"/>
      <c r="J49" s="529"/>
      <c r="K49" s="529"/>
      <c r="L49" s="529"/>
      <c r="M49" s="529"/>
      <c r="N49" s="554"/>
    </row>
    <row r="50" spans="1:14" ht="12.75">
      <c r="A50" s="581"/>
      <c r="B50" s="529"/>
      <c r="C50" s="529"/>
      <c r="D50" s="529"/>
      <c r="E50" s="529"/>
      <c r="F50" s="529"/>
      <c r="G50" s="529"/>
      <c r="H50" s="529"/>
      <c r="I50" s="529"/>
      <c r="J50" s="529"/>
      <c r="K50" s="529"/>
      <c r="L50" s="529"/>
      <c r="M50" s="529"/>
      <c r="N50" s="554"/>
    </row>
    <row r="51" spans="1:14" ht="12.75">
      <c r="A51" s="581"/>
      <c r="B51" s="529"/>
      <c r="C51" s="529"/>
      <c r="D51" s="529"/>
      <c r="E51" s="529"/>
      <c r="F51" s="529"/>
      <c r="G51" s="529"/>
      <c r="H51" s="529"/>
      <c r="I51" s="529"/>
      <c r="J51" s="529"/>
      <c r="K51" s="529"/>
      <c r="L51" s="529"/>
      <c r="M51" s="529"/>
      <c r="N51" s="554"/>
    </row>
    <row r="52" spans="1:14" ht="12.75">
      <c r="A52" s="581"/>
      <c r="B52" s="529"/>
      <c r="C52" s="529"/>
      <c r="D52" s="529"/>
      <c r="E52" s="529"/>
      <c r="F52" s="529"/>
      <c r="G52" s="529"/>
      <c r="H52" s="529"/>
      <c r="I52" s="529"/>
      <c r="J52" s="529"/>
      <c r="K52" s="529"/>
      <c r="L52" s="529"/>
      <c r="M52" s="529"/>
      <c r="N52" s="554"/>
    </row>
    <row r="53" spans="1:14" ht="12.75">
      <c r="A53" s="581"/>
      <c r="B53" s="529"/>
      <c r="C53" s="529"/>
      <c r="D53" s="529"/>
      <c r="E53" s="529"/>
      <c r="F53" s="529"/>
      <c r="G53" s="529"/>
      <c r="H53" s="529"/>
      <c r="I53" s="529"/>
      <c r="J53" s="529"/>
      <c r="K53" s="529"/>
      <c r="L53" s="529"/>
      <c r="M53" s="529"/>
      <c r="N53" s="554"/>
    </row>
    <row r="54" spans="1:14" ht="12.75">
      <c r="A54" s="581"/>
      <c r="B54" s="529"/>
      <c r="C54" s="529"/>
      <c r="D54" s="529"/>
      <c r="E54" s="529"/>
      <c r="F54" s="529"/>
      <c r="G54" s="529"/>
      <c r="H54" s="529"/>
      <c r="I54" s="529"/>
      <c r="J54" s="529"/>
      <c r="K54" s="529"/>
      <c r="L54" s="529"/>
      <c r="M54" s="529"/>
      <c r="N54" s="554"/>
    </row>
    <row r="55" spans="1:14" ht="12.75">
      <c r="A55" s="581"/>
      <c r="B55" s="529"/>
      <c r="C55" s="529"/>
      <c r="D55" s="529"/>
      <c r="E55" s="529"/>
      <c r="F55" s="529"/>
      <c r="G55" s="529"/>
      <c r="H55" s="529"/>
      <c r="I55" s="529"/>
      <c r="J55" s="529"/>
      <c r="K55" s="529"/>
      <c r="L55" s="529"/>
      <c r="M55" s="529"/>
      <c r="N55" s="554"/>
    </row>
    <row r="56" spans="1:14" ht="12.75">
      <c r="A56" s="581"/>
      <c r="B56" s="529"/>
      <c r="C56" s="529"/>
      <c r="D56" s="529"/>
      <c r="E56" s="529"/>
      <c r="F56" s="529"/>
      <c r="G56" s="529"/>
      <c r="H56" s="529"/>
      <c r="I56" s="529"/>
      <c r="J56" s="529"/>
      <c r="K56" s="529"/>
      <c r="L56" s="529"/>
      <c r="M56" s="529"/>
      <c r="N56" s="554"/>
    </row>
    <row r="57" spans="1:14" ht="13.5" thickBot="1">
      <c r="A57" s="582"/>
      <c r="B57" s="583"/>
      <c r="C57" s="583"/>
      <c r="D57" s="583"/>
      <c r="E57" s="583"/>
      <c r="F57" s="583"/>
      <c r="G57" s="583"/>
      <c r="H57" s="583"/>
      <c r="I57" s="583"/>
      <c r="J57" s="583"/>
      <c r="K57" s="583"/>
      <c r="L57" s="583"/>
      <c r="M57" s="583"/>
      <c r="N57" s="584"/>
    </row>
    <row r="58" spans="1:19" ht="13.5" thickTop="1">
      <c r="A58" s="564" t="s">
        <v>1764</v>
      </c>
      <c r="B58" s="529"/>
      <c r="C58" s="529"/>
      <c r="D58" s="529"/>
      <c r="E58" s="529"/>
      <c r="F58" s="529"/>
      <c r="G58" s="529"/>
      <c r="H58" s="529"/>
      <c r="I58" s="529"/>
      <c r="J58" s="529"/>
      <c r="K58" s="529"/>
      <c r="L58" s="529"/>
      <c r="M58" s="529"/>
      <c r="N58" s="529"/>
      <c r="O58" s="585"/>
      <c r="P58" s="585"/>
      <c r="Q58" s="585"/>
      <c r="R58" s="585"/>
      <c r="S58" s="585"/>
    </row>
    <row r="59" spans="1:19" ht="12.75">
      <c r="A59" s="529"/>
      <c r="B59" s="529"/>
      <c r="C59" s="529"/>
      <c r="D59" s="529"/>
      <c r="E59" s="529"/>
      <c r="F59" s="529"/>
      <c r="G59" s="529"/>
      <c r="H59" s="529"/>
      <c r="I59" s="529"/>
      <c r="J59" s="529"/>
      <c r="K59" s="529"/>
      <c r="L59" s="529"/>
      <c r="M59" s="529"/>
      <c r="N59" s="529"/>
      <c r="O59" s="585"/>
      <c r="P59" s="585"/>
      <c r="Q59" s="585"/>
      <c r="R59" s="585"/>
      <c r="S59" s="585"/>
    </row>
    <row r="60" spans="1:19" ht="12.75">
      <c r="A60" s="529"/>
      <c r="B60" s="529"/>
      <c r="C60" s="529"/>
      <c r="D60" s="529"/>
      <c r="E60" s="529"/>
      <c r="F60" s="529"/>
      <c r="G60" s="529"/>
      <c r="H60" s="529"/>
      <c r="I60" s="529"/>
      <c r="J60" s="529"/>
      <c r="K60" s="529"/>
      <c r="L60" s="529"/>
      <c r="M60" s="529"/>
      <c r="N60" s="529"/>
      <c r="O60" s="585"/>
      <c r="P60" s="585"/>
      <c r="Q60" s="585"/>
      <c r="R60" s="585"/>
      <c r="S60" s="585"/>
    </row>
    <row r="61" spans="1:19" ht="12.75">
      <c r="A61" s="529"/>
      <c r="B61" s="529"/>
      <c r="C61" s="529"/>
      <c r="D61" s="529"/>
      <c r="E61" s="529"/>
      <c r="F61" s="529"/>
      <c r="G61" s="529"/>
      <c r="H61" s="529"/>
      <c r="I61" s="529"/>
      <c r="J61" s="529"/>
      <c r="K61" s="529"/>
      <c r="L61" s="529"/>
      <c r="M61" s="529"/>
      <c r="N61" s="529"/>
      <c r="O61" s="585"/>
      <c r="P61" s="585"/>
      <c r="Q61" s="585"/>
      <c r="R61" s="585"/>
      <c r="S61" s="585"/>
    </row>
    <row r="62" spans="1:19" ht="12.75">
      <c r="A62" s="529"/>
      <c r="B62" s="529"/>
      <c r="C62" s="529"/>
      <c r="D62" s="529"/>
      <c r="E62" s="529"/>
      <c r="F62" s="529"/>
      <c r="G62" s="529"/>
      <c r="H62" s="529"/>
      <c r="I62" s="529"/>
      <c r="J62" s="529"/>
      <c r="K62" s="529"/>
      <c r="L62" s="529"/>
      <c r="M62" s="529"/>
      <c r="N62" s="529"/>
      <c r="O62" s="585"/>
      <c r="P62" s="585"/>
      <c r="Q62" s="585"/>
      <c r="R62" s="585"/>
      <c r="S62" s="585"/>
    </row>
    <row r="63" spans="1:19" ht="12.75">
      <c r="A63" s="529"/>
      <c r="B63" s="529"/>
      <c r="C63" s="529"/>
      <c r="D63" s="529"/>
      <c r="E63" s="529"/>
      <c r="F63" s="529"/>
      <c r="G63" s="529"/>
      <c r="H63" s="529"/>
      <c r="I63" s="529"/>
      <c r="J63" s="529"/>
      <c r="K63" s="529"/>
      <c r="L63" s="529"/>
      <c r="M63" s="529"/>
      <c r="N63" s="529"/>
      <c r="O63" s="585"/>
      <c r="P63" s="585"/>
      <c r="Q63" s="585"/>
      <c r="R63" s="585"/>
      <c r="S63" s="585"/>
    </row>
    <row r="64" spans="1:19" ht="12.75">
      <c r="A64" s="529"/>
      <c r="B64" s="529"/>
      <c r="C64" s="529"/>
      <c r="D64" s="529"/>
      <c r="E64" s="529"/>
      <c r="F64" s="529"/>
      <c r="G64" s="529"/>
      <c r="H64" s="529"/>
      <c r="I64" s="529"/>
      <c r="J64" s="529"/>
      <c r="K64" s="529"/>
      <c r="L64" s="529"/>
      <c r="M64" s="529"/>
      <c r="N64" s="529"/>
      <c r="O64" s="585"/>
      <c r="P64" s="585"/>
      <c r="Q64" s="585"/>
      <c r="R64" s="585"/>
      <c r="S64" s="585"/>
    </row>
    <row r="65" spans="1:19" ht="12.75">
      <c r="A65" s="529"/>
      <c r="B65" s="529"/>
      <c r="C65" s="529"/>
      <c r="D65" s="529"/>
      <c r="E65" s="529"/>
      <c r="F65" s="529"/>
      <c r="G65" s="529"/>
      <c r="H65" s="529"/>
      <c r="I65" s="529"/>
      <c r="J65" s="529"/>
      <c r="K65" s="529"/>
      <c r="L65" s="529"/>
      <c r="M65" s="529"/>
      <c r="N65" s="529"/>
      <c r="O65" s="585"/>
      <c r="P65" s="585"/>
      <c r="Q65" s="585"/>
      <c r="R65" s="585"/>
      <c r="S65" s="585"/>
    </row>
    <row r="66" spans="1:19" ht="12.75">
      <c r="A66" s="529"/>
      <c r="B66" s="529"/>
      <c r="C66" s="529"/>
      <c r="D66" s="529"/>
      <c r="E66" s="529"/>
      <c r="F66" s="529"/>
      <c r="G66" s="529"/>
      <c r="H66" s="529"/>
      <c r="I66" s="529"/>
      <c r="J66" s="529"/>
      <c r="K66" s="529"/>
      <c r="L66" s="529"/>
      <c r="M66" s="529"/>
      <c r="N66" s="529"/>
      <c r="O66" s="585"/>
      <c r="P66" s="585"/>
      <c r="Q66" s="585"/>
      <c r="R66" s="585"/>
      <c r="S66" s="585"/>
    </row>
    <row r="67" spans="1:19" ht="12.75">
      <c r="A67" s="529"/>
      <c r="B67" s="529"/>
      <c r="C67" s="529"/>
      <c r="D67" s="529"/>
      <c r="E67" s="529"/>
      <c r="F67" s="529"/>
      <c r="G67" s="529"/>
      <c r="H67" s="529"/>
      <c r="I67" s="529"/>
      <c r="J67" s="529"/>
      <c r="K67" s="529"/>
      <c r="L67" s="529"/>
      <c r="M67" s="529"/>
      <c r="N67" s="529"/>
      <c r="O67" s="585"/>
      <c r="P67" s="585"/>
      <c r="Q67" s="585"/>
      <c r="R67" s="585"/>
      <c r="S67" s="585"/>
    </row>
    <row r="68" spans="1:19" ht="12.75">
      <c r="A68" s="529"/>
      <c r="B68" s="529"/>
      <c r="C68" s="529"/>
      <c r="D68" s="529"/>
      <c r="E68" s="529"/>
      <c r="F68" s="529"/>
      <c r="G68" s="529"/>
      <c r="H68" s="529"/>
      <c r="I68" s="529"/>
      <c r="J68" s="529"/>
      <c r="K68" s="529"/>
      <c r="L68" s="529"/>
      <c r="M68" s="529"/>
      <c r="N68" s="529"/>
      <c r="O68" s="585"/>
      <c r="P68" s="585"/>
      <c r="Q68" s="585"/>
      <c r="R68" s="585"/>
      <c r="S68" s="585"/>
    </row>
    <row r="69" spans="1:19" ht="12.75">
      <c r="A69" s="529"/>
      <c r="B69" s="529"/>
      <c r="C69" s="529"/>
      <c r="D69" s="529"/>
      <c r="E69" s="529"/>
      <c r="F69" s="529"/>
      <c r="G69" s="529"/>
      <c r="H69" s="529"/>
      <c r="I69" s="529"/>
      <c r="J69" s="529"/>
      <c r="K69" s="529"/>
      <c r="L69" s="529"/>
      <c r="M69" s="529"/>
      <c r="N69" s="529"/>
      <c r="O69" s="585"/>
      <c r="P69" s="585"/>
      <c r="Q69" s="585"/>
      <c r="R69" s="585"/>
      <c r="S69" s="585"/>
    </row>
    <row r="70" spans="1:19" ht="12.75">
      <c r="A70" s="529"/>
      <c r="B70" s="529"/>
      <c r="C70" s="529"/>
      <c r="D70" s="529"/>
      <c r="E70" s="529"/>
      <c r="F70" s="529"/>
      <c r="G70" s="529"/>
      <c r="H70" s="529"/>
      <c r="I70" s="529"/>
      <c r="J70" s="529"/>
      <c r="K70" s="529"/>
      <c r="L70" s="529"/>
      <c r="M70" s="529"/>
      <c r="N70" s="529"/>
      <c r="O70" s="585"/>
      <c r="P70" s="585"/>
      <c r="Q70" s="585"/>
      <c r="R70" s="585"/>
      <c r="S70" s="585"/>
    </row>
    <row r="71" spans="1:19" ht="12.75">
      <c r="A71" s="529"/>
      <c r="B71" s="529"/>
      <c r="C71" s="529"/>
      <c r="D71" s="529"/>
      <c r="E71" s="529"/>
      <c r="F71" s="529"/>
      <c r="G71" s="529"/>
      <c r="H71" s="529"/>
      <c r="I71" s="529"/>
      <c r="J71" s="529"/>
      <c r="K71" s="529"/>
      <c r="L71" s="529"/>
      <c r="M71" s="529"/>
      <c r="N71" s="529"/>
      <c r="O71" s="585"/>
      <c r="P71" s="585"/>
      <c r="Q71" s="585"/>
      <c r="R71" s="585"/>
      <c r="S71" s="585"/>
    </row>
    <row r="72" spans="1:19" ht="12.75">
      <c r="A72" s="529"/>
      <c r="B72" s="529"/>
      <c r="C72" s="529"/>
      <c r="D72" s="529"/>
      <c r="E72" s="529"/>
      <c r="F72" s="529"/>
      <c r="G72" s="529"/>
      <c r="H72" s="529"/>
      <c r="I72" s="529"/>
      <c r="J72" s="529"/>
      <c r="K72" s="529"/>
      <c r="L72" s="529"/>
      <c r="M72" s="529"/>
      <c r="N72" s="529"/>
      <c r="O72" s="585"/>
      <c r="P72" s="585"/>
      <c r="Q72" s="585"/>
      <c r="R72" s="585"/>
      <c r="S72" s="585"/>
    </row>
    <row r="73" spans="1:19" ht="12.75">
      <c r="A73" s="529"/>
      <c r="B73" s="529"/>
      <c r="C73" s="529"/>
      <c r="D73" s="529"/>
      <c r="E73" s="529"/>
      <c r="F73" s="529"/>
      <c r="G73" s="529"/>
      <c r="H73" s="529"/>
      <c r="I73" s="529"/>
      <c r="J73" s="529"/>
      <c r="K73" s="529"/>
      <c r="L73" s="529"/>
      <c r="M73" s="529"/>
      <c r="N73" s="529"/>
      <c r="O73" s="585"/>
      <c r="P73" s="585"/>
      <c r="Q73" s="585"/>
      <c r="R73" s="585"/>
      <c r="S73" s="585"/>
    </row>
    <row r="74" spans="1:19" ht="12.75">
      <c r="A74" s="529"/>
      <c r="B74" s="529"/>
      <c r="C74" s="529"/>
      <c r="D74" s="529"/>
      <c r="E74" s="529"/>
      <c r="F74" s="529"/>
      <c r="G74" s="529"/>
      <c r="H74" s="529"/>
      <c r="I74" s="529"/>
      <c r="J74" s="529"/>
      <c r="K74" s="529"/>
      <c r="L74" s="529"/>
      <c r="M74" s="529"/>
      <c r="N74" s="529"/>
      <c r="O74" s="585"/>
      <c r="P74" s="585"/>
      <c r="Q74" s="585"/>
      <c r="R74" s="585"/>
      <c r="S74" s="585"/>
    </row>
    <row r="75" spans="1:19" ht="12.75">
      <c r="A75" s="529"/>
      <c r="B75" s="529"/>
      <c r="C75" s="529"/>
      <c r="D75" s="529"/>
      <c r="E75" s="529"/>
      <c r="F75" s="529"/>
      <c r="G75" s="529"/>
      <c r="H75" s="529"/>
      <c r="I75" s="529"/>
      <c r="J75" s="529"/>
      <c r="K75" s="529"/>
      <c r="L75" s="529"/>
      <c r="M75" s="529"/>
      <c r="N75" s="529"/>
      <c r="O75" s="585"/>
      <c r="P75" s="585"/>
      <c r="Q75" s="585"/>
      <c r="R75" s="585"/>
      <c r="S75" s="585"/>
    </row>
    <row r="76" spans="1:19" ht="12.75">
      <c r="A76" s="529"/>
      <c r="B76" s="529"/>
      <c r="C76" s="529"/>
      <c r="D76" s="529"/>
      <c r="E76" s="529"/>
      <c r="F76" s="529"/>
      <c r="G76" s="529"/>
      <c r="H76" s="529"/>
      <c r="I76" s="529"/>
      <c r="J76" s="529"/>
      <c r="K76" s="529"/>
      <c r="L76" s="529"/>
      <c r="M76" s="529"/>
      <c r="N76" s="529"/>
      <c r="O76" s="585"/>
      <c r="P76" s="585"/>
      <c r="Q76" s="585"/>
      <c r="R76" s="585"/>
      <c r="S76" s="585"/>
    </row>
    <row r="77" spans="1:19" ht="12.75">
      <c r="A77" s="529"/>
      <c r="B77" s="529"/>
      <c r="C77" s="529"/>
      <c r="D77" s="529"/>
      <c r="E77" s="529"/>
      <c r="F77" s="529"/>
      <c r="G77" s="529"/>
      <c r="H77" s="529"/>
      <c r="I77" s="529"/>
      <c r="J77" s="529"/>
      <c r="K77" s="529"/>
      <c r="L77" s="529"/>
      <c r="M77" s="529"/>
      <c r="N77" s="529"/>
      <c r="O77" s="585"/>
      <c r="P77" s="585"/>
      <c r="Q77" s="585"/>
      <c r="R77" s="585"/>
      <c r="S77" s="585"/>
    </row>
    <row r="78" spans="1:19" ht="12.75">
      <c r="A78" s="529"/>
      <c r="B78" s="529"/>
      <c r="C78" s="529"/>
      <c r="D78" s="529"/>
      <c r="E78" s="529"/>
      <c r="F78" s="529"/>
      <c r="G78" s="529"/>
      <c r="H78" s="529"/>
      <c r="I78" s="529"/>
      <c r="J78" s="529"/>
      <c r="K78" s="529"/>
      <c r="L78" s="529"/>
      <c r="M78" s="529"/>
      <c r="N78" s="529"/>
      <c r="O78" s="585"/>
      <c r="P78" s="585"/>
      <c r="Q78" s="585"/>
      <c r="R78" s="585"/>
      <c r="S78" s="585"/>
    </row>
    <row r="79" spans="1:19" ht="12.75">
      <c r="A79" s="529"/>
      <c r="B79" s="529"/>
      <c r="C79" s="529"/>
      <c r="D79" s="529"/>
      <c r="E79" s="529"/>
      <c r="F79" s="529"/>
      <c r="G79" s="529"/>
      <c r="H79" s="529"/>
      <c r="I79" s="529"/>
      <c r="J79" s="529"/>
      <c r="K79" s="529"/>
      <c r="L79" s="529"/>
      <c r="M79" s="529"/>
      <c r="N79" s="529"/>
      <c r="O79" s="585"/>
      <c r="P79" s="585"/>
      <c r="Q79" s="585"/>
      <c r="R79" s="585"/>
      <c r="S79" s="585"/>
    </row>
    <row r="80" spans="1:19" ht="12.75">
      <c r="A80" s="529"/>
      <c r="B80" s="529"/>
      <c r="C80" s="529"/>
      <c r="D80" s="529"/>
      <c r="E80" s="529"/>
      <c r="F80" s="529"/>
      <c r="G80" s="529"/>
      <c r="H80" s="529"/>
      <c r="I80" s="529"/>
      <c r="J80" s="529"/>
      <c r="K80" s="529"/>
      <c r="L80" s="529"/>
      <c r="M80" s="529"/>
      <c r="N80" s="529"/>
      <c r="O80" s="585"/>
      <c r="P80" s="585"/>
      <c r="Q80" s="585"/>
      <c r="R80" s="585"/>
      <c r="S80" s="585"/>
    </row>
    <row r="81" spans="1:14" ht="12.75">
      <c r="A81" s="529"/>
      <c r="B81" s="529"/>
      <c r="C81" s="529"/>
      <c r="D81" s="529"/>
      <c r="E81" s="529"/>
      <c r="F81" s="529"/>
      <c r="G81" s="529"/>
      <c r="H81" s="529"/>
      <c r="I81" s="529"/>
      <c r="J81" s="529"/>
      <c r="K81" s="529"/>
      <c r="L81" s="529"/>
      <c r="M81" s="529"/>
      <c r="N81" s="529"/>
    </row>
    <row r="82" spans="1:14" ht="12.75">
      <c r="A82" s="529"/>
      <c r="B82" s="529"/>
      <c r="C82" s="529"/>
      <c r="D82" s="529"/>
      <c r="E82" s="529"/>
      <c r="F82" s="529"/>
      <c r="G82" s="529"/>
      <c r="H82" s="529"/>
      <c r="I82" s="529"/>
      <c r="J82" s="529"/>
      <c r="K82" s="529"/>
      <c r="L82" s="529"/>
      <c r="M82" s="529"/>
      <c r="N82" s="529"/>
    </row>
    <row r="83" spans="1:14" ht="12.75">
      <c r="A83" s="529"/>
      <c r="B83" s="529"/>
      <c r="C83" s="529"/>
      <c r="D83" s="529"/>
      <c r="E83" s="529"/>
      <c r="F83" s="529"/>
      <c r="G83" s="529"/>
      <c r="H83" s="529"/>
      <c r="I83" s="529"/>
      <c r="J83" s="529"/>
      <c r="K83" s="529"/>
      <c r="L83" s="529"/>
      <c r="M83" s="529"/>
      <c r="N83" s="529"/>
    </row>
    <row r="84" spans="1:14" ht="12.75">
      <c r="A84" s="529"/>
      <c r="B84" s="529"/>
      <c r="C84" s="529"/>
      <c r="D84" s="529"/>
      <c r="E84" s="529"/>
      <c r="F84" s="529"/>
      <c r="G84" s="529"/>
      <c r="H84" s="529"/>
      <c r="I84" s="529"/>
      <c r="J84" s="529"/>
      <c r="K84" s="529"/>
      <c r="L84" s="529"/>
      <c r="M84" s="529"/>
      <c r="N84" s="529"/>
    </row>
    <row r="85" spans="1:14" ht="12.75">
      <c r="A85" s="529"/>
      <c r="B85" s="529"/>
      <c r="C85" s="529"/>
      <c r="D85" s="529"/>
      <c r="E85" s="529"/>
      <c r="F85" s="529"/>
      <c r="G85" s="529"/>
      <c r="H85" s="529"/>
      <c r="I85" s="529"/>
      <c r="J85" s="529"/>
      <c r="K85" s="529"/>
      <c r="L85" s="529"/>
      <c r="M85" s="529"/>
      <c r="N85" s="529"/>
    </row>
    <row r="86" spans="1:14" ht="12.75">
      <c r="A86" s="529"/>
      <c r="B86" s="529"/>
      <c r="C86" s="529"/>
      <c r="D86" s="529"/>
      <c r="E86" s="529"/>
      <c r="F86" s="529"/>
      <c r="G86" s="529"/>
      <c r="H86" s="529"/>
      <c r="I86" s="529"/>
      <c r="J86" s="529"/>
      <c r="K86" s="529"/>
      <c r="L86" s="529"/>
      <c r="M86" s="529"/>
      <c r="N86" s="529"/>
    </row>
    <row r="87" spans="1:14" ht="12.75">
      <c r="A87" s="529"/>
      <c r="B87" s="529"/>
      <c r="C87" s="529"/>
      <c r="D87" s="529"/>
      <c r="E87" s="529"/>
      <c r="F87" s="529"/>
      <c r="G87" s="529"/>
      <c r="H87" s="529"/>
      <c r="I87" s="529"/>
      <c r="J87" s="529"/>
      <c r="K87" s="529"/>
      <c r="L87" s="529"/>
      <c r="M87" s="529"/>
      <c r="N87" s="529"/>
    </row>
    <row r="88" spans="1:14" ht="12.75">
      <c r="A88" s="529"/>
      <c r="B88" s="529"/>
      <c r="C88" s="529"/>
      <c r="D88" s="529"/>
      <c r="E88" s="529"/>
      <c r="F88" s="529"/>
      <c r="G88" s="529"/>
      <c r="H88" s="529"/>
      <c r="I88" s="529"/>
      <c r="J88" s="529"/>
      <c r="K88" s="529"/>
      <c r="L88" s="529"/>
      <c r="M88" s="529"/>
      <c r="N88" s="529"/>
    </row>
    <row r="89" spans="1:14" ht="12.75">
      <c r="A89" s="529"/>
      <c r="B89" s="529"/>
      <c r="C89" s="529"/>
      <c r="D89" s="529"/>
      <c r="E89" s="529"/>
      <c r="F89" s="529"/>
      <c r="G89" s="529"/>
      <c r="H89" s="529"/>
      <c r="I89" s="529"/>
      <c r="J89" s="529"/>
      <c r="K89" s="529"/>
      <c r="L89" s="529"/>
      <c r="M89" s="529"/>
      <c r="N89" s="529"/>
    </row>
    <row r="90" spans="1:14" ht="12.75">
      <c r="A90" s="529"/>
      <c r="B90" s="529"/>
      <c r="C90" s="529"/>
      <c r="D90" s="529"/>
      <c r="E90" s="529"/>
      <c r="F90" s="529"/>
      <c r="G90" s="529"/>
      <c r="H90" s="529"/>
      <c r="I90" s="529"/>
      <c r="J90" s="529"/>
      <c r="K90" s="529"/>
      <c r="L90" s="529"/>
      <c r="M90" s="529"/>
      <c r="N90" s="529"/>
    </row>
    <row r="91" spans="1:14" ht="12.75">
      <c r="A91" s="529"/>
      <c r="B91" s="529"/>
      <c r="C91" s="529"/>
      <c r="D91" s="529"/>
      <c r="E91" s="529"/>
      <c r="F91" s="529"/>
      <c r="G91" s="529"/>
      <c r="H91" s="529"/>
      <c r="I91" s="529"/>
      <c r="J91" s="529"/>
      <c r="K91" s="529"/>
      <c r="L91" s="529"/>
      <c r="M91" s="529"/>
      <c r="N91" s="529"/>
    </row>
    <row r="92" spans="1:14" ht="12.75">
      <c r="A92" s="529"/>
      <c r="B92" s="529"/>
      <c r="C92" s="529"/>
      <c r="D92" s="529"/>
      <c r="E92" s="529"/>
      <c r="F92" s="529"/>
      <c r="G92" s="529"/>
      <c r="H92" s="529"/>
      <c r="I92" s="529"/>
      <c r="J92" s="529"/>
      <c r="K92" s="529"/>
      <c r="L92" s="529"/>
      <c r="M92" s="529"/>
      <c r="N92" s="529"/>
    </row>
    <row r="93" spans="1:14" ht="12.75">
      <c r="A93" s="529"/>
      <c r="B93" s="529"/>
      <c r="C93" s="529"/>
      <c r="D93" s="529"/>
      <c r="E93" s="529"/>
      <c r="F93" s="529"/>
      <c r="G93" s="529"/>
      <c r="H93" s="529"/>
      <c r="I93" s="529"/>
      <c r="J93" s="529"/>
      <c r="K93" s="529"/>
      <c r="L93" s="529"/>
      <c r="M93" s="529"/>
      <c r="N93" s="529"/>
    </row>
    <row r="94" spans="1:14" ht="12.75">
      <c r="A94" s="529"/>
      <c r="B94" s="529"/>
      <c r="C94" s="529"/>
      <c r="D94" s="529"/>
      <c r="E94" s="529"/>
      <c r="F94" s="529"/>
      <c r="G94" s="529"/>
      <c r="H94" s="529"/>
      <c r="I94" s="529"/>
      <c r="J94" s="529"/>
      <c r="K94" s="529"/>
      <c r="L94" s="529"/>
      <c r="M94" s="529"/>
      <c r="N94" s="529"/>
    </row>
    <row r="95" spans="1:14" ht="12.75">
      <c r="A95" s="529"/>
      <c r="B95" s="529"/>
      <c r="C95" s="529"/>
      <c r="D95" s="529"/>
      <c r="E95" s="529"/>
      <c r="F95" s="529"/>
      <c r="G95" s="529"/>
      <c r="H95" s="529"/>
      <c r="I95" s="529"/>
      <c r="J95" s="529"/>
      <c r="K95" s="529"/>
      <c r="L95" s="529"/>
      <c r="M95" s="529"/>
      <c r="N95" s="529"/>
    </row>
    <row r="96" spans="1:14" ht="12.75">
      <c r="A96" s="529"/>
      <c r="B96" s="529"/>
      <c r="C96" s="529"/>
      <c r="D96" s="529"/>
      <c r="E96" s="529"/>
      <c r="F96" s="529"/>
      <c r="G96" s="529"/>
      <c r="H96" s="529"/>
      <c r="I96" s="529"/>
      <c r="J96" s="529"/>
      <c r="K96" s="529"/>
      <c r="L96" s="529"/>
      <c r="M96" s="529"/>
      <c r="N96" s="529"/>
    </row>
    <row r="97" spans="1:14" ht="12.75">
      <c r="A97" s="529"/>
      <c r="B97" s="529"/>
      <c r="C97" s="529"/>
      <c r="D97" s="529"/>
      <c r="E97" s="529"/>
      <c r="F97" s="529"/>
      <c r="G97" s="529"/>
      <c r="H97" s="529"/>
      <c r="I97" s="529"/>
      <c r="J97" s="529"/>
      <c r="K97" s="529"/>
      <c r="L97" s="529"/>
      <c r="M97" s="529"/>
      <c r="N97" s="529"/>
    </row>
    <row r="98" spans="1:14" ht="12.75">
      <c r="A98" s="529"/>
      <c r="B98" s="529"/>
      <c r="C98" s="529"/>
      <c r="D98" s="529"/>
      <c r="E98" s="529"/>
      <c r="F98" s="529"/>
      <c r="G98" s="529"/>
      <c r="H98" s="529"/>
      <c r="I98" s="529"/>
      <c r="J98" s="529"/>
      <c r="K98" s="529"/>
      <c r="L98" s="529"/>
      <c r="M98" s="529"/>
      <c r="N98" s="529"/>
    </row>
    <row r="99" spans="1:14" ht="12.75">
      <c r="A99" s="529"/>
      <c r="B99" s="529"/>
      <c r="C99" s="529"/>
      <c r="D99" s="529"/>
      <c r="E99" s="529"/>
      <c r="F99" s="529"/>
      <c r="G99" s="529"/>
      <c r="H99" s="529"/>
      <c r="I99" s="529"/>
      <c r="J99" s="529"/>
      <c r="K99" s="529"/>
      <c r="L99" s="529"/>
      <c r="M99" s="529"/>
      <c r="N99" s="529"/>
    </row>
    <row r="100" spans="1:14" ht="12.75">
      <c r="A100" s="529"/>
      <c r="B100" s="529"/>
      <c r="C100" s="529"/>
      <c r="D100" s="529"/>
      <c r="E100" s="529"/>
      <c r="F100" s="529"/>
      <c r="G100" s="529"/>
      <c r="H100" s="529"/>
      <c r="I100" s="529"/>
      <c r="J100" s="529"/>
      <c r="K100" s="529"/>
      <c r="L100" s="529"/>
      <c r="M100" s="529"/>
      <c r="N100" s="529"/>
    </row>
    <row r="101" spans="1:14" ht="12.75">
      <c r="A101" s="529"/>
      <c r="B101" s="529"/>
      <c r="C101" s="529"/>
      <c r="D101" s="529"/>
      <c r="E101" s="529"/>
      <c r="F101" s="529"/>
      <c r="G101" s="529"/>
      <c r="H101" s="529"/>
      <c r="I101" s="529"/>
      <c r="J101" s="529"/>
      <c r="K101" s="529"/>
      <c r="L101" s="529"/>
      <c r="M101" s="529"/>
      <c r="N101" s="529"/>
    </row>
    <row r="102" spans="1:14" ht="12.75">
      <c r="A102" s="529"/>
      <c r="B102" s="529"/>
      <c r="C102" s="529"/>
      <c r="D102" s="529"/>
      <c r="E102" s="529"/>
      <c r="F102" s="529"/>
      <c r="G102" s="529"/>
      <c r="H102" s="529"/>
      <c r="I102" s="529"/>
      <c r="J102" s="529"/>
      <c r="K102" s="529"/>
      <c r="L102" s="529"/>
      <c r="M102" s="529"/>
      <c r="N102" s="529"/>
    </row>
    <row r="103" spans="1:14" ht="12.75">
      <c r="A103" s="529"/>
      <c r="B103" s="529"/>
      <c r="C103" s="529"/>
      <c r="D103" s="529"/>
      <c r="E103" s="529"/>
      <c r="F103" s="529"/>
      <c r="G103" s="529"/>
      <c r="H103" s="529"/>
      <c r="I103" s="529"/>
      <c r="J103" s="529"/>
      <c r="K103" s="529"/>
      <c r="L103" s="529"/>
      <c r="M103" s="529"/>
      <c r="N103" s="529"/>
    </row>
    <row r="104" spans="1:14" ht="12.75">
      <c r="A104" s="529"/>
      <c r="B104" s="529"/>
      <c r="C104" s="529"/>
      <c r="D104" s="529"/>
      <c r="E104" s="529"/>
      <c r="F104" s="529"/>
      <c r="G104" s="529"/>
      <c r="H104" s="529"/>
      <c r="I104" s="529"/>
      <c r="J104" s="529"/>
      <c r="K104" s="529"/>
      <c r="L104" s="529"/>
      <c r="M104" s="529"/>
      <c r="N104" s="529"/>
    </row>
    <row r="105" spans="1:14" ht="12.75">
      <c r="A105" s="529"/>
      <c r="B105" s="529"/>
      <c r="C105" s="529"/>
      <c r="D105" s="529"/>
      <c r="E105" s="529"/>
      <c r="F105" s="529"/>
      <c r="G105" s="529"/>
      <c r="H105" s="529"/>
      <c r="I105" s="529"/>
      <c r="J105" s="529"/>
      <c r="K105" s="529"/>
      <c r="L105" s="529"/>
      <c r="M105" s="529"/>
      <c r="N105" s="529"/>
    </row>
    <row r="106" spans="1:14" ht="12.75">
      <c r="A106" s="529"/>
      <c r="B106" s="529"/>
      <c r="C106" s="529"/>
      <c r="D106" s="529"/>
      <c r="E106" s="529"/>
      <c r="F106" s="529"/>
      <c r="G106" s="529"/>
      <c r="H106" s="529"/>
      <c r="I106" s="529"/>
      <c r="J106" s="529"/>
      <c r="K106" s="529"/>
      <c r="L106" s="529"/>
      <c r="M106" s="529"/>
      <c r="N106" s="529"/>
    </row>
  </sheetData>
  <sheetProtection sheet="1" objects="1" scenarios="1"/>
  <printOptions horizontalCentered="1" verticalCentered="1"/>
  <pageMargins left="0" right="0" top="0" bottom="0" header="0" footer="0"/>
  <pageSetup fitToHeight="1" fitToWidth="1" horizontalDpi="300" verticalDpi="300" orientation="portrait" r:id="rId1"/>
</worksheet>
</file>

<file path=xl/worksheets/sheet24.xml><?xml version="1.0" encoding="utf-8"?>
<worksheet xmlns="http://schemas.openxmlformats.org/spreadsheetml/2006/main" xmlns:r="http://schemas.openxmlformats.org/officeDocument/2006/relationships">
  <sheetPr transitionEvaluation="1"/>
  <dimension ref="A1:N69"/>
  <sheetViews>
    <sheetView showGridLines="0" workbookViewId="0" topLeftCell="A1">
      <selection activeCell="A1" sqref="A1"/>
    </sheetView>
  </sheetViews>
  <sheetFormatPr defaultColWidth="9.7109375" defaultRowHeight="12.75"/>
  <cols>
    <col min="1" max="2" width="1.7109375" style="488" customWidth="1"/>
    <col min="3" max="7" width="9.7109375" style="488" customWidth="1"/>
    <col min="8" max="8" width="1.7109375" style="488" customWidth="1"/>
    <col min="9" max="13" width="9.7109375" style="488" customWidth="1"/>
    <col min="14" max="14" width="1.7109375" style="488" customWidth="1"/>
    <col min="15" max="16384" width="9.7109375" style="488" customWidth="1"/>
  </cols>
  <sheetData>
    <row r="1" spans="1:14" ht="13.5" thickTop="1">
      <c r="A1" s="480" t="s">
        <v>1355</v>
      </c>
      <c r="B1" s="586"/>
      <c r="C1" s="586"/>
      <c r="D1" s="586"/>
      <c r="E1" s="586"/>
      <c r="F1" s="586"/>
      <c r="G1" s="586"/>
      <c r="H1" s="586"/>
      <c r="I1" s="586"/>
      <c r="J1" s="586"/>
      <c r="K1" s="586"/>
      <c r="L1" s="586"/>
      <c r="M1" s="586"/>
      <c r="N1" s="587"/>
    </row>
    <row r="2" spans="1:14" ht="12.75">
      <c r="A2" s="489" t="s">
        <v>1765</v>
      </c>
      <c r="B2" s="588"/>
      <c r="C2" s="588"/>
      <c r="D2" s="588"/>
      <c r="E2" s="588"/>
      <c r="F2" s="588"/>
      <c r="G2" s="588"/>
      <c r="H2" s="588"/>
      <c r="I2" s="588"/>
      <c r="J2" s="588"/>
      <c r="K2" s="588"/>
      <c r="L2" s="588"/>
      <c r="M2" s="588"/>
      <c r="N2" s="589"/>
    </row>
    <row r="3" spans="1:14" ht="7.5" customHeight="1" thickBot="1">
      <c r="A3" s="590"/>
      <c r="B3" s="591"/>
      <c r="C3" s="591"/>
      <c r="D3" s="591"/>
      <c r="E3" s="591"/>
      <c r="F3" s="591"/>
      <c r="G3" s="591"/>
      <c r="H3" s="591"/>
      <c r="I3" s="591"/>
      <c r="J3" s="591"/>
      <c r="K3" s="591"/>
      <c r="L3" s="591"/>
      <c r="M3" s="591"/>
      <c r="N3" s="592"/>
    </row>
    <row r="4" spans="1:14" ht="13.5" thickTop="1">
      <c r="A4" s="528"/>
      <c r="B4" s="532" t="s">
        <v>1766</v>
      </c>
      <c r="C4" s="526"/>
      <c r="D4" s="526"/>
      <c r="E4" s="526"/>
      <c r="F4" s="526"/>
      <c r="G4" s="526"/>
      <c r="H4" s="526"/>
      <c r="I4" s="526"/>
      <c r="J4" s="526"/>
      <c r="K4" s="526"/>
      <c r="L4" s="526"/>
      <c r="M4" s="526"/>
      <c r="N4" s="527"/>
    </row>
    <row r="5" spans="1:14" ht="12.75">
      <c r="A5" s="528"/>
      <c r="B5" s="532" t="s">
        <v>1767</v>
      </c>
      <c r="C5" s="526"/>
      <c r="D5" s="526"/>
      <c r="E5" s="526"/>
      <c r="F5" s="526"/>
      <c r="G5" s="526"/>
      <c r="H5" s="526"/>
      <c r="I5" s="526"/>
      <c r="J5" s="526"/>
      <c r="K5" s="526"/>
      <c r="L5" s="526"/>
      <c r="M5" s="526"/>
      <c r="N5" s="527"/>
    </row>
    <row r="6" spans="1:14" ht="12.75">
      <c r="A6" s="528"/>
      <c r="B6" s="532" t="s">
        <v>1768</v>
      </c>
      <c r="C6" s="526"/>
      <c r="D6" s="526"/>
      <c r="E6" s="526"/>
      <c r="F6" s="526"/>
      <c r="G6" s="526"/>
      <c r="H6" s="526"/>
      <c r="I6" s="526"/>
      <c r="J6" s="526"/>
      <c r="K6" s="526"/>
      <c r="L6" s="526"/>
      <c r="M6" s="526"/>
      <c r="N6" s="527"/>
    </row>
    <row r="7" spans="1:14" ht="12.75">
      <c r="A7" s="528"/>
      <c r="B7" s="526"/>
      <c r="C7" s="526"/>
      <c r="D7" s="526"/>
      <c r="E7" s="526"/>
      <c r="F7" s="526"/>
      <c r="G7" s="526"/>
      <c r="H7" s="526"/>
      <c r="I7" s="526"/>
      <c r="J7" s="526"/>
      <c r="K7" s="526"/>
      <c r="L7" s="526"/>
      <c r="M7" s="526"/>
      <c r="N7" s="527"/>
    </row>
    <row r="8" spans="1:14" ht="12.75">
      <c r="A8" s="528"/>
      <c r="B8" s="532" t="s">
        <v>1837</v>
      </c>
      <c r="C8" s="526"/>
      <c r="D8" s="526"/>
      <c r="E8" s="526"/>
      <c r="F8" s="526"/>
      <c r="G8" s="526"/>
      <c r="H8" s="526"/>
      <c r="I8" s="526"/>
      <c r="J8" s="526"/>
      <c r="K8" s="526"/>
      <c r="L8" s="526"/>
      <c r="M8" s="526"/>
      <c r="N8" s="527"/>
    </row>
    <row r="9" spans="1:14" ht="7.5" customHeight="1" thickBot="1">
      <c r="A9" s="528"/>
      <c r="B9" s="573"/>
      <c r="C9" s="573"/>
      <c r="D9" s="573"/>
      <c r="E9" s="573"/>
      <c r="F9" s="573"/>
      <c r="G9" s="573"/>
      <c r="H9" s="573"/>
      <c r="I9" s="573"/>
      <c r="J9" s="573"/>
      <c r="K9" s="573"/>
      <c r="L9" s="573"/>
      <c r="M9" s="573"/>
      <c r="N9" s="527"/>
    </row>
    <row r="10" spans="1:14" ht="12.75">
      <c r="A10" s="528"/>
      <c r="B10" s="532" t="s">
        <v>1838</v>
      </c>
      <c r="C10" s="526"/>
      <c r="D10" s="526"/>
      <c r="E10" s="526"/>
      <c r="F10" s="526"/>
      <c r="G10" s="526"/>
      <c r="H10" s="526"/>
      <c r="I10" s="532" t="s">
        <v>1769</v>
      </c>
      <c r="J10" s="526"/>
      <c r="K10" s="526"/>
      <c r="L10" s="526"/>
      <c r="M10" s="526"/>
      <c r="N10" s="527"/>
    </row>
    <row r="11" spans="1:14" ht="12.75">
      <c r="A11" s="528"/>
      <c r="B11" s="532" t="s">
        <v>1840</v>
      </c>
      <c r="C11" s="526"/>
      <c r="D11" s="526"/>
      <c r="E11" s="526"/>
      <c r="F11" s="526"/>
      <c r="G11" s="526"/>
      <c r="H11" s="526"/>
      <c r="I11" s="532" t="s">
        <v>1770</v>
      </c>
      <c r="J11" s="526"/>
      <c r="K11" s="526"/>
      <c r="L11" s="526"/>
      <c r="M11" s="526"/>
      <c r="N11" s="527"/>
    </row>
    <row r="12" spans="1:14" ht="12.75">
      <c r="A12" s="528"/>
      <c r="B12" s="532" t="s">
        <v>1842</v>
      </c>
      <c r="C12" s="526"/>
      <c r="D12" s="526"/>
      <c r="E12" s="526"/>
      <c r="F12" s="526"/>
      <c r="G12" s="526"/>
      <c r="H12" s="526"/>
      <c r="I12" s="532" t="s">
        <v>1736</v>
      </c>
      <c r="J12" s="526"/>
      <c r="K12" s="526"/>
      <c r="L12" s="526"/>
      <c r="M12" s="526"/>
      <c r="N12" s="527"/>
    </row>
    <row r="13" spans="1:14" ht="12.75">
      <c r="A13" s="528"/>
      <c r="B13" s="532" t="s">
        <v>1844</v>
      </c>
      <c r="C13" s="526"/>
      <c r="D13" s="526"/>
      <c r="E13" s="526"/>
      <c r="F13" s="526"/>
      <c r="G13" s="526"/>
      <c r="H13" s="526"/>
      <c r="I13" s="532" t="s">
        <v>1738</v>
      </c>
      <c r="J13" s="526"/>
      <c r="K13" s="526"/>
      <c r="L13" s="526"/>
      <c r="M13" s="526"/>
      <c r="N13" s="527"/>
    </row>
    <row r="14" spans="1:14" ht="12.75">
      <c r="A14" s="528"/>
      <c r="B14" s="532" t="s">
        <v>1846</v>
      </c>
      <c r="C14" s="526"/>
      <c r="D14" s="526"/>
      <c r="E14" s="526"/>
      <c r="F14" s="526"/>
      <c r="G14" s="526"/>
      <c r="H14" s="526"/>
      <c r="I14" s="593"/>
      <c r="J14" s="526"/>
      <c r="K14" s="526"/>
      <c r="L14" s="526"/>
      <c r="M14" s="526"/>
      <c r="N14" s="527"/>
    </row>
    <row r="15" spans="1:14" ht="12.75">
      <c r="A15" s="528"/>
      <c r="B15" s="526"/>
      <c r="C15" s="526"/>
      <c r="D15" s="526"/>
      <c r="E15" s="526"/>
      <c r="F15" s="526"/>
      <c r="G15" s="526"/>
      <c r="H15" s="526"/>
      <c r="I15" s="532" t="s">
        <v>1771</v>
      </c>
      <c r="J15" s="526"/>
      <c r="K15" s="526"/>
      <c r="L15" s="526"/>
      <c r="M15" s="526"/>
      <c r="N15" s="527"/>
    </row>
    <row r="16" spans="1:14" ht="12.75">
      <c r="A16" s="528"/>
      <c r="B16" s="532" t="s">
        <v>557</v>
      </c>
      <c r="C16" s="526"/>
      <c r="D16" s="526"/>
      <c r="E16" s="526"/>
      <c r="F16" s="526"/>
      <c r="G16" s="526"/>
      <c r="H16" s="526"/>
      <c r="I16" s="532" t="s">
        <v>404</v>
      </c>
      <c r="J16" s="526"/>
      <c r="K16" s="526"/>
      <c r="L16" s="526"/>
      <c r="M16" s="526"/>
      <c r="N16" s="527"/>
    </row>
    <row r="17" spans="1:14" ht="12.75">
      <c r="A17" s="528"/>
      <c r="B17" s="532" t="s">
        <v>559</v>
      </c>
      <c r="C17" s="526"/>
      <c r="D17" s="526"/>
      <c r="E17" s="526"/>
      <c r="F17" s="526"/>
      <c r="G17" s="526"/>
      <c r="H17" s="526"/>
      <c r="I17" s="532" t="s">
        <v>1683</v>
      </c>
      <c r="J17" s="526"/>
      <c r="K17" s="526"/>
      <c r="L17" s="526"/>
      <c r="M17" s="526"/>
      <c r="N17" s="527"/>
    </row>
    <row r="18" spans="1:14" ht="12.75">
      <c r="A18" s="528"/>
      <c r="B18" s="532" t="s">
        <v>561</v>
      </c>
      <c r="C18" s="526"/>
      <c r="D18" s="526"/>
      <c r="E18" s="526"/>
      <c r="F18" s="526"/>
      <c r="G18" s="526"/>
      <c r="H18" s="526"/>
      <c r="I18" s="532" t="s">
        <v>1685</v>
      </c>
      <c r="J18" s="526"/>
      <c r="K18" s="526"/>
      <c r="L18" s="526"/>
      <c r="M18" s="526"/>
      <c r="N18" s="527"/>
    </row>
    <row r="19" spans="1:14" ht="12.75">
      <c r="A19" s="528"/>
      <c r="B19" s="532" t="s">
        <v>563</v>
      </c>
      <c r="C19" s="526"/>
      <c r="D19" s="526"/>
      <c r="E19" s="526"/>
      <c r="F19" s="526"/>
      <c r="G19" s="526"/>
      <c r="H19" s="526"/>
      <c r="I19" s="532" t="s">
        <v>1687</v>
      </c>
      <c r="J19" s="526"/>
      <c r="K19" s="526"/>
      <c r="L19" s="526"/>
      <c r="M19" s="526"/>
      <c r="N19" s="527"/>
    </row>
    <row r="20" spans="1:14" ht="12.75">
      <c r="A20" s="528"/>
      <c r="B20" s="532" t="s">
        <v>405</v>
      </c>
      <c r="C20" s="526"/>
      <c r="D20" s="526"/>
      <c r="E20" s="526"/>
      <c r="F20" s="526"/>
      <c r="G20" s="526"/>
      <c r="H20" s="526"/>
      <c r="I20" s="532" t="s">
        <v>1689</v>
      </c>
      <c r="J20" s="526"/>
      <c r="K20" s="526"/>
      <c r="L20" s="526"/>
      <c r="M20" s="526"/>
      <c r="N20" s="527"/>
    </row>
    <row r="21" spans="1:14" ht="12.75">
      <c r="A21" s="528"/>
      <c r="B21" s="532" t="s">
        <v>406</v>
      </c>
      <c r="C21" s="526"/>
      <c r="D21" s="526"/>
      <c r="E21" s="526"/>
      <c r="F21" s="526"/>
      <c r="G21" s="526"/>
      <c r="H21" s="526"/>
      <c r="I21" s="532" t="s">
        <v>1691</v>
      </c>
      <c r="J21" s="526"/>
      <c r="K21" s="526"/>
      <c r="L21" s="526"/>
      <c r="M21" s="526"/>
      <c r="N21" s="527"/>
    </row>
    <row r="22" spans="1:14" ht="12.75">
      <c r="A22" s="528"/>
      <c r="B22" s="532" t="s">
        <v>407</v>
      </c>
      <c r="C22" s="526"/>
      <c r="D22" s="526"/>
      <c r="E22" s="526"/>
      <c r="F22" s="526"/>
      <c r="G22" s="526"/>
      <c r="H22" s="526"/>
      <c r="I22" s="532" t="s">
        <v>1692</v>
      </c>
      <c r="J22" s="526"/>
      <c r="K22" s="526"/>
      <c r="L22" s="526"/>
      <c r="M22" s="526"/>
      <c r="N22" s="527"/>
    </row>
    <row r="23" spans="1:14" ht="12.75">
      <c r="A23" s="528"/>
      <c r="B23" s="526"/>
      <c r="C23" s="526"/>
      <c r="D23" s="526"/>
      <c r="E23" s="526"/>
      <c r="F23" s="526"/>
      <c r="G23" s="526"/>
      <c r="H23" s="526"/>
      <c r="I23" s="532" t="s">
        <v>1694</v>
      </c>
      <c r="J23" s="526"/>
      <c r="K23" s="526"/>
      <c r="L23" s="526"/>
      <c r="M23" s="526"/>
      <c r="N23" s="527"/>
    </row>
    <row r="24" spans="1:14" ht="12.75">
      <c r="A24" s="528"/>
      <c r="B24" s="532" t="s">
        <v>408</v>
      </c>
      <c r="C24" s="526"/>
      <c r="D24" s="526"/>
      <c r="E24" s="526"/>
      <c r="F24" s="526"/>
      <c r="G24" s="526"/>
      <c r="H24" s="526"/>
      <c r="I24" s="532" t="s">
        <v>1696</v>
      </c>
      <c r="J24" s="526"/>
      <c r="K24" s="526"/>
      <c r="L24" s="526"/>
      <c r="M24" s="526"/>
      <c r="N24" s="527"/>
    </row>
    <row r="25" spans="1:14" ht="12.75">
      <c r="A25" s="528"/>
      <c r="B25" s="532" t="s">
        <v>409</v>
      </c>
      <c r="C25" s="526"/>
      <c r="D25" s="526"/>
      <c r="E25" s="526"/>
      <c r="F25" s="526"/>
      <c r="G25" s="526"/>
      <c r="H25" s="526"/>
      <c r="I25" s="532" t="s">
        <v>1698</v>
      </c>
      <c r="J25" s="526"/>
      <c r="K25" s="526"/>
      <c r="L25" s="526"/>
      <c r="M25" s="526"/>
      <c r="N25" s="527"/>
    </row>
    <row r="26" spans="1:14" ht="12.75">
      <c r="A26" s="528"/>
      <c r="B26" s="532" t="s">
        <v>410</v>
      </c>
      <c r="C26" s="526"/>
      <c r="D26" s="526"/>
      <c r="E26" s="526"/>
      <c r="F26" s="526"/>
      <c r="G26" s="526"/>
      <c r="H26" s="526"/>
      <c r="I26" s="532" t="s">
        <v>1700</v>
      </c>
      <c r="J26" s="526"/>
      <c r="K26" s="526"/>
      <c r="L26" s="526"/>
      <c r="M26" s="526"/>
      <c r="N26" s="527"/>
    </row>
    <row r="27" spans="1:14" ht="12.75">
      <c r="A27" s="528"/>
      <c r="B27" s="532" t="s">
        <v>411</v>
      </c>
      <c r="C27" s="526"/>
      <c r="D27" s="526"/>
      <c r="E27" s="526"/>
      <c r="F27" s="526"/>
      <c r="G27" s="526"/>
      <c r="H27" s="526"/>
      <c r="I27" s="532" t="s">
        <v>1702</v>
      </c>
      <c r="J27" s="526"/>
      <c r="K27" s="526"/>
      <c r="L27" s="526"/>
      <c r="M27" s="526"/>
      <c r="N27" s="527"/>
    </row>
    <row r="28" spans="1:14" ht="12.75">
      <c r="A28" s="528"/>
      <c r="B28" s="532" t="s">
        <v>412</v>
      </c>
      <c r="C28" s="526"/>
      <c r="D28" s="526"/>
      <c r="E28" s="526"/>
      <c r="F28" s="526"/>
      <c r="G28" s="526"/>
      <c r="H28" s="526"/>
      <c r="I28" s="532" t="s">
        <v>1704</v>
      </c>
      <c r="J28" s="526"/>
      <c r="K28" s="526"/>
      <c r="L28" s="526"/>
      <c r="M28" s="526"/>
      <c r="N28" s="527"/>
    </row>
    <row r="29" spans="1:14" ht="12.75">
      <c r="A29" s="528"/>
      <c r="B29" s="532" t="s">
        <v>413</v>
      </c>
      <c r="C29" s="526"/>
      <c r="D29" s="526"/>
      <c r="E29" s="526"/>
      <c r="F29" s="526"/>
      <c r="G29" s="526"/>
      <c r="H29" s="526"/>
      <c r="I29" s="532" t="s">
        <v>414</v>
      </c>
      <c r="J29" s="526"/>
      <c r="K29" s="526"/>
      <c r="L29" s="526"/>
      <c r="M29" s="526"/>
      <c r="N29" s="527"/>
    </row>
    <row r="30" spans="1:14" ht="12.75">
      <c r="A30" s="528"/>
      <c r="B30" s="532" t="s">
        <v>415</v>
      </c>
      <c r="C30" s="526"/>
      <c r="D30" s="526"/>
      <c r="E30" s="526"/>
      <c r="F30" s="526"/>
      <c r="G30" s="526"/>
      <c r="H30" s="526"/>
      <c r="I30" s="532" t="s">
        <v>1707</v>
      </c>
      <c r="J30" s="526"/>
      <c r="K30" s="526"/>
      <c r="L30" s="526"/>
      <c r="M30" s="526"/>
      <c r="N30" s="527"/>
    </row>
    <row r="31" spans="1:14" ht="12.75">
      <c r="A31" s="528"/>
      <c r="B31" s="532" t="s">
        <v>416</v>
      </c>
      <c r="C31" s="526"/>
      <c r="D31" s="526"/>
      <c r="E31" s="526"/>
      <c r="F31" s="526"/>
      <c r="G31" s="526"/>
      <c r="H31" s="526"/>
      <c r="I31" s="532" t="s">
        <v>1708</v>
      </c>
      <c r="J31" s="526"/>
      <c r="K31" s="526"/>
      <c r="L31" s="526"/>
      <c r="M31" s="526"/>
      <c r="N31" s="527"/>
    </row>
    <row r="32" spans="1:14" ht="12.75">
      <c r="A32" s="528"/>
      <c r="B32" s="532" t="s">
        <v>417</v>
      </c>
      <c r="C32" s="526"/>
      <c r="D32" s="526"/>
      <c r="E32" s="526"/>
      <c r="F32" s="526"/>
      <c r="G32" s="526"/>
      <c r="H32" s="526"/>
      <c r="I32" s="532" t="s">
        <v>418</v>
      </c>
      <c r="J32" s="526"/>
      <c r="K32" s="526"/>
      <c r="L32" s="526"/>
      <c r="M32" s="526"/>
      <c r="N32" s="527"/>
    </row>
    <row r="33" spans="1:14" ht="12.75">
      <c r="A33" s="528"/>
      <c r="B33" s="526"/>
      <c r="C33" s="526"/>
      <c r="D33" s="526"/>
      <c r="E33" s="526"/>
      <c r="F33" s="526"/>
      <c r="G33" s="526"/>
      <c r="H33" s="526"/>
      <c r="I33" s="532" t="s">
        <v>1839</v>
      </c>
      <c r="J33" s="526"/>
      <c r="K33" s="526"/>
      <c r="L33" s="526"/>
      <c r="M33" s="526"/>
      <c r="N33" s="527"/>
    </row>
    <row r="34" spans="1:14" ht="12.75">
      <c r="A34" s="528"/>
      <c r="B34" s="532" t="s">
        <v>419</v>
      </c>
      <c r="C34" s="526"/>
      <c r="D34" s="526"/>
      <c r="E34" s="526"/>
      <c r="F34" s="526"/>
      <c r="G34" s="526"/>
      <c r="H34" s="526"/>
      <c r="I34" s="532" t="s">
        <v>420</v>
      </c>
      <c r="J34" s="526"/>
      <c r="K34" s="526"/>
      <c r="L34" s="526"/>
      <c r="M34" s="526"/>
      <c r="N34" s="527"/>
    </row>
    <row r="35" spans="1:14" ht="12.75">
      <c r="A35" s="528"/>
      <c r="B35" s="532" t="s">
        <v>421</v>
      </c>
      <c r="C35" s="526"/>
      <c r="D35" s="526"/>
      <c r="E35" s="526"/>
      <c r="F35" s="526"/>
      <c r="G35" s="526"/>
      <c r="H35" s="526"/>
      <c r="I35" s="532" t="s">
        <v>422</v>
      </c>
      <c r="J35" s="526"/>
      <c r="K35" s="526"/>
      <c r="L35" s="526"/>
      <c r="M35" s="526"/>
      <c r="N35" s="527"/>
    </row>
    <row r="36" spans="1:14" ht="12.75">
      <c r="A36" s="528"/>
      <c r="B36" s="532" t="s">
        <v>423</v>
      </c>
      <c r="C36" s="526"/>
      <c r="D36" s="526"/>
      <c r="E36" s="526"/>
      <c r="F36" s="526"/>
      <c r="G36" s="526"/>
      <c r="H36" s="526"/>
      <c r="I36" s="532" t="s">
        <v>1845</v>
      </c>
      <c r="J36" s="526"/>
      <c r="K36" s="526"/>
      <c r="L36" s="526"/>
      <c r="M36" s="526"/>
      <c r="N36" s="527"/>
    </row>
    <row r="37" spans="1:14" ht="12.75">
      <c r="A37" s="528"/>
      <c r="B37" s="526"/>
      <c r="C37" s="526"/>
      <c r="D37" s="526"/>
      <c r="E37" s="526"/>
      <c r="F37" s="526"/>
      <c r="G37" s="526"/>
      <c r="H37" s="526"/>
      <c r="I37" s="532" t="s">
        <v>1847</v>
      </c>
      <c r="J37" s="526"/>
      <c r="K37" s="526"/>
      <c r="L37" s="526"/>
      <c r="M37" s="526"/>
      <c r="N37" s="527"/>
    </row>
    <row r="38" spans="1:14" ht="12.75">
      <c r="A38" s="528"/>
      <c r="B38" s="532" t="s">
        <v>424</v>
      </c>
      <c r="C38" s="526"/>
      <c r="D38" s="526"/>
      <c r="E38" s="526"/>
      <c r="F38" s="526"/>
      <c r="G38" s="526"/>
      <c r="H38" s="526"/>
      <c r="I38" s="532" t="s">
        <v>425</v>
      </c>
      <c r="J38" s="526"/>
      <c r="K38" s="526"/>
      <c r="L38" s="526"/>
      <c r="M38" s="526"/>
      <c r="N38" s="527"/>
    </row>
    <row r="39" spans="1:14" ht="12.75">
      <c r="A39" s="528"/>
      <c r="B39" s="532" t="s">
        <v>426</v>
      </c>
      <c r="C39" s="526"/>
      <c r="D39" s="526"/>
      <c r="E39" s="526"/>
      <c r="F39" s="526"/>
      <c r="G39" s="526"/>
      <c r="H39" s="526"/>
      <c r="I39" s="532" t="s">
        <v>427</v>
      </c>
      <c r="J39" s="526"/>
      <c r="K39" s="526"/>
      <c r="L39" s="526"/>
      <c r="M39" s="526"/>
      <c r="N39" s="527"/>
    </row>
    <row r="40" spans="1:14" ht="12.75">
      <c r="A40" s="528"/>
      <c r="B40" s="532" t="s">
        <v>428</v>
      </c>
      <c r="C40" s="526"/>
      <c r="D40" s="526"/>
      <c r="E40" s="526"/>
      <c r="F40" s="526"/>
      <c r="G40" s="526"/>
      <c r="H40" s="526"/>
      <c r="I40" s="532" t="s">
        <v>429</v>
      </c>
      <c r="J40" s="526"/>
      <c r="K40" s="526"/>
      <c r="L40" s="526"/>
      <c r="M40" s="526"/>
      <c r="N40" s="527"/>
    </row>
    <row r="41" spans="1:14" ht="12.75">
      <c r="A41" s="528"/>
      <c r="B41" s="532" t="s">
        <v>430</v>
      </c>
      <c r="C41" s="526"/>
      <c r="D41" s="526"/>
      <c r="E41" s="526"/>
      <c r="F41" s="526"/>
      <c r="G41" s="526"/>
      <c r="H41" s="526"/>
      <c r="I41" s="532" t="s">
        <v>431</v>
      </c>
      <c r="J41" s="526"/>
      <c r="K41" s="526"/>
      <c r="L41" s="526"/>
      <c r="M41" s="526"/>
      <c r="N41" s="527"/>
    </row>
    <row r="42" spans="1:14" ht="12.75">
      <c r="A42" s="528"/>
      <c r="B42" s="532" t="s">
        <v>432</v>
      </c>
      <c r="C42" s="526"/>
      <c r="D42" s="526"/>
      <c r="E42" s="526"/>
      <c r="F42" s="526"/>
      <c r="G42" s="526"/>
      <c r="H42" s="526"/>
      <c r="I42" s="532" t="s">
        <v>433</v>
      </c>
      <c r="J42" s="526"/>
      <c r="K42" s="526"/>
      <c r="L42" s="526"/>
      <c r="M42" s="526"/>
      <c r="N42" s="527"/>
    </row>
    <row r="43" spans="1:14" ht="12.75">
      <c r="A43" s="528"/>
      <c r="B43" s="532" t="s">
        <v>434</v>
      </c>
      <c r="C43" s="526"/>
      <c r="D43" s="526"/>
      <c r="E43" s="526"/>
      <c r="F43" s="526"/>
      <c r="G43" s="526"/>
      <c r="H43" s="526"/>
      <c r="I43" s="532" t="s">
        <v>435</v>
      </c>
      <c r="J43" s="526"/>
      <c r="K43" s="526"/>
      <c r="L43" s="526"/>
      <c r="M43" s="526"/>
      <c r="N43" s="527"/>
    </row>
    <row r="44" spans="1:14" ht="12.75">
      <c r="A44" s="528"/>
      <c r="B44" s="526"/>
      <c r="C44" s="526"/>
      <c r="D44" s="526"/>
      <c r="E44" s="526"/>
      <c r="F44" s="526"/>
      <c r="G44" s="526"/>
      <c r="H44" s="526"/>
      <c r="I44" s="532"/>
      <c r="J44" s="526"/>
      <c r="K44" s="526"/>
      <c r="L44" s="526"/>
      <c r="M44" s="526"/>
      <c r="N44" s="527"/>
    </row>
    <row r="45" spans="1:14" ht="12.75">
      <c r="A45" s="528"/>
      <c r="B45" s="532" t="s">
        <v>436</v>
      </c>
      <c r="C45" s="526"/>
      <c r="D45" s="526"/>
      <c r="E45" s="526"/>
      <c r="F45" s="526"/>
      <c r="G45" s="526"/>
      <c r="H45" s="526"/>
      <c r="I45" s="532" t="s">
        <v>437</v>
      </c>
      <c r="J45" s="526"/>
      <c r="K45" s="526"/>
      <c r="L45" s="526"/>
      <c r="M45" s="526"/>
      <c r="N45" s="527"/>
    </row>
    <row r="46" spans="1:14" ht="12.75">
      <c r="A46" s="528"/>
      <c r="B46" s="532" t="s">
        <v>438</v>
      </c>
      <c r="C46" s="526"/>
      <c r="D46" s="526"/>
      <c r="E46" s="526"/>
      <c r="F46" s="526"/>
      <c r="G46" s="526"/>
      <c r="H46" s="526"/>
      <c r="I46" s="532" t="s">
        <v>572</v>
      </c>
      <c r="J46" s="526"/>
      <c r="K46" s="526"/>
      <c r="L46" s="526"/>
      <c r="M46" s="526"/>
      <c r="N46" s="527"/>
    </row>
    <row r="47" spans="1:14" ht="12.75">
      <c r="A47" s="528"/>
      <c r="B47" s="532"/>
      <c r="C47" s="526"/>
      <c r="D47" s="526"/>
      <c r="E47" s="526"/>
      <c r="F47" s="526"/>
      <c r="G47" s="526"/>
      <c r="H47" s="526"/>
      <c r="I47" s="532" t="s">
        <v>574</v>
      </c>
      <c r="J47" s="526"/>
      <c r="K47" s="526"/>
      <c r="L47" s="526"/>
      <c r="M47" s="526"/>
      <c r="N47" s="527"/>
    </row>
    <row r="48" spans="1:14" ht="12.75">
      <c r="A48" s="528"/>
      <c r="B48" s="532" t="s">
        <v>439</v>
      </c>
      <c r="C48" s="526"/>
      <c r="D48" s="526"/>
      <c r="E48" s="526"/>
      <c r="F48" s="526"/>
      <c r="G48" s="526"/>
      <c r="H48" s="526"/>
      <c r="I48" s="532" t="s">
        <v>386</v>
      </c>
      <c r="J48" s="526"/>
      <c r="K48" s="526"/>
      <c r="L48" s="526"/>
      <c r="M48" s="526"/>
      <c r="N48" s="527"/>
    </row>
    <row r="49" spans="1:14" ht="12.75">
      <c r="A49" s="528"/>
      <c r="B49" s="532" t="s">
        <v>440</v>
      </c>
      <c r="C49" s="526"/>
      <c r="D49" s="526"/>
      <c r="E49" s="526"/>
      <c r="F49" s="526"/>
      <c r="G49" s="526"/>
      <c r="H49" s="526"/>
      <c r="I49" s="532" t="s">
        <v>387</v>
      </c>
      <c r="J49" s="526"/>
      <c r="K49" s="526"/>
      <c r="L49" s="526"/>
      <c r="M49" s="526"/>
      <c r="N49" s="527"/>
    </row>
    <row r="50" spans="1:14" ht="12.75">
      <c r="A50" s="528"/>
      <c r="B50" s="532" t="s">
        <v>441</v>
      </c>
      <c r="C50" s="526"/>
      <c r="D50" s="526"/>
      <c r="E50" s="526"/>
      <c r="F50" s="526"/>
      <c r="G50" s="526"/>
      <c r="H50" s="526"/>
      <c r="I50" s="532" t="s">
        <v>389</v>
      </c>
      <c r="J50" s="526"/>
      <c r="K50" s="526"/>
      <c r="L50" s="526"/>
      <c r="M50" s="526"/>
      <c r="N50" s="527"/>
    </row>
    <row r="51" spans="1:14" ht="12.75">
      <c r="A51" s="528"/>
      <c r="B51" s="532" t="s">
        <v>442</v>
      </c>
      <c r="C51" s="526"/>
      <c r="D51" s="526"/>
      <c r="E51" s="526"/>
      <c r="F51" s="526"/>
      <c r="G51" s="526"/>
      <c r="H51" s="526"/>
      <c r="I51" s="532" t="s">
        <v>391</v>
      </c>
      <c r="J51" s="526"/>
      <c r="K51" s="526"/>
      <c r="L51" s="526"/>
      <c r="M51" s="526"/>
      <c r="N51" s="527"/>
    </row>
    <row r="52" spans="1:14" ht="12.75">
      <c r="A52" s="528"/>
      <c r="C52" s="526"/>
      <c r="D52" s="526"/>
      <c r="E52" s="526"/>
      <c r="F52" s="526"/>
      <c r="G52" s="526"/>
      <c r="H52" s="526"/>
      <c r="I52" s="532" t="s">
        <v>393</v>
      </c>
      <c r="J52" s="526"/>
      <c r="K52" s="526"/>
      <c r="L52" s="526"/>
      <c r="M52" s="526"/>
      <c r="N52" s="527"/>
    </row>
    <row r="53" spans="1:14" ht="12.75">
      <c r="A53" s="528"/>
      <c r="B53" s="532" t="s">
        <v>443</v>
      </c>
      <c r="C53" s="593"/>
      <c r="D53" s="593"/>
      <c r="E53" s="593"/>
      <c r="F53" s="593"/>
      <c r="G53" s="593"/>
      <c r="H53" s="526"/>
      <c r="I53" s="532" t="s">
        <v>444</v>
      </c>
      <c r="J53" s="526"/>
      <c r="K53" s="526"/>
      <c r="L53" s="526"/>
      <c r="M53" s="526"/>
      <c r="N53" s="527"/>
    </row>
    <row r="54" spans="1:14" ht="12.75">
      <c r="A54" s="528"/>
      <c r="B54" s="532" t="s">
        <v>445</v>
      </c>
      <c r="C54" s="593"/>
      <c r="D54" s="593"/>
      <c r="E54" s="593"/>
      <c r="F54" s="593"/>
      <c r="G54" s="593"/>
      <c r="H54" s="526"/>
      <c r="J54" s="526"/>
      <c r="K54" s="526"/>
      <c r="L54" s="526"/>
      <c r="M54" s="526"/>
      <c r="N54" s="527"/>
    </row>
    <row r="55" spans="1:14" ht="12.75">
      <c r="A55" s="528"/>
      <c r="B55" s="532" t="s">
        <v>718</v>
      </c>
      <c r="C55" s="593"/>
      <c r="D55" s="593"/>
      <c r="E55" s="593"/>
      <c r="F55" s="593"/>
      <c r="G55" s="593"/>
      <c r="H55" s="526"/>
      <c r="I55" s="532" t="s">
        <v>719</v>
      </c>
      <c r="J55" s="526"/>
      <c r="K55" s="526"/>
      <c r="L55" s="526"/>
      <c r="M55" s="526"/>
      <c r="N55" s="527"/>
    </row>
    <row r="56" spans="1:14" ht="12.75">
      <c r="A56" s="528"/>
      <c r="B56" s="532" t="s">
        <v>720</v>
      </c>
      <c r="C56" s="593"/>
      <c r="D56" s="593"/>
      <c r="E56" s="593"/>
      <c r="F56" s="593"/>
      <c r="G56" s="593"/>
      <c r="H56" s="526"/>
      <c r="I56" s="532" t="s">
        <v>721</v>
      </c>
      <c r="J56" s="526"/>
      <c r="K56" s="526"/>
      <c r="L56" s="526"/>
      <c r="M56" s="526"/>
      <c r="N56" s="527"/>
    </row>
    <row r="57" spans="1:14" ht="12.75">
      <c r="A57" s="528"/>
      <c r="B57" s="532" t="s">
        <v>722</v>
      </c>
      <c r="C57" s="526"/>
      <c r="D57" s="526"/>
      <c r="E57" s="526"/>
      <c r="F57" s="526"/>
      <c r="G57" s="526"/>
      <c r="H57" s="526"/>
      <c r="I57" s="532" t="s">
        <v>723</v>
      </c>
      <c r="J57" s="526"/>
      <c r="K57" s="526"/>
      <c r="L57" s="526"/>
      <c r="M57" s="526"/>
      <c r="N57" s="527"/>
    </row>
    <row r="58" spans="1:14" ht="12.75">
      <c r="A58" s="528"/>
      <c r="B58" s="532" t="s">
        <v>724</v>
      </c>
      <c r="C58" s="526"/>
      <c r="D58" s="526"/>
      <c r="E58" s="526"/>
      <c r="F58" s="526"/>
      <c r="G58" s="526"/>
      <c r="H58" s="526"/>
      <c r="I58" s="532" t="s">
        <v>725</v>
      </c>
      <c r="J58" s="526"/>
      <c r="K58" s="526"/>
      <c r="L58" s="526"/>
      <c r="M58" s="526"/>
      <c r="N58" s="527"/>
    </row>
    <row r="59" spans="1:14" ht="6" customHeight="1" thickBot="1">
      <c r="A59" s="582"/>
      <c r="B59" s="583"/>
      <c r="C59" s="583"/>
      <c r="D59" s="583"/>
      <c r="E59" s="583"/>
      <c r="F59" s="583"/>
      <c r="G59" s="583"/>
      <c r="H59" s="583"/>
      <c r="I59" s="583"/>
      <c r="J59" s="583"/>
      <c r="K59" s="583"/>
      <c r="L59" s="583"/>
      <c r="M59" s="583"/>
      <c r="N59" s="584"/>
    </row>
    <row r="60" spans="1:14" ht="13.5" thickTop="1">
      <c r="A60" s="564" t="s">
        <v>726</v>
      </c>
      <c r="B60" s="565"/>
      <c r="C60" s="529"/>
      <c r="D60" s="529"/>
      <c r="E60" s="529"/>
      <c r="F60" s="529"/>
      <c r="G60" s="529"/>
      <c r="H60" s="529"/>
      <c r="J60" s="529"/>
      <c r="K60" s="529"/>
      <c r="L60" s="529"/>
      <c r="M60" s="529"/>
      <c r="N60" s="529"/>
    </row>
    <row r="61" spans="3:7" ht="12.75">
      <c r="C61" s="529"/>
      <c r="D61" s="529"/>
      <c r="E61" s="529"/>
      <c r="F61" s="529"/>
      <c r="G61" s="529"/>
    </row>
    <row r="62" spans="3:7" ht="12.75">
      <c r="C62" s="529"/>
      <c r="D62" s="529"/>
      <c r="E62" s="529"/>
      <c r="F62" s="529"/>
      <c r="G62" s="529"/>
    </row>
    <row r="63" spans="3:7" ht="12.75">
      <c r="C63" s="529"/>
      <c r="D63" s="529"/>
      <c r="E63" s="529"/>
      <c r="F63" s="529"/>
      <c r="G63" s="529"/>
    </row>
    <row r="64" spans="3:9" ht="12.75">
      <c r="C64" s="529"/>
      <c r="D64" s="529"/>
      <c r="E64" s="529"/>
      <c r="F64" s="529"/>
      <c r="G64" s="529"/>
      <c r="I64" s="529"/>
    </row>
    <row r="65" spans="2:7" ht="12.75">
      <c r="B65" s="529"/>
      <c r="C65" s="529"/>
      <c r="D65" s="529"/>
      <c r="E65" s="529"/>
      <c r="F65" s="529"/>
      <c r="G65" s="529"/>
    </row>
    <row r="66" spans="3:7" ht="12.75">
      <c r="C66" s="529"/>
      <c r="D66" s="529"/>
      <c r="E66" s="529"/>
      <c r="F66" s="529"/>
      <c r="G66" s="529"/>
    </row>
    <row r="67" spans="3:7" ht="12.75">
      <c r="C67" s="529"/>
      <c r="D67" s="529"/>
      <c r="E67" s="529"/>
      <c r="F67" s="529"/>
      <c r="G67" s="529"/>
    </row>
    <row r="68" spans="3:7" ht="12.75">
      <c r="C68" s="529"/>
      <c r="D68" s="529"/>
      <c r="E68" s="529"/>
      <c r="F68" s="529"/>
      <c r="G68" s="529"/>
    </row>
    <row r="69" spans="3:7" ht="12.75">
      <c r="C69" s="529"/>
      <c r="D69" s="529"/>
      <c r="E69" s="529"/>
      <c r="F69" s="529"/>
      <c r="G69" s="529"/>
    </row>
  </sheetData>
  <sheetProtection sheet="1" objects="1" scenarios="1"/>
  <printOptions horizontalCentered="1" verticalCentered="1"/>
  <pageMargins left="0" right="0" top="0" bottom="0" header="0" footer="0"/>
  <pageSetup horizontalDpi="300" verticalDpi="300" orientation="portrait" scale="88" r:id="rId1"/>
</worksheet>
</file>

<file path=xl/worksheets/sheet25.xml><?xml version="1.0" encoding="utf-8"?>
<worksheet xmlns="http://schemas.openxmlformats.org/spreadsheetml/2006/main" xmlns:r="http://schemas.openxmlformats.org/officeDocument/2006/relationships">
  <sheetPr transitionEvaluation="1"/>
  <dimension ref="A1:N132"/>
  <sheetViews>
    <sheetView showGridLines="0" workbookViewId="0" topLeftCell="A1">
      <selection activeCell="C19" sqref="C19"/>
    </sheetView>
  </sheetViews>
  <sheetFormatPr defaultColWidth="9.7109375" defaultRowHeight="12.75"/>
  <cols>
    <col min="1" max="2" width="1.7109375" style="488" customWidth="1"/>
    <col min="3" max="7" width="9.7109375" style="488" customWidth="1"/>
    <col min="8" max="8" width="1.7109375" style="488" customWidth="1"/>
    <col min="9" max="13" width="9.7109375" style="488" customWidth="1"/>
    <col min="14" max="14" width="1.7109375" style="488" customWidth="1"/>
    <col min="15" max="16384" width="9.7109375" style="488" customWidth="1"/>
  </cols>
  <sheetData>
    <row r="1" spans="1:14" ht="13.5" thickTop="1">
      <c r="A1" s="594"/>
      <c r="B1" s="595"/>
      <c r="C1" s="595"/>
      <c r="D1" s="595"/>
      <c r="E1" s="595"/>
      <c r="F1" s="595"/>
      <c r="G1" s="595"/>
      <c r="H1" s="595"/>
      <c r="I1" s="595"/>
      <c r="J1" s="595"/>
      <c r="K1" s="595"/>
      <c r="L1" s="595"/>
      <c r="M1" s="595"/>
      <c r="N1" s="596"/>
    </row>
    <row r="2" spans="1:14" ht="12.75">
      <c r="A2" s="597"/>
      <c r="B2" s="532" t="s">
        <v>727</v>
      </c>
      <c r="C2" s="593"/>
      <c r="D2" s="593"/>
      <c r="E2" s="593"/>
      <c r="F2" s="593"/>
      <c r="G2" s="593"/>
      <c r="H2" s="593"/>
      <c r="I2" s="532" t="s">
        <v>728</v>
      </c>
      <c r="J2" s="593"/>
      <c r="K2" s="593"/>
      <c r="L2" s="593"/>
      <c r="M2" s="593"/>
      <c r="N2" s="598"/>
    </row>
    <row r="3" spans="1:14" ht="12.75">
      <c r="A3" s="597"/>
      <c r="B3" s="532" t="s">
        <v>729</v>
      </c>
      <c r="C3" s="593"/>
      <c r="D3" s="593"/>
      <c r="E3" s="593"/>
      <c r="F3" s="593"/>
      <c r="G3" s="593"/>
      <c r="H3" s="593"/>
      <c r="I3" s="532" t="s">
        <v>1755</v>
      </c>
      <c r="J3" s="593"/>
      <c r="K3" s="593"/>
      <c r="L3" s="593"/>
      <c r="M3" s="593"/>
      <c r="N3" s="598"/>
    </row>
    <row r="4" spans="1:14" ht="12.75">
      <c r="A4" s="597"/>
      <c r="B4" s="532" t="s">
        <v>730</v>
      </c>
      <c r="C4" s="593"/>
      <c r="D4" s="593"/>
      <c r="E4" s="593"/>
      <c r="F4" s="593"/>
      <c r="G4" s="593"/>
      <c r="H4" s="593"/>
      <c r="I4" s="532" t="s">
        <v>1757</v>
      </c>
      <c r="J4" s="593"/>
      <c r="K4" s="593"/>
      <c r="L4" s="593"/>
      <c r="M4" s="593"/>
      <c r="N4" s="598"/>
    </row>
    <row r="5" spans="1:14" ht="12.75">
      <c r="A5" s="597"/>
      <c r="B5" s="532" t="s">
        <v>731</v>
      </c>
      <c r="C5" s="593"/>
      <c r="D5" s="593"/>
      <c r="E5" s="593"/>
      <c r="F5" s="593"/>
      <c r="G5" s="593"/>
      <c r="H5" s="593"/>
      <c r="I5" s="532" t="s">
        <v>1759</v>
      </c>
      <c r="J5" s="593"/>
      <c r="K5" s="593"/>
      <c r="L5" s="593"/>
      <c r="M5" s="593"/>
      <c r="N5" s="598"/>
    </row>
    <row r="6" spans="1:14" ht="12.75">
      <c r="A6" s="597"/>
      <c r="B6" s="532" t="s">
        <v>732</v>
      </c>
      <c r="C6" s="593"/>
      <c r="D6" s="593"/>
      <c r="E6" s="593"/>
      <c r="F6" s="593"/>
      <c r="G6" s="593"/>
      <c r="H6" s="593"/>
      <c r="I6" s="532" t="s">
        <v>1761</v>
      </c>
      <c r="J6" s="593"/>
      <c r="K6" s="593"/>
      <c r="L6" s="593"/>
      <c r="M6" s="593"/>
      <c r="N6" s="598"/>
    </row>
    <row r="7" spans="1:14" ht="12.75">
      <c r="A7" s="597"/>
      <c r="B7" s="532" t="s">
        <v>733</v>
      </c>
      <c r="C7" s="593"/>
      <c r="D7" s="593"/>
      <c r="E7" s="593"/>
      <c r="F7" s="593"/>
      <c r="G7" s="593"/>
      <c r="H7" s="593"/>
      <c r="I7" s="593"/>
      <c r="J7" s="593"/>
      <c r="K7" s="593"/>
      <c r="L7" s="593"/>
      <c r="M7" s="593"/>
      <c r="N7" s="598"/>
    </row>
    <row r="8" spans="1:14" ht="12.75">
      <c r="A8" s="597"/>
      <c r="B8" s="532" t="s">
        <v>734</v>
      </c>
      <c r="C8" s="593"/>
      <c r="D8" s="593"/>
      <c r="E8" s="593"/>
      <c r="F8" s="593"/>
      <c r="G8" s="593"/>
      <c r="H8" s="593"/>
      <c r="I8" s="532" t="s">
        <v>735</v>
      </c>
      <c r="J8" s="593"/>
      <c r="K8" s="593"/>
      <c r="L8" s="593"/>
      <c r="M8" s="593"/>
      <c r="N8" s="598"/>
    </row>
    <row r="9" spans="1:14" ht="12.75">
      <c r="A9" s="597"/>
      <c r="B9" s="526"/>
      <c r="C9" s="593"/>
      <c r="D9" s="593"/>
      <c r="E9" s="593"/>
      <c r="F9" s="593"/>
      <c r="G9" s="593"/>
      <c r="H9" s="593"/>
      <c r="I9" s="532" t="s">
        <v>736</v>
      </c>
      <c r="J9" s="593"/>
      <c r="K9" s="593"/>
      <c r="L9" s="593"/>
      <c r="M9" s="593"/>
      <c r="N9" s="598"/>
    </row>
    <row r="10" spans="1:14" ht="12.75">
      <c r="A10" s="597"/>
      <c r="B10" s="532" t="s">
        <v>1148</v>
      </c>
      <c r="C10" s="593"/>
      <c r="D10" s="593"/>
      <c r="E10" s="593"/>
      <c r="F10" s="593"/>
      <c r="G10" s="593"/>
      <c r="H10" s="593"/>
      <c r="I10" s="532" t="s">
        <v>1149</v>
      </c>
      <c r="J10" s="593"/>
      <c r="K10" s="593"/>
      <c r="L10" s="593"/>
      <c r="M10" s="593"/>
      <c r="N10" s="598"/>
    </row>
    <row r="11" spans="1:14" ht="12.75">
      <c r="A11" s="597"/>
      <c r="B11" s="532" t="s">
        <v>1150</v>
      </c>
      <c r="C11" s="593"/>
      <c r="D11" s="593"/>
      <c r="E11" s="593"/>
      <c r="F11" s="593"/>
      <c r="G11" s="593"/>
      <c r="H11" s="593"/>
      <c r="I11" s="532" t="s">
        <v>1151</v>
      </c>
      <c r="J11" s="593"/>
      <c r="K11" s="593"/>
      <c r="L11" s="593"/>
      <c r="M11" s="593"/>
      <c r="N11" s="598"/>
    </row>
    <row r="12" spans="1:14" ht="12.75">
      <c r="A12" s="597"/>
      <c r="B12" s="532" t="s">
        <v>1152</v>
      </c>
      <c r="C12" s="593"/>
      <c r="D12" s="593"/>
      <c r="E12" s="593"/>
      <c r="F12" s="593"/>
      <c r="G12" s="593"/>
      <c r="H12" s="593"/>
      <c r="I12" s="532" t="s">
        <v>1153</v>
      </c>
      <c r="J12" s="593"/>
      <c r="K12" s="593"/>
      <c r="L12" s="593"/>
      <c r="M12" s="593"/>
      <c r="N12" s="598"/>
    </row>
    <row r="13" spans="1:14" ht="12.75">
      <c r="A13" s="597"/>
      <c r="B13" s="532" t="s">
        <v>1154</v>
      </c>
      <c r="C13" s="593"/>
      <c r="D13" s="593"/>
      <c r="E13" s="593"/>
      <c r="F13" s="593"/>
      <c r="G13" s="593"/>
      <c r="H13" s="593"/>
      <c r="I13" s="532" t="s">
        <v>1155</v>
      </c>
      <c r="J13" s="593"/>
      <c r="K13" s="593"/>
      <c r="L13" s="593"/>
      <c r="M13" s="593"/>
      <c r="N13" s="598"/>
    </row>
    <row r="14" spans="1:14" ht="12.75">
      <c r="A14" s="597"/>
      <c r="B14" s="532" t="s">
        <v>1156</v>
      </c>
      <c r="C14" s="593"/>
      <c r="D14" s="593"/>
      <c r="E14" s="593"/>
      <c r="F14" s="593"/>
      <c r="G14" s="593"/>
      <c r="H14" s="593"/>
      <c r="I14" s="532" t="s">
        <v>1157</v>
      </c>
      <c r="J14" s="593"/>
      <c r="K14" s="593"/>
      <c r="L14" s="593"/>
      <c r="M14" s="593"/>
      <c r="N14" s="598"/>
    </row>
    <row r="15" spans="1:14" ht="12.75">
      <c r="A15" s="597"/>
      <c r="B15" s="532" t="s">
        <v>1158</v>
      </c>
      <c r="C15" s="593"/>
      <c r="D15" s="593"/>
      <c r="E15" s="593"/>
      <c r="F15" s="593"/>
      <c r="G15" s="593"/>
      <c r="H15" s="593"/>
      <c r="I15" s="532" t="s">
        <v>1159</v>
      </c>
      <c r="J15" s="593"/>
      <c r="K15" s="593"/>
      <c r="L15" s="593"/>
      <c r="M15" s="593"/>
      <c r="N15" s="598"/>
    </row>
    <row r="16" spans="1:14" ht="12.75">
      <c r="A16" s="597"/>
      <c r="B16" s="532" t="s">
        <v>1160</v>
      </c>
      <c r="C16" s="593"/>
      <c r="D16" s="593"/>
      <c r="E16" s="593"/>
      <c r="F16" s="593"/>
      <c r="G16" s="593"/>
      <c r="H16" s="593"/>
      <c r="I16" s="532" t="s">
        <v>1161</v>
      </c>
      <c r="J16" s="593"/>
      <c r="K16" s="593"/>
      <c r="L16" s="593"/>
      <c r="M16" s="593"/>
      <c r="N16" s="598"/>
    </row>
    <row r="17" spans="1:14" ht="12.75">
      <c r="A17" s="597"/>
      <c r="B17" s="526"/>
      <c r="C17" s="593"/>
      <c r="D17" s="593"/>
      <c r="E17" s="593"/>
      <c r="F17" s="593"/>
      <c r="G17" s="593"/>
      <c r="H17" s="593"/>
      <c r="I17" s="532" t="s">
        <v>1162</v>
      </c>
      <c r="J17" s="593"/>
      <c r="K17" s="593"/>
      <c r="L17" s="593"/>
      <c r="M17" s="593"/>
      <c r="N17" s="598"/>
    </row>
    <row r="18" spans="1:14" ht="12.75">
      <c r="A18" s="597"/>
      <c r="B18" s="532" t="s">
        <v>1163</v>
      </c>
      <c r="C18" s="593"/>
      <c r="D18" s="593"/>
      <c r="E18" s="593"/>
      <c r="F18" s="593"/>
      <c r="G18" s="593"/>
      <c r="H18" s="593"/>
      <c r="I18" s="532" t="s">
        <v>1164</v>
      </c>
      <c r="J18" s="593"/>
      <c r="K18" s="593"/>
      <c r="L18" s="593"/>
      <c r="M18" s="593"/>
      <c r="N18" s="598"/>
    </row>
    <row r="19" spans="1:14" ht="12.75">
      <c r="A19" s="597"/>
      <c r="B19" s="532" t="s">
        <v>1713</v>
      </c>
      <c r="C19" s="593"/>
      <c r="D19" s="593"/>
      <c r="E19" s="593"/>
      <c r="F19" s="593"/>
      <c r="G19" s="593"/>
      <c r="H19" s="593"/>
      <c r="I19" s="532" t="s">
        <v>1165</v>
      </c>
      <c r="J19" s="593"/>
      <c r="K19" s="593"/>
      <c r="L19" s="593"/>
      <c r="M19" s="593"/>
      <c r="N19" s="598"/>
    </row>
    <row r="20" spans="1:14" ht="12.75">
      <c r="A20" s="597"/>
      <c r="B20" s="532" t="s">
        <v>1715</v>
      </c>
      <c r="C20" s="593"/>
      <c r="D20" s="593"/>
      <c r="E20" s="593"/>
      <c r="F20" s="593"/>
      <c r="G20" s="593"/>
      <c r="H20" s="593"/>
      <c r="I20" s="526"/>
      <c r="J20" s="593"/>
      <c r="K20" s="593"/>
      <c r="L20" s="593"/>
      <c r="M20" s="593"/>
      <c r="N20" s="598"/>
    </row>
    <row r="21" spans="1:14" ht="12.75">
      <c r="A21" s="597"/>
      <c r="B21" s="532" t="s">
        <v>1717</v>
      </c>
      <c r="C21" s="593"/>
      <c r="D21" s="593"/>
      <c r="E21" s="593"/>
      <c r="F21" s="593"/>
      <c r="G21" s="593"/>
      <c r="H21" s="593"/>
      <c r="I21" s="532" t="s">
        <v>1166</v>
      </c>
      <c r="J21" s="593"/>
      <c r="K21" s="593"/>
      <c r="L21" s="593"/>
      <c r="M21" s="593"/>
      <c r="N21" s="598"/>
    </row>
    <row r="22" spans="1:14" ht="12.75">
      <c r="A22" s="597"/>
      <c r="B22" s="532" t="s">
        <v>1719</v>
      </c>
      <c r="C22" s="593"/>
      <c r="D22" s="593"/>
      <c r="E22" s="593"/>
      <c r="F22" s="593"/>
      <c r="G22" s="593"/>
      <c r="H22" s="593"/>
      <c r="I22" s="532" t="s">
        <v>1167</v>
      </c>
      <c r="J22" s="593"/>
      <c r="K22" s="593"/>
      <c r="L22" s="593"/>
      <c r="M22" s="593"/>
      <c r="N22" s="598"/>
    </row>
    <row r="23" spans="1:14" ht="12.75">
      <c r="A23" s="597"/>
      <c r="B23" s="532" t="s">
        <v>1720</v>
      </c>
      <c r="C23" s="593"/>
      <c r="D23" s="593"/>
      <c r="E23" s="593"/>
      <c r="F23" s="593"/>
      <c r="G23" s="593"/>
      <c r="H23" s="593"/>
      <c r="I23" s="532" t="s">
        <v>1168</v>
      </c>
      <c r="J23" s="593"/>
      <c r="K23" s="593"/>
      <c r="L23" s="593"/>
      <c r="M23" s="593"/>
      <c r="N23" s="598"/>
    </row>
    <row r="24" spans="1:14" ht="12.75">
      <c r="A24" s="597"/>
      <c r="B24" s="532" t="s">
        <v>1722</v>
      </c>
      <c r="C24" s="593"/>
      <c r="D24" s="593"/>
      <c r="E24" s="593"/>
      <c r="F24" s="593"/>
      <c r="G24" s="593"/>
      <c r="H24" s="593"/>
      <c r="I24" s="532" t="s">
        <v>1169</v>
      </c>
      <c r="J24" s="593"/>
      <c r="K24" s="593"/>
      <c r="L24" s="593"/>
      <c r="M24" s="593"/>
      <c r="N24" s="598"/>
    </row>
    <row r="25" spans="1:14" ht="12.75">
      <c r="A25" s="597"/>
      <c r="B25" s="532" t="s">
        <v>1724</v>
      </c>
      <c r="C25" s="593"/>
      <c r="D25" s="593"/>
      <c r="E25" s="593"/>
      <c r="F25" s="593"/>
      <c r="G25" s="593"/>
      <c r="H25" s="593"/>
      <c r="I25" s="532" t="s">
        <v>1170</v>
      </c>
      <c r="J25" s="593"/>
      <c r="K25" s="593"/>
      <c r="L25" s="593"/>
      <c r="M25" s="593"/>
      <c r="N25" s="598"/>
    </row>
    <row r="26" spans="1:14" ht="12.75">
      <c r="A26" s="597"/>
      <c r="B26" s="532" t="s">
        <v>1726</v>
      </c>
      <c r="C26" s="593"/>
      <c r="D26" s="593"/>
      <c r="E26" s="593"/>
      <c r="F26" s="593"/>
      <c r="G26" s="593"/>
      <c r="H26" s="593"/>
      <c r="I26" s="526"/>
      <c r="J26" s="593"/>
      <c r="K26" s="593"/>
      <c r="L26" s="593"/>
      <c r="M26" s="593"/>
      <c r="N26" s="598"/>
    </row>
    <row r="27" spans="1:14" ht="12.75">
      <c r="A27" s="597"/>
      <c r="B27" s="532" t="s">
        <v>1728</v>
      </c>
      <c r="C27" s="593"/>
      <c r="D27" s="593"/>
      <c r="E27" s="593"/>
      <c r="F27" s="593"/>
      <c r="G27" s="593"/>
      <c r="H27" s="593"/>
      <c r="I27" s="532" t="s">
        <v>1171</v>
      </c>
      <c r="J27" s="593"/>
      <c r="K27" s="593"/>
      <c r="L27" s="593"/>
      <c r="M27" s="593"/>
      <c r="N27" s="598"/>
    </row>
    <row r="28" spans="1:14" ht="12.75">
      <c r="A28" s="597"/>
      <c r="B28" s="532" t="s">
        <v>1730</v>
      </c>
      <c r="C28" s="593"/>
      <c r="D28" s="593"/>
      <c r="E28" s="593"/>
      <c r="F28" s="593"/>
      <c r="G28" s="593"/>
      <c r="H28" s="593"/>
      <c r="I28" s="532" t="s">
        <v>1172</v>
      </c>
      <c r="J28" s="593"/>
      <c r="K28" s="593"/>
      <c r="L28" s="593"/>
      <c r="M28" s="593"/>
      <c r="N28" s="598"/>
    </row>
    <row r="29" spans="1:14" ht="12.75">
      <c r="A29" s="597"/>
      <c r="B29" s="532" t="s">
        <v>1731</v>
      </c>
      <c r="C29" s="593"/>
      <c r="D29" s="593"/>
      <c r="E29" s="593"/>
      <c r="F29" s="593"/>
      <c r="G29" s="593"/>
      <c r="H29" s="593"/>
      <c r="I29" s="532" t="s">
        <v>1173</v>
      </c>
      <c r="J29" s="593"/>
      <c r="K29" s="593"/>
      <c r="L29" s="593"/>
      <c r="M29" s="593"/>
      <c r="N29" s="598"/>
    </row>
    <row r="30" spans="1:14" ht="12.75">
      <c r="A30" s="597"/>
      <c r="B30" s="532" t="s">
        <v>1733</v>
      </c>
      <c r="C30" s="593"/>
      <c r="D30" s="593"/>
      <c r="E30" s="593"/>
      <c r="F30" s="593"/>
      <c r="G30" s="593"/>
      <c r="H30" s="593"/>
      <c r="I30" s="532" t="s">
        <v>1174</v>
      </c>
      <c r="J30" s="593"/>
      <c r="K30" s="593"/>
      <c r="L30" s="593"/>
      <c r="M30" s="593"/>
      <c r="N30" s="598"/>
    </row>
    <row r="31" spans="1:14" ht="12.75">
      <c r="A31" s="597"/>
      <c r="B31" s="532" t="s">
        <v>1735</v>
      </c>
      <c r="C31" s="593"/>
      <c r="D31" s="593"/>
      <c r="E31" s="593"/>
      <c r="F31" s="593"/>
      <c r="G31" s="593"/>
      <c r="H31" s="593"/>
      <c r="I31" s="532" t="s">
        <v>1175</v>
      </c>
      <c r="J31" s="593"/>
      <c r="K31" s="593"/>
      <c r="L31" s="593"/>
      <c r="M31" s="593"/>
      <c r="N31" s="598"/>
    </row>
    <row r="32" spans="1:14" ht="12.75">
      <c r="A32" s="597"/>
      <c r="B32" s="532" t="s">
        <v>1737</v>
      </c>
      <c r="C32" s="593"/>
      <c r="D32" s="593"/>
      <c r="E32" s="593"/>
      <c r="F32" s="593"/>
      <c r="G32" s="593"/>
      <c r="H32" s="593"/>
      <c r="I32" s="532" t="s">
        <v>1176</v>
      </c>
      <c r="J32" s="593"/>
      <c r="K32" s="593"/>
      <c r="L32" s="593"/>
      <c r="M32" s="593"/>
      <c r="N32" s="598"/>
    </row>
    <row r="33" spans="1:14" ht="12.75">
      <c r="A33" s="597"/>
      <c r="B33" s="532" t="s">
        <v>1739</v>
      </c>
      <c r="C33" s="593"/>
      <c r="D33" s="593"/>
      <c r="E33" s="593"/>
      <c r="F33" s="593"/>
      <c r="G33" s="593"/>
      <c r="H33" s="593"/>
      <c r="I33" s="532" t="s">
        <v>1177</v>
      </c>
      <c r="J33" s="593"/>
      <c r="K33" s="593"/>
      <c r="L33" s="593"/>
      <c r="M33" s="593"/>
      <c r="N33" s="598"/>
    </row>
    <row r="34" spans="1:14" ht="12.75">
      <c r="A34" s="597"/>
      <c r="B34" s="532" t="s">
        <v>1740</v>
      </c>
      <c r="C34" s="593"/>
      <c r="D34" s="593"/>
      <c r="E34" s="593"/>
      <c r="F34" s="593"/>
      <c r="G34" s="593"/>
      <c r="H34" s="593"/>
      <c r="I34" s="526"/>
      <c r="J34" s="593"/>
      <c r="K34" s="593"/>
      <c r="L34" s="593"/>
      <c r="M34" s="593"/>
      <c r="N34" s="598"/>
    </row>
    <row r="35" spans="1:14" ht="12.75">
      <c r="A35" s="597"/>
      <c r="B35" s="532" t="s">
        <v>1178</v>
      </c>
      <c r="C35" s="593"/>
      <c r="D35" s="593"/>
      <c r="E35" s="593"/>
      <c r="F35" s="593"/>
      <c r="G35" s="593"/>
      <c r="H35" s="593"/>
      <c r="I35" s="532" t="s">
        <v>1179</v>
      </c>
      <c r="J35" s="593"/>
      <c r="K35" s="593"/>
      <c r="L35" s="593"/>
      <c r="M35" s="593"/>
      <c r="N35" s="598"/>
    </row>
    <row r="36" spans="1:14" ht="12.75">
      <c r="A36" s="597"/>
      <c r="B36" s="532"/>
      <c r="C36" s="593"/>
      <c r="D36" s="593"/>
      <c r="E36" s="593"/>
      <c r="F36" s="593"/>
      <c r="G36" s="593"/>
      <c r="H36" s="593"/>
      <c r="I36" s="532" t="s">
        <v>1180</v>
      </c>
      <c r="J36" s="593"/>
      <c r="K36" s="593"/>
      <c r="L36" s="593"/>
      <c r="M36" s="593"/>
      <c r="N36" s="598"/>
    </row>
    <row r="37" spans="1:14" ht="12.75">
      <c r="A37" s="597"/>
      <c r="B37" s="532" t="s">
        <v>1181</v>
      </c>
      <c r="C37" s="593"/>
      <c r="D37" s="593"/>
      <c r="E37" s="593"/>
      <c r="F37" s="593"/>
      <c r="G37" s="593"/>
      <c r="H37" s="593"/>
      <c r="I37" s="532" t="s">
        <v>1182</v>
      </c>
      <c r="J37" s="593"/>
      <c r="K37" s="593"/>
      <c r="L37" s="593"/>
      <c r="M37" s="593"/>
      <c r="N37" s="598"/>
    </row>
    <row r="38" spans="1:14" ht="12.75">
      <c r="A38" s="597"/>
      <c r="B38" s="532" t="s">
        <v>1748</v>
      </c>
      <c r="C38" s="593"/>
      <c r="D38" s="593"/>
      <c r="E38" s="593"/>
      <c r="F38" s="593"/>
      <c r="G38" s="593"/>
      <c r="H38" s="593"/>
      <c r="I38" s="532" t="s">
        <v>1183</v>
      </c>
      <c r="J38" s="593"/>
      <c r="K38" s="593"/>
      <c r="L38" s="593"/>
      <c r="M38" s="593"/>
      <c r="N38" s="598"/>
    </row>
    <row r="39" spans="1:14" ht="12.75">
      <c r="A39" s="597"/>
      <c r="B39" s="532" t="s">
        <v>1184</v>
      </c>
      <c r="C39" s="593"/>
      <c r="D39" s="593"/>
      <c r="E39" s="593"/>
      <c r="F39" s="593"/>
      <c r="G39" s="593"/>
      <c r="H39" s="593"/>
      <c r="I39" s="532" t="s">
        <v>1185</v>
      </c>
      <c r="J39" s="593"/>
      <c r="K39" s="593"/>
      <c r="L39" s="593"/>
      <c r="M39" s="593"/>
      <c r="N39" s="598"/>
    </row>
    <row r="40" spans="1:14" ht="12.75">
      <c r="A40" s="597"/>
      <c r="B40" s="532" t="s">
        <v>1186</v>
      </c>
      <c r="C40" s="593"/>
      <c r="D40" s="593"/>
      <c r="E40" s="593"/>
      <c r="F40" s="593"/>
      <c r="G40" s="593"/>
      <c r="H40" s="593"/>
      <c r="I40" s="532" t="s">
        <v>1187</v>
      </c>
      <c r="J40" s="593"/>
      <c r="K40" s="593"/>
      <c r="L40" s="593"/>
      <c r="M40" s="593"/>
      <c r="N40" s="598"/>
    </row>
    <row r="41" spans="1:14" ht="12.75">
      <c r="A41" s="597"/>
      <c r="C41" s="593"/>
      <c r="D41" s="593"/>
      <c r="E41" s="593"/>
      <c r="F41" s="593"/>
      <c r="G41" s="593"/>
      <c r="H41" s="593"/>
      <c r="I41" s="532" t="s">
        <v>1188</v>
      </c>
      <c r="J41" s="593"/>
      <c r="K41" s="593"/>
      <c r="L41" s="593"/>
      <c r="M41" s="593"/>
      <c r="N41" s="598"/>
    </row>
    <row r="42" spans="1:14" ht="12.75">
      <c r="A42" s="597"/>
      <c r="B42" s="532" t="s">
        <v>1189</v>
      </c>
      <c r="C42" s="593"/>
      <c r="D42" s="593"/>
      <c r="E42" s="593"/>
      <c r="F42" s="593"/>
      <c r="G42" s="593"/>
      <c r="H42" s="593"/>
      <c r="I42" s="532" t="s">
        <v>1190</v>
      </c>
      <c r="J42" s="593"/>
      <c r="K42" s="593"/>
      <c r="L42" s="593"/>
      <c r="M42" s="593"/>
      <c r="N42" s="598"/>
    </row>
    <row r="43" spans="1:14" ht="12.75">
      <c r="A43" s="597"/>
      <c r="B43" s="532" t="s">
        <v>1756</v>
      </c>
      <c r="C43" s="593"/>
      <c r="D43" s="593"/>
      <c r="E43" s="593"/>
      <c r="F43" s="593"/>
      <c r="G43" s="593"/>
      <c r="H43" s="593"/>
      <c r="I43" s="532" t="s">
        <v>1191</v>
      </c>
      <c r="J43" s="593"/>
      <c r="K43" s="593"/>
      <c r="L43" s="593"/>
      <c r="M43" s="593"/>
      <c r="N43" s="598"/>
    </row>
    <row r="44" spans="1:14" ht="12.75">
      <c r="A44" s="597"/>
      <c r="B44" s="532" t="s">
        <v>1758</v>
      </c>
      <c r="C44" s="593"/>
      <c r="D44" s="593"/>
      <c r="E44" s="593"/>
      <c r="F44" s="593"/>
      <c r="G44" s="593"/>
      <c r="H44" s="593"/>
      <c r="I44" s="526"/>
      <c r="J44" s="593"/>
      <c r="K44" s="593"/>
      <c r="L44" s="593"/>
      <c r="M44" s="593"/>
      <c r="N44" s="598"/>
    </row>
    <row r="45" spans="1:14" ht="12.75">
      <c r="A45" s="597"/>
      <c r="B45" s="532" t="s">
        <v>1192</v>
      </c>
      <c r="C45" s="593"/>
      <c r="D45" s="593"/>
      <c r="E45" s="593"/>
      <c r="F45" s="593"/>
      <c r="G45" s="593"/>
      <c r="H45" s="593"/>
      <c r="I45" s="532" t="s">
        <v>1193</v>
      </c>
      <c r="J45" s="593"/>
      <c r="K45" s="593"/>
      <c r="L45" s="593"/>
      <c r="M45" s="593"/>
      <c r="N45" s="598"/>
    </row>
    <row r="46" spans="1:14" ht="12.75">
      <c r="A46" s="597"/>
      <c r="B46" s="532" t="s">
        <v>1762</v>
      </c>
      <c r="C46" s="593"/>
      <c r="D46" s="593"/>
      <c r="E46" s="593"/>
      <c r="F46" s="593"/>
      <c r="G46" s="593"/>
      <c r="H46" s="593"/>
      <c r="I46" s="532" t="s">
        <v>1194</v>
      </c>
      <c r="J46" s="593"/>
      <c r="K46" s="593"/>
      <c r="L46" s="593"/>
      <c r="M46" s="593"/>
      <c r="N46" s="598"/>
    </row>
    <row r="47" spans="1:14" ht="12.75">
      <c r="A47" s="597"/>
      <c r="B47" s="532" t="s">
        <v>1763</v>
      </c>
      <c r="C47" s="593"/>
      <c r="D47" s="593"/>
      <c r="E47" s="593"/>
      <c r="F47" s="593"/>
      <c r="G47" s="593"/>
      <c r="H47" s="593"/>
      <c r="I47" s="532" t="s">
        <v>1195</v>
      </c>
      <c r="J47" s="593"/>
      <c r="K47" s="593"/>
      <c r="L47" s="593"/>
      <c r="M47" s="593"/>
      <c r="N47" s="598"/>
    </row>
    <row r="48" spans="1:14" ht="12.75">
      <c r="A48" s="597"/>
      <c r="B48" s="526"/>
      <c r="C48" s="593"/>
      <c r="D48" s="593"/>
      <c r="E48" s="593"/>
      <c r="F48" s="593"/>
      <c r="G48" s="593"/>
      <c r="H48" s="593"/>
      <c r="I48" s="532" t="s">
        <v>1196</v>
      </c>
      <c r="J48" s="593"/>
      <c r="K48" s="593"/>
      <c r="L48" s="593"/>
      <c r="M48" s="593"/>
      <c r="N48" s="598"/>
    </row>
    <row r="49" spans="1:14" ht="12.75">
      <c r="A49" s="597"/>
      <c r="B49" s="532" t="s">
        <v>1197</v>
      </c>
      <c r="C49" s="593"/>
      <c r="D49" s="593"/>
      <c r="E49" s="593"/>
      <c r="F49" s="593"/>
      <c r="G49" s="593"/>
      <c r="H49" s="593"/>
      <c r="I49" s="532" t="s">
        <v>1198</v>
      </c>
      <c r="J49" s="593"/>
      <c r="K49" s="593"/>
      <c r="L49" s="593"/>
      <c r="M49" s="593"/>
      <c r="N49" s="598"/>
    </row>
    <row r="50" spans="1:14" ht="12.75">
      <c r="A50" s="597"/>
      <c r="B50" s="532" t="s">
        <v>1199</v>
      </c>
      <c r="C50" s="593"/>
      <c r="D50" s="593"/>
      <c r="E50" s="593"/>
      <c r="F50" s="593"/>
      <c r="G50" s="593"/>
      <c r="H50" s="593"/>
      <c r="I50" s="532" t="s">
        <v>1200</v>
      </c>
      <c r="J50" s="593"/>
      <c r="K50" s="593"/>
      <c r="L50" s="593"/>
      <c r="M50" s="593"/>
      <c r="N50" s="598"/>
    </row>
    <row r="51" spans="1:14" ht="12.75">
      <c r="A51" s="597"/>
      <c r="B51" s="532" t="s">
        <v>1201</v>
      </c>
      <c r="C51" s="593"/>
      <c r="D51" s="593"/>
      <c r="E51" s="593"/>
      <c r="F51" s="593"/>
      <c r="G51" s="593"/>
      <c r="H51" s="593"/>
      <c r="I51" s="593"/>
      <c r="J51" s="593"/>
      <c r="K51" s="593"/>
      <c r="L51" s="593"/>
      <c r="M51" s="593"/>
      <c r="N51" s="598"/>
    </row>
    <row r="52" spans="1:14" ht="12.75">
      <c r="A52" s="597"/>
      <c r="B52" s="526"/>
      <c r="C52" s="593"/>
      <c r="D52" s="593"/>
      <c r="E52" s="593"/>
      <c r="F52" s="593"/>
      <c r="G52" s="593"/>
      <c r="H52" s="593"/>
      <c r="I52" s="593"/>
      <c r="J52" s="593"/>
      <c r="K52" s="593"/>
      <c r="L52" s="593"/>
      <c r="M52" s="593"/>
      <c r="N52" s="598"/>
    </row>
    <row r="53" spans="1:14" ht="12.75">
      <c r="A53" s="597"/>
      <c r="B53" s="532" t="s">
        <v>1202</v>
      </c>
      <c r="C53" s="593"/>
      <c r="D53" s="593"/>
      <c r="E53" s="593"/>
      <c r="F53" s="593"/>
      <c r="G53" s="593"/>
      <c r="H53" s="593"/>
      <c r="I53" s="593"/>
      <c r="J53" s="593"/>
      <c r="K53" s="593"/>
      <c r="L53" s="593"/>
      <c r="M53" s="593"/>
      <c r="N53" s="598"/>
    </row>
    <row r="54" spans="1:14" ht="12.75">
      <c r="A54" s="597"/>
      <c r="B54" s="532" t="s">
        <v>1203</v>
      </c>
      <c r="C54" s="593"/>
      <c r="D54" s="593"/>
      <c r="E54" s="593"/>
      <c r="F54" s="593"/>
      <c r="G54" s="593"/>
      <c r="H54" s="593"/>
      <c r="I54" s="593"/>
      <c r="J54" s="593"/>
      <c r="K54" s="593"/>
      <c r="L54" s="593"/>
      <c r="M54" s="593"/>
      <c r="N54" s="598"/>
    </row>
    <row r="55" spans="1:14" ht="12.75">
      <c r="A55" s="597"/>
      <c r="B55" s="532" t="s">
        <v>1751</v>
      </c>
      <c r="C55" s="593"/>
      <c r="D55" s="593"/>
      <c r="E55" s="593"/>
      <c r="F55" s="593"/>
      <c r="G55" s="593"/>
      <c r="H55" s="593"/>
      <c r="I55" s="526"/>
      <c r="J55" s="593"/>
      <c r="K55" s="593"/>
      <c r="L55" s="593"/>
      <c r="M55" s="593"/>
      <c r="N55" s="598"/>
    </row>
    <row r="56" spans="1:14" ht="12.75">
      <c r="A56" s="597"/>
      <c r="C56" s="593"/>
      <c r="D56" s="593"/>
      <c r="E56" s="593"/>
      <c r="F56" s="593"/>
      <c r="G56" s="593"/>
      <c r="H56" s="593"/>
      <c r="I56" s="526"/>
      <c r="J56" s="593"/>
      <c r="K56" s="593"/>
      <c r="L56" s="593"/>
      <c r="M56" s="593"/>
      <c r="N56" s="598"/>
    </row>
    <row r="57" spans="1:14" ht="13.5" thickBot="1">
      <c r="A57" s="599"/>
      <c r="B57" s="600"/>
      <c r="C57" s="601"/>
      <c r="D57" s="601"/>
      <c r="E57" s="601"/>
      <c r="F57" s="601"/>
      <c r="G57" s="601"/>
      <c r="H57" s="601"/>
      <c r="I57" s="600"/>
      <c r="J57" s="601"/>
      <c r="K57" s="601"/>
      <c r="L57" s="601"/>
      <c r="M57" s="601"/>
      <c r="N57" s="602"/>
    </row>
    <row r="58" spans="1:14" ht="13.5" thickTop="1">
      <c r="A58" s="603" t="s">
        <v>1204</v>
      </c>
      <c r="B58" s="604"/>
      <c r="C58" s="605"/>
      <c r="D58" s="605"/>
      <c r="E58" s="605"/>
      <c r="F58" s="605"/>
      <c r="G58" s="605"/>
      <c r="H58" s="605"/>
      <c r="I58" s="605"/>
      <c r="J58" s="605"/>
      <c r="K58" s="605"/>
      <c r="L58" s="605"/>
      <c r="M58" s="605"/>
      <c r="N58" s="605"/>
    </row>
    <row r="59" spans="1:14" ht="12.75">
      <c r="A59" s="606"/>
      <c r="B59" s="529"/>
      <c r="C59" s="606"/>
      <c r="D59" s="606"/>
      <c r="E59" s="606"/>
      <c r="F59" s="606"/>
      <c r="G59" s="606"/>
      <c r="H59" s="606"/>
      <c r="I59" s="606"/>
      <c r="J59" s="606"/>
      <c r="K59" s="606"/>
      <c r="L59" s="606"/>
      <c r="M59" s="606"/>
      <c r="N59" s="606"/>
    </row>
    <row r="60" spans="1:14" ht="12.75">
      <c r="A60" s="606"/>
      <c r="B60" s="529"/>
      <c r="C60" s="606"/>
      <c r="D60" s="606"/>
      <c r="E60" s="606"/>
      <c r="F60" s="606"/>
      <c r="G60" s="606"/>
      <c r="H60" s="606"/>
      <c r="I60" s="606"/>
      <c r="J60" s="606"/>
      <c r="K60" s="606"/>
      <c r="L60" s="606"/>
      <c r="M60" s="606"/>
      <c r="N60" s="606"/>
    </row>
    <row r="61" spans="1:14" ht="12.75">
      <c r="A61" s="606"/>
      <c r="B61" s="529"/>
      <c r="C61" s="606"/>
      <c r="D61" s="606"/>
      <c r="E61" s="606"/>
      <c r="F61" s="606"/>
      <c r="G61" s="606"/>
      <c r="H61" s="606"/>
      <c r="I61" s="606"/>
      <c r="J61" s="606"/>
      <c r="K61" s="606"/>
      <c r="L61" s="606"/>
      <c r="M61" s="606"/>
      <c r="N61" s="606"/>
    </row>
    <row r="62" spans="1:14" ht="12.75">
      <c r="A62" s="529"/>
      <c r="B62" s="529"/>
      <c r="C62" s="529"/>
      <c r="D62" s="529"/>
      <c r="E62" s="529"/>
      <c r="F62" s="529"/>
      <c r="G62" s="529"/>
      <c r="H62" s="529"/>
      <c r="I62" s="529"/>
      <c r="J62" s="529"/>
      <c r="K62" s="529"/>
      <c r="L62" s="529"/>
      <c r="M62" s="529"/>
      <c r="N62" s="529"/>
    </row>
    <row r="63" spans="1:14" ht="12.75">
      <c r="A63" s="529"/>
      <c r="B63" s="529"/>
      <c r="C63" s="529"/>
      <c r="D63" s="529"/>
      <c r="E63" s="529"/>
      <c r="F63" s="529"/>
      <c r="G63" s="529"/>
      <c r="H63" s="529"/>
      <c r="I63" s="529"/>
      <c r="J63" s="529"/>
      <c r="K63" s="529"/>
      <c r="L63" s="529"/>
      <c r="M63" s="529"/>
      <c r="N63" s="529"/>
    </row>
    <row r="64" spans="1:14" ht="12.75">
      <c r="A64" s="529"/>
      <c r="B64" s="529"/>
      <c r="C64" s="529"/>
      <c r="D64" s="529"/>
      <c r="E64" s="529"/>
      <c r="F64" s="529"/>
      <c r="G64" s="529"/>
      <c r="H64" s="529"/>
      <c r="I64" s="529"/>
      <c r="J64" s="529"/>
      <c r="K64" s="529"/>
      <c r="L64" s="529"/>
      <c r="M64" s="529"/>
      <c r="N64" s="529"/>
    </row>
    <row r="65" spans="1:14" ht="12.75">
      <c r="A65" s="529"/>
      <c r="B65" s="529"/>
      <c r="C65" s="529"/>
      <c r="D65" s="529"/>
      <c r="E65" s="529"/>
      <c r="F65" s="529"/>
      <c r="G65" s="529"/>
      <c r="H65" s="529"/>
      <c r="I65" s="529"/>
      <c r="J65" s="529"/>
      <c r="K65" s="529"/>
      <c r="L65" s="529"/>
      <c r="M65" s="529"/>
      <c r="N65" s="529"/>
    </row>
    <row r="66" spans="1:14" ht="12.75">
      <c r="A66" s="529"/>
      <c r="B66" s="529"/>
      <c r="C66" s="529"/>
      <c r="D66" s="529"/>
      <c r="E66" s="529"/>
      <c r="F66" s="529"/>
      <c r="G66" s="529"/>
      <c r="H66" s="529"/>
      <c r="I66" s="529"/>
      <c r="J66" s="529"/>
      <c r="K66" s="529"/>
      <c r="L66" s="529"/>
      <c r="M66" s="529"/>
      <c r="N66" s="529"/>
    </row>
    <row r="67" spans="1:14" ht="12.75">
      <c r="A67" s="529"/>
      <c r="B67" s="529"/>
      <c r="C67" s="529"/>
      <c r="D67" s="529"/>
      <c r="E67" s="529"/>
      <c r="F67" s="529"/>
      <c r="G67" s="529"/>
      <c r="H67" s="529"/>
      <c r="I67" s="529"/>
      <c r="J67" s="529"/>
      <c r="K67" s="529"/>
      <c r="L67" s="529"/>
      <c r="M67" s="529"/>
      <c r="N67" s="529"/>
    </row>
    <row r="68" spans="1:14" ht="12.75">
      <c r="A68" s="529"/>
      <c r="B68" s="529"/>
      <c r="C68" s="529"/>
      <c r="D68" s="529"/>
      <c r="E68" s="529"/>
      <c r="F68" s="529"/>
      <c r="G68" s="529"/>
      <c r="H68" s="529"/>
      <c r="I68" s="529"/>
      <c r="J68" s="529"/>
      <c r="K68" s="529"/>
      <c r="L68" s="529"/>
      <c r="M68" s="529"/>
      <c r="N68" s="529"/>
    </row>
    <row r="69" spans="1:14" ht="12.75">
      <c r="A69" s="529"/>
      <c r="B69" s="529"/>
      <c r="C69" s="529"/>
      <c r="D69" s="529"/>
      <c r="E69" s="529"/>
      <c r="F69" s="529"/>
      <c r="G69" s="529"/>
      <c r="H69" s="529"/>
      <c r="I69" s="529"/>
      <c r="J69" s="529"/>
      <c r="K69" s="529"/>
      <c r="L69" s="529"/>
      <c r="M69" s="529"/>
      <c r="N69" s="529"/>
    </row>
    <row r="70" spans="1:14" ht="12.75">
      <c r="A70" s="529"/>
      <c r="B70" s="529"/>
      <c r="C70" s="529"/>
      <c r="D70" s="529"/>
      <c r="E70" s="529"/>
      <c r="F70" s="529"/>
      <c r="G70" s="529"/>
      <c r="H70" s="529"/>
      <c r="I70" s="529"/>
      <c r="J70" s="529"/>
      <c r="K70" s="529"/>
      <c r="L70" s="529"/>
      <c r="M70" s="529"/>
      <c r="N70" s="529"/>
    </row>
    <row r="71" spans="1:14" ht="12.75">
      <c r="A71" s="529"/>
      <c r="B71" s="529"/>
      <c r="C71" s="529"/>
      <c r="D71" s="529"/>
      <c r="E71" s="529"/>
      <c r="F71" s="529"/>
      <c r="G71" s="529"/>
      <c r="H71" s="529"/>
      <c r="I71" s="529"/>
      <c r="J71" s="529"/>
      <c r="K71" s="529"/>
      <c r="L71" s="529"/>
      <c r="M71" s="529"/>
      <c r="N71" s="529"/>
    </row>
    <row r="72" spans="1:14" ht="12.75">
      <c r="A72" s="529"/>
      <c r="B72" s="529"/>
      <c r="C72" s="529"/>
      <c r="D72" s="529"/>
      <c r="E72" s="529"/>
      <c r="F72" s="529"/>
      <c r="G72" s="529"/>
      <c r="H72" s="529"/>
      <c r="I72" s="529"/>
      <c r="J72" s="529"/>
      <c r="K72" s="529"/>
      <c r="L72" s="529"/>
      <c r="M72" s="529"/>
      <c r="N72" s="529"/>
    </row>
    <row r="73" spans="1:14" ht="12.75">
      <c r="A73" s="529"/>
      <c r="B73" s="529"/>
      <c r="C73" s="529"/>
      <c r="D73" s="529"/>
      <c r="E73" s="529"/>
      <c r="F73" s="529"/>
      <c r="G73" s="529"/>
      <c r="H73" s="529"/>
      <c r="I73" s="529"/>
      <c r="J73" s="529"/>
      <c r="K73" s="529"/>
      <c r="L73" s="529"/>
      <c r="M73" s="529"/>
      <c r="N73" s="529"/>
    </row>
    <row r="74" spans="1:14" ht="12.75">
      <c r="A74" s="529"/>
      <c r="B74" s="529"/>
      <c r="C74" s="529"/>
      <c r="D74" s="529"/>
      <c r="E74" s="529"/>
      <c r="F74" s="529"/>
      <c r="G74" s="529"/>
      <c r="H74" s="529"/>
      <c r="I74" s="529"/>
      <c r="J74" s="529"/>
      <c r="K74" s="529"/>
      <c r="L74" s="529"/>
      <c r="M74" s="529"/>
      <c r="N74" s="529"/>
    </row>
    <row r="75" spans="1:14" ht="12.75">
      <c r="A75" s="529"/>
      <c r="B75" s="529"/>
      <c r="C75" s="529"/>
      <c r="D75" s="529"/>
      <c r="E75" s="529"/>
      <c r="F75" s="529"/>
      <c r="G75" s="529"/>
      <c r="H75" s="529"/>
      <c r="I75" s="529"/>
      <c r="J75" s="529"/>
      <c r="K75" s="529"/>
      <c r="L75" s="529"/>
      <c r="M75" s="529"/>
      <c r="N75" s="529"/>
    </row>
    <row r="76" spans="1:14" ht="12.75">
      <c r="A76" s="529"/>
      <c r="B76" s="529"/>
      <c r="C76" s="529"/>
      <c r="D76" s="529"/>
      <c r="E76" s="529"/>
      <c r="F76" s="529"/>
      <c r="G76" s="529"/>
      <c r="H76" s="529"/>
      <c r="I76" s="529"/>
      <c r="J76" s="529"/>
      <c r="K76" s="529"/>
      <c r="L76" s="529"/>
      <c r="M76" s="529"/>
      <c r="N76" s="529"/>
    </row>
    <row r="77" spans="1:14" ht="12.75">
      <c r="A77" s="529"/>
      <c r="B77" s="529"/>
      <c r="C77" s="529"/>
      <c r="D77" s="529"/>
      <c r="E77" s="529"/>
      <c r="F77" s="529"/>
      <c r="G77" s="529"/>
      <c r="H77" s="529"/>
      <c r="I77" s="529"/>
      <c r="J77" s="529"/>
      <c r="K77" s="529"/>
      <c r="L77" s="529"/>
      <c r="M77" s="529"/>
      <c r="N77" s="529"/>
    </row>
    <row r="78" spans="1:14" ht="12.75">
      <c r="A78" s="529"/>
      <c r="B78" s="529"/>
      <c r="C78" s="529"/>
      <c r="D78" s="529"/>
      <c r="E78" s="529"/>
      <c r="F78" s="529"/>
      <c r="G78" s="529"/>
      <c r="H78" s="529"/>
      <c r="I78" s="529"/>
      <c r="J78" s="529"/>
      <c r="K78" s="529"/>
      <c r="L78" s="529"/>
      <c r="M78" s="529"/>
      <c r="N78" s="529"/>
    </row>
    <row r="79" spans="1:14" ht="12.75">
      <c r="A79" s="529"/>
      <c r="B79" s="529"/>
      <c r="C79" s="529"/>
      <c r="D79" s="529"/>
      <c r="E79" s="529"/>
      <c r="F79" s="529"/>
      <c r="G79" s="529"/>
      <c r="H79" s="529"/>
      <c r="I79" s="529"/>
      <c r="J79" s="529"/>
      <c r="K79" s="529"/>
      <c r="L79" s="529"/>
      <c r="M79" s="529"/>
      <c r="N79" s="529"/>
    </row>
    <row r="80" spans="1:14" ht="12.75">
      <c r="A80" s="529"/>
      <c r="B80" s="529"/>
      <c r="C80" s="529"/>
      <c r="D80" s="529"/>
      <c r="E80" s="529"/>
      <c r="F80" s="529"/>
      <c r="G80" s="529"/>
      <c r="H80" s="529"/>
      <c r="I80" s="529"/>
      <c r="J80" s="529"/>
      <c r="K80" s="529"/>
      <c r="L80" s="529"/>
      <c r="M80" s="529"/>
      <c r="N80" s="529"/>
    </row>
    <row r="81" spans="1:14" ht="12.75">
      <c r="A81" s="529"/>
      <c r="B81" s="529"/>
      <c r="C81" s="529"/>
      <c r="D81" s="529"/>
      <c r="E81" s="529"/>
      <c r="F81" s="529"/>
      <c r="G81" s="529"/>
      <c r="H81" s="529"/>
      <c r="I81" s="529"/>
      <c r="J81" s="529"/>
      <c r="K81" s="529"/>
      <c r="L81" s="529"/>
      <c r="M81" s="529"/>
      <c r="N81" s="529"/>
    </row>
    <row r="82" spans="1:14" ht="12.75">
      <c r="A82" s="529"/>
      <c r="B82" s="529"/>
      <c r="C82" s="529"/>
      <c r="D82" s="529"/>
      <c r="E82" s="529"/>
      <c r="F82" s="529"/>
      <c r="G82" s="529"/>
      <c r="H82" s="529"/>
      <c r="I82" s="529"/>
      <c r="J82" s="529"/>
      <c r="K82" s="529"/>
      <c r="L82" s="529"/>
      <c r="M82" s="529"/>
      <c r="N82" s="529"/>
    </row>
    <row r="83" spans="1:14" ht="12.75">
      <c r="A83" s="529"/>
      <c r="B83" s="529"/>
      <c r="C83" s="529"/>
      <c r="D83" s="529"/>
      <c r="E83" s="529"/>
      <c r="F83" s="529"/>
      <c r="G83" s="529"/>
      <c r="H83" s="529"/>
      <c r="I83" s="529"/>
      <c r="J83" s="529"/>
      <c r="K83" s="529"/>
      <c r="L83" s="529"/>
      <c r="M83" s="529"/>
      <c r="N83" s="529"/>
    </row>
    <row r="84" spans="1:14" ht="12.75">
      <c r="A84" s="529"/>
      <c r="B84" s="529"/>
      <c r="C84" s="529"/>
      <c r="D84" s="529"/>
      <c r="E84" s="529"/>
      <c r="F84" s="529"/>
      <c r="G84" s="529"/>
      <c r="H84" s="529"/>
      <c r="I84" s="529"/>
      <c r="J84" s="529"/>
      <c r="K84" s="529"/>
      <c r="L84" s="529"/>
      <c r="M84" s="529"/>
      <c r="N84" s="529"/>
    </row>
    <row r="85" spans="1:14" ht="12.75">
      <c r="A85" s="529"/>
      <c r="B85" s="529"/>
      <c r="C85" s="529"/>
      <c r="D85" s="529"/>
      <c r="E85" s="529"/>
      <c r="F85" s="529"/>
      <c r="G85" s="529"/>
      <c r="H85" s="529"/>
      <c r="I85" s="529"/>
      <c r="J85" s="529"/>
      <c r="K85" s="529"/>
      <c r="L85" s="529"/>
      <c r="M85" s="529"/>
      <c r="N85" s="529"/>
    </row>
    <row r="86" spans="1:14" ht="12.75">
      <c r="A86" s="529"/>
      <c r="B86" s="529"/>
      <c r="C86" s="529"/>
      <c r="D86" s="529"/>
      <c r="E86" s="529"/>
      <c r="F86" s="529"/>
      <c r="G86" s="529"/>
      <c r="H86" s="529"/>
      <c r="I86" s="529"/>
      <c r="J86" s="529"/>
      <c r="K86" s="529"/>
      <c r="L86" s="529"/>
      <c r="M86" s="529"/>
      <c r="N86" s="529"/>
    </row>
    <row r="87" spans="1:14" ht="12.75">
      <c r="A87" s="529"/>
      <c r="B87" s="529"/>
      <c r="C87" s="529"/>
      <c r="D87" s="529"/>
      <c r="E87" s="529"/>
      <c r="F87" s="529"/>
      <c r="G87" s="529"/>
      <c r="H87" s="529"/>
      <c r="I87" s="529"/>
      <c r="J87" s="529"/>
      <c r="K87" s="529"/>
      <c r="L87" s="529"/>
      <c r="M87" s="529"/>
      <c r="N87" s="529"/>
    </row>
    <row r="88" spans="1:14" ht="12.75">
      <c r="A88" s="529"/>
      <c r="B88" s="529"/>
      <c r="C88" s="529"/>
      <c r="D88" s="529"/>
      <c r="E88" s="529"/>
      <c r="F88" s="529"/>
      <c r="G88" s="529"/>
      <c r="H88" s="529"/>
      <c r="I88" s="529"/>
      <c r="J88" s="529"/>
      <c r="K88" s="529"/>
      <c r="L88" s="529"/>
      <c r="M88" s="529"/>
      <c r="N88" s="529"/>
    </row>
    <row r="89" spans="1:14" ht="12.75">
      <c r="A89" s="529"/>
      <c r="B89" s="529"/>
      <c r="C89" s="529"/>
      <c r="D89" s="529"/>
      <c r="E89" s="529"/>
      <c r="F89" s="529"/>
      <c r="G89" s="529"/>
      <c r="H89" s="529"/>
      <c r="I89" s="529"/>
      <c r="J89" s="529"/>
      <c r="K89" s="529"/>
      <c r="L89" s="529"/>
      <c r="M89" s="529"/>
      <c r="N89" s="529"/>
    </row>
    <row r="90" spans="1:14" ht="12.75">
      <c r="A90" s="529"/>
      <c r="B90" s="529"/>
      <c r="C90" s="529"/>
      <c r="D90" s="529"/>
      <c r="E90" s="529"/>
      <c r="F90" s="529"/>
      <c r="G90" s="529"/>
      <c r="H90" s="529"/>
      <c r="I90" s="529"/>
      <c r="J90" s="529"/>
      <c r="K90" s="529"/>
      <c r="L90" s="529"/>
      <c r="M90" s="529"/>
      <c r="N90" s="529"/>
    </row>
    <row r="91" spans="1:14" ht="12.75">
      <c r="A91" s="529"/>
      <c r="B91" s="529"/>
      <c r="C91" s="529"/>
      <c r="D91" s="529"/>
      <c r="E91" s="529"/>
      <c r="F91" s="529"/>
      <c r="G91" s="529"/>
      <c r="H91" s="529"/>
      <c r="I91" s="529"/>
      <c r="J91" s="529"/>
      <c r="K91" s="529"/>
      <c r="L91" s="529"/>
      <c r="M91" s="529"/>
      <c r="N91" s="529"/>
    </row>
    <row r="92" spans="1:14" ht="12.75">
      <c r="A92" s="529"/>
      <c r="B92" s="529"/>
      <c r="C92" s="529"/>
      <c r="D92" s="529"/>
      <c r="E92" s="529"/>
      <c r="F92" s="529"/>
      <c r="G92" s="529"/>
      <c r="H92" s="529"/>
      <c r="I92" s="529"/>
      <c r="J92" s="529"/>
      <c r="K92" s="529"/>
      <c r="L92" s="529"/>
      <c r="M92" s="529"/>
      <c r="N92" s="529"/>
    </row>
    <row r="93" spans="1:14" ht="12.75">
      <c r="A93" s="529"/>
      <c r="B93" s="529"/>
      <c r="C93" s="529"/>
      <c r="D93" s="529"/>
      <c r="E93" s="529"/>
      <c r="F93" s="529"/>
      <c r="G93" s="529"/>
      <c r="H93" s="529"/>
      <c r="I93" s="529"/>
      <c r="J93" s="529"/>
      <c r="K93" s="529"/>
      <c r="L93" s="529"/>
      <c r="M93" s="529"/>
      <c r="N93" s="529"/>
    </row>
    <row r="94" spans="1:14" ht="12.75">
      <c r="A94" s="529"/>
      <c r="B94" s="529"/>
      <c r="C94" s="529"/>
      <c r="D94" s="529"/>
      <c r="E94" s="529"/>
      <c r="F94" s="529"/>
      <c r="G94" s="529"/>
      <c r="H94" s="529"/>
      <c r="I94" s="529"/>
      <c r="J94" s="529"/>
      <c r="K94" s="529"/>
      <c r="L94" s="529"/>
      <c r="M94" s="529"/>
      <c r="N94" s="529"/>
    </row>
    <row r="95" spans="1:14" ht="12.75">
      <c r="A95" s="529"/>
      <c r="B95" s="529"/>
      <c r="C95" s="529"/>
      <c r="D95" s="529"/>
      <c r="E95" s="529"/>
      <c r="F95" s="529"/>
      <c r="G95" s="529"/>
      <c r="H95" s="529"/>
      <c r="I95" s="529"/>
      <c r="J95" s="529"/>
      <c r="K95" s="529"/>
      <c r="L95" s="529"/>
      <c r="M95" s="529"/>
      <c r="N95" s="529"/>
    </row>
    <row r="96" spans="1:14" ht="12.75">
      <c r="A96" s="529"/>
      <c r="B96" s="529"/>
      <c r="C96" s="529"/>
      <c r="D96" s="529"/>
      <c r="E96" s="529"/>
      <c r="F96" s="529"/>
      <c r="G96" s="529"/>
      <c r="H96" s="529"/>
      <c r="I96" s="529"/>
      <c r="J96" s="529"/>
      <c r="K96" s="529"/>
      <c r="L96" s="529"/>
      <c r="M96" s="529"/>
      <c r="N96" s="529"/>
    </row>
    <row r="97" spans="1:14" ht="12.75">
      <c r="A97" s="529"/>
      <c r="B97" s="529"/>
      <c r="C97" s="529"/>
      <c r="D97" s="529"/>
      <c r="E97" s="529"/>
      <c r="F97" s="529"/>
      <c r="G97" s="529"/>
      <c r="H97" s="529"/>
      <c r="I97" s="529"/>
      <c r="J97" s="529"/>
      <c r="K97" s="529"/>
      <c r="L97" s="529"/>
      <c r="M97" s="529"/>
      <c r="N97" s="529"/>
    </row>
    <row r="98" spans="1:14" ht="12.75">
      <c r="A98" s="529"/>
      <c r="B98" s="529"/>
      <c r="C98" s="529"/>
      <c r="D98" s="529"/>
      <c r="E98" s="529"/>
      <c r="F98" s="529"/>
      <c r="G98" s="529"/>
      <c r="H98" s="529"/>
      <c r="I98" s="529"/>
      <c r="J98" s="529"/>
      <c r="K98" s="529"/>
      <c r="L98" s="529"/>
      <c r="M98" s="529"/>
      <c r="N98" s="529"/>
    </row>
    <row r="99" spans="1:14" ht="12.75">
      <c r="A99" s="529"/>
      <c r="B99" s="529"/>
      <c r="C99" s="529"/>
      <c r="D99" s="529"/>
      <c r="E99" s="529"/>
      <c r="F99" s="529"/>
      <c r="G99" s="529"/>
      <c r="H99" s="529"/>
      <c r="I99" s="529"/>
      <c r="J99" s="529"/>
      <c r="K99" s="529"/>
      <c r="L99" s="529"/>
      <c r="M99" s="529"/>
      <c r="N99" s="529"/>
    </row>
    <row r="100" spans="1:14" ht="12.75">
      <c r="A100" s="529"/>
      <c r="B100" s="529"/>
      <c r="C100" s="529"/>
      <c r="D100" s="529"/>
      <c r="E100" s="529"/>
      <c r="F100" s="529"/>
      <c r="G100" s="529"/>
      <c r="H100" s="529"/>
      <c r="I100" s="529"/>
      <c r="J100" s="529"/>
      <c r="K100" s="529"/>
      <c r="L100" s="529"/>
      <c r="M100" s="529"/>
      <c r="N100" s="529"/>
    </row>
    <row r="101" spans="1:14" ht="12.75">
      <c r="A101" s="529"/>
      <c r="B101" s="529"/>
      <c r="C101" s="529"/>
      <c r="D101" s="529"/>
      <c r="E101" s="529"/>
      <c r="F101" s="529"/>
      <c r="G101" s="529"/>
      <c r="H101" s="529"/>
      <c r="I101" s="529"/>
      <c r="J101" s="529"/>
      <c r="K101" s="529"/>
      <c r="L101" s="529"/>
      <c r="M101" s="529"/>
      <c r="N101" s="529"/>
    </row>
    <row r="102" spans="1:14" ht="12.75">
      <c r="A102" s="529"/>
      <c r="B102" s="529"/>
      <c r="C102" s="529"/>
      <c r="D102" s="529"/>
      <c r="E102" s="529"/>
      <c r="F102" s="529"/>
      <c r="G102" s="529"/>
      <c r="H102" s="529"/>
      <c r="I102" s="529"/>
      <c r="J102" s="529"/>
      <c r="K102" s="529"/>
      <c r="L102" s="529"/>
      <c r="M102" s="529"/>
      <c r="N102" s="529"/>
    </row>
    <row r="103" spans="1:14" ht="12.75">
      <c r="A103" s="529"/>
      <c r="B103" s="529"/>
      <c r="C103" s="529"/>
      <c r="D103" s="529"/>
      <c r="E103" s="529"/>
      <c r="F103" s="529"/>
      <c r="G103" s="529"/>
      <c r="H103" s="529"/>
      <c r="I103" s="529"/>
      <c r="J103" s="529"/>
      <c r="K103" s="529"/>
      <c r="L103" s="529"/>
      <c r="M103" s="529"/>
      <c r="N103" s="529"/>
    </row>
    <row r="104" spans="1:14" ht="12.75">
      <c r="A104" s="529"/>
      <c r="B104" s="529"/>
      <c r="C104" s="529"/>
      <c r="D104" s="529"/>
      <c r="E104" s="529"/>
      <c r="F104" s="529"/>
      <c r="G104" s="529"/>
      <c r="H104" s="529"/>
      <c r="I104" s="529"/>
      <c r="J104" s="529"/>
      <c r="K104" s="529"/>
      <c r="L104" s="529"/>
      <c r="M104" s="529"/>
      <c r="N104" s="529"/>
    </row>
    <row r="105" spans="1:14" ht="12.75">
      <c r="A105" s="529"/>
      <c r="B105" s="529"/>
      <c r="C105" s="529"/>
      <c r="D105" s="529"/>
      <c r="E105" s="529"/>
      <c r="F105" s="529"/>
      <c r="G105" s="529"/>
      <c r="H105" s="529"/>
      <c r="I105" s="529"/>
      <c r="J105" s="529"/>
      <c r="K105" s="529"/>
      <c r="L105" s="529"/>
      <c r="M105" s="529"/>
      <c r="N105" s="529"/>
    </row>
    <row r="106" spans="1:14" ht="12.75">
      <c r="A106" s="529"/>
      <c r="B106" s="529"/>
      <c r="C106" s="529"/>
      <c r="D106" s="529"/>
      <c r="E106" s="529"/>
      <c r="F106" s="529"/>
      <c r="G106" s="529"/>
      <c r="H106" s="529"/>
      <c r="I106" s="529"/>
      <c r="J106" s="529"/>
      <c r="K106" s="529"/>
      <c r="L106" s="529"/>
      <c r="M106" s="529"/>
      <c r="N106" s="529"/>
    </row>
    <row r="107" spans="1:14" ht="12.75">
      <c r="A107" s="529"/>
      <c r="B107" s="529"/>
      <c r="C107" s="529"/>
      <c r="D107" s="529"/>
      <c r="E107" s="529"/>
      <c r="F107" s="529"/>
      <c r="G107" s="529"/>
      <c r="H107" s="529"/>
      <c r="I107" s="529"/>
      <c r="J107" s="529"/>
      <c r="K107" s="529"/>
      <c r="L107" s="529"/>
      <c r="M107" s="529"/>
      <c r="N107" s="529"/>
    </row>
    <row r="108" spans="1:14" ht="12.75">
      <c r="A108" s="529"/>
      <c r="B108" s="529"/>
      <c r="C108" s="529"/>
      <c r="D108" s="529"/>
      <c r="E108" s="529"/>
      <c r="F108" s="529"/>
      <c r="G108" s="529"/>
      <c r="H108" s="529"/>
      <c r="I108" s="529"/>
      <c r="J108" s="529"/>
      <c r="K108" s="529"/>
      <c r="L108" s="529"/>
      <c r="M108" s="529"/>
      <c r="N108" s="529"/>
    </row>
    <row r="109" spans="1:14" ht="12.75">
      <c r="A109" s="529"/>
      <c r="B109" s="529"/>
      <c r="C109" s="529"/>
      <c r="D109" s="529"/>
      <c r="E109" s="529"/>
      <c r="F109" s="529"/>
      <c r="G109" s="529"/>
      <c r="H109" s="529"/>
      <c r="I109" s="529"/>
      <c r="J109" s="529"/>
      <c r="K109" s="529"/>
      <c r="L109" s="529"/>
      <c r="M109" s="529"/>
      <c r="N109" s="529"/>
    </row>
    <row r="110" spans="1:14" ht="12.75">
      <c r="A110" s="529"/>
      <c r="B110" s="529"/>
      <c r="C110" s="529"/>
      <c r="D110" s="529"/>
      <c r="E110" s="529"/>
      <c r="F110" s="529"/>
      <c r="G110" s="529"/>
      <c r="H110" s="529"/>
      <c r="I110" s="529"/>
      <c r="J110" s="529"/>
      <c r="K110" s="529"/>
      <c r="L110" s="529"/>
      <c r="M110" s="529"/>
      <c r="N110" s="529"/>
    </row>
    <row r="111" spans="1:14" ht="12.75">
      <c r="A111" s="529"/>
      <c r="B111" s="529"/>
      <c r="C111" s="529"/>
      <c r="D111" s="529"/>
      <c r="E111" s="529"/>
      <c r="F111" s="529"/>
      <c r="G111" s="529"/>
      <c r="H111" s="529"/>
      <c r="I111" s="529"/>
      <c r="J111" s="529"/>
      <c r="K111" s="529"/>
      <c r="L111" s="529"/>
      <c r="M111" s="529"/>
      <c r="N111" s="529"/>
    </row>
    <row r="112" spans="1:14" ht="12.75">
      <c r="A112" s="529"/>
      <c r="B112" s="529"/>
      <c r="C112" s="529"/>
      <c r="D112" s="529"/>
      <c r="E112" s="529"/>
      <c r="F112" s="529"/>
      <c r="G112" s="529"/>
      <c r="H112" s="529"/>
      <c r="I112" s="529"/>
      <c r="J112" s="529"/>
      <c r="K112" s="529"/>
      <c r="L112" s="529"/>
      <c r="M112" s="529"/>
      <c r="N112" s="529"/>
    </row>
    <row r="113" spans="1:14" ht="12.75">
      <c r="A113" s="529"/>
      <c r="B113" s="529"/>
      <c r="C113" s="529"/>
      <c r="D113" s="529"/>
      <c r="E113" s="529"/>
      <c r="F113" s="529"/>
      <c r="G113" s="529"/>
      <c r="H113" s="529"/>
      <c r="I113" s="529"/>
      <c r="J113" s="529"/>
      <c r="K113" s="529"/>
      <c r="L113" s="529"/>
      <c r="M113" s="529"/>
      <c r="N113" s="529"/>
    </row>
    <row r="114" spans="1:14" ht="12.75">
      <c r="A114" s="529"/>
      <c r="B114" s="529"/>
      <c r="C114" s="529"/>
      <c r="D114" s="529"/>
      <c r="E114" s="529"/>
      <c r="F114" s="529"/>
      <c r="G114" s="529"/>
      <c r="H114" s="529"/>
      <c r="I114" s="529"/>
      <c r="J114" s="529"/>
      <c r="K114" s="529"/>
      <c r="L114" s="529"/>
      <c r="M114" s="529"/>
      <c r="N114" s="529"/>
    </row>
    <row r="115" spans="1:14" ht="12.75">
      <c r="A115" s="529"/>
      <c r="B115" s="529"/>
      <c r="C115" s="529"/>
      <c r="D115" s="529"/>
      <c r="E115" s="529"/>
      <c r="F115" s="529"/>
      <c r="G115" s="529"/>
      <c r="H115" s="529"/>
      <c r="I115" s="529"/>
      <c r="J115" s="529"/>
      <c r="K115" s="529"/>
      <c r="L115" s="529"/>
      <c r="M115" s="529"/>
      <c r="N115" s="529"/>
    </row>
    <row r="116" spans="1:14" ht="12.75">
      <c r="A116" s="529"/>
      <c r="B116" s="529"/>
      <c r="C116" s="529"/>
      <c r="D116" s="529"/>
      <c r="E116" s="529"/>
      <c r="F116" s="529"/>
      <c r="G116" s="529"/>
      <c r="H116" s="529"/>
      <c r="I116" s="529"/>
      <c r="J116" s="529"/>
      <c r="K116" s="529"/>
      <c r="L116" s="529"/>
      <c r="M116" s="529"/>
      <c r="N116" s="529"/>
    </row>
    <row r="117" spans="1:14" ht="12.75">
      <c r="A117" s="529"/>
      <c r="B117" s="529"/>
      <c r="C117" s="529"/>
      <c r="D117" s="529"/>
      <c r="E117" s="529"/>
      <c r="F117" s="529"/>
      <c r="G117" s="529"/>
      <c r="H117" s="529"/>
      <c r="I117" s="529"/>
      <c r="J117" s="529"/>
      <c r="K117" s="529"/>
      <c r="L117" s="529"/>
      <c r="M117" s="529"/>
      <c r="N117" s="529"/>
    </row>
    <row r="118" spans="1:14" ht="12.75">
      <c r="A118" s="529"/>
      <c r="B118" s="529"/>
      <c r="C118" s="529"/>
      <c r="D118" s="529"/>
      <c r="E118" s="529"/>
      <c r="F118" s="529"/>
      <c r="G118" s="529"/>
      <c r="H118" s="529"/>
      <c r="I118" s="529"/>
      <c r="J118" s="529"/>
      <c r="K118" s="529"/>
      <c r="L118" s="529"/>
      <c r="M118" s="529"/>
      <c r="N118" s="529"/>
    </row>
    <row r="119" spans="1:14" ht="12.75">
      <c r="A119" s="529"/>
      <c r="B119" s="529"/>
      <c r="C119" s="529"/>
      <c r="D119" s="529"/>
      <c r="E119" s="529"/>
      <c r="F119" s="529"/>
      <c r="G119" s="529"/>
      <c r="H119" s="529"/>
      <c r="I119" s="529"/>
      <c r="J119" s="529"/>
      <c r="K119" s="529"/>
      <c r="L119" s="529"/>
      <c r="M119" s="529"/>
      <c r="N119" s="529"/>
    </row>
    <row r="120" spans="1:14" ht="12.75">
      <c r="A120" s="529"/>
      <c r="B120" s="529"/>
      <c r="C120" s="529"/>
      <c r="D120" s="529"/>
      <c r="E120" s="529"/>
      <c r="F120" s="529"/>
      <c r="G120" s="529"/>
      <c r="H120" s="529"/>
      <c r="I120" s="529"/>
      <c r="J120" s="529"/>
      <c r="K120" s="529"/>
      <c r="L120" s="529"/>
      <c r="M120" s="529"/>
      <c r="N120" s="529"/>
    </row>
    <row r="121" spans="1:14" ht="12.75">
      <c r="A121" s="529"/>
      <c r="B121" s="529"/>
      <c r="C121" s="529"/>
      <c r="D121" s="529"/>
      <c r="E121" s="529"/>
      <c r="F121" s="529"/>
      <c r="G121" s="529"/>
      <c r="H121" s="529"/>
      <c r="I121" s="529"/>
      <c r="J121" s="529"/>
      <c r="K121" s="529"/>
      <c r="L121" s="529"/>
      <c r="M121" s="529"/>
      <c r="N121" s="529"/>
    </row>
    <row r="122" spans="1:14" ht="12.75">
      <c r="A122" s="529"/>
      <c r="B122" s="529"/>
      <c r="C122" s="529"/>
      <c r="D122" s="529"/>
      <c r="E122" s="529"/>
      <c r="F122" s="529"/>
      <c r="G122" s="529"/>
      <c r="H122" s="529"/>
      <c r="I122" s="529"/>
      <c r="J122" s="529"/>
      <c r="K122" s="529"/>
      <c r="L122" s="529"/>
      <c r="M122" s="529"/>
      <c r="N122" s="529"/>
    </row>
    <row r="123" spans="1:14" ht="12.75">
      <c r="A123" s="529"/>
      <c r="B123" s="529"/>
      <c r="C123" s="529"/>
      <c r="D123" s="529"/>
      <c r="E123" s="529"/>
      <c r="F123" s="529"/>
      <c r="G123" s="529"/>
      <c r="H123" s="529"/>
      <c r="I123" s="529"/>
      <c r="J123" s="529"/>
      <c r="K123" s="529"/>
      <c r="L123" s="529"/>
      <c r="M123" s="529"/>
      <c r="N123" s="529"/>
    </row>
    <row r="124" spans="1:14" ht="12.75">
      <c r="A124" s="529"/>
      <c r="B124" s="529"/>
      <c r="C124" s="529"/>
      <c r="D124" s="529"/>
      <c r="E124" s="529"/>
      <c r="F124" s="529"/>
      <c r="G124" s="529"/>
      <c r="H124" s="529"/>
      <c r="I124" s="529"/>
      <c r="J124" s="529"/>
      <c r="K124" s="529"/>
      <c r="L124" s="529"/>
      <c r="M124" s="529"/>
      <c r="N124" s="529"/>
    </row>
    <row r="125" spans="1:14" ht="12.75">
      <c r="A125" s="529"/>
      <c r="B125" s="529"/>
      <c r="C125" s="529"/>
      <c r="D125" s="529"/>
      <c r="E125" s="529"/>
      <c r="F125" s="529"/>
      <c r="G125" s="529"/>
      <c r="H125" s="529"/>
      <c r="I125" s="529"/>
      <c r="J125" s="529"/>
      <c r="K125" s="529"/>
      <c r="L125" s="529"/>
      <c r="M125" s="529"/>
      <c r="N125" s="529"/>
    </row>
    <row r="126" spans="1:14" ht="12.75">
      <c r="A126" s="529"/>
      <c r="B126" s="529"/>
      <c r="C126" s="529"/>
      <c r="D126" s="529"/>
      <c r="E126" s="529"/>
      <c r="F126" s="529"/>
      <c r="G126" s="529"/>
      <c r="H126" s="529"/>
      <c r="I126" s="529"/>
      <c r="J126" s="529"/>
      <c r="K126" s="529"/>
      <c r="L126" s="529"/>
      <c r="M126" s="529"/>
      <c r="N126" s="529"/>
    </row>
    <row r="127" spans="1:14" ht="12.75">
      <c r="A127" s="529"/>
      <c r="B127" s="529"/>
      <c r="C127" s="529"/>
      <c r="D127" s="529"/>
      <c r="E127" s="529"/>
      <c r="F127" s="529"/>
      <c r="G127" s="529"/>
      <c r="H127" s="529"/>
      <c r="I127" s="529"/>
      <c r="J127" s="529"/>
      <c r="K127" s="529"/>
      <c r="L127" s="529"/>
      <c r="M127" s="529"/>
      <c r="N127" s="529"/>
    </row>
    <row r="128" spans="1:14" ht="12.75">
      <c r="A128" s="529"/>
      <c r="B128" s="529"/>
      <c r="C128" s="529"/>
      <c r="D128" s="529"/>
      <c r="E128" s="529"/>
      <c r="F128" s="529"/>
      <c r="G128" s="529"/>
      <c r="H128" s="529"/>
      <c r="I128" s="529"/>
      <c r="J128" s="529"/>
      <c r="K128" s="529"/>
      <c r="L128" s="529"/>
      <c r="M128" s="529"/>
      <c r="N128" s="529"/>
    </row>
    <row r="129" spans="1:14" ht="12.75">
      <c r="A129" s="529"/>
      <c r="B129" s="529"/>
      <c r="C129" s="529"/>
      <c r="D129" s="529"/>
      <c r="E129" s="529"/>
      <c r="F129" s="529"/>
      <c r="G129" s="529"/>
      <c r="H129" s="529"/>
      <c r="I129" s="529"/>
      <c r="J129" s="529"/>
      <c r="K129" s="529"/>
      <c r="L129" s="529"/>
      <c r="M129" s="529"/>
      <c r="N129" s="529"/>
    </row>
    <row r="130" spans="1:14" ht="12.75">
      <c r="A130" s="529"/>
      <c r="B130" s="529"/>
      <c r="C130" s="529"/>
      <c r="D130" s="529"/>
      <c r="E130" s="529"/>
      <c r="F130" s="529"/>
      <c r="G130" s="529"/>
      <c r="H130" s="529"/>
      <c r="I130" s="529"/>
      <c r="J130" s="529"/>
      <c r="K130" s="529"/>
      <c r="L130" s="529"/>
      <c r="M130" s="529"/>
      <c r="N130" s="529"/>
    </row>
    <row r="131" spans="1:14" ht="12.75">
      <c r="A131" s="529"/>
      <c r="B131" s="529"/>
      <c r="C131" s="529"/>
      <c r="D131" s="529"/>
      <c r="E131" s="529"/>
      <c r="F131" s="529"/>
      <c r="G131" s="529"/>
      <c r="H131" s="529"/>
      <c r="I131" s="529"/>
      <c r="J131" s="529"/>
      <c r="K131" s="529"/>
      <c r="L131" s="529"/>
      <c r="M131" s="529"/>
      <c r="N131" s="529"/>
    </row>
    <row r="132" spans="1:14" ht="12.75">
      <c r="A132" s="529"/>
      <c r="B132" s="529"/>
      <c r="C132" s="529"/>
      <c r="D132" s="529"/>
      <c r="E132" s="529"/>
      <c r="F132" s="529"/>
      <c r="G132" s="529"/>
      <c r="H132" s="529"/>
      <c r="I132" s="529"/>
      <c r="J132" s="529"/>
      <c r="K132" s="529"/>
      <c r="L132" s="529"/>
      <c r="M132" s="529"/>
      <c r="N132" s="529"/>
    </row>
  </sheetData>
  <sheetProtection sheet="1" objects="1" scenarios="1"/>
  <printOptions horizontalCentered="1" verticalCentered="1"/>
  <pageMargins left="0" right="0" top="0" bottom="0" header="0" footer="0"/>
  <pageSetup horizontalDpi="300" verticalDpi="300" orientation="portrait" scale="88" r:id="rId1"/>
</worksheet>
</file>

<file path=xl/worksheets/sheet26.xml><?xml version="1.0" encoding="utf-8"?>
<worksheet xmlns="http://schemas.openxmlformats.org/spreadsheetml/2006/main" xmlns:r="http://schemas.openxmlformats.org/officeDocument/2006/relationships">
  <sheetPr transitionEvaluation="1">
    <pageSetUpPr fitToPage="1"/>
  </sheetPr>
  <dimension ref="A1:N61"/>
  <sheetViews>
    <sheetView showGridLines="0" workbookViewId="0" topLeftCell="A1">
      <selection activeCell="B44" sqref="B44"/>
    </sheetView>
  </sheetViews>
  <sheetFormatPr defaultColWidth="9.7109375" defaultRowHeight="12.75"/>
  <cols>
    <col min="1" max="1" width="1.7109375" style="488" customWidth="1"/>
    <col min="2" max="2" width="2.7109375" style="488" customWidth="1"/>
    <col min="3" max="5" width="9.7109375" style="488" customWidth="1"/>
    <col min="6" max="6" width="8.7109375" style="488" customWidth="1"/>
    <col min="7" max="7" width="9.7109375" style="488" customWidth="1"/>
    <col min="8" max="8" width="1.7109375" style="488" customWidth="1"/>
    <col min="9" max="13" width="9.7109375" style="488" customWidth="1"/>
    <col min="14" max="14" width="1.7109375" style="488" customWidth="1"/>
    <col min="15" max="16384" width="9.7109375" style="488" customWidth="1"/>
  </cols>
  <sheetData>
    <row r="1" spans="1:14" ht="13.5" thickTop="1">
      <c r="A1" s="480" t="s">
        <v>1355</v>
      </c>
      <c r="B1" s="607"/>
      <c r="C1" s="607"/>
      <c r="D1" s="607"/>
      <c r="E1" s="607"/>
      <c r="F1" s="607"/>
      <c r="G1" s="607"/>
      <c r="H1" s="607"/>
      <c r="I1" s="607"/>
      <c r="J1" s="607"/>
      <c r="K1" s="607"/>
      <c r="L1" s="607"/>
      <c r="M1" s="607"/>
      <c r="N1" s="608"/>
    </row>
    <row r="2" spans="1:14" ht="12.75">
      <c r="A2" s="489" t="s">
        <v>1205</v>
      </c>
      <c r="B2" s="609"/>
      <c r="C2" s="609"/>
      <c r="D2" s="609"/>
      <c r="E2" s="609"/>
      <c r="F2" s="609"/>
      <c r="G2" s="609"/>
      <c r="H2" s="609"/>
      <c r="I2" s="609"/>
      <c r="J2" s="609"/>
      <c r="K2" s="609"/>
      <c r="L2" s="609"/>
      <c r="M2" s="609"/>
      <c r="N2" s="610"/>
    </row>
    <row r="3" spans="1:14" ht="12.75">
      <c r="A3" s="489" t="s">
        <v>1206</v>
      </c>
      <c r="B3" s="491"/>
      <c r="C3" s="491"/>
      <c r="D3" s="491"/>
      <c r="E3" s="491"/>
      <c r="F3" s="491"/>
      <c r="G3" s="491"/>
      <c r="H3" s="491"/>
      <c r="I3" s="491"/>
      <c r="J3" s="491"/>
      <c r="K3" s="491"/>
      <c r="L3" s="491"/>
      <c r="M3" s="491"/>
      <c r="N3" s="495"/>
    </row>
    <row r="4" spans="1:14" ht="7.5" customHeight="1" thickBot="1">
      <c r="A4" s="590"/>
      <c r="B4" s="611"/>
      <c r="C4" s="611"/>
      <c r="D4" s="611"/>
      <c r="E4" s="611"/>
      <c r="F4" s="611"/>
      <c r="G4" s="611"/>
      <c r="H4" s="611"/>
      <c r="I4" s="611"/>
      <c r="J4" s="611"/>
      <c r="K4" s="611"/>
      <c r="L4" s="611"/>
      <c r="M4" s="611"/>
      <c r="N4" s="612"/>
    </row>
    <row r="5" spans="1:14" ht="13.5" thickTop="1">
      <c r="A5" s="528"/>
      <c r="B5" s="532" t="s">
        <v>1207</v>
      </c>
      <c r="C5" s="526"/>
      <c r="D5" s="526"/>
      <c r="E5" s="526"/>
      <c r="F5" s="526"/>
      <c r="G5" s="526"/>
      <c r="H5" s="526"/>
      <c r="I5" s="526"/>
      <c r="J5" s="526"/>
      <c r="K5" s="526"/>
      <c r="L5" s="526"/>
      <c r="M5" s="526"/>
      <c r="N5" s="527"/>
    </row>
    <row r="6" spans="1:14" ht="12.75">
      <c r="A6" s="528"/>
      <c r="B6" s="532" t="s">
        <v>1208</v>
      </c>
      <c r="C6" s="526"/>
      <c r="D6" s="526"/>
      <c r="E6" s="526"/>
      <c r="F6" s="526"/>
      <c r="G6" s="526"/>
      <c r="H6" s="526"/>
      <c r="I6" s="526"/>
      <c r="J6" s="526"/>
      <c r="K6" s="526"/>
      <c r="L6" s="526"/>
      <c r="M6" s="526"/>
      <c r="N6" s="527"/>
    </row>
    <row r="7" spans="1:14" ht="12.75">
      <c r="A7" s="528"/>
      <c r="B7" s="532" t="s">
        <v>1209</v>
      </c>
      <c r="C7" s="526"/>
      <c r="D7" s="526"/>
      <c r="E7" s="526"/>
      <c r="F7" s="526"/>
      <c r="G7" s="526"/>
      <c r="H7" s="526"/>
      <c r="I7" s="526"/>
      <c r="J7" s="526"/>
      <c r="K7" s="526"/>
      <c r="L7" s="526"/>
      <c r="M7" s="526"/>
      <c r="N7" s="527"/>
    </row>
    <row r="8" spans="1:14" ht="12.75">
      <c r="A8" s="528"/>
      <c r="B8" s="532" t="s">
        <v>1210</v>
      </c>
      <c r="C8" s="526"/>
      <c r="D8" s="526"/>
      <c r="E8" s="526"/>
      <c r="F8" s="526"/>
      <c r="G8" s="526"/>
      <c r="H8" s="526"/>
      <c r="I8" s="526"/>
      <c r="J8" s="526"/>
      <c r="K8" s="526"/>
      <c r="L8" s="526"/>
      <c r="M8" s="526"/>
      <c r="N8" s="527"/>
    </row>
    <row r="9" spans="1:14" ht="12.75">
      <c r="A9" s="528"/>
      <c r="B9" s="532" t="s">
        <v>1211</v>
      </c>
      <c r="C9" s="526"/>
      <c r="D9" s="526"/>
      <c r="E9" s="526"/>
      <c r="F9" s="526"/>
      <c r="G9" s="526"/>
      <c r="H9" s="526"/>
      <c r="I9" s="526"/>
      <c r="J9" s="526"/>
      <c r="K9" s="526"/>
      <c r="L9" s="526"/>
      <c r="M9" s="526"/>
      <c r="N9" s="527"/>
    </row>
    <row r="10" spans="1:14" ht="12.75">
      <c r="A10" s="528"/>
      <c r="B10" s="532" t="s">
        <v>1212</v>
      </c>
      <c r="C10" s="526"/>
      <c r="D10" s="526"/>
      <c r="E10" s="526"/>
      <c r="F10" s="526"/>
      <c r="G10" s="526"/>
      <c r="H10" s="526"/>
      <c r="I10" s="526"/>
      <c r="J10" s="526"/>
      <c r="K10" s="526"/>
      <c r="L10" s="526"/>
      <c r="M10" s="526"/>
      <c r="N10" s="527"/>
    </row>
    <row r="11" spans="1:14" ht="12.75">
      <c r="A11" s="528"/>
      <c r="B11" s="532" t="s">
        <v>1213</v>
      </c>
      <c r="C11" s="526"/>
      <c r="D11" s="526"/>
      <c r="E11" s="526"/>
      <c r="F11" s="526"/>
      <c r="G11" s="526"/>
      <c r="H11" s="526"/>
      <c r="I11" s="526"/>
      <c r="J11" s="526"/>
      <c r="K11" s="526"/>
      <c r="L11" s="526"/>
      <c r="M11" s="526"/>
      <c r="N11" s="527"/>
    </row>
    <row r="12" spans="1:14" ht="7.5" customHeight="1" thickBot="1">
      <c r="A12" s="613"/>
      <c r="B12" s="614"/>
      <c r="C12" s="614"/>
      <c r="D12" s="614"/>
      <c r="E12" s="614"/>
      <c r="F12" s="614"/>
      <c r="G12" s="614"/>
      <c r="H12" s="614"/>
      <c r="I12" s="614"/>
      <c r="J12" s="614"/>
      <c r="K12" s="614"/>
      <c r="L12" s="614"/>
      <c r="M12" s="614"/>
      <c r="N12" s="615"/>
    </row>
    <row r="13" spans="1:14" ht="12.75">
      <c r="A13" s="616"/>
      <c r="B13" s="617" t="s">
        <v>1214</v>
      </c>
      <c r="C13" s="510"/>
      <c r="D13" s="560"/>
      <c r="E13" s="560"/>
      <c r="F13" s="560"/>
      <c r="G13" s="560"/>
      <c r="H13" s="560"/>
      <c r="I13" s="618" t="s">
        <v>1215</v>
      </c>
      <c r="J13" s="560"/>
      <c r="K13" s="560"/>
      <c r="L13" s="560"/>
      <c r="M13" s="560"/>
      <c r="N13" s="619"/>
    </row>
    <row r="14" spans="1:14" ht="12.75">
      <c r="A14" s="620"/>
      <c r="B14" s="560"/>
      <c r="C14" s="560"/>
      <c r="D14" s="560"/>
      <c r="E14" s="560"/>
      <c r="F14" s="560"/>
      <c r="G14" s="560"/>
      <c r="H14" s="560"/>
      <c r="I14" s="618" t="s">
        <v>1216</v>
      </c>
      <c r="J14" s="560"/>
      <c r="K14" s="560"/>
      <c r="L14" s="560"/>
      <c r="M14" s="560"/>
      <c r="N14" s="619"/>
    </row>
    <row r="15" spans="1:14" ht="12.75">
      <c r="A15" s="620"/>
      <c r="B15" s="618" t="s">
        <v>1217</v>
      </c>
      <c r="C15" s="560"/>
      <c r="D15" s="560"/>
      <c r="E15" s="560"/>
      <c r="F15" s="560"/>
      <c r="G15" s="560"/>
      <c r="H15" s="560"/>
      <c r="I15" s="618" t="s">
        <v>1218</v>
      </c>
      <c r="J15" s="560"/>
      <c r="K15" s="560"/>
      <c r="L15" s="560"/>
      <c r="M15" s="560"/>
      <c r="N15" s="619"/>
    </row>
    <row r="16" spans="1:14" ht="12.75">
      <c r="A16" s="620"/>
      <c r="B16" s="618" t="s">
        <v>1219</v>
      </c>
      <c r="C16" s="560"/>
      <c r="D16" s="560"/>
      <c r="E16" s="560"/>
      <c r="F16" s="560"/>
      <c r="G16" s="560"/>
      <c r="H16" s="560"/>
      <c r="I16" s="618" t="s">
        <v>1220</v>
      </c>
      <c r="J16" s="560"/>
      <c r="K16" s="560"/>
      <c r="L16" s="560"/>
      <c r="M16" s="560"/>
      <c r="N16" s="619"/>
    </row>
    <row r="17" spans="1:14" ht="12.75">
      <c r="A17" s="620"/>
      <c r="B17" s="618" t="s">
        <v>1221</v>
      </c>
      <c r="C17" s="560"/>
      <c r="D17" s="560"/>
      <c r="E17" s="560"/>
      <c r="F17" s="560"/>
      <c r="G17" s="560"/>
      <c r="H17" s="560"/>
      <c r="I17" s="618" t="s">
        <v>1222</v>
      </c>
      <c r="J17" s="560"/>
      <c r="K17" s="560"/>
      <c r="L17" s="560"/>
      <c r="M17" s="560"/>
      <c r="N17" s="619"/>
    </row>
    <row r="18" spans="1:14" ht="12.75">
      <c r="A18" s="620"/>
      <c r="B18" s="618" t="s">
        <v>0</v>
      </c>
      <c r="C18" s="560"/>
      <c r="D18" s="560"/>
      <c r="E18" s="560"/>
      <c r="F18" s="560"/>
      <c r="G18" s="560"/>
      <c r="H18" s="560"/>
      <c r="I18" s="618" t="s">
        <v>1</v>
      </c>
      <c r="J18" s="560"/>
      <c r="K18" s="560"/>
      <c r="L18" s="560"/>
      <c r="M18" s="560"/>
      <c r="N18" s="619"/>
    </row>
    <row r="19" spans="1:14" ht="12.75">
      <c r="A19" s="620"/>
      <c r="B19" s="560"/>
      <c r="C19" s="560"/>
      <c r="D19" s="560"/>
      <c r="E19" s="560"/>
      <c r="F19" s="560"/>
      <c r="G19" s="560"/>
      <c r="H19" s="560"/>
      <c r="I19" s="618" t="s">
        <v>2</v>
      </c>
      <c r="J19" s="560"/>
      <c r="K19" s="560"/>
      <c r="L19" s="560"/>
      <c r="M19" s="560"/>
      <c r="N19" s="619"/>
    </row>
    <row r="20" spans="1:14" ht="12.75">
      <c r="A20" s="620"/>
      <c r="B20" s="618" t="s">
        <v>3</v>
      </c>
      <c r="C20" s="560"/>
      <c r="D20" s="560"/>
      <c r="E20" s="560"/>
      <c r="F20" s="560"/>
      <c r="G20" s="560"/>
      <c r="H20" s="560"/>
      <c r="I20" s="618" t="s">
        <v>4</v>
      </c>
      <c r="J20" s="560"/>
      <c r="K20" s="560"/>
      <c r="L20" s="560"/>
      <c r="M20" s="560"/>
      <c r="N20" s="619"/>
    </row>
    <row r="21" spans="1:14" ht="12.75">
      <c r="A21" s="620"/>
      <c r="B21" s="618" t="s">
        <v>5</v>
      </c>
      <c r="C21" s="560"/>
      <c r="D21" s="560"/>
      <c r="E21" s="560"/>
      <c r="F21" s="560"/>
      <c r="G21" s="560"/>
      <c r="H21" s="560"/>
      <c r="I21" s="621"/>
      <c r="J21" s="560"/>
      <c r="K21" s="560"/>
      <c r="L21" s="560"/>
      <c r="M21" s="560"/>
      <c r="N21" s="619"/>
    </row>
    <row r="22" spans="1:14" ht="12.75">
      <c r="A22" s="620"/>
      <c r="B22" s="618" t="s">
        <v>6</v>
      </c>
      <c r="C22" s="560"/>
      <c r="D22" s="560"/>
      <c r="E22" s="560"/>
      <c r="F22" s="560"/>
      <c r="G22" s="560"/>
      <c r="H22" s="560"/>
      <c r="I22" s="618" t="s">
        <v>7</v>
      </c>
      <c r="J22" s="560"/>
      <c r="K22" s="560"/>
      <c r="L22" s="560"/>
      <c r="M22" s="560"/>
      <c r="N22" s="619"/>
    </row>
    <row r="23" spans="1:14" ht="12.75">
      <c r="A23" s="620"/>
      <c r="B23" s="618" t="s">
        <v>8</v>
      </c>
      <c r="C23" s="560"/>
      <c r="D23" s="560"/>
      <c r="E23" s="560"/>
      <c r="F23" s="560"/>
      <c r="G23" s="560"/>
      <c r="H23" s="560"/>
      <c r="I23" s="618" t="s">
        <v>9</v>
      </c>
      <c r="J23" s="560"/>
      <c r="K23" s="560"/>
      <c r="L23" s="560"/>
      <c r="M23" s="560"/>
      <c r="N23" s="619"/>
    </row>
    <row r="24" spans="1:14" ht="12.75">
      <c r="A24" s="620"/>
      <c r="B24" s="618" t="s">
        <v>10</v>
      </c>
      <c r="C24" s="560"/>
      <c r="D24" s="560"/>
      <c r="E24" s="560"/>
      <c r="F24" s="560"/>
      <c r="G24" s="560"/>
      <c r="H24" s="560"/>
      <c r="I24" s="618" t="s">
        <v>11</v>
      </c>
      <c r="J24" s="560"/>
      <c r="K24" s="560"/>
      <c r="L24" s="560"/>
      <c r="M24" s="560"/>
      <c r="N24" s="619"/>
    </row>
    <row r="25" spans="1:14" ht="12.75">
      <c r="A25" s="620"/>
      <c r="B25" s="618" t="s">
        <v>12</v>
      </c>
      <c r="C25" s="560"/>
      <c r="D25" s="560"/>
      <c r="E25" s="560"/>
      <c r="F25" s="560"/>
      <c r="G25" s="560"/>
      <c r="H25" s="560"/>
      <c r="I25" s="618" t="s">
        <v>13</v>
      </c>
      <c r="J25" s="560"/>
      <c r="K25" s="560"/>
      <c r="L25" s="560"/>
      <c r="M25" s="560"/>
      <c r="N25" s="619"/>
    </row>
    <row r="26" spans="1:14" ht="12.75">
      <c r="A26" s="620"/>
      <c r="B26" s="618" t="s">
        <v>14</v>
      </c>
      <c r="C26" s="560"/>
      <c r="D26" s="560"/>
      <c r="E26" s="560"/>
      <c r="F26" s="560"/>
      <c r="G26" s="560"/>
      <c r="H26" s="560"/>
      <c r="I26" s="621"/>
      <c r="J26" s="560"/>
      <c r="K26" s="560"/>
      <c r="L26" s="560"/>
      <c r="M26" s="560"/>
      <c r="N26" s="619"/>
    </row>
    <row r="27" spans="1:14" ht="12.75">
      <c r="A27" s="620"/>
      <c r="B27" s="618" t="s">
        <v>15</v>
      </c>
      <c r="C27" s="560"/>
      <c r="D27" s="560"/>
      <c r="E27" s="560"/>
      <c r="F27" s="560"/>
      <c r="G27" s="560"/>
      <c r="H27" s="560"/>
      <c r="I27" s="618" t="s">
        <v>16</v>
      </c>
      <c r="J27" s="560"/>
      <c r="K27" s="560"/>
      <c r="L27" s="560"/>
      <c r="M27" s="560"/>
      <c r="N27" s="619"/>
    </row>
    <row r="28" spans="1:14" ht="12.75">
      <c r="A28" s="620"/>
      <c r="B28" s="621"/>
      <c r="C28" s="560"/>
      <c r="D28" s="560"/>
      <c r="E28" s="560"/>
      <c r="F28" s="560"/>
      <c r="G28" s="560"/>
      <c r="H28" s="560"/>
      <c r="I28" s="618" t="s">
        <v>17</v>
      </c>
      <c r="J28" s="560"/>
      <c r="K28" s="560"/>
      <c r="L28" s="560"/>
      <c r="M28" s="560"/>
      <c r="N28" s="619"/>
    </row>
    <row r="29" spans="1:14" ht="12.75">
      <c r="A29" s="620"/>
      <c r="B29" s="618" t="s">
        <v>18</v>
      </c>
      <c r="C29" s="560"/>
      <c r="D29" s="560"/>
      <c r="E29" s="560"/>
      <c r="F29" s="560"/>
      <c r="G29" s="560"/>
      <c r="H29" s="560"/>
      <c r="I29" s="618" t="s">
        <v>19</v>
      </c>
      <c r="J29" s="560"/>
      <c r="K29" s="560"/>
      <c r="L29" s="560"/>
      <c r="M29" s="560"/>
      <c r="N29" s="619"/>
    </row>
    <row r="30" spans="1:14" ht="12.75">
      <c r="A30" s="620"/>
      <c r="B30" s="618" t="s">
        <v>20</v>
      </c>
      <c r="C30" s="560"/>
      <c r="D30" s="560"/>
      <c r="E30" s="560"/>
      <c r="F30" s="560"/>
      <c r="G30" s="560"/>
      <c r="H30" s="560"/>
      <c r="I30" s="621"/>
      <c r="J30" s="560"/>
      <c r="K30" s="560"/>
      <c r="L30" s="560"/>
      <c r="M30" s="560"/>
      <c r="N30" s="619"/>
    </row>
    <row r="31" spans="1:14" ht="12.75">
      <c r="A31" s="620"/>
      <c r="B31" s="618" t="s">
        <v>21</v>
      </c>
      <c r="C31" s="560"/>
      <c r="D31" s="560"/>
      <c r="E31" s="560"/>
      <c r="F31" s="560"/>
      <c r="G31" s="560"/>
      <c r="H31" s="560"/>
      <c r="I31" s="618" t="s">
        <v>22</v>
      </c>
      <c r="J31" s="560"/>
      <c r="K31" s="560"/>
      <c r="L31" s="560"/>
      <c r="M31" s="560"/>
      <c r="N31" s="619"/>
    </row>
    <row r="32" spans="1:14" ht="12.75">
      <c r="A32" s="620"/>
      <c r="B32" s="618" t="s">
        <v>23</v>
      </c>
      <c r="C32" s="560"/>
      <c r="D32" s="560"/>
      <c r="E32" s="560"/>
      <c r="F32" s="560"/>
      <c r="G32" s="560"/>
      <c r="H32" s="560"/>
      <c r="I32" s="618" t="s">
        <v>24</v>
      </c>
      <c r="J32" s="560"/>
      <c r="K32" s="560"/>
      <c r="L32" s="560"/>
      <c r="M32" s="560"/>
      <c r="N32" s="619"/>
    </row>
    <row r="33" spans="1:14" ht="12.75">
      <c r="A33" s="620"/>
      <c r="B33" s="618" t="s">
        <v>25</v>
      </c>
      <c r="C33" s="560"/>
      <c r="D33" s="560"/>
      <c r="E33" s="560"/>
      <c r="F33" s="560"/>
      <c r="G33" s="560"/>
      <c r="H33" s="560"/>
      <c r="I33" s="618" t="s">
        <v>568</v>
      </c>
      <c r="J33" s="560"/>
      <c r="K33" s="560"/>
      <c r="L33" s="560"/>
      <c r="M33" s="560"/>
      <c r="N33" s="619"/>
    </row>
    <row r="34" spans="1:14" ht="13.5" thickBot="1">
      <c r="A34" s="620"/>
      <c r="B34" s="618" t="s">
        <v>26</v>
      </c>
      <c r="C34" s="560"/>
      <c r="D34" s="560"/>
      <c r="E34" s="560"/>
      <c r="F34" s="560"/>
      <c r="G34" s="560"/>
      <c r="H34" s="560"/>
      <c r="I34" s="622"/>
      <c r="J34" s="623"/>
      <c r="K34" s="623"/>
      <c r="L34" s="623"/>
      <c r="M34" s="623"/>
      <c r="N34" s="619"/>
    </row>
    <row r="35" spans="1:14" ht="12.75">
      <c r="A35" s="620"/>
      <c r="B35" s="618" t="s">
        <v>27</v>
      </c>
      <c r="C35" s="560"/>
      <c r="D35" s="560"/>
      <c r="E35" s="560"/>
      <c r="F35" s="560"/>
      <c r="G35" s="560"/>
      <c r="H35" s="560"/>
      <c r="I35" s="617" t="s">
        <v>28</v>
      </c>
      <c r="J35" s="560"/>
      <c r="K35" s="560"/>
      <c r="L35" s="560"/>
      <c r="M35" s="560"/>
      <c r="N35" s="619"/>
    </row>
    <row r="36" spans="1:14" ht="12.75">
      <c r="A36" s="620"/>
      <c r="B36" s="618" t="s">
        <v>29</v>
      </c>
      <c r="C36" s="560"/>
      <c r="D36" s="560"/>
      <c r="E36" s="560"/>
      <c r="F36" s="560"/>
      <c r="G36" s="560"/>
      <c r="H36" s="560"/>
      <c r="I36" s="617" t="s">
        <v>30</v>
      </c>
      <c r="J36" s="560"/>
      <c r="K36" s="560"/>
      <c r="L36" s="560"/>
      <c r="M36" s="560"/>
      <c r="N36" s="619"/>
    </row>
    <row r="37" spans="1:14" ht="12.75">
      <c r="A37" s="620"/>
      <c r="B37" s="621"/>
      <c r="C37" s="560"/>
      <c r="D37" s="560"/>
      <c r="E37" s="560"/>
      <c r="F37" s="560"/>
      <c r="G37" s="560"/>
      <c r="H37" s="560"/>
      <c r="I37" s="621"/>
      <c r="J37" s="560"/>
      <c r="K37" s="560"/>
      <c r="L37" s="560"/>
      <c r="M37" s="560"/>
      <c r="N37" s="619"/>
    </row>
    <row r="38" spans="1:14" ht="12.75">
      <c r="A38" s="620"/>
      <c r="B38" s="618" t="s">
        <v>31</v>
      </c>
      <c r="C38" s="560"/>
      <c r="D38" s="560"/>
      <c r="E38" s="560"/>
      <c r="F38" s="560"/>
      <c r="G38" s="560"/>
      <c r="H38" s="560"/>
      <c r="I38" s="618" t="s">
        <v>32</v>
      </c>
      <c r="J38" s="560"/>
      <c r="K38" s="560"/>
      <c r="L38" s="560"/>
      <c r="M38" s="560"/>
      <c r="N38" s="619"/>
    </row>
    <row r="39" spans="1:14" ht="12.75">
      <c r="A39" s="620"/>
      <c r="B39" s="618" t="s">
        <v>33</v>
      </c>
      <c r="C39" s="560"/>
      <c r="D39" s="560"/>
      <c r="E39" s="560"/>
      <c r="F39" s="560"/>
      <c r="G39" s="560"/>
      <c r="H39" s="560"/>
      <c r="I39" s="618" t="s">
        <v>34</v>
      </c>
      <c r="J39" s="560"/>
      <c r="K39" s="560"/>
      <c r="L39" s="560"/>
      <c r="M39" s="560"/>
      <c r="N39" s="619"/>
    </row>
    <row r="40" spans="1:14" ht="12.75">
      <c r="A40" s="620"/>
      <c r="B40" s="618" t="s">
        <v>35</v>
      </c>
      <c r="C40" s="560"/>
      <c r="D40" s="560"/>
      <c r="E40" s="560"/>
      <c r="F40" s="560"/>
      <c r="G40" s="560"/>
      <c r="H40" s="560"/>
      <c r="I40" s="618" t="s">
        <v>36</v>
      </c>
      <c r="J40" s="560"/>
      <c r="K40" s="560"/>
      <c r="L40" s="560"/>
      <c r="M40" s="560"/>
      <c r="N40" s="619"/>
    </row>
    <row r="41" spans="1:14" ht="12.75">
      <c r="A41" s="620"/>
      <c r="B41" s="618" t="s">
        <v>37</v>
      </c>
      <c r="C41" s="560"/>
      <c r="D41" s="560"/>
      <c r="E41" s="560"/>
      <c r="F41" s="560"/>
      <c r="G41" s="560"/>
      <c r="H41" s="560"/>
      <c r="I41" s="621"/>
      <c r="J41" s="560"/>
      <c r="K41" s="560"/>
      <c r="L41" s="560"/>
      <c r="M41" s="560"/>
      <c r="N41" s="619"/>
    </row>
    <row r="42" spans="1:14" ht="12.75">
      <c r="A42" s="620"/>
      <c r="B42" s="618" t="s">
        <v>38</v>
      </c>
      <c r="C42" s="560"/>
      <c r="D42" s="560"/>
      <c r="E42" s="560"/>
      <c r="F42" s="560"/>
      <c r="G42" s="560"/>
      <c r="H42" s="560"/>
      <c r="I42" s="618" t="s">
        <v>39</v>
      </c>
      <c r="J42" s="560"/>
      <c r="K42" s="560"/>
      <c r="L42" s="560"/>
      <c r="M42" s="560"/>
      <c r="N42" s="619"/>
    </row>
    <row r="43" spans="1:14" ht="12.75">
      <c r="A43" s="620"/>
      <c r="B43" s="621"/>
      <c r="C43" s="560"/>
      <c r="D43" s="560"/>
      <c r="E43" s="560"/>
      <c r="F43" s="560"/>
      <c r="G43" s="560"/>
      <c r="H43" s="560"/>
      <c r="I43" s="618" t="s">
        <v>40</v>
      </c>
      <c r="J43" s="560"/>
      <c r="K43" s="560"/>
      <c r="L43" s="560"/>
      <c r="M43" s="560"/>
      <c r="N43" s="619"/>
    </row>
    <row r="44" spans="1:14" ht="12.75">
      <c r="A44" s="620"/>
      <c r="B44" s="624"/>
      <c r="C44" s="618" t="s">
        <v>41</v>
      </c>
      <c r="D44" s="560"/>
      <c r="E44" s="560"/>
      <c r="F44" s="560"/>
      <c r="G44" s="560"/>
      <c r="H44" s="560"/>
      <c r="I44" s="621"/>
      <c r="J44" s="560"/>
      <c r="K44" s="560"/>
      <c r="L44" s="560"/>
      <c r="M44" s="560"/>
      <c r="N44" s="619"/>
    </row>
    <row r="45" spans="1:14" ht="12.75">
      <c r="A45" s="620"/>
      <c r="B45" s="625" t="s">
        <v>42</v>
      </c>
      <c r="C45" s="560"/>
      <c r="D45" s="560"/>
      <c r="E45" s="560"/>
      <c r="F45" s="560"/>
      <c r="G45" s="560"/>
      <c r="H45" s="560"/>
      <c r="I45" s="618" t="s">
        <v>43</v>
      </c>
      <c r="J45" s="560"/>
      <c r="K45" s="560"/>
      <c r="L45" s="560"/>
      <c r="M45" s="560"/>
      <c r="N45" s="619"/>
    </row>
    <row r="46" spans="1:14" ht="12.75">
      <c r="A46" s="620"/>
      <c r="B46" s="625" t="s">
        <v>44</v>
      </c>
      <c r="C46" s="560"/>
      <c r="D46" s="560"/>
      <c r="E46" s="560"/>
      <c r="F46" s="560"/>
      <c r="G46" s="560"/>
      <c r="H46" s="560"/>
      <c r="I46" s="618" t="s">
        <v>45</v>
      </c>
      <c r="J46" s="560"/>
      <c r="K46" s="560"/>
      <c r="L46" s="560"/>
      <c r="M46" s="560"/>
      <c r="N46" s="619"/>
    </row>
    <row r="47" spans="1:14" ht="13.5" thickBot="1">
      <c r="A47" s="620"/>
      <c r="B47" s="622"/>
      <c r="C47" s="622"/>
      <c r="D47" s="623"/>
      <c r="E47" s="623"/>
      <c r="F47" s="623"/>
      <c r="G47" s="623"/>
      <c r="H47" s="560"/>
      <c r="I47" s="618" t="s">
        <v>46</v>
      </c>
      <c r="J47" s="560"/>
      <c r="K47" s="560"/>
      <c r="L47" s="560"/>
      <c r="M47" s="560"/>
      <c r="N47" s="619"/>
    </row>
    <row r="48" spans="1:14" ht="12.75">
      <c r="A48" s="620"/>
      <c r="B48" s="617" t="s">
        <v>47</v>
      </c>
      <c r="C48" s="621"/>
      <c r="D48" s="560"/>
      <c r="E48" s="560"/>
      <c r="F48" s="560"/>
      <c r="G48" s="560"/>
      <c r="H48" s="560"/>
      <c r="I48" s="618" t="s">
        <v>48</v>
      </c>
      <c r="J48" s="560"/>
      <c r="K48" s="560"/>
      <c r="L48" s="560"/>
      <c r="M48" s="560"/>
      <c r="N48" s="619"/>
    </row>
    <row r="49" spans="1:14" ht="12.75">
      <c r="A49" s="620"/>
      <c r="B49" s="617" t="s">
        <v>49</v>
      </c>
      <c r="C49" s="621"/>
      <c r="D49" s="560"/>
      <c r="E49" s="560"/>
      <c r="F49" s="560"/>
      <c r="G49" s="560"/>
      <c r="H49" s="560"/>
      <c r="I49" s="618" t="s">
        <v>50</v>
      </c>
      <c r="J49" s="560"/>
      <c r="K49" s="560"/>
      <c r="L49" s="560"/>
      <c r="M49" s="560"/>
      <c r="N49" s="619"/>
    </row>
    <row r="50" spans="1:14" ht="12.75">
      <c r="A50" s="620"/>
      <c r="B50" s="617" t="s">
        <v>51</v>
      </c>
      <c r="C50" s="560"/>
      <c r="D50" s="560"/>
      <c r="E50" s="560"/>
      <c r="F50" s="560"/>
      <c r="G50" s="560"/>
      <c r="H50" s="560"/>
      <c r="I50" s="621"/>
      <c r="J50" s="560"/>
      <c r="K50" s="560"/>
      <c r="L50" s="560"/>
      <c r="M50" s="560"/>
      <c r="N50" s="619"/>
    </row>
    <row r="51" spans="1:14" ht="12.75">
      <c r="A51" s="620"/>
      <c r="B51" s="621"/>
      <c r="C51" s="560"/>
      <c r="D51" s="560"/>
      <c r="E51" s="560"/>
      <c r="F51" s="560"/>
      <c r="G51" s="560"/>
      <c r="H51" s="560"/>
      <c r="I51" s="618" t="s">
        <v>52</v>
      </c>
      <c r="J51" s="560"/>
      <c r="K51" s="560"/>
      <c r="L51" s="560"/>
      <c r="M51" s="560"/>
      <c r="N51" s="619"/>
    </row>
    <row r="52" spans="1:14" ht="12.75">
      <c r="A52" s="620"/>
      <c r="B52" s="618" t="s">
        <v>53</v>
      </c>
      <c r="C52" s="560"/>
      <c r="D52" s="560"/>
      <c r="E52" s="560"/>
      <c r="F52" s="560"/>
      <c r="G52" s="560"/>
      <c r="H52" s="560"/>
      <c r="I52" s="618" t="s">
        <v>54</v>
      </c>
      <c r="J52" s="560"/>
      <c r="K52" s="560"/>
      <c r="L52" s="560"/>
      <c r="M52" s="560"/>
      <c r="N52" s="619"/>
    </row>
    <row r="53" spans="1:14" ht="12.75">
      <c r="A53" s="620"/>
      <c r="B53" s="618" t="s">
        <v>999</v>
      </c>
      <c r="C53" s="560"/>
      <c r="D53" s="560"/>
      <c r="E53" s="560"/>
      <c r="F53" s="560"/>
      <c r="G53" s="560"/>
      <c r="H53" s="560"/>
      <c r="I53" s="621"/>
      <c r="J53" s="560"/>
      <c r="K53" s="560"/>
      <c r="L53" s="560"/>
      <c r="M53" s="560"/>
      <c r="N53" s="619"/>
    </row>
    <row r="54" spans="1:14" ht="12.75">
      <c r="A54" s="620"/>
      <c r="B54" s="618" t="s">
        <v>1000</v>
      </c>
      <c r="C54" s="560"/>
      <c r="D54" s="560"/>
      <c r="E54" s="560"/>
      <c r="F54" s="560"/>
      <c r="G54" s="560"/>
      <c r="H54" s="560"/>
      <c r="I54" s="618" t="s">
        <v>1001</v>
      </c>
      <c r="J54" s="560"/>
      <c r="K54" s="560"/>
      <c r="L54" s="560"/>
      <c r="M54" s="560"/>
      <c r="N54" s="619"/>
    </row>
    <row r="55" spans="1:14" ht="12.75">
      <c r="A55" s="620"/>
      <c r="B55" s="618" t="s">
        <v>1002</v>
      </c>
      <c r="C55" s="560"/>
      <c r="D55" s="560"/>
      <c r="E55" s="560"/>
      <c r="F55" s="560"/>
      <c r="G55" s="560"/>
      <c r="H55" s="560"/>
      <c r="I55" s="618" t="s">
        <v>1003</v>
      </c>
      <c r="J55" s="560"/>
      <c r="K55" s="560"/>
      <c r="L55" s="560"/>
      <c r="M55" s="560"/>
      <c r="N55" s="619"/>
    </row>
    <row r="56" spans="1:14" ht="12.75">
      <c r="A56" s="620"/>
      <c r="B56" s="621"/>
      <c r="C56" s="560"/>
      <c r="D56" s="560"/>
      <c r="E56" s="560"/>
      <c r="F56" s="560"/>
      <c r="G56" s="560"/>
      <c r="H56" s="560"/>
      <c r="I56" s="618" t="s">
        <v>1004</v>
      </c>
      <c r="J56" s="560"/>
      <c r="K56" s="560"/>
      <c r="L56" s="560"/>
      <c r="M56" s="560"/>
      <c r="N56" s="619"/>
    </row>
    <row r="57" spans="1:14" ht="12.75">
      <c r="A57" s="620"/>
      <c r="B57" s="618" t="s">
        <v>1005</v>
      </c>
      <c r="C57" s="621"/>
      <c r="D57" s="621"/>
      <c r="E57" s="621"/>
      <c r="F57" s="621"/>
      <c r="G57" s="621"/>
      <c r="H57" s="560"/>
      <c r="I57" s="618" t="s">
        <v>1006</v>
      </c>
      <c r="J57" s="560"/>
      <c r="K57" s="560"/>
      <c r="L57" s="560"/>
      <c r="M57" s="560"/>
      <c r="N57" s="619"/>
    </row>
    <row r="58" spans="1:14" ht="12.75">
      <c r="A58" s="620"/>
      <c r="B58" s="618" t="s">
        <v>1007</v>
      </c>
      <c r="C58" s="621"/>
      <c r="D58" s="621"/>
      <c r="E58" s="621"/>
      <c r="F58" s="621"/>
      <c r="G58" s="621"/>
      <c r="H58" s="560"/>
      <c r="I58" s="618" t="s">
        <v>1008</v>
      </c>
      <c r="J58" s="560"/>
      <c r="K58" s="560"/>
      <c r="L58" s="560"/>
      <c r="M58" s="560"/>
      <c r="N58" s="619"/>
    </row>
    <row r="59" spans="1:14" ht="12.75">
      <c r="A59" s="620"/>
      <c r="B59" s="618" t="s">
        <v>1009</v>
      </c>
      <c r="C59" s="621"/>
      <c r="D59" s="621"/>
      <c r="E59" s="621"/>
      <c r="F59" s="621"/>
      <c r="G59" s="621"/>
      <c r="H59" s="560"/>
      <c r="I59" s="618" t="s">
        <v>1010</v>
      </c>
      <c r="J59" s="560"/>
      <c r="K59" s="560"/>
      <c r="L59" s="560"/>
      <c r="M59" s="560"/>
      <c r="N59" s="619"/>
    </row>
    <row r="60" spans="1:14" ht="13.5" thickBot="1">
      <c r="A60" s="626"/>
      <c r="B60" s="627" t="s">
        <v>1011</v>
      </c>
      <c r="C60" s="628"/>
      <c r="D60" s="628"/>
      <c r="E60" s="628"/>
      <c r="F60" s="628"/>
      <c r="G60" s="628"/>
      <c r="H60" s="629"/>
      <c r="I60" s="628"/>
      <c r="J60" s="629"/>
      <c r="K60" s="629"/>
      <c r="L60" s="629"/>
      <c r="M60" s="629"/>
      <c r="N60" s="630"/>
    </row>
    <row r="61" spans="1:14" ht="13.5" thickTop="1">
      <c r="A61" s="564" t="s">
        <v>1012</v>
      </c>
      <c r="B61" s="631"/>
      <c r="C61" s="560"/>
      <c r="D61" s="560"/>
      <c r="E61" s="560"/>
      <c r="F61" s="560"/>
      <c r="G61" s="560"/>
      <c r="H61" s="560"/>
      <c r="I61" s="631"/>
      <c r="J61" s="560"/>
      <c r="K61" s="560"/>
      <c r="L61" s="560"/>
      <c r="M61" s="560"/>
      <c r="N61" s="560"/>
    </row>
  </sheetData>
  <sheetProtection sheet="1" objects="1" scenarios="1"/>
  <printOptions horizontalCentered="1" verticalCentered="1"/>
  <pageMargins left="0" right="0" top="0" bottom="0" header="0" footer="0"/>
  <pageSetup fitToHeight="1" fitToWidth="1" horizontalDpi="300" verticalDpi="300" orientation="portrait" scale="91" r:id="rId1"/>
</worksheet>
</file>

<file path=xl/worksheets/sheet27.xml><?xml version="1.0" encoding="utf-8"?>
<worksheet xmlns="http://schemas.openxmlformats.org/spreadsheetml/2006/main" xmlns:r="http://schemas.openxmlformats.org/officeDocument/2006/relationships">
  <sheetPr transitionEvaluation="1">
    <pageSetUpPr fitToPage="1"/>
  </sheetPr>
  <dimension ref="A1:N72"/>
  <sheetViews>
    <sheetView showGridLines="0" workbookViewId="0" topLeftCell="A1">
      <selection activeCell="F18" sqref="F18"/>
    </sheetView>
  </sheetViews>
  <sheetFormatPr defaultColWidth="9.7109375" defaultRowHeight="12.75"/>
  <cols>
    <col min="1" max="2" width="1.7109375" style="488" customWidth="1"/>
    <col min="3" max="7" width="9.7109375" style="488" customWidth="1"/>
    <col min="8" max="8" width="1.7109375" style="488" customWidth="1"/>
    <col min="9" max="9" width="5.7109375" style="488" customWidth="1"/>
    <col min="10" max="10" width="2.7109375" style="488" customWidth="1"/>
    <col min="11" max="11" width="20.7109375" style="488" customWidth="1"/>
    <col min="12" max="13" width="9.7109375" style="488" customWidth="1"/>
    <col min="14" max="14" width="1.7109375" style="488" customWidth="1"/>
    <col min="15" max="16384" width="9.7109375" style="488" customWidth="1"/>
  </cols>
  <sheetData>
    <row r="1" spans="1:14" ht="13.5" thickTop="1">
      <c r="A1" s="632"/>
      <c r="B1" s="633"/>
      <c r="C1" s="633"/>
      <c r="D1" s="633"/>
      <c r="E1" s="633"/>
      <c r="F1" s="633"/>
      <c r="G1" s="633"/>
      <c r="H1" s="633"/>
      <c r="I1" s="633"/>
      <c r="J1" s="633"/>
      <c r="K1" s="633"/>
      <c r="L1" s="633"/>
      <c r="M1" s="633"/>
      <c r="N1" s="634"/>
    </row>
    <row r="2" spans="1:14" ht="12.75">
      <c r="A2" s="635"/>
      <c r="B2" s="618" t="s">
        <v>1013</v>
      </c>
      <c r="C2" s="621"/>
      <c r="D2" s="621"/>
      <c r="E2" s="621"/>
      <c r="F2" s="621"/>
      <c r="G2" s="621"/>
      <c r="H2" s="621"/>
      <c r="I2" s="618" t="s">
        <v>1014</v>
      </c>
      <c r="J2" s="636"/>
      <c r="K2" s="636"/>
      <c r="L2" s="621"/>
      <c r="M2" s="621"/>
      <c r="N2" s="637"/>
    </row>
    <row r="3" spans="1:14" ht="12.75">
      <c r="A3" s="635"/>
      <c r="B3" s="618" t="s">
        <v>1015</v>
      </c>
      <c r="C3" s="621"/>
      <c r="D3" s="621"/>
      <c r="E3" s="621"/>
      <c r="F3" s="621"/>
      <c r="G3" s="621"/>
      <c r="H3" s="621"/>
      <c r="I3" s="618" t="s">
        <v>1016</v>
      </c>
      <c r="J3" s="636"/>
      <c r="K3" s="636"/>
      <c r="L3" s="621"/>
      <c r="M3" s="621"/>
      <c r="N3" s="637"/>
    </row>
    <row r="4" spans="1:14" ht="12.75">
      <c r="A4" s="635"/>
      <c r="B4" s="618" t="s">
        <v>1017</v>
      </c>
      <c r="C4" s="621"/>
      <c r="D4" s="621"/>
      <c r="E4" s="621"/>
      <c r="F4" s="621"/>
      <c r="G4" s="621"/>
      <c r="H4" s="621"/>
      <c r="I4" s="618" t="s">
        <v>1018</v>
      </c>
      <c r="J4" s="636"/>
      <c r="K4" s="636"/>
      <c r="L4" s="621"/>
      <c r="M4" s="621"/>
      <c r="N4" s="637"/>
    </row>
    <row r="5" spans="1:14" ht="12.75">
      <c r="A5" s="635"/>
      <c r="B5" s="621"/>
      <c r="C5" s="621"/>
      <c r="D5" s="621"/>
      <c r="E5" s="621"/>
      <c r="F5" s="621"/>
      <c r="G5" s="621"/>
      <c r="H5" s="621"/>
      <c r="I5" s="618" t="s">
        <v>1019</v>
      </c>
      <c r="J5" s="636"/>
      <c r="K5" s="636"/>
      <c r="L5" s="621"/>
      <c r="M5" s="621"/>
      <c r="N5" s="637"/>
    </row>
    <row r="6" spans="1:14" ht="12.75">
      <c r="A6" s="635"/>
      <c r="B6" s="618" t="s">
        <v>1020</v>
      </c>
      <c r="C6" s="621"/>
      <c r="D6" s="621"/>
      <c r="E6" s="621"/>
      <c r="F6" s="621"/>
      <c r="G6" s="621"/>
      <c r="H6" s="621"/>
      <c r="I6" s="636"/>
      <c r="J6" s="636"/>
      <c r="K6" s="636"/>
      <c r="L6" s="621"/>
      <c r="M6" s="621"/>
      <c r="N6" s="637"/>
    </row>
    <row r="7" spans="1:14" ht="12.75">
      <c r="A7" s="635"/>
      <c r="B7" s="618" t="s">
        <v>1021</v>
      </c>
      <c r="C7" s="621"/>
      <c r="D7" s="621"/>
      <c r="E7" s="621"/>
      <c r="F7" s="621"/>
      <c r="G7" s="621"/>
      <c r="H7" s="621"/>
      <c r="I7" s="618" t="s">
        <v>1022</v>
      </c>
      <c r="J7" s="621"/>
      <c r="K7" s="621"/>
      <c r="L7" s="621"/>
      <c r="M7" s="621"/>
      <c r="N7" s="637"/>
    </row>
    <row r="8" spans="1:14" ht="12.75">
      <c r="A8" s="635"/>
      <c r="B8" s="618" t="s">
        <v>1023</v>
      </c>
      <c r="C8" s="621"/>
      <c r="D8" s="621"/>
      <c r="E8" s="621"/>
      <c r="F8" s="621"/>
      <c r="G8" s="621"/>
      <c r="H8" s="621"/>
      <c r="I8" s="618" t="s">
        <v>1024</v>
      </c>
      <c r="J8" s="621"/>
      <c r="K8" s="621"/>
      <c r="L8" s="621"/>
      <c r="M8" s="621"/>
      <c r="N8" s="637"/>
    </row>
    <row r="9" spans="1:14" ht="12.75">
      <c r="A9" s="635"/>
      <c r="B9" s="621"/>
      <c r="C9" s="621"/>
      <c r="D9" s="621"/>
      <c r="E9" s="621"/>
      <c r="F9" s="621"/>
      <c r="G9" s="621"/>
      <c r="H9" s="621"/>
      <c r="I9" s="618" t="s">
        <v>1025</v>
      </c>
      <c r="J9" s="621"/>
      <c r="K9" s="621"/>
      <c r="L9" s="621"/>
      <c r="M9" s="621"/>
      <c r="N9" s="637"/>
    </row>
    <row r="10" spans="1:14" ht="12.75">
      <c r="A10" s="635"/>
      <c r="B10" s="618" t="s">
        <v>621</v>
      </c>
      <c r="C10" s="621"/>
      <c r="D10" s="621"/>
      <c r="E10" s="621"/>
      <c r="F10" s="621"/>
      <c r="G10" s="621"/>
      <c r="H10" s="621"/>
      <c r="I10" s="621"/>
      <c r="J10" s="621"/>
      <c r="K10" s="621"/>
      <c r="L10" s="638"/>
      <c r="M10" s="638"/>
      <c r="N10" s="637"/>
    </row>
    <row r="11" spans="1:14" ht="12.75">
      <c r="A11" s="635"/>
      <c r="B11" s="636"/>
      <c r="C11" s="621"/>
      <c r="D11" s="621"/>
      <c r="E11" s="621"/>
      <c r="F11" s="621"/>
      <c r="G11" s="621"/>
      <c r="H11" s="621"/>
      <c r="I11" s="618" t="s">
        <v>622</v>
      </c>
      <c r="J11" s="621"/>
      <c r="K11" s="621"/>
      <c r="L11" s="565"/>
      <c r="M11" s="565"/>
      <c r="N11" s="637"/>
    </row>
    <row r="12" spans="1:14" ht="12.75">
      <c r="A12" s="635"/>
      <c r="B12" s="618" t="s">
        <v>623</v>
      </c>
      <c r="C12" s="621"/>
      <c r="D12" s="621"/>
      <c r="E12" s="621"/>
      <c r="F12" s="621"/>
      <c r="G12" s="621"/>
      <c r="H12" s="621"/>
      <c r="I12" s="618" t="s">
        <v>624</v>
      </c>
      <c r="J12" s="621"/>
      <c r="K12" s="621"/>
      <c r="L12" s="565"/>
      <c r="M12" s="565"/>
      <c r="N12" s="637"/>
    </row>
    <row r="13" spans="1:14" ht="12.75">
      <c r="A13" s="635"/>
      <c r="B13" s="618" t="s">
        <v>625</v>
      </c>
      <c r="C13" s="621"/>
      <c r="D13" s="621"/>
      <c r="E13" s="621"/>
      <c r="F13" s="621"/>
      <c r="G13" s="621"/>
      <c r="H13" s="621"/>
      <c r="I13" s="621"/>
      <c r="J13" s="621"/>
      <c r="K13" s="621"/>
      <c r="L13" s="565"/>
      <c r="M13" s="565"/>
      <c r="N13" s="637"/>
    </row>
    <row r="14" spans="1:14" ht="12.75">
      <c r="A14" s="635"/>
      <c r="B14" s="618" t="s">
        <v>626</v>
      </c>
      <c r="C14" s="621"/>
      <c r="D14" s="621"/>
      <c r="E14" s="621"/>
      <c r="F14" s="621"/>
      <c r="G14" s="621"/>
      <c r="H14" s="621"/>
      <c r="I14" s="618" t="s">
        <v>627</v>
      </c>
      <c r="J14" s="621"/>
      <c r="K14" s="621"/>
      <c r="L14" s="565"/>
      <c r="M14" s="565"/>
      <c r="N14" s="637"/>
    </row>
    <row r="15" spans="1:14" ht="12.75">
      <c r="A15" s="635"/>
      <c r="B15" s="621"/>
      <c r="C15" s="621"/>
      <c r="D15" s="621"/>
      <c r="E15" s="621"/>
      <c r="F15" s="621"/>
      <c r="G15" s="621"/>
      <c r="H15" s="621"/>
      <c r="I15" s="639"/>
      <c r="J15" s="639"/>
      <c r="K15" s="639"/>
      <c r="L15" s="639"/>
      <c r="M15" s="639"/>
      <c r="N15" s="637"/>
    </row>
    <row r="16" spans="1:14" ht="12.75">
      <c r="A16" s="635"/>
      <c r="B16" s="618" t="s">
        <v>628</v>
      </c>
      <c r="C16" s="621"/>
      <c r="D16" s="621"/>
      <c r="E16" s="621"/>
      <c r="F16" s="621"/>
      <c r="G16" s="621"/>
      <c r="H16" s="621"/>
      <c r="I16" s="640"/>
      <c r="J16" s="640"/>
      <c r="K16" s="640"/>
      <c r="L16" s="640"/>
      <c r="M16" s="640"/>
      <c r="N16" s="637"/>
    </row>
    <row r="17" spans="1:14" ht="12.75">
      <c r="A17" s="635"/>
      <c r="B17" s="618" t="s">
        <v>629</v>
      </c>
      <c r="C17" s="621"/>
      <c r="D17" s="621"/>
      <c r="E17" s="621"/>
      <c r="F17" s="621"/>
      <c r="G17" s="621"/>
      <c r="H17" s="621"/>
      <c r="I17" s="641"/>
      <c r="J17" s="641"/>
      <c r="K17" s="641"/>
      <c r="L17" s="641"/>
      <c r="M17" s="641"/>
      <c r="N17" s="637"/>
    </row>
    <row r="18" spans="1:14" ht="12.75">
      <c r="A18" s="635"/>
      <c r="B18" s="618" t="s">
        <v>630</v>
      </c>
      <c r="C18" s="621"/>
      <c r="D18" s="621"/>
      <c r="E18" s="621"/>
      <c r="F18" s="621"/>
      <c r="G18" s="621"/>
      <c r="H18" s="621"/>
      <c r="I18" s="640"/>
      <c r="J18" s="640"/>
      <c r="K18" s="640"/>
      <c r="L18" s="640"/>
      <c r="M18" s="640"/>
      <c r="N18" s="637"/>
    </row>
    <row r="19" spans="1:14" ht="12.75">
      <c r="A19" s="635"/>
      <c r="B19" s="618" t="s">
        <v>631</v>
      </c>
      <c r="C19" s="621"/>
      <c r="D19" s="621"/>
      <c r="E19" s="621"/>
      <c r="F19" s="621"/>
      <c r="G19" s="621"/>
      <c r="H19" s="621"/>
      <c r="I19" s="641"/>
      <c r="J19" s="641"/>
      <c r="K19" s="641"/>
      <c r="L19" s="641"/>
      <c r="M19" s="641"/>
      <c r="N19" s="637"/>
    </row>
    <row r="20" spans="1:14" ht="12.75">
      <c r="A20" s="635"/>
      <c r="B20" s="618" t="s">
        <v>632</v>
      </c>
      <c r="C20" s="621"/>
      <c r="D20" s="621"/>
      <c r="E20" s="621"/>
      <c r="F20" s="621"/>
      <c r="G20" s="621"/>
      <c r="H20" s="621"/>
      <c r="I20" s="640"/>
      <c r="J20" s="640"/>
      <c r="K20" s="640"/>
      <c r="L20" s="640"/>
      <c r="M20" s="640"/>
      <c r="N20" s="637"/>
    </row>
    <row r="21" spans="1:14" ht="12.75">
      <c r="A21" s="635"/>
      <c r="B21" s="618" t="s">
        <v>633</v>
      </c>
      <c r="C21" s="621"/>
      <c r="D21" s="621"/>
      <c r="E21" s="621"/>
      <c r="F21" s="621"/>
      <c r="G21" s="621"/>
      <c r="H21" s="621"/>
      <c r="I21" s="621"/>
      <c r="J21" s="621"/>
      <c r="K21" s="621"/>
      <c r="L21" s="621"/>
      <c r="M21" s="621"/>
      <c r="N21" s="637"/>
    </row>
    <row r="22" spans="1:14" ht="12.75">
      <c r="A22" s="635"/>
      <c r="B22" s="621"/>
      <c r="C22" s="621"/>
      <c r="D22" s="621"/>
      <c r="E22" s="621"/>
      <c r="F22" s="621"/>
      <c r="G22" s="621"/>
      <c r="H22" s="621"/>
      <c r="I22" s="618" t="s">
        <v>634</v>
      </c>
      <c r="J22" s="624"/>
      <c r="K22" s="618" t="s">
        <v>635</v>
      </c>
      <c r="L22" s="621"/>
      <c r="M22" s="621"/>
      <c r="N22" s="637"/>
    </row>
    <row r="23" spans="1:14" ht="12.75">
      <c r="A23" s="635"/>
      <c r="B23" s="618" t="s">
        <v>636</v>
      </c>
      <c r="C23" s="621"/>
      <c r="D23" s="621"/>
      <c r="E23" s="621"/>
      <c r="F23" s="621"/>
      <c r="G23" s="621"/>
      <c r="H23" s="621"/>
      <c r="I23" s="621"/>
      <c r="J23" s="621"/>
      <c r="K23" s="621"/>
      <c r="L23" s="621"/>
      <c r="M23" s="621"/>
      <c r="N23" s="637"/>
    </row>
    <row r="24" spans="1:14" ht="12.75">
      <c r="A24" s="635"/>
      <c r="B24" s="618" t="s">
        <v>637</v>
      </c>
      <c r="C24" s="621"/>
      <c r="D24" s="621"/>
      <c r="E24" s="621"/>
      <c r="F24" s="621"/>
      <c r="G24" s="621"/>
      <c r="H24" s="621"/>
      <c r="I24" s="621"/>
      <c r="J24" s="621"/>
      <c r="K24" s="621"/>
      <c r="L24" s="565"/>
      <c r="M24" s="565"/>
      <c r="N24" s="637"/>
    </row>
    <row r="25" spans="1:14" ht="12.75">
      <c r="A25" s="635"/>
      <c r="B25" s="618" t="s">
        <v>638</v>
      </c>
      <c r="C25" s="621"/>
      <c r="D25" s="621"/>
      <c r="E25" s="621"/>
      <c r="F25" s="621"/>
      <c r="G25" s="621"/>
      <c r="H25" s="621"/>
      <c r="I25" s="618" t="s">
        <v>639</v>
      </c>
      <c r="J25" s="621"/>
      <c r="K25" s="621"/>
      <c r="L25" s="621"/>
      <c r="M25" s="621"/>
      <c r="N25" s="637"/>
    </row>
    <row r="26" spans="1:14" ht="12.75">
      <c r="A26" s="635"/>
      <c r="B26" s="621"/>
      <c r="C26" s="621"/>
      <c r="D26" s="621"/>
      <c r="E26" s="621"/>
      <c r="F26" s="621"/>
      <c r="G26" s="621"/>
      <c r="H26" s="621"/>
      <c r="I26" s="618" t="s">
        <v>640</v>
      </c>
      <c r="J26" s="621"/>
      <c r="K26" s="621"/>
      <c r="L26" s="621"/>
      <c r="M26" s="621"/>
      <c r="N26" s="637"/>
    </row>
    <row r="27" spans="1:14" ht="12.75">
      <c r="A27" s="635"/>
      <c r="B27" s="618" t="s">
        <v>641</v>
      </c>
      <c r="C27" s="621"/>
      <c r="D27" s="621"/>
      <c r="E27" s="621"/>
      <c r="F27" s="621"/>
      <c r="G27" s="621"/>
      <c r="H27" s="621"/>
      <c r="I27" s="618" t="s">
        <v>642</v>
      </c>
      <c r="J27" s="621"/>
      <c r="K27" s="621"/>
      <c r="L27" s="621"/>
      <c r="M27" s="621"/>
      <c r="N27" s="637"/>
    </row>
    <row r="28" spans="1:14" ht="12.75">
      <c r="A28" s="635"/>
      <c r="B28" s="618" t="s">
        <v>643</v>
      </c>
      <c r="C28" s="621"/>
      <c r="D28" s="621"/>
      <c r="E28" s="621"/>
      <c r="F28" s="621"/>
      <c r="G28" s="621"/>
      <c r="H28" s="621"/>
      <c r="I28" s="618" t="s">
        <v>644</v>
      </c>
      <c r="J28" s="621"/>
      <c r="K28" s="621"/>
      <c r="L28" s="621"/>
      <c r="M28" s="621"/>
      <c r="N28" s="637"/>
    </row>
    <row r="29" spans="1:14" ht="13.5" thickBot="1">
      <c r="A29" s="635"/>
      <c r="B29" s="618" t="s">
        <v>645</v>
      </c>
      <c r="C29" s="621"/>
      <c r="D29" s="621"/>
      <c r="E29" s="621"/>
      <c r="F29" s="621"/>
      <c r="G29" s="621"/>
      <c r="H29" s="621"/>
      <c r="I29" s="622"/>
      <c r="J29" s="622"/>
      <c r="K29" s="622"/>
      <c r="L29" s="622"/>
      <c r="M29" s="622"/>
      <c r="N29" s="637"/>
    </row>
    <row r="30" spans="1:14" ht="12.75">
      <c r="A30" s="635"/>
      <c r="B30" s="621"/>
      <c r="C30" s="621"/>
      <c r="D30" s="621"/>
      <c r="E30" s="621"/>
      <c r="F30" s="621"/>
      <c r="G30" s="621"/>
      <c r="H30" s="621"/>
      <c r="I30" s="565"/>
      <c r="J30" s="565"/>
      <c r="K30" s="565"/>
      <c r="L30" s="621"/>
      <c r="M30" s="621"/>
      <c r="N30" s="637"/>
    </row>
    <row r="31" spans="1:14" ht="12.75">
      <c r="A31" s="635"/>
      <c r="B31" s="565"/>
      <c r="C31" s="621"/>
      <c r="D31" s="621"/>
      <c r="E31" s="621"/>
      <c r="F31" s="621"/>
      <c r="G31" s="621"/>
      <c r="H31" s="621"/>
      <c r="I31" s="565"/>
      <c r="J31" s="565"/>
      <c r="K31" s="565"/>
      <c r="L31" s="621"/>
      <c r="M31" s="621"/>
      <c r="N31" s="637"/>
    </row>
    <row r="32" spans="1:14" ht="12.75">
      <c r="A32" s="635"/>
      <c r="B32" s="565"/>
      <c r="C32" s="621"/>
      <c r="D32" s="621"/>
      <c r="E32" s="621"/>
      <c r="F32" s="621"/>
      <c r="G32" s="621"/>
      <c r="H32" s="621"/>
      <c r="I32" s="565"/>
      <c r="J32" s="565"/>
      <c r="K32" s="565"/>
      <c r="L32" s="621"/>
      <c r="M32" s="621"/>
      <c r="N32" s="637"/>
    </row>
    <row r="33" spans="1:14" ht="12.75">
      <c r="A33" s="635"/>
      <c r="B33" s="565"/>
      <c r="C33" s="621"/>
      <c r="D33" s="621"/>
      <c r="E33" s="621"/>
      <c r="F33" s="621"/>
      <c r="G33" s="621"/>
      <c r="H33" s="621"/>
      <c r="I33" s="565"/>
      <c r="J33" s="565"/>
      <c r="K33" s="565"/>
      <c r="L33" s="621"/>
      <c r="M33" s="621"/>
      <c r="N33" s="637"/>
    </row>
    <row r="34" spans="1:14" ht="12.75">
      <c r="A34" s="635"/>
      <c r="B34" s="565"/>
      <c r="C34" s="621"/>
      <c r="D34" s="621"/>
      <c r="E34" s="621"/>
      <c r="F34" s="621"/>
      <c r="G34" s="621"/>
      <c r="H34" s="621"/>
      <c r="I34" s="565"/>
      <c r="J34" s="565"/>
      <c r="K34" s="565"/>
      <c r="L34" s="621"/>
      <c r="M34" s="621"/>
      <c r="N34" s="637"/>
    </row>
    <row r="35" spans="1:14" ht="12.75">
      <c r="A35" s="635"/>
      <c r="B35" s="565"/>
      <c r="C35" s="621"/>
      <c r="D35" s="621"/>
      <c r="E35" s="621"/>
      <c r="F35" s="621"/>
      <c r="G35" s="621"/>
      <c r="H35" s="621"/>
      <c r="I35" s="621"/>
      <c r="J35" s="621"/>
      <c r="K35" s="621"/>
      <c r="L35" s="621"/>
      <c r="M35" s="621"/>
      <c r="N35" s="637"/>
    </row>
    <row r="36" spans="1:14" ht="12.75">
      <c r="A36" s="635"/>
      <c r="B36" s="565"/>
      <c r="C36" s="621"/>
      <c r="D36" s="621"/>
      <c r="E36" s="621"/>
      <c r="F36" s="621"/>
      <c r="G36" s="621"/>
      <c r="H36" s="621"/>
      <c r="I36" s="621"/>
      <c r="J36" s="621"/>
      <c r="K36" s="621"/>
      <c r="L36" s="621"/>
      <c r="M36" s="621"/>
      <c r="N36" s="637"/>
    </row>
    <row r="37" spans="1:14" ht="12.75">
      <c r="A37" s="635"/>
      <c r="B37" s="565"/>
      <c r="C37" s="621"/>
      <c r="D37" s="621"/>
      <c r="E37" s="621"/>
      <c r="F37" s="621"/>
      <c r="G37" s="621"/>
      <c r="H37" s="621"/>
      <c r="I37" s="621"/>
      <c r="J37" s="621"/>
      <c r="K37" s="621"/>
      <c r="L37" s="621"/>
      <c r="M37" s="621"/>
      <c r="N37" s="637"/>
    </row>
    <row r="38" spans="1:14" ht="12.75">
      <c r="A38" s="635"/>
      <c r="B38" s="565"/>
      <c r="C38" s="621"/>
      <c r="D38" s="621"/>
      <c r="E38" s="621"/>
      <c r="F38" s="621"/>
      <c r="G38" s="621"/>
      <c r="H38" s="621"/>
      <c r="I38" s="621"/>
      <c r="J38" s="621"/>
      <c r="K38" s="621"/>
      <c r="L38" s="621"/>
      <c r="M38" s="621"/>
      <c r="N38" s="637"/>
    </row>
    <row r="39" spans="1:14" ht="12.75">
      <c r="A39" s="635"/>
      <c r="B39" s="565"/>
      <c r="C39" s="621"/>
      <c r="D39" s="621"/>
      <c r="E39" s="621"/>
      <c r="F39" s="621"/>
      <c r="G39" s="621"/>
      <c r="H39" s="621"/>
      <c r="I39" s="621"/>
      <c r="J39" s="621"/>
      <c r="K39" s="621"/>
      <c r="L39" s="621"/>
      <c r="M39" s="621"/>
      <c r="N39" s="637"/>
    </row>
    <row r="40" spans="1:14" ht="12.75">
      <c r="A40" s="635"/>
      <c r="B40" s="565"/>
      <c r="C40" s="621"/>
      <c r="D40" s="621"/>
      <c r="E40" s="621"/>
      <c r="F40" s="621"/>
      <c r="G40" s="621"/>
      <c r="H40" s="621"/>
      <c r="I40" s="621"/>
      <c r="J40" s="621"/>
      <c r="K40" s="621"/>
      <c r="L40" s="621"/>
      <c r="M40" s="621"/>
      <c r="N40" s="637"/>
    </row>
    <row r="41" spans="1:14" ht="12.75">
      <c r="A41" s="635"/>
      <c r="B41" s="565"/>
      <c r="C41" s="621"/>
      <c r="D41" s="621"/>
      <c r="E41" s="621"/>
      <c r="F41" s="621"/>
      <c r="G41" s="621"/>
      <c r="H41" s="621"/>
      <c r="I41" s="621"/>
      <c r="J41" s="621"/>
      <c r="K41" s="621"/>
      <c r="L41" s="621"/>
      <c r="M41" s="621"/>
      <c r="N41" s="637"/>
    </row>
    <row r="42" spans="1:14" ht="12.75">
      <c r="A42" s="635"/>
      <c r="B42" s="565"/>
      <c r="C42" s="621"/>
      <c r="D42" s="621"/>
      <c r="E42" s="621"/>
      <c r="F42" s="621"/>
      <c r="G42" s="621"/>
      <c r="H42" s="621"/>
      <c r="I42" s="621"/>
      <c r="J42" s="621"/>
      <c r="K42" s="621"/>
      <c r="L42" s="621"/>
      <c r="M42" s="621"/>
      <c r="N42" s="637"/>
    </row>
    <row r="43" spans="1:14" ht="12.75">
      <c r="A43" s="635"/>
      <c r="B43" s="565"/>
      <c r="C43" s="621"/>
      <c r="D43" s="621"/>
      <c r="E43" s="621"/>
      <c r="F43" s="621"/>
      <c r="G43" s="621"/>
      <c r="H43" s="621"/>
      <c r="I43" s="621"/>
      <c r="J43" s="621"/>
      <c r="K43" s="621"/>
      <c r="L43" s="621"/>
      <c r="M43" s="621"/>
      <c r="N43" s="637"/>
    </row>
    <row r="44" spans="1:14" ht="12.75">
      <c r="A44" s="635"/>
      <c r="B44" s="565"/>
      <c r="C44" s="621"/>
      <c r="D44" s="621"/>
      <c r="E44" s="621"/>
      <c r="F44" s="621"/>
      <c r="G44" s="621"/>
      <c r="H44" s="621"/>
      <c r="I44" s="621"/>
      <c r="J44" s="621"/>
      <c r="K44" s="621"/>
      <c r="L44" s="621"/>
      <c r="M44" s="621"/>
      <c r="N44" s="637"/>
    </row>
    <row r="45" spans="1:14" ht="12.75">
      <c r="A45" s="635"/>
      <c r="B45" s="565"/>
      <c r="C45" s="621"/>
      <c r="D45" s="621"/>
      <c r="E45" s="621"/>
      <c r="F45" s="621"/>
      <c r="G45" s="621"/>
      <c r="H45" s="621"/>
      <c r="I45" s="621"/>
      <c r="J45" s="621"/>
      <c r="K45" s="621"/>
      <c r="L45" s="621"/>
      <c r="M45" s="621"/>
      <c r="N45" s="637"/>
    </row>
    <row r="46" spans="1:14" ht="12.75">
      <c r="A46" s="635"/>
      <c r="B46" s="565"/>
      <c r="C46" s="621"/>
      <c r="D46" s="621"/>
      <c r="E46" s="621"/>
      <c r="F46" s="621"/>
      <c r="G46" s="621"/>
      <c r="H46" s="621"/>
      <c r="I46" s="621"/>
      <c r="J46" s="621"/>
      <c r="K46" s="621"/>
      <c r="L46" s="621"/>
      <c r="M46" s="621"/>
      <c r="N46" s="637"/>
    </row>
    <row r="47" spans="1:14" ht="12.75">
      <c r="A47" s="635"/>
      <c r="B47" s="565"/>
      <c r="C47" s="621"/>
      <c r="D47" s="621"/>
      <c r="E47" s="621"/>
      <c r="F47" s="621"/>
      <c r="G47" s="621"/>
      <c r="H47" s="621"/>
      <c r="I47" s="621"/>
      <c r="J47" s="621"/>
      <c r="K47" s="621"/>
      <c r="L47" s="621"/>
      <c r="M47" s="621"/>
      <c r="N47" s="637"/>
    </row>
    <row r="48" spans="1:14" ht="12.75">
      <c r="A48" s="635"/>
      <c r="B48" s="565"/>
      <c r="C48" s="621"/>
      <c r="D48" s="621"/>
      <c r="E48" s="621"/>
      <c r="F48" s="621"/>
      <c r="G48" s="621"/>
      <c r="H48" s="621"/>
      <c r="I48" s="621"/>
      <c r="J48" s="621"/>
      <c r="K48" s="621"/>
      <c r="L48" s="621"/>
      <c r="M48" s="621"/>
      <c r="N48" s="637"/>
    </row>
    <row r="49" spans="1:14" ht="12.75">
      <c r="A49" s="635"/>
      <c r="B49" s="565"/>
      <c r="C49" s="621"/>
      <c r="D49" s="621"/>
      <c r="E49" s="621"/>
      <c r="F49" s="621"/>
      <c r="G49" s="621"/>
      <c r="H49" s="621"/>
      <c r="I49" s="621"/>
      <c r="J49" s="621"/>
      <c r="K49" s="621"/>
      <c r="L49" s="621"/>
      <c r="M49" s="621"/>
      <c r="N49" s="637"/>
    </row>
    <row r="50" spans="1:14" ht="12.75">
      <c r="A50" s="635"/>
      <c r="B50" s="565"/>
      <c r="C50" s="621"/>
      <c r="D50" s="621"/>
      <c r="E50" s="621"/>
      <c r="F50" s="621"/>
      <c r="G50" s="621"/>
      <c r="H50" s="621"/>
      <c r="I50" s="621"/>
      <c r="J50" s="621"/>
      <c r="K50" s="621"/>
      <c r="L50" s="621"/>
      <c r="M50" s="621"/>
      <c r="N50" s="637"/>
    </row>
    <row r="51" spans="1:14" ht="12.75">
      <c r="A51" s="635"/>
      <c r="B51" s="621"/>
      <c r="C51" s="621"/>
      <c r="D51" s="621"/>
      <c r="E51" s="621"/>
      <c r="F51" s="621"/>
      <c r="G51" s="621"/>
      <c r="H51" s="621"/>
      <c r="I51" s="621"/>
      <c r="J51" s="621"/>
      <c r="K51" s="621"/>
      <c r="L51" s="621"/>
      <c r="M51" s="621"/>
      <c r="N51" s="637"/>
    </row>
    <row r="52" spans="1:14" ht="12.75">
      <c r="A52" s="635"/>
      <c r="B52" s="621"/>
      <c r="C52" s="621"/>
      <c r="D52" s="621"/>
      <c r="E52" s="621"/>
      <c r="F52" s="621"/>
      <c r="G52" s="621"/>
      <c r="H52" s="621"/>
      <c r="I52" s="621"/>
      <c r="J52" s="621"/>
      <c r="K52" s="621"/>
      <c r="L52" s="621"/>
      <c r="M52" s="621"/>
      <c r="N52" s="637"/>
    </row>
    <row r="53" spans="1:14" ht="12.75">
      <c r="A53" s="635"/>
      <c r="B53" s="621"/>
      <c r="C53" s="621"/>
      <c r="D53" s="621"/>
      <c r="E53" s="621"/>
      <c r="F53" s="621"/>
      <c r="G53" s="621"/>
      <c r="H53" s="621"/>
      <c r="I53" s="621"/>
      <c r="J53" s="621"/>
      <c r="K53" s="621"/>
      <c r="L53" s="621"/>
      <c r="M53" s="621"/>
      <c r="N53" s="637"/>
    </row>
    <row r="54" spans="1:14" ht="12.75">
      <c r="A54" s="635"/>
      <c r="B54" s="621"/>
      <c r="C54" s="621"/>
      <c r="D54" s="621"/>
      <c r="E54" s="621"/>
      <c r="F54" s="621"/>
      <c r="G54" s="621"/>
      <c r="H54" s="621"/>
      <c r="I54" s="621"/>
      <c r="J54" s="621"/>
      <c r="K54" s="621"/>
      <c r="L54" s="621"/>
      <c r="M54" s="621"/>
      <c r="N54" s="637"/>
    </row>
    <row r="55" spans="1:14" ht="12.75">
      <c r="A55" s="635"/>
      <c r="B55" s="621"/>
      <c r="C55" s="621"/>
      <c r="D55" s="621"/>
      <c r="E55" s="621"/>
      <c r="F55" s="621"/>
      <c r="G55" s="621"/>
      <c r="H55" s="621"/>
      <c r="I55" s="621"/>
      <c r="J55" s="621"/>
      <c r="K55" s="621"/>
      <c r="L55" s="621"/>
      <c r="M55" s="621"/>
      <c r="N55" s="637"/>
    </row>
    <row r="56" spans="1:14" ht="12.75">
      <c r="A56" s="635"/>
      <c r="B56" s="621"/>
      <c r="C56" s="621"/>
      <c r="D56" s="621"/>
      <c r="E56" s="621"/>
      <c r="F56" s="621"/>
      <c r="G56" s="621"/>
      <c r="H56" s="621"/>
      <c r="I56" s="621"/>
      <c r="J56" s="621"/>
      <c r="K56" s="621"/>
      <c r="L56" s="621"/>
      <c r="M56" s="621"/>
      <c r="N56" s="637"/>
    </row>
    <row r="57" spans="1:14" ht="13.5" thickBot="1">
      <c r="A57" s="642"/>
      <c r="B57" s="643"/>
      <c r="C57" s="643"/>
      <c r="D57" s="643"/>
      <c r="E57" s="643"/>
      <c r="F57" s="643"/>
      <c r="G57" s="643"/>
      <c r="H57" s="643"/>
      <c r="I57" s="643"/>
      <c r="J57" s="643"/>
      <c r="K57" s="643"/>
      <c r="L57" s="643"/>
      <c r="M57" s="643"/>
      <c r="N57" s="644"/>
    </row>
    <row r="58" spans="1:14" ht="13.5" thickTop="1">
      <c r="A58" s="564" t="s">
        <v>646</v>
      </c>
      <c r="B58" s="621"/>
      <c r="C58" s="621"/>
      <c r="D58" s="621"/>
      <c r="E58" s="621"/>
      <c r="F58" s="621"/>
      <c r="G58" s="621"/>
      <c r="H58" s="621"/>
      <c r="I58" s="621"/>
      <c r="J58" s="621"/>
      <c r="K58" s="621"/>
      <c r="L58" s="621"/>
      <c r="M58" s="621"/>
      <c r="N58" s="621"/>
    </row>
    <row r="59" spans="1:14" ht="12.75">
      <c r="A59" s="645"/>
      <c r="B59" s="645"/>
      <c r="C59" s="645"/>
      <c r="D59" s="645"/>
      <c r="E59" s="645"/>
      <c r="F59" s="645"/>
      <c r="G59" s="645"/>
      <c r="H59" s="645"/>
      <c r="I59" s="645"/>
      <c r="J59" s="645"/>
      <c r="K59" s="645"/>
      <c r="L59" s="645"/>
      <c r="M59" s="645"/>
      <c r="N59" s="645"/>
    </row>
    <row r="60" spans="1:14" ht="12.75">
      <c r="A60" s="645"/>
      <c r="B60" s="645"/>
      <c r="C60" s="645"/>
      <c r="D60" s="645"/>
      <c r="E60" s="645"/>
      <c r="F60" s="645"/>
      <c r="G60" s="645"/>
      <c r="H60" s="645"/>
      <c r="I60" s="645"/>
      <c r="J60" s="645"/>
      <c r="K60" s="645"/>
      <c r="L60" s="645"/>
      <c r="M60" s="645"/>
      <c r="N60" s="645"/>
    </row>
    <row r="61" spans="1:14" ht="12.75">
      <c r="A61" s="645"/>
      <c r="B61" s="645"/>
      <c r="C61" s="645"/>
      <c r="D61" s="645"/>
      <c r="E61" s="645"/>
      <c r="F61" s="645"/>
      <c r="G61" s="645"/>
      <c r="H61" s="645"/>
      <c r="I61" s="645"/>
      <c r="J61" s="645"/>
      <c r="K61" s="645"/>
      <c r="L61" s="645"/>
      <c r="M61" s="645"/>
      <c r="N61" s="645"/>
    </row>
    <row r="62" spans="1:14" ht="12.75">
      <c r="A62" s="645"/>
      <c r="B62" s="645"/>
      <c r="C62" s="645"/>
      <c r="D62" s="645"/>
      <c r="E62" s="645"/>
      <c r="F62" s="645"/>
      <c r="G62" s="645"/>
      <c r="H62" s="645"/>
      <c r="I62" s="645"/>
      <c r="J62" s="645"/>
      <c r="K62" s="645"/>
      <c r="L62" s="645"/>
      <c r="M62" s="645"/>
      <c r="N62" s="645"/>
    </row>
    <row r="63" spans="1:14" ht="12.75">
      <c r="A63" s="645"/>
      <c r="B63" s="645"/>
      <c r="C63" s="645"/>
      <c r="D63" s="645"/>
      <c r="E63" s="645"/>
      <c r="F63" s="645"/>
      <c r="G63" s="645"/>
      <c r="H63" s="645"/>
      <c r="I63" s="645"/>
      <c r="J63" s="645"/>
      <c r="K63" s="645"/>
      <c r="L63" s="645"/>
      <c r="M63" s="645"/>
      <c r="N63" s="645"/>
    </row>
    <row r="64" spans="1:14" ht="12.75">
      <c r="A64" s="645"/>
      <c r="B64" s="645"/>
      <c r="C64" s="645"/>
      <c r="D64" s="645"/>
      <c r="E64" s="645"/>
      <c r="F64" s="645"/>
      <c r="G64" s="645"/>
      <c r="H64" s="645"/>
      <c r="I64" s="645"/>
      <c r="J64" s="645"/>
      <c r="K64" s="645"/>
      <c r="L64" s="645"/>
      <c r="M64" s="645"/>
      <c r="N64" s="645"/>
    </row>
    <row r="65" spans="1:14" ht="12.75">
      <c r="A65" s="645"/>
      <c r="B65" s="645"/>
      <c r="C65" s="645"/>
      <c r="D65" s="645"/>
      <c r="E65" s="645"/>
      <c r="F65" s="645"/>
      <c r="G65" s="645"/>
      <c r="H65" s="645"/>
      <c r="I65" s="645"/>
      <c r="J65" s="645"/>
      <c r="K65" s="645"/>
      <c r="L65" s="645"/>
      <c r="M65" s="645"/>
      <c r="N65" s="645"/>
    </row>
    <row r="66" spans="1:14" ht="12.75">
      <c r="A66" s="645"/>
      <c r="B66" s="645"/>
      <c r="C66" s="645"/>
      <c r="D66" s="645"/>
      <c r="E66" s="645"/>
      <c r="F66" s="645"/>
      <c r="G66" s="645"/>
      <c r="H66" s="645"/>
      <c r="I66" s="645"/>
      <c r="J66" s="645"/>
      <c r="K66" s="645"/>
      <c r="L66" s="645"/>
      <c r="M66" s="645"/>
      <c r="N66" s="645"/>
    </row>
    <row r="67" spans="1:14" ht="12.75">
      <c r="A67" s="645"/>
      <c r="B67" s="645"/>
      <c r="C67" s="645"/>
      <c r="D67" s="645"/>
      <c r="E67" s="645"/>
      <c r="F67" s="645"/>
      <c r="G67" s="645"/>
      <c r="H67" s="645"/>
      <c r="I67" s="645"/>
      <c r="J67" s="645"/>
      <c r="K67" s="645"/>
      <c r="L67" s="645"/>
      <c r="M67" s="645"/>
      <c r="N67" s="645"/>
    </row>
    <row r="68" spans="1:14" ht="12.75">
      <c r="A68" s="645"/>
      <c r="B68" s="645"/>
      <c r="C68" s="645"/>
      <c r="D68" s="645"/>
      <c r="E68" s="645"/>
      <c r="F68" s="645"/>
      <c r="G68" s="645"/>
      <c r="H68" s="645"/>
      <c r="I68" s="645"/>
      <c r="J68" s="645"/>
      <c r="K68" s="645"/>
      <c r="L68" s="645"/>
      <c r="M68" s="645"/>
      <c r="N68" s="645"/>
    </row>
    <row r="69" spans="1:14" ht="12.75">
      <c r="A69" s="645"/>
      <c r="B69" s="645"/>
      <c r="C69" s="645"/>
      <c r="D69" s="645"/>
      <c r="E69" s="645"/>
      <c r="F69" s="645"/>
      <c r="G69" s="645"/>
      <c r="H69" s="645"/>
      <c r="I69" s="645"/>
      <c r="J69" s="645"/>
      <c r="K69" s="645"/>
      <c r="L69" s="645"/>
      <c r="M69" s="645"/>
      <c r="N69" s="645"/>
    </row>
    <row r="70" spans="1:14" ht="12.75">
      <c r="A70" s="645"/>
      <c r="B70" s="645"/>
      <c r="C70" s="645"/>
      <c r="D70" s="645"/>
      <c r="E70" s="645"/>
      <c r="F70" s="645"/>
      <c r="G70" s="645"/>
      <c r="H70" s="645"/>
      <c r="I70" s="645"/>
      <c r="J70" s="645"/>
      <c r="K70" s="645"/>
      <c r="L70" s="645"/>
      <c r="M70" s="645"/>
      <c r="N70" s="645"/>
    </row>
    <row r="71" spans="1:14" ht="12.75">
      <c r="A71" s="645"/>
      <c r="B71" s="645"/>
      <c r="C71" s="645"/>
      <c r="D71" s="645"/>
      <c r="E71" s="645"/>
      <c r="F71" s="645"/>
      <c r="G71" s="645"/>
      <c r="H71" s="645"/>
      <c r="I71" s="645"/>
      <c r="J71" s="645"/>
      <c r="K71" s="645"/>
      <c r="L71" s="645"/>
      <c r="M71" s="645"/>
      <c r="N71" s="645"/>
    </row>
    <row r="72" spans="1:14" ht="12.75">
      <c r="A72" s="645"/>
      <c r="B72" s="645"/>
      <c r="C72" s="645"/>
      <c r="D72" s="645"/>
      <c r="E72" s="645"/>
      <c r="F72" s="645"/>
      <c r="G72" s="645"/>
      <c r="H72" s="645"/>
      <c r="I72" s="645"/>
      <c r="J72" s="645"/>
      <c r="K72" s="645"/>
      <c r="L72" s="645"/>
      <c r="M72" s="645"/>
      <c r="N72" s="645"/>
    </row>
  </sheetData>
  <sheetProtection sheet="1" objects="1" scenarios="1"/>
  <printOptions horizontalCentered="1" verticalCentered="1"/>
  <pageMargins left="0" right="0" top="0" bottom="0" header="0" footer="0"/>
  <pageSetup fitToHeight="1" fitToWidth="1" horizontalDpi="300" verticalDpi="300" orientation="portrait" scale="88" r:id="rId1"/>
</worksheet>
</file>

<file path=xl/worksheets/sheet28.xml><?xml version="1.0" encoding="utf-8"?>
<worksheet xmlns="http://schemas.openxmlformats.org/spreadsheetml/2006/main" xmlns:r="http://schemas.openxmlformats.org/officeDocument/2006/relationships">
  <sheetPr transitionEvaluation="1">
    <pageSetUpPr fitToPage="1"/>
  </sheetPr>
  <dimension ref="A1:AG81"/>
  <sheetViews>
    <sheetView showGridLines="0" workbookViewId="0" topLeftCell="A1">
      <selection activeCell="K28" sqref="K28"/>
    </sheetView>
  </sheetViews>
  <sheetFormatPr defaultColWidth="9.7109375" defaultRowHeight="12.75"/>
  <cols>
    <col min="1" max="1" width="11.7109375" style="488" customWidth="1"/>
    <col min="2" max="3" width="2.7109375" style="488" customWidth="1"/>
    <col min="4" max="4" width="16.7109375" style="488" customWidth="1"/>
    <col min="5" max="7" width="2.7109375" style="488" customWidth="1"/>
    <col min="8" max="8" width="7.7109375" style="488" customWidth="1"/>
    <col min="9" max="9" width="9.7109375" style="488" customWidth="1"/>
    <col min="10" max="10" width="2.7109375" style="488" customWidth="1"/>
    <col min="11" max="11" width="4.7109375" style="488" customWidth="1"/>
    <col min="12" max="13" width="2.7109375" style="488" customWidth="1"/>
    <col min="14" max="14" width="3.7109375" style="488" customWidth="1"/>
    <col min="15" max="15" width="10.7109375" style="488" customWidth="1"/>
    <col min="16" max="16" width="6.7109375" style="488" customWidth="1"/>
    <col min="17" max="17" width="10.7109375" style="488" customWidth="1"/>
    <col min="18" max="16384" width="9.7109375" style="488" customWidth="1"/>
  </cols>
  <sheetData>
    <row r="1" spans="1:17" ht="15.75">
      <c r="A1" s="646" t="s">
        <v>647</v>
      </c>
      <c r="B1" s="647"/>
      <c r="C1" s="647"/>
      <c r="D1" s="647"/>
      <c r="E1" s="647"/>
      <c r="F1" s="647"/>
      <c r="G1" s="647"/>
      <c r="H1" s="647"/>
      <c r="I1" s="647"/>
      <c r="J1" s="647"/>
      <c r="K1" s="647"/>
      <c r="L1" s="647"/>
      <c r="M1" s="647"/>
      <c r="N1" s="647"/>
      <c r="O1" s="647"/>
      <c r="P1" s="648" t="s">
        <v>648</v>
      </c>
      <c r="Q1" s="649"/>
    </row>
    <row r="2" spans="1:17" ht="12.75">
      <c r="A2" s="650" t="s">
        <v>649</v>
      </c>
      <c r="B2" s="609"/>
      <c r="C2" s="609"/>
      <c r="D2" s="609"/>
      <c r="E2" s="609"/>
      <c r="F2" s="609"/>
      <c r="G2" s="609"/>
      <c r="H2" s="609"/>
      <c r="I2" s="609"/>
      <c r="J2" s="609"/>
      <c r="K2" s="609"/>
      <c r="L2" s="609"/>
      <c r="M2" s="609"/>
      <c r="N2" s="609"/>
      <c r="O2" s="609"/>
      <c r="P2" s="648" t="s">
        <v>650</v>
      </c>
      <c r="Q2" s="649"/>
    </row>
    <row r="3" spans="1:17" ht="13.5" thickBot="1">
      <c r="A3" s="650" t="s">
        <v>651</v>
      </c>
      <c r="B3" s="609"/>
      <c r="C3" s="609"/>
      <c r="D3" s="609"/>
      <c r="E3" s="609"/>
      <c r="F3" s="609"/>
      <c r="G3" s="609"/>
      <c r="H3" s="609"/>
      <c r="I3" s="609"/>
      <c r="J3" s="609"/>
      <c r="K3" s="609"/>
      <c r="L3" s="609"/>
      <c r="M3" s="609"/>
      <c r="N3" s="609"/>
      <c r="O3" s="609"/>
      <c r="P3" s="651"/>
      <c r="Q3" s="652"/>
    </row>
    <row r="4" spans="1:17" ht="12.75">
      <c r="A4" s="653" t="s">
        <v>652</v>
      </c>
      <c r="B4" s="654"/>
      <c r="C4" s="654"/>
      <c r="D4" s="654"/>
      <c r="E4" s="655"/>
      <c r="F4" s="603" t="s">
        <v>653</v>
      </c>
      <c r="G4" s="654"/>
      <c r="H4" s="654"/>
      <c r="I4" s="654"/>
      <c r="J4" s="654"/>
      <c r="K4" s="655"/>
      <c r="L4" s="603" t="s">
        <v>654</v>
      </c>
      <c r="M4" s="656"/>
      <c r="N4" s="656"/>
      <c r="O4" s="654"/>
      <c r="P4" s="654"/>
      <c r="Q4" s="657"/>
    </row>
    <row r="5" spans="1:17" ht="12.75">
      <c r="A5" s="658"/>
      <c r="B5" s="624"/>
      <c r="C5" s="564" t="s">
        <v>655</v>
      </c>
      <c r="D5" s="565"/>
      <c r="E5" s="659"/>
      <c r="F5" s="565"/>
      <c r="G5" s="624"/>
      <c r="H5" s="564" t="s">
        <v>656</v>
      </c>
      <c r="I5" s="565"/>
      <c r="J5" s="565"/>
      <c r="K5" s="659"/>
      <c r="L5" s="565"/>
      <c r="M5" s="624"/>
      <c r="N5" s="660" t="s">
        <v>657</v>
      </c>
      <c r="O5" s="565"/>
      <c r="P5" s="565"/>
      <c r="Q5" s="661"/>
    </row>
    <row r="6" spans="1:17" ht="12.75">
      <c r="A6" s="658"/>
      <c r="B6" s="565"/>
      <c r="C6" s="564" t="s">
        <v>658</v>
      </c>
      <c r="D6" s="565"/>
      <c r="E6" s="659"/>
      <c r="F6" s="565"/>
      <c r="G6" s="565"/>
      <c r="H6" s="564" t="s">
        <v>659</v>
      </c>
      <c r="I6" s="565"/>
      <c r="J6" s="565"/>
      <c r="K6" s="659"/>
      <c r="L6" s="565"/>
      <c r="M6" s="565"/>
      <c r="N6" s="564" t="s">
        <v>660</v>
      </c>
      <c r="O6" s="565"/>
      <c r="P6" s="565"/>
      <c r="Q6" s="661"/>
    </row>
    <row r="7" spans="1:17" ht="12.75">
      <c r="A7" s="658"/>
      <c r="B7" s="565"/>
      <c r="C7" s="564" t="s">
        <v>661</v>
      </c>
      <c r="D7" s="565"/>
      <c r="E7" s="659"/>
      <c r="F7" s="565"/>
      <c r="G7" s="565"/>
      <c r="H7" s="564" t="s">
        <v>662</v>
      </c>
      <c r="I7" s="565"/>
      <c r="J7" s="565"/>
      <c r="K7" s="659"/>
      <c r="L7" s="560"/>
      <c r="M7" s="564" t="s">
        <v>663</v>
      </c>
      <c r="N7" s="560"/>
      <c r="O7" s="560"/>
      <c r="P7" s="560"/>
      <c r="Q7" s="662"/>
    </row>
    <row r="8" spans="1:17" ht="12.75">
      <c r="A8" s="658"/>
      <c r="B8" s="565"/>
      <c r="C8" s="564" t="s">
        <v>664</v>
      </c>
      <c r="D8" s="565"/>
      <c r="E8" s="659"/>
      <c r="F8" s="565"/>
      <c r="G8" s="565"/>
      <c r="H8" s="565"/>
      <c r="I8" s="565"/>
      <c r="J8" s="565"/>
      <c r="K8" s="659"/>
      <c r="L8" s="560"/>
      <c r="M8" s="560"/>
      <c r="N8" s="564" t="s">
        <v>665</v>
      </c>
      <c r="O8" s="663"/>
      <c r="P8" s="564" t="s">
        <v>666</v>
      </c>
      <c r="Q8" s="664"/>
    </row>
    <row r="9" spans="1:17" ht="12.75">
      <c r="A9" s="658"/>
      <c r="B9" s="565"/>
      <c r="C9" s="564" t="s">
        <v>667</v>
      </c>
      <c r="D9" s="565"/>
      <c r="E9" s="659"/>
      <c r="F9" s="565"/>
      <c r="G9" s="565"/>
      <c r="H9" s="565"/>
      <c r="I9" s="565"/>
      <c r="J9" s="565"/>
      <c r="K9" s="659"/>
      <c r="L9" s="560"/>
      <c r="M9" s="560"/>
      <c r="N9" s="564" t="s">
        <v>668</v>
      </c>
      <c r="O9" s="560"/>
      <c r="P9" s="665"/>
      <c r="Q9" s="666"/>
    </row>
    <row r="10" spans="1:17" ht="13.5" thickBot="1">
      <c r="A10" s="667"/>
      <c r="B10" s="668"/>
      <c r="C10" s="669" t="s">
        <v>669</v>
      </c>
      <c r="D10" s="668"/>
      <c r="E10" s="670"/>
      <c r="F10" s="668"/>
      <c r="G10" s="668"/>
      <c r="H10" s="668"/>
      <c r="I10" s="668"/>
      <c r="J10" s="668"/>
      <c r="K10" s="670"/>
      <c r="L10" s="623"/>
      <c r="M10" s="623"/>
      <c r="N10" s="623"/>
      <c r="O10" s="623"/>
      <c r="P10" s="623"/>
      <c r="Q10" s="671"/>
    </row>
    <row r="11" spans="1:33" ht="12.75">
      <c r="A11" s="672" t="s">
        <v>670</v>
      </c>
      <c r="B11" s="560"/>
      <c r="C11" s="560"/>
      <c r="D11" s="560"/>
      <c r="E11" s="560"/>
      <c r="F11" s="560"/>
      <c r="G11" s="560"/>
      <c r="H11" s="560"/>
      <c r="I11" s="673"/>
      <c r="J11" s="564" t="s">
        <v>671</v>
      </c>
      <c r="L11" s="565"/>
      <c r="M11" s="560"/>
      <c r="N11" s="560"/>
      <c r="O11" s="560"/>
      <c r="P11" s="560"/>
      <c r="Q11" s="662"/>
      <c r="R11" s="674"/>
      <c r="S11" s="674"/>
      <c r="T11" s="674"/>
      <c r="U11" s="674"/>
      <c r="V11" s="674"/>
      <c r="W11" s="674"/>
      <c r="X11" s="674"/>
      <c r="Y11" s="674"/>
      <c r="Z11" s="674"/>
      <c r="AA11" s="674"/>
      <c r="AB11" s="674"/>
      <c r="AC11" s="674"/>
      <c r="AD11" s="674"/>
      <c r="AE11" s="674"/>
      <c r="AF11" s="674"/>
      <c r="AG11" s="674"/>
    </row>
    <row r="12" spans="1:33" ht="12.75">
      <c r="A12" s="675"/>
      <c r="B12" s="560"/>
      <c r="C12" s="624"/>
      <c r="D12" s="564" t="s">
        <v>672</v>
      </c>
      <c r="E12" s="624"/>
      <c r="F12" s="564" t="s">
        <v>673</v>
      </c>
      <c r="G12" s="636"/>
      <c r="H12" s="560"/>
      <c r="I12" s="673"/>
      <c r="J12" s="564" t="s">
        <v>674</v>
      </c>
      <c r="L12" s="565"/>
      <c r="M12" s="560"/>
      <c r="N12" s="560"/>
      <c r="O12" s="560"/>
      <c r="P12" s="560"/>
      <c r="Q12" s="662"/>
      <c r="R12" s="674"/>
      <c r="S12" s="674"/>
      <c r="T12" s="674"/>
      <c r="U12" s="674"/>
      <c r="V12" s="674"/>
      <c r="W12" s="674"/>
      <c r="X12" s="674"/>
      <c r="Y12" s="674"/>
      <c r="Z12" s="674"/>
      <c r="AA12" s="674"/>
      <c r="AB12" s="674"/>
      <c r="AC12" s="674"/>
      <c r="AD12" s="674"/>
      <c r="AE12" s="674"/>
      <c r="AF12" s="674"/>
      <c r="AG12" s="674"/>
    </row>
    <row r="13" spans="1:33" ht="12.75">
      <c r="A13" s="675"/>
      <c r="B13" s="560"/>
      <c r="C13" s="560"/>
      <c r="D13" s="560"/>
      <c r="E13" s="560"/>
      <c r="F13" s="564" t="s">
        <v>675</v>
      </c>
      <c r="G13" s="565"/>
      <c r="H13" s="663"/>
      <c r="I13" s="676" t="s">
        <v>676</v>
      </c>
      <c r="J13" s="677"/>
      <c r="K13" s="678"/>
      <c r="L13" s="678"/>
      <c r="M13" s="678"/>
      <c r="N13" s="678"/>
      <c r="O13" s="678"/>
      <c r="P13" s="678"/>
      <c r="Q13" s="679"/>
      <c r="R13" s="674"/>
      <c r="S13" s="674"/>
      <c r="T13" s="674"/>
      <c r="U13" s="674"/>
      <c r="V13" s="674"/>
      <c r="W13" s="674"/>
      <c r="X13" s="674"/>
      <c r="Y13" s="674"/>
      <c r="Z13" s="674"/>
      <c r="AA13" s="674"/>
      <c r="AB13" s="674"/>
      <c r="AC13" s="674"/>
      <c r="AD13" s="674"/>
      <c r="AE13" s="674"/>
      <c r="AF13" s="674"/>
      <c r="AG13" s="674"/>
    </row>
    <row r="14" spans="1:33" ht="12.75">
      <c r="A14" s="675"/>
      <c r="B14" s="560"/>
      <c r="C14" s="560"/>
      <c r="D14" s="560"/>
      <c r="E14" s="560"/>
      <c r="F14" s="560"/>
      <c r="G14" s="560"/>
      <c r="H14" s="560"/>
      <c r="I14" s="673"/>
      <c r="J14" s="677"/>
      <c r="K14" s="678"/>
      <c r="L14" s="678"/>
      <c r="M14" s="678"/>
      <c r="N14" s="678"/>
      <c r="O14" s="678"/>
      <c r="P14" s="678"/>
      <c r="Q14" s="679"/>
      <c r="R14" s="674"/>
      <c r="S14" s="674"/>
      <c r="T14" s="674"/>
      <c r="U14" s="674"/>
      <c r="V14" s="674"/>
      <c r="W14" s="674"/>
      <c r="X14" s="674"/>
      <c r="Y14" s="674"/>
      <c r="Z14" s="674"/>
      <c r="AA14" s="674"/>
      <c r="AB14" s="674"/>
      <c r="AC14" s="674"/>
      <c r="AD14" s="674"/>
      <c r="AE14" s="674"/>
      <c r="AF14" s="674"/>
      <c r="AG14" s="674"/>
    </row>
    <row r="15" spans="1:33" ht="12.75">
      <c r="A15" s="675"/>
      <c r="B15" s="560"/>
      <c r="C15" s="560"/>
      <c r="D15" s="560"/>
      <c r="E15" s="560"/>
      <c r="F15" s="560"/>
      <c r="G15" s="560"/>
      <c r="H15" s="560"/>
      <c r="I15" s="673"/>
      <c r="J15" s="677"/>
      <c r="K15" s="678"/>
      <c r="L15" s="678"/>
      <c r="M15" s="678"/>
      <c r="N15" s="678"/>
      <c r="O15" s="678"/>
      <c r="P15" s="678"/>
      <c r="Q15" s="679"/>
      <c r="R15" s="674"/>
      <c r="S15" s="674"/>
      <c r="T15" s="674"/>
      <c r="U15" s="674"/>
      <c r="V15" s="674"/>
      <c r="W15" s="674"/>
      <c r="X15" s="674"/>
      <c r="Y15" s="674"/>
      <c r="Z15" s="674"/>
      <c r="AA15" s="674"/>
      <c r="AB15" s="674"/>
      <c r="AC15" s="674"/>
      <c r="AD15" s="674"/>
      <c r="AE15" s="674"/>
      <c r="AF15" s="674"/>
      <c r="AG15" s="674"/>
    </row>
    <row r="16" spans="1:33" ht="13.5" thickBot="1">
      <c r="A16" s="680" t="s">
        <v>677</v>
      </c>
      <c r="B16" s="668"/>
      <c r="C16" s="668"/>
      <c r="D16" s="623"/>
      <c r="E16" s="681"/>
      <c r="F16" s="681"/>
      <c r="G16" s="681"/>
      <c r="H16" s="681"/>
      <c r="I16" s="682"/>
      <c r="J16" s="669" t="s">
        <v>677</v>
      </c>
      <c r="K16" s="683"/>
      <c r="L16" s="623"/>
      <c r="M16" s="668"/>
      <c r="N16" s="623"/>
      <c r="O16" s="623"/>
      <c r="P16" s="684"/>
      <c r="Q16" s="685"/>
      <c r="R16" s="674"/>
      <c r="S16" s="674"/>
      <c r="T16" s="674"/>
      <c r="U16" s="674"/>
      <c r="V16" s="674"/>
      <c r="W16" s="674"/>
      <c r="X16" s="674"/>
      <c r="Y16" s="674"/>
      <c r="Z16" s="674"/>
      <c r="AA16" s="674"/>
      <c r="AB16" s="674"/>
      <c r="AC16" s="674"/>
      <c r="AD16" s="674"/>
      <c r="AE16" s="674"/>
      <c r="AF16" s="674"/>
      <c r="AG16" s="674"/>
    </row>
    <row r="17" spans="1:33" ht="12.75">
      <c r="A17" s="672" t="s">
        <v>678</v>
      </c>
      <c r="B17" s="560"/>
      <c r="C17" s="560"/>
      <c r="D17" s="560"/>
      <c r="E17" s="560"/>
      <c r="F17" s="560"/>
      <c r="G17" s="560"/>
      <c r="H17" s="560"/>
      <c r="I17" s="659"/>
      <c r="J17" s="564" t="s">
        <v>679</v>
      </c>
      <c r="L17" s="560"/>
      <c r="M17" s="560"/>
      <c r="N17" s="560"/>
      <c r="O17" s="560"/>
      <c r="P17" s="560"/>
      <c r="Q17" s="662"/>
      <c r="R17" s="674"/>
      <c r="S17" s="674"/>
      <c r="T17" s="674"/>
      <c r="U17" s="674"/>
      <c r="V17" s="674"/>
      <c r="W17" s="674"/>
      <c r="X17" s="674"/>
      <c r="Y17" s="674"/>
      <c r="Z17" s="674"/>
      <c r="AA17" s="674"/>
      <c r="AB17" s="674"/>
      <c r="AC17" s="674"/>
      <c r="AD17" s="674"/>
      <c r="AE17" s="674"/>
      <c r="AF17" s="674"/>
      <c r="AG17" s="674"/>
    </row>
    <row r="18" spans="1:33" ht="12.75">
      <c r="A18" s="686"/>
      <c r="B18" s="678"/>
      <c r="C18" s="678"/>
      <c r="D18" s="678"/>
      <c r="E18" s="678"/>
      <c r="F18" s="678"/>
      <c r="G18" s="678"/>
      <c r="H18" s="678"/>
      <c r="I18" s="687"/>
      <c r="J18" s="677"/>
      <c r="K18" s="678"/>
      <c r="L18" s="678"/>
      <c r="M18" s="678"/>
      <c r="N18" s="678"/>
      <c r="O18" s="678"/>
      <c r="P18" s="678"/>
      <c r="Q18" s="679"/>
      <c r="R18" s="674"/>
      <c r="S18" s="674"/>
      <c r="T18" s="674"/>
      <c r="U18" s="674"/>
      <c r="V18" s="674"/>
      <c r="W18" s="674"/>
      <c r="X18" s="674"/>
      <c r="Y18" s="674"/>
      <c r="Z18" s="674"/>
      <c r="AA18" s="674"/>
      <c r="AB18" s="674"/>
      <c r="AC18" s="674"/>
      <c r="AD18" s="674"/>
      <c r="AE18" s="674"/>
      <c r="AF18" s="674"/>
      <c r="AG18" s="674"/>
    </row>
    <row r="19" spans="1:33" ht="12.75">
      <c r="A19" s="686"/>
      <c r="B19" s="678"/>
      <c r="C19" s="678"/>
      <c r="D19" s="678"/>
      <c r="E19" s="678"/>
      <c r="F19" s="678"/>
      <c r="G19" s="678"/>
      <c r="H19" s="678"/>
      <c r="I19" s="687"/>
      <c r="J19" s="677"/>
      <c r="K19" s="678"/>
      <c r="L19" s="678"/>
      <c r="M19" s="678"/>
      <c r="N19" s="678"/>
      <c r="O19" s="678"/>
      <c r="P19" s="678"/>
      <c r="Q19" s="679"/>
      <c r="R19" s="674"/>
      <c r="S19" s="674"/>
      <c r="T19" s="674"/>
      <c r="U19" s="674"/>
      <c r="V19" s="674"/>
      <c r="W19" s="674"/>
      <c r="X19" s="674"/>
      <c r="Y19" s="674"/>
      <c r="Z19" s="674"/>
      <c r="AA19" s="674"/>
      <c r="AB19" s="674"/>
      <c r="AC19" s="674"/>
      <c r="AD19" s="674"/>
      <c r="AE19" s="674"/>
      <c r="AF19" s="674"/>
      <c r="AG19" s="674"/>
    </row>
    <row r="20" spans="1:33" ht="12.75">
      <c r="A20" s="686"/>
      <c r="B20" s="678"/>
      <c r="C20" s="678"/>
      <c r="D20" s="678"/>
      <c r="E20" s="678"/>
      <c r="F20" s="678"/>
      <c r="G20" s="678"/>
      <c r="H20" s="678"/>
      <c r="I20" s="687"/>
      <c r="J20" s="564" t="s">
        <v>680</v>
      </c>
      <c r="L20" s="560"/>
      <c r="M20" s="560"/>
      <c r="N20" s="560"/>
      <c r="O20" s="560"/>
      <c r="P20" s="688"/>
      <c r="Q20" s="689"/>
      <c r="R20" s="674"/>
      <c r="S20" s="674"/>
      <c r="T20" s="674"/>
      <c r="U20" s="674"/>
      <c r="V20" s="674"/>
      <c r="W20" s="674"/>
      <c r="X20" s="674"/>
      <c r="Y20" s="674"/>
      <c r="Z20" s="674"/>
      <c r="AA20" s="674"/>
      <c r="AB20" s="674"/>
      <c r="AC20" s="674"/>
      <c r="AD20" s="674"/>
      <c r="AE20" s="674"/>
      <c r="AF20" s="674"/>
      <c r="AG20" s="674"/>
    </row>
    <row r="21" spans="1:33" ht="7.5" customHeight="1" thickBot="1">
      <c r="A21" s="690"/>
      <c r="B21" s="691"/>
      <c r="C21" s="691"/>
      <c r="D21" s="691"/>
      <c r="E21" s="691"/>
      <c r="F21" s="691"/>
      <c r="G21" s="691"/>
      <c r="H21" s="691"/>
      <c r="I21" s="692"/>
      <c r="J21" s="623"/>
      <c r="K21" s="683"/>
      <c r="L21" s="623"/>
      <c r="M21" s="623"/>
      <c r="N21" s="623"/>
      <c r="O21" s="623"/>
      <c r="P21" s="623"/>
      <c r="Q21" s="671"/>
      <c r="R21" s="674"/>
      <c r="S21" s="674"/>
      <c r="T21" s="674"/>
      <c r="U21" s="674"/>
      <c r="V21" s="674"/>
      <c r="W21" s="674"/>
      <c r="X21" s="674"/>
      <c r="Y21" s="674"/>
      <c r="Z21" s="674"/>
      <c r="AA21" s="674"/>
      <c r="AB21" s="674"/>
      <c r="AC21" s="674"/>
      <c r="AD21" s="674"/>
      <c r="AE21" s="674"/>
      <c r="AF21" s="674"/>
      <c r="AG21" s="674"/>
    </row>
    <row r="22" spans="1:33" ht="12.75">
      <c r="A22" s="672" t="s">
        <v>681</v>
      </c>
      <c r="B22" s="560"/>
      <c r="C22" s="560"/>
      <c r="D22" s="560"/>
      <c r="E22" s="560"/>
      <c r="F22" s="560"/>
      <c r="G22" s="560"/>
      <c r="H22" s="560"/>
      <c r="I22" s="659"/>
      <c r="J22" s="564" t="s">
        <v>682</v>
      </c>
      <c r="L22" s="560"/>
      <c r="M22" s="560"/>
      <c r="N22" s="560"/>
      <c r="O22" s="560"/>
      <c r="P22" s="560"/>
      <c r="Q22" s="662"/>
      <c r="R22" s="674"/>
      <c r="S22" s="674"/>
      <c r="T22" s="674"/>
      <c r="U22" s="674"/>
      <c r="V22" s="674"/>
      <c r="W22" s="674"/>
      <c r="X22" s="674"/>
      <c r="Y22" s="674"/>
      <c r="Z22" s="674"/>
      <c r="AA22" s="674"/>
      <c r="AB22" s="674"/>
      <c r="AC22" s="674"/>
      <c r="AD22" s="674"/>
      <c r="AE22" s="674"/>
      <c r="AF22" s="674"/>
      <c r="AG22" s="674"/>
    </row>
    <row r="23" spans="1:33" ht="12.75">
      <c r="A23" s="693"/>
      <c r="B23" s="694"/>
      <c r="C23" s="694"/>
      <c r="D23" s="694"/>
      <c r="E23" s="694"/>
      <c r="F23" s="694"/>
      <c r="G23" s="694"/>
      <c r="H23" s="694"/>
      <c r="I23" s="695"/>
      <c r="J23" s="696" t="s">
        <v>1533</v>
      </c>
      <c r="K23" s="697"/>
      <c r="L23" s="697"/>
      <c r="M23" s="697"/>
      <c r="N23" s="697"/>
      <c r="O23" s="585"/>
      <c r="P23" s="560"/>
      <c r="Q23" s="662"/>
      <c r="R23" s="674"/>
      <c r="S23" s="674"/>
      <c r="T23" s="674"/>
      <c r="U23" s="674"/>
      <c r="V23" s="674"/>
      <c r="W23" s="674"/>
      <c r="X23" s="674"/>
      <c r="Y23" s="674"/>
      <c r="Z23" s="674"/>
      <c r="AA23" s="674"/>
      <c r="AB23" s="674"/>
      <c r="AC23" s="674"/>
      <c r="AD23" s="674"/>
      <c r="AE23" s="674"/>
      <c r="AF23" s="674"/>
      <c r="AG23" s="674"/>
    </row>
    <row r="24" spans="1:33" ht="7.5" customHeight="1" thickBot="1">
      <c r="A24" s="698"/>
      <c r="B24" s="623"/>
      <c r="C24" s="623"/>
      <c r="D24" s="623"/>
      <c r="E24" s="623"/>
      <c r="F24" s="623"/>
      <c r="G24" s="623"/>
      <c r="H24" s="623"/>
      <c r="I24" s="670"/>
      <c r="J24" s="623"/>
      <c r="K24" s="683"/>
      <c r="L24" s="623"/>
      <c r="M24" s="623"/>
      <c r="N24" s="623"/>
      <c r="O24" s="623"/>
      <c r="P24" s="623"/>
      <c r="Q24" s="671"/>
      <c r="R24" s="674"/>
      <c r="S24" s="674"/>
      <c r="T24" s="674"/>
      <c r="U24" s="674"/>
      <c r="V24" s="674"/>
      <c r="W24" s="674"/>
      <c r="X24" s="674"/>
      <c r="Y24" s="674"/>
      <c r="Z24" s="674"/>
      <c r="AA24" s="674"/>
      <c r="AB24" s="674"/>
      <c r="AC24" s="674"/>
      <c r="AD24" s="674"/>
      <c r="AE24" s="674"/>
      <c r="AF24" s="674"/>
      <c r="AG24" s="674"/>
    </row>
    <row r="25" spans="1:33" ht="12.75">
      <c r="A25" s="672" t="s">
        <v>683</v>
      </c>
      <c r="B25" s="560"/>
      <c r="C25" s="560"/>
      <c r="D25" s="560"/>
      <c r="E25" s="560"/>
      <c r="F25" s="560"/>
      <c r="G25" s="560"/>
      <c r="H25" s="560"/>
      <c r="I25" s="565"/>
      <c r="J25" s="564" t="s">
        <v>684</v>
      </c>
      <c r="L25" s="560"/>
      <c r="M25" s="560"/>
      <c r="N25" s="560"/>
      <c r="O25" s="560"/>
      <c r="P25" s="560"/>
      <c r="Q25" s="662"/>
      <c r="R25" s="674"/>
      <c r="S25" s="674"/>
      <c r="T25" s="674"/>
      <c r="U25" s="674"/>
      <c r="V25" s="674"/>
      <c r="W25" s="674"/>
      <c r="X25" s="674"/>
      <c r="Y25" s="674"/>
      <c r="Z25" s="674"/>
      <c r="AA25" s="674"/>
      <c r="AB25" s="674"/>
      <c r="AC25" s="674"/>
      <c r="AD25" s="674"/>
      <c r="AE25" s="674"/>
      <c r="AF25" s="674"/>
      <c r="AG25" s="674"/>
    </row>
    <row r="26" spans="1:33" ht="12.75">
      <c r="A26" s="699" t="s">
        <v>685</v>
      </c>
      <c r="C26" s="560"/>
      <c r="D26" s="560"/>
      <c r="E26" s="560"/>
      <c r="F26" s="560"/>
      <c r="G26" s="560"/>
      <c r="H26" s="560"/>
      <c r="I26" s="659"/>
      <c r="J26" s="564" t="s">
        <v>686</v>
      </c>
      <c r="L26" s="560"/>
      <c r="M26" s="560"/>
      <c r="N26" s="560"/>
      <c r="O26" s="560"/>
      <c r="P26" s="560"/>
      <c r="Q26" s="662"/>
      <c r="R26" s="674"/>
      <c r="S26" s="674"/>
      <c r="T26" s="674"/>
      <c r="U26" s="674"/>
      <c r="V26" s="674"/>
      <c r="W26" s="674"/>
      <c r="X26" s="674"/>
      <c r="Y26" s="674"/>
      <c r="Z26" s="674"/>
      <c r="AA26" s="674"/>
      <c r="AB26" s="674"/>
      <c r="AC26" s="674"/>
      <c r="AD26" s="674"/>
      <c r="AE26" s="674"/>
      <c r="AF26" s="674"/>
      <c r="AG26" s="674"/>
    </row>
    <row r="27" spans="1:33" ht="12.75">
      <c r="A27" s="686"/>
      <c r="B27" s="678"/>
      <c r="C27" s="678"/>
      <c r="D27" s="678"/>
      <c r="E27" s="678"/>
      <c r="F27" s="678"/>
      <c r="G27" s="678"/>
      <c r="H27" s="678"/>
      <c r="I27" s="687"/>
      <c r="J27" s="700" t="s">
        <v>687</v>
      </c>
      <c r="L27" s="560"/>
      <c r="M27" s="560"/>
      <c r="N27" s="560"/>
      <c r="O27" s="560"/>
      <c r="P27" s="560"/>
      <c r="Q27" s="662"/>
      <c r="R27" s="674"/>
      <c r="S27" s="674"/>
      <c r="T27" s="674"/>
      <c r="U27" s="674"/>
      <c r="V27" s="674"/>
      <c r="W27" s="674"/>
      <c r="X27" s="674"/>
      <c r="Y27" s="674"/>
      <c r="Z27" s="674"/>
      <c r="AA27" s="674"/>
      <c r="AB27" s="674"/>
      <c r="AC27" s="674"/>
      <c r="AD27" s="674"/>
      <c r="AE27" s="674"/>
      <c r="AF27" s="674"/>
      <c r="AG27" s="674"/>
    </row>
    <row r="28" spans="1:33" ht="12.75">
      <c r="A28" s="686"/>
      <c r="B28" s="678"/>
      <c r="C28" s="678"/>
      <c r="D28" s="678"/>
      <c r="E28" s="678"/>
      <c r="F28" s="678"/>
      <c r="G28" s="678"/>
      <c r="H28" s="678"/>
      <c r="I28" s="687"/>
      <c r="J28" s="677"/>
      <c r="K28" s="678"/>
      <c r="L28" s="678"/>
      <c r="M28" s="678"/>
      <c r="N28" s="678"/>
      <c r="O28" s="678"/>
      <c r="P28" s="678"/>
      <c r="Q28" s="679"/>
      <c r="R28" s="674"/>
      <c r="S28" s="674"/>
      <c r="T28" s="674"/>
      <c r="U28" s="674"/>
      <c r="V28" s="674"/>
      <c r="W28" s="674"/>
      <c r="X28" s="674"/>
      <c r="Y28" s="674"/>
      <c r="Z28" s="674"/>
      <c r="AA28" s="674"/>
      <c r="AB28" s="674"/>
      <c r="AC28" s="674"/>
      <c r="AD28" s="674"/>
      <c r="AE28" s="674"/>
      <c r="AF28" s="674"/>
      <c r="AG28" s="674"/>
    </row>
    <row r="29" spans="1:33" ht="12.75">
      <c r="A29" s="686"/>
      <c r="B29" s="678"/>
      <c r="C29" s="678"/>
      <c r="D29" s="678"/>
      <c r="E29" s="678"/>
      <c r="F29" s="678"/>
      <c r="G29" s="678"/>
      <c r="H29" s="678"/>
      <c r="I29" s="687"/>
      <c r="J29" s="677"/>
      <c r="K29" s="678"/>
      <c r="L29" s="678"/>
      <c r="M29" s="678"/>
      <c r="N29" s="678"/>
      <c r="O29" s="678"/>
      <c r="P29" s="678"/>
      <c r="Q29" s="679"/>
      <c r="R29" s="674"/>
      <c r="S29" s="674"/>
      <c r="T29" s="674"/>
      <c r="U29" s="674"/>
      <c r="V29" s="674"/>
      <c r="W29" s="674"/>
      <c r="X29" s="674"/>
      <c r="Y29" s="674"/>
      <c r="Z29" s="674"/>
      <c r="AA29" s="674"/>
      <c r="AB29" s="674"/>
      <c r="AC29" s="674"/>
      <c r="AD29" s="674"/>
      <c r="AE29" s="674"/>
      <c r="AF29" s="674"/>
      <c r="AG29" s="674"/>
    </row>
    <row r="30" spans="1:33" ht="12.75">
      <c r="A30" s="686"/>
      <c r="B30" s="678"/>
      <c r="C30" s="678"/>
      <c r="D30" s="678"/>
      <c r="E30" s="678"/>
      <c r="F30" s="678"/>
      <c r="G30" s="678"/>
      <c r="H30" s="678"/>
      <c r="I30" s="687"/>
      <c r="J30" s="677"/>
      <c r="K30" s="678"/>
      <c r="L30" s="678"/>
      <c r="M30" s="678"/>
      <c r="N30" s="678"/>
      <c r="O30" s="678"/>
      <c r="P30" s="678"/>
      <c r="Q30" s="679"/>
      <c r="R30" s="674"/>
      <c r="S30" s="674"/>
      <c r="T30" s="674"/>
      <c r="U30" s="674"/>
      <c r="V30" s="674"/>
      <c r="W30" s="674"/>
      <c r="X30" s="674"/>
      <c r="Y30" s="674"/>
      <c r="Z30" s="674"/>
      <c r="AA30" s="674"/>
      <c r="AB30" s="674"/>
      <c r="AC30" s="674"/>
      <c r="AD30" s="674"/>
      <c r="AE30" s="674"/>
      <c r="AF30" s="674"/>
      <c r="AG30" s="674"/>
    </row>
    <row r="31" spans="1:33" ht="7.5" customHeight="1" thickBot="1">
      <c r="A31" s="701"/>
      <c r="B31" s="702"/>
      <c r="C31" s="702"/>
      <c r="D31" s="702"/>
      <c r="E31" s="702"/>
      <c r="F31" s="702"/>
      <c r="G31" s="702"/>
      <c r="H31" s="702"/>
      <c r="I31" s="702"/>
      <c r="J31" s="702"/>
      <c r="K31" s="702"/>
      <c r="L31" s="702"/>
      <c r="M31" s="702"/>
      <c r="N31" s="702"/>
      <c r="O31" s="702"/>
      <c r="P31" s="702"/>
      <c r="Q31" s="703"/>
      <c r="R31" s="674"/>
      <c r="S31" s="674"/>
      <c r="T31" s="674"/>
      <c r="U31" s="674"/>
      <c r="V31" s="674"/>
      <c r="W31" s="674"/>
      <c r="X31" s="674"/>
      <c r="Y31" s="674"/>
      <c r="Z31" s="674"/>
      <c r="AA31" s="674"/>
      <c r="AB31" s="674"/>
      <c r="AC31" s="674"/>
      <c r="AD31" s="674"/>
      <c r="AE31" s="674"/>
      <c r="AF31" s="674"/>
      <c r="AG31" s="674"/>
    </row>
    <row r="32" spans="1:33" ht="12.75">
      <c r="A32" s="704"/>
      <c r="B32" s="705"/>
      <c r="C32" s="705"/>
      <c r="D32" s="705"/>
      <c r="E32" s="705"/>
      <c r="F32" s="705"/>
      <c r="G32" s="705"/>
      <c r="H32" s="705"/>
      <c r="I32" s="705"/>
      <c r="J32" s="705"/>
      <c r="K32" s="705"/>
      <c r="L32" s="705"/>
      <c r="M32" s="705"/>
      <c r="N32" s="705"/>
      <c r="O32" s="705"/>
      <c r="P32" s="705"/>
      <c r="Q32" s="706"/>
      <c r="R32" s="674"/>
      <c r="S32" s="674"/>
      <c r="T32" s="674"/>
      <c r="U32" s="674"/>
      <c r="V32" s="674"/>
      <c r="W32" s="674"/>
      <c r="X32" s="674"/>
      <c r="Y32" s="674"/>
      <c r="Z32" s="674"/>
      <c r="AA32" s="674"/>
      <c r="AB32" s="674"/>
      <c r="AC32" s="674"/>
      <c r="AD32" s="674"/>
      <c r="AE32" s="674"/>
      <c r="AF32" s="674"/>
      <c r="AG32" s="674"/>
    </row>
    <row r="33" spans="1:33" ht="12.75">
      <c r="A33" s="704"/>
      <c r="B33" s="705"/>
      <c r="C33" s="705"/>
      <c r="D33" s="705"/>
      <c r="E33" s="705"/>
      <c r="F33" s="705"/>
      <c r="G33" s="705"/>
      <c r="H33" s="705"/>
      <c r="I33" s="705"/>
      <c r="J33" s="705"/>
      <c r="K33" s="705"/>
      <c r="L33" s="705"/>
      <c r="M33" s="705"/>
      <c r="N33" s="705"/>
      <c r="O33" s="705"/>
      <c r="P33" s="705"/>
      <c r="Q33" s="706"/>
      <c r="R33" s="674"/>
      <c r="S33" s="674"/>
      <c r="T33" s="674"/>
      <c r="U33" s="674"/>
      <c r="V33" s="674"/>
      <c r="W33" s="674"/>
      <c r="X33" s="674"/>
      <c r="Y33" s="674"/>
      <c r="Z33" s="674"/>
      <c r="AA33" s="674"/>
      <c r="AB33" s="674"/>
      <c r="AC33" s="674"/>
      <c r="AD33" s="674"/>
      <c r="AE33" s="674"/>
      <c r="AF33" s="674"/>
      <c r="AG33" s="674"/>
    </row>
    <row r="34" spans="1:33" ht="12.75">
      <c r="A34" s="704"/>
      <c r="B34" s="705"/>
      <c r="C34" s="705"/>
      <c r="D34" s="705"/>
      <c r="E34" s="705"/>
      <c r="F34" s="705"/>
      <c r="G34" s="705"/>
      <c r="H34" s="705"/>
      <c r="I34" s="705"/>
      <c r="J34" s="705"/>
      <c r="K34" s="705"/>
      <c r="L34" s="705"/>
      <c r="M34" s="705"/>
      <c r="N34" s="705"/>
      <c r="O34" s="705"/>
      <c r="P34" s="705"/>
      <c r="Q34" s="706"/>
      <c r="R34" s="674"/>
      <c r="S34" s="674"/>
      <c r="T34" s="674"/>
      <c r="U34" s="674"/>
      <c r="V34" s="674"/>
      <c r="W34" s="674"/>
      <c r="X34" s="674"/>
      <c r="Y34" s="674"/>
      <c r="Z34" s="674"/>
      <c r="AA34" s="674"/>
      <c r="AB34" s="674"/>
      <c r="AC34" s="674"/>
      <c r="AD34" s="674"/>
      <c r="AE34" s="674"/>
      <c r="AF34" s="674"/>
      <c r="AG34" s="674"/>
    </row>
    <row r="35" spans="1:33" ht="12.75">
      <c r="A35" s="704"/>
      <c r="B35" s="705"/>
      <c r="C35" s="705"/>
      <c r="D35" s="705"/>
      <c r="E35" s="705"/>
      <c r="F35" s="705"/>
      <c r="G35" s="705"/>
      <c r="H35" s="705"/>
      <c r="I35" s="705"/>
      <c r="J35" s="705"/>
      <c r="K35" s="705"/>
      <c r="L35" s="705"/>
      <c r="M35" s="705"/>
      <c r="N35" s="705"/>
      <c r="O35" s="705"/>
      <c r="P35" s="705"/>
      <c r="Q35" s="706"/>
      <c r="R35" s="674"/>
      <c r="S35" s="674"/>
      <c r="T35" s="674"/>
      <c r="U35" s="674"/>
      <c r="V35" s="674"/>
      <c r="W35" s="674"/>
      <c r="X35" s="674"/>
      <c r="Y35" s="674"/>
      <c r="Z35" s="674"/>
      <c r="AA35" s="674"/>
      <c r="AB35" s="674"/>
      <c r="AC35" s="674"/>
      <c r="AD35" s="674"/>
      <c r="AE35" s="674"/>
      <c r="AF35" s="674"/>
      <c r="AG35" s="674"/>
    </row>
    <row r="36" spans="1:33" ht="12.75">
      <c r="A36" s="704"/>
      <c r="B36" s="705"/>
      <c r="C36" s="705"/>
      <c r="D36" s="705"/>
      <c r="E36" s="705"/>
      <c r="F36" s="705"/>
      <c r="G36" s="705"/>
      <c r="H36" s="705"/>
      <c r="I36" s="705"/>
      <c r="J36" s="705"/>
      <c r="K36" s="705"/>
      <c r="L36" s="705"/>
      <c r="M36" s="705"/>
      <c r="N36" s="705"/>
      <c r="O36" s="705"/>
      <c r="P36" s="705"/>
      <c r="Q36" s="706"/>
      <c r="R36" s="674"/>
      <c r="S36" s="674"/>
      <c r="T36" s="674"/>
      <c r="U36" s="674"/>
      <c r="V36" s="674"/>
      <c r="W36" s="674"/>
      <c r="X36" s="674"/>
      <c r="Y36" s="674"/>
      <c r="Z36" s="674"/>
      <c r="AA36" s="674"/>
      <c r="AB36" s="674"/>
      <c r="AC36" s="674"/>
      <c r="AD36" s="674"/>
      <c r="AE36" s="674"/>
      <c r="AF36" s="674"/>
      <c r="AG36" s="674"/>
    </row>
    <row r="37" spans="1:33" ht="12.75">
      <c r="A37" s="704"/>
      <c r="B37" s="705"/>
      <c r="C37" s="705"/>
      <c r="D37" s="705"/>
      <c r="E37" s="705"/>
      <c r="F37" s="705"/>
      <c r="G37" s="705"/>
      <c r="H37" s="705"/>
      <c r="I37" s="705"/>
      <c r="J37" s="705"/>
      <c r="K37" s="705"/>
      <c r="L37" s="705"/>
      <c r="M37" s="705"/>
      <c r="N37" s="705"/>
      <c r="O37" s="705"/>
      <c r="P37" s="705"/>
      <c r="Q37" s="706"/>
      <c r="R37" s="674"/>
      <c r="S37" s="674"/>
      <c r="T37" s="674"/>
      <c r="U37" s="674"/>
      <c r="V37" s="674"/>
      <c r="W37" s="674"/>
      <c r="X37" s="674"/>
      <c r="Y37" s="674"/>
      <c r="Z37" s="674"/>
      <c r="AA37" s="674"/>
      <c r="AB37" s="674"/>
      <c r="AC37" s="674"/>
      <c r="AD37" s="674"/>
      <c r="AE37" s="674"/>
      <c r="AF37" s="674"/>
      <c r="AG37" s="674"/>
    </row>
    <row r="38" spans="1:33" ht="12.75">
      <c r="A38" s="704"/>
      <c r="B38" s="705"/>
      <c r="C38" s="705"/>
      <c r="D38" s="705"/>
      <c r="E38" s="705"/>
      <c r="F38" s="705"/>
      <c r="G38" s="705"/>
      <c r="H38" s="705"/>
      <c r="I38" s="705"/>
      <c r="J38" s="705"/>
      <c r="K38" s="705"/>
      <c r="L38" s="705"/>
      <c r="M38" s="705"/>
      <c r="N38" s="705"/>
      <c r="O38" s="705"/>
      <c r="P38" s="705"/>
      <c r="Q38" s="706"/>
      <c r="R38" s="674"/>
      <c r="S38" s="674"/>
      <c r="T38" s="674"/>
      <c r="U38" s="674"/>
      <c r="V38" s="674"/>
      <c r="W38" s="674"/>
      <c r="X38" s="674"/>
      <c r="Y38" s="674"/>
      <c r="Z38" s="674"/>
      <c r="AA38" s="674"/>
      <c r="AB38" s="674"/>
      <c r="AC38" s="674"/>
      <c r="AD38" s="674"/>
      <c r="AE38" s="674"/>
      <c r="AF38" s="674"/>
      <c r="AG38" s="674"/>
    </row>
    <row r="39" spans="1:33" ht="12.75">
      <c r="A39" s="704"/>
      <c r="B39" s="705"/>
      <c r="C39" s="705"/>
      <c r="D39" s="705"/>
      <c r="E39" s="705"/>
      <c r="F39" s="705"/>
      <c r="G39" s="705"/>
      <c r="H39" s="705"/>
      <c r="I39" s="705"/>
      <c r="J39" s="705"/>
      <c r="K39" s="705"/>
      <c r="L39" s="705"/>
      <c r="M39" s="705"/>
      <c r="N39" s="705"/>
      <c r="O39" s="705"/>
      <c r="P39" s="705"/>
      <c r="Q39" s="706"/>
      <c r="R39" s="674"/>
      <c r="S39" s="674"/>
      <c r="T39" s="674"/>
      <c r="U39" s="674"/>
      <c r="V39" s="674"/>
      <c r="W39" s="674"/>
      <c r="X39" s="674"/>
      <c r="Y39" s="674"/>
      <c r="Z39" s="674"/>
      <c r="AA39" s="674"/>
      <c r="AB39" s="674"/>
      <c r="AC39" s="674"/>
      <c r="AD39" s="674"/>
      <c r="AE39" s="674"/>
      <c r="AF39" s="674"/>
      <c r="AG39" s="674"/>
    </row>
    <row r="40" spans="1:33" ht="12.75">
      <c r="A40" s="704"/>
      <c r="B40" s="705"/>
      <c r="C40" s="705"/>
      <c r="D40" s="705"/>
      <c r="E40" s="705"/>
      <c r="F40" s="705"/>
      <c r="G40" s="705"/>
      <c r="H40" s="705"/>
      <c r="I40" s="705"/>
      <c r="J40" s="705"/>
      <c r="K40" s="705"/>
      <c r="L40" s="705"/>
      <c r="M40" s="705"/>
      <c r="N40" s="705"/>
      <c r="O40" s="705"/>
      <c r="P40" s="705"/>
      <c r="Q40" s="706"/>
      <c r="R40" s="674"/>
      <c r="S40" s="674"/>
      <c r="T40" s="674"/>
      <c r="U40" s="674"/>
      <c r="V40" s="674"/>
      <c r="W40" s="674"/>
      <c r="X40" s="674"/>
      <c r="Y40" s="674"/>
      <c r="Z40" s="674"/>
      <c r="AA40" s="674"/>
      <c r="AB40" s="674"/>
      <c r="AC40" s="674"/>
      <c r="AD40" s="674"/>
      <c r="AE40" s="674"/>
      <c r="AF40" s="674"/>
      <c r="AG40" s="674"/>
    </row>
    <row r="41" spans="1:33" ht="7.5" customHeight="1">
      <c r="A41" s="704"/>
      <c r="B41" s="705"/>
      <c r="C41" s="705"/>
      <c r="D41" s="705"/>
      <c r="E41" s="705"/>
      <c r="F41" s="705"/>
      <c r="G41" s="705"/>
      <c r="H41" s="705"/>
      <c r="I41" s="705"/>
      <c r="J41" s="705"/>
      <c r="K41" s="705"/>
      <c r="L41" s="705"/>
      <c r="M41" s="705"/>
      <c r="N41" s="705"/>
      <c r="O41" s="705"/>
      <c r="P41" s="705"/>
      <c r="Q41" s="706"/>
      <c r="R41" s="674"/>
      <c r="S41" s="674"/>
      <c r="T41" s="674"/>
      <c r="U41" s="674"/>
      <c r="V41" s="674"/>
      <c r="W41" s="674"/>
      <c r="X41" s="674"/>
      <c r="Y41" s="674"/>
      <c r="Z41" s="674"/>
      <c r="AA41" s="674"/>
      <c r="AB41" s="674"/>
      <c r="AC41" s="674"/>
      <c r="AD41" s="674"/>
      <c r="AE41" s="674"/>
      <c r="AF41" s="674"/>
      <c r="AG41" s="674"/>
    </row>
    <row r="42" spans="1:33" ht="12.75">
      <c r="A42" s="704"/>
      <c r="B42" s="705"/>
      <c r="C42" s="705"/>
      <c r="D42" s="705"/>
      <c r="E42" s="705"/>
      <c r="F42" s="705"/>
      <c r="G42" s="705"/>
      <c r="H42" s="705"/>
      <c r="I42" s="705"/>
      <c r="J42" s="705"/>
      <c r="K42" s="705"/>
      <c r="L42" s="705"/>
      <c r="M42" s="705"/>
      <c r="N42" s="705"/>
      <c r="O42" s="705"/>
      <c r="P42" s="705"/>
      <c r="Q42" s="706"/>
      <c r="R42" s="674"/>
      <c r="S42" s="674"/>
      <c r="T42" s="674"/>
      <c r="U42" s="674"/>
      <c r="V42" s="674"/>
      <c r="W42" s="674"/>
      <c r="X42" s="674"/>
      <c r="Y42" s="674"/>
      <c r="Z42" s="674"/>
      <c r="AA42" s="674"/>
      <c r="AB42" s="674"/>
      <c r="AC42" s="674"/>
      <c r="AD42" s="674"/>
      <c r="AE42" s="674"/>
      <c r="AF42" s="674"/>
      <c r="AG42" s="674"/>
    </row>
    <row r="43" spans="1:33" ht="12.75">
      <c r="A43" s="704"/>
      <c r="B43" s="705"/>
      <c r="C43" s="705"/>
      <c r="D43" s="705"/>
      <c r="E43" s="705"/>
      <c r="F43" s="705"/>
      <c r="G43" s="705"/>
      <c r="H43" s="705"/>
      <c r="I43" s="705"/>
      <c r="J43" s="705"/>
      <c r="K43" s="705"/>
      <c r="L43" s="705"/>
      <c r="M43" s="705"/>
      <c r="N43" s="705"/>
      <c r="O43" s="705"/>
      <c r="P43" s="705"/>
      <c r="Q43" s="706"/>
      <c r="R43" s="674"/>
      <c r="S43" s="674"/>
      <c r="T43" s="674"/>
      <c r="U43" s="674"/>
      <c r="V43" s="674"/>
      <c r="W43" s="674"/>
      <c r="X43" s="674"/>
      <c r="Y43" s="674"/>
      <c r="Z43" s="674"/>
      <c r="AA43" s="674"/>
      <c r="AB43" s="674"/>
      <c r="AC43" s="674"/>
      <c r="AD43" s="674"/>
      <c r="AE43" s="674"/>
      <c r="AF43" s="674"/>
      <c r="AG43" s="674"/>
    </row>
    <row r="44" spans="1:33" ht="12.75">
      <c r="A44" s="704"/>
      <c r="B44" s="705"/>
      <c r="C44" s="705"/>
      <c r="D44" s="705"/>
      <c r="E44" s="705"/>
      <c r="F44" s="705"/>
      <c r="G44" s="705"/>
      <c r="H44" s="705"/>
      <c r="I44" s="705"/>
      <c r="J44" s="705"/>
      <c r="K44" s="705"/>
      <c r="L44" s="705"/>
      <c r="M44" s="705"/>
      <c r="N44" s="705"/>
      <c r="O44" s="705"/>
      <c r="P44" s="705"/>
      <c r="Q44" s="706"/>
      <c r="R44" s="674"/>
      <c r="S44" s="674"/>
      <c r="T44" s="674"/>
      <c r="U44" s="674"/>
      <c r="V44" s="674"/>
      <c r="W44" s="674"/>
      <c r="X44" s="674"/>
      <c r="Y44" s="674"/>
      <c r="Z44" s="674"/>
      <c r="AA44" s="674"/>
      <c r="AB44" s="674"/>
      <c r="AC44" s="674"/>
      <c r="AD44" s="674"/>
      <c r="AE44" s="674"/>
      <c r="AF44" s="674"/>
      <c r="AG44" s="674"/>
    </row>
    <row r="45" spans="1:33" ht="12.75">
      <c r="A45" s="704"/>
      <c r="B45" s="705"/>
      <c r="C45" s="705"/>
      <c r="D45" s="705"/>
      <c r="E45" s="705"/>
      <c r="F45" s="705"/>
      <c r="G45" s="705"/>
      <c r="H45" s="705"/>
      <c r="I45" s="705"/>
      <c r="J45" s="705"/>
      <c r="K45" s="705"/>
      <c r="L45" s="705"/>
      <c r="M45" s="705"/>
      <c r="N45" s="705"/>
      <c r="O45" s="705"/>
      <c r="P45" s="705"/>
      <c r="Q45" s="706"/>
      <c r="R45" s="674"/>
      <c r="S45" s="674"/>
      <c r="T45" s="674"/>
      <c r="U45" s="674"/>
      <c r="V45" s="674"/>
      <c r="W45" s="674"/>
      <c r="X45" s="674"/>
      <c r="Y45" s="674"/>
      <c r="Z45" s="674"/>
      <c r="AA45" s="674"/>
      <c r="AB45" s="674"/>
      <c r="AC45" s="674"/>
      <c r="AD45" s="674"/>
      <c r="AE45" s="674"/>
      <c r="AF45" s="674"/>
      <c r="AG45" s="674"/>
    </row>
    <row r="46" spans="1:33" ht="12.75">
      <c r="A46" s="704"/>
      <c r="B46" s="705"/>
      <c r="C46" s="705"/>
      <c r="D46" s="705"/>
      <c r="E46" s="705"/>
      <c r="F46" s="705"/>
      <c r="G46" s="705"/>
      <c r="H46" s="705"/>
      <c r="I46" s="705"/>
      <c r="J46" s="705"/>
      <c r="K46" s="705"/>
      <c r="L46" s="705"/>
      <c r="M46" s="705"/>
      <c r="N46" s="705"/>
      <c r="O46" s="705"/>
      <c r="P46" s="705"/>
      <c r="Q46" s="706"/>
      <c r="R46" s="674"/>
      <c r="S46" s="674"/>
      <c r="T46" s="674"/>
      <c r="U46" s="674"/>
      <c r="V46" s="674"/>
      <c r="W46" s="674"/>
      <c r="X46" s="674"/>
      <c r="Y46" s="674"/>
      <c r="Z46" s="674"/>
      <c r="AA46" s="674"/>
      <c r="AB46" s="674"/>
      <c r="AC46" s="674"/>
      <c r="AD46" s="674"/>
      <c r="AE46" s="674"/>
      <c r="AF46" s="674"/>
      <c r="AG46" s="674"/>
    </row>
    <row r="47" spans="1:33" ht="12.75">
      <c r="A47" s="704"/>
      <c r="B47" s="705"/>
      <c r="C47" s="705"/>
      <c r="D47" s="705"/>
      <c r="E47" s="705"/>
      <c r="F47" s="705"/>
      <c r="G47" s="705"/>
      <c r="H47" s="705"/>
      <c r="I47" s="705"/>
      <c r="J47" s="705"/>
      <c r="K47" s="705"/>
      <c r="L47" s="705"/>
      <c r="M47" s="705"/>
      <c r="N47" s="705"/>
      <c r="O47" s="705"/>
      <c r="P47" s="705"/>
      <c r="Q47" s="706"/>
      <c r="R47" s="674"/>
      <c r="S47" s="674"/>
      <c r="T47" s="674"/>
      <c r="U47" s="674"/>
      <c r="V47" s="674"/>
      <c r="W47" s="674"/>
      <c r="X47" s="674"/>
      <c r="Y47" s="674"/>
      <c r="Z47" s="674"/>
      <c r="AA47" s="674"/>
      <c r="AB47" s="674"/>
      <c r="AC47" s="674"/>
      <c r="AD47" s="674"/>
      <c r="AE47" s="674"/>
      <c r="AF47" s="674"/>
      <c r="AG47" s="674"/>
    </row>
    <row r="48" spans="1:33" ht="6" customHeight="1">
      <c r="A48" s="704"/>
      <c r="B48" s="705"/>
      <c r="C48" s="705"/>
      <c r="D48" s="705"/>
      <c r="E48" s="705"/>
      <c r="F48" s="705"/>
      <c r="G48" s="705"/>
      <c r="H48" s="705"/>
      <c r="I48" s="705"/>
      <c r="J48" s="705"/>
      <c r="K48" s="705"/>
      <c r="L48" s="705"/>
      <c r="M48" s="705"/>
      <c r="N48" s="705"/>
      <c r="O48" s="705"/>
      <c r="P48" s="705"/>
      <c r="Q48" s="706"/>
      <c r="R48" s="674"/>
      <c r="S48" s="674"/>
      <c r="T48" s="674"/>
      <c r="U48" s="674"/>
      <c r="V48" s="674"/>
      <c r="W48" s="674"/>
      <c r="X48" s="674"/>
      <c r="Y48" s="674"/>
      <c r="Z48" s="674"/>
      <c r="AA48" s="674"/>
      <c r="AB48" s="674"/>
      <c r="AC48" s="674"/>
      <c r="AD48" s="674"/>
      <c r="AE48" s="674"/>
      <c r="AF48" s="674"/>
      <c r="AG48" s="674"/>
    </row>
    <row r="49" spans="1:33" ht="12.75">
      <c r="A49" s="704"/>
      <c r="B49" s="705"/>
      <c r="C49" s="705"/>
      <c r="D49" s="705"/>
      <c r="E49" s="705"/>
      <c r="F49" s="705"/>
      <c r="G49" s="705"/>
      <c r="H49" s="705"/>
      <c r="I49" s="705"/>
      <c r="J49" s="705"/>
      <c r="K49" s="705"/>
      <c r="L49" s="705"/>
      <c r="M49" s="705"/>
      <c r="N49" s="705"/>
      <c r="O49" s="705"/>
      <c r="P49" s="705"/>
      <c r="Q49" s="706"/>
      <c r="R49" s="674"/>
      <c r="S49" s="674"/>
      <c r="T49" s="674"/>
      <c r="U49" s="674"/>
      <c r="V49" s="674"/>
      <c r="W49" s="674"/>
      <c r="X49" s="674"/>
      <c r="Y49" s="674"/>
      <c r="Z49" s="674"/>
      <c r="AA49" s="674"/>
      <c r="AB49" s="674"/>
      <c r="AC49" s="674"/>
      <c r="AD49" s="674"/>
      <c r="AE49" s="674"/>
      <c r="AF49" s="674"/>
      <c r="AG49" s="674"/>
    </row>
    <row r="50" spans="1:33" ht="6" customHeight="1">
      <c r="A50" s="704"/>
      <c r="B50" s="705"/>
      <c r="C50" s="705"/>
      <c r="D50" s="705"/>
      <c r="E50" s="705"/>
      <c r="F50" s="705"/>
      <c r="G50" s="705"/>
      <c r="H50" s="705"/>
      <c r="I50" s="705"/>
      <c r="J50" s="705"/>
      <c r="K50" s="705"/>
      <c r="L50" s="705"/>
      <c r="M50" s="705"/>
      <c r="N50" s="705"/>
      <c r="O50" s="705"/>
      <c r="P50" s="705"/>
      <c r="Q50" s="706"/>
      <c r="R50" s="674"/>
      <c r="S50" s="674"/>
      <c r="T50" s="674"/>
      <c r="U50" s="674"/>
      <c r="V50" s="674"/>
      <c r="W50" s="674"/>
      <c r="X50" s="674"/>
      <c r="Y50" s="674"/>
      <c r="Z50" s="674"/>
      <c r="AA50" s="674"/>
      <c r="AB50" s="674"/>
      <c r="AC50" s="674"/>
      <c r="AD50" s="674"/>
      <c r="AE50" s="674"/>
      <c r="AF50" s="674"/>
      <c r="AG50" s="674"/>
    </row>
    <row r="51" spans="1:33" ht="12.75">
      <c r="A51" s="707" t="s">
        <v>688</v>
      </c>
      <c r="B51" s="618" t="s">
        <v>689</v>
      </c>
      <c r="C51" s="560"/>
      <c r="D51" s="560"/>
      <c r="E51" s="560"/>
      <c r="F51" s="560"/>
      <c r="G51" s="560"/>
      <c r="H51" s="560"/>
      <c r="I51" s="565"/>
      <c r="J51" s="659"/>
      <c r="K51" s="560"/>
      <c r="L51" s="560"/>
      <c r="M51" s="560"/>
      <c r="N51" s="638"/>
      <c r="O51" s="638"/>
      <c r="P51" s="638"/>
      <c r="Q51" s="708"/>
      <c r="R51" s="674"/>
      <c r="S51" s="674"/>
      <c r="T51" s="674"/>
      <c r="U51" s="674"/>
      <c r="V51" s="674"/>
      <c r="W51" s="674"/>
      <c r="X51" s="674"/>
      <c r="Y51" s="674"/>
      <c r="Z51" s="674"/>
      <c r="AA51" s="674"/>
      <c r="AB51" s="674"/>
      <c r="AC51" s="674"/>
      <c r="AD51" s="674"/>
      <c r="AE51" s="674"/>
      <c r="AF51" s="674"/>
      <c r="AG51" s="674"/>
    </row>
    <row r="52" spans="1:33" ht="12.75">
      <c r="A52" s="675"/>
      <c r="B52" s="618" t="s">
        <v>690</v>
      </c>
      <c r="C52" s="560"/>
      <c r="D52" s="560"/>
      <c r="E52" s="560"/>
      <c r="F52" s="560"/>
      <c r="G52" s="560"/>
      <c r="H52" s="560"/>
      <c r="I52" s="565"/>
      <c r="J52" s="659"/>
      <c r="K52" s="564" t="s">
        <v>691</v>
      </c>
      <c r="L52" s="560"/>
      <c r="M52" s="560"/>
      <c r="N52" s="709"/>
      <c r="O52" s="710"/>
      <c r="P52" s="710"/>
      <c r="Q52" s="711"/>
      <c r="R52" s="674"/>
      <c r="S52" s="674"/>
      <c r="T52" s="674"/>
      <c r="U52" s="674"/>
      <c r="V52" s="674"/>
      <c r="W52" s="674"/>
      <c r="X52" s="674"/>
      <c r="Y52" s="674"/>
      <c r="Z52" s="674"/>
      <c r="AA52" s="674"/>
      <c r="AB52" s="674"/>
      <c r="AC52" s="674"/>
      <c r="AD52" s="674"/>
      <c r="AE52" s="674"/>
      <c r="AF52" s="674"/>
      <c r="AG52" s="674"/>
    </row>
    <row r="53" spans="1:33" ht="12.75">
      <c r="A53" s="675"/>
      <c r="B53" s="618" t="s">
        <v>692</v>
      </c>
      <c r="C53" s="560"/>
      <c r="D53" s="560"/>
      <c r="E53" s="560"/>
      <c r="F53" s="560"/>
      <c r="G53" s="560"/>
      <c r="H53" s="560"/>
      <c r="I53" s="565"/>
      <c r="J53" s="659"/>
      <c r="K53" s="560"/>
      <c r="L53" s="560"/>
      <c r="M53" s="560"/>
      <c r="N53" s="638"/>
      <c r="O53" s="638"/>
      <c r="P53" s="638"/>
      <c r="Q53" s="708"/>
      <c r="R53" s="674"/>
      <c r="S53" s="674"/>
      <c r="T53" s="674"/>
      <c r="U53" s="674"/>
      <c r="V53" s="674"/>
      <c r="W53" s="674"/>
      <c r="X53" s="674"/>
      <c r="Y53" s="674"/>
      <c r="Z53" s="674"/>
      <c r="AA53" s="674"/>
      <c r="AB53" s="674"/>
      <c r="AC53" s="674"/>
      <c r="AD53" s="674"/>
      <c r="AE53" s="674"/>
      <c r="AF53" s="674"/>
      <c r="AG53" s="674"/>
    </row>
    <row r="54" spans="1:33" ht="12.75">
      <c r="A54" s="675"/>
      <c r="B54" s="618" t="s">
        <v>693</v>
      </c>
      <c r="C54" s="560"/>
      <c r="D54" s="560"/>
      <c r="E54" s="560"/>
      <c r="F54" s="560"/>
      <c r="G54" s="560"/>
      <c r="H54" s="560"/>
      <c r="I54" s="565"/>
      <c r="J54" s="659"/>
      <c r="K54" s="564" t="s">
        <v>694</v>
      </c>
      <c r="L54" s="560"/>
      <c r="M54" s="560"/>
      <c r="N54" s="697"/>
      <c r="O54" s="712"/>
      <c r="P54" s="712"/>
      <c r="Q54" s="713"/>
      <c r="R54" s="674"/>
      <c r="S54" s="674"/>
      <c r="T54" s="674"/>
      <c r="U54" s="674"/>
      <c r="V54" s="674"/>
      <c r="W54" s="674"/>
      <c r="X54" s="674"/>
      <c r="Y54" s="674"/>
      <c r="Z54" s="674"/>
      <c r="AA54" s="674"/>
      <c r="AB54" s="674"/>
      <c r="AC54" s="674"/>
      <c r="AD54" s="674"/>
      <c r="AE54" s="674"/>
      <c r="AF54" s="674"/>
      <c r="AG54" s="674"/>
    </row>
    <row r="55" spans="1:33" ht="12.75">
      <c r="A55" s="675"/>
      <c r="B55" s="618" t="s">
        <v>695</v>
      </c>
      <c r="C55" s="560"/>
      <c r="D55" s="560"/>
      <c r="E55" s="560"/>
      <c r="F55" s="560"/>
      <c r="G55" s="560"/>
      <c r="H55" s="560"/>
      <c r="I55" s="565"/>
      <c r="J55" s="659"/>
      <c r="K55" s="560"/>
      <c r="L55" s="638"/>
      <c r="M55" s="638"/>
      <c r="N55" s="638"/>
      <c r="O55" s="638"/>
      <c r="P55" s="638"/>
      <c r="Q55" s="708"/>
      <c r="R55" s="674"/>
      <c r="S55" s="674"/>
      <c r="T55" s="674"/>
      <c r="U55" s="674"/>
      <c r="V55" s="674"/>
      <c r="W55" s="674"/>
      <c r="X55" s="674"/>
      <c r="Y55" s="674"/>
      <c r="Z55" s="674"/>
      <c r="AA55" s="674"/>
      <c r="AB55" s="674"/>
      <c r="AC55" s="674"/>
      <c r="AD55" s="674"/>
      <c r="AE55" s="674"/>
      <c r="AF55" s="674"/>
      <c r="AG55" s="674"/>
    </row>
    <row r="56" spans="1:33" ht="12.75">
      <c r="A56" s="675"/>
      <c r="B56" s="618" t="s">
        <v>696</v>
      </c>
      <c r="C56" s="560"/>
      <c r="D56" s="560"/>
      <c r="E56" s="560"/>
      <c r="F56" s="560"/>
      <c r="G56" s="560"/>
      <c r="H56" s="560"/>
      <c r="I56" s="565"/>
      <c r="J56" s="659"/>
      <c r="K56" s="564" t="s">
        <v>697</v>
      </c>
      <c r="L56" s="697"/>
      <c r="M56" s="697"/>
      <c r="N56" s="697"/>
      <c r="O56" s="697"/>
      <c r="P56" s="697"/>
      <c r="Q56" s="714"/>
      <c r="R56" s="674"/>
      <c r="S56" s="674"/>
      <c r="T56" s="674"/>
      <c r="U56" s="674"/>
      <c r="V56" s="674"/>
      <c r="W56" s="674"/>
      <c r="X56" s="674"/>
      <c r="Y56" s="674"/>
      <c r="Z56" s="674"/>
      <c r="AA56" s="674"/>
      <c r="AB56" s="674"/>
      <c r="AC56" s="674"/>
      <c r="AD56" s="674"/>
      <c r="AE56" s="674"/>
      <c r="AF56" s="674"/>
      <c r="AG56" s="674"/>
    </row>
    <row r="57" spans="1:33" ht="12.75">
      <c r="A57" s="675"/>
      <c r="B57" s="618" t="s">
        <v>698</v>
      </c>
      <c r="C57" s="560"/>
      <c r="D57" s="560"/>
      <c r="E57" s="560"/>
      <c r="F57" s="560"/>
      <c r="G57" s="560"/>
      <c r="H57" s="560"/>
      <c r="I57" s="565"/>
      <c r="J57" s="659"/>
      <c r="K57" s="560"/>
      <c r="L57" s="560"/>
      <c r="M57" s="560"/>
      <c r="N57" s="560"/>
      <c r="O57" s="638"/>
      <c r="P57" s="560"/>
      <c r="Q57" s="708"/>
      <c r="R57" s="674"/>
      <c r="S57" s="674"/>
      <c r="T57" s="674"/>
      <c r="U57" s="674"/>
      <c r="V57" s="674"/>
      <c r="W57" s="674"/>
      <c r="X57" s="674"/>
      <c r="Y57" s="674"/>
      <c r="Z57" s="674"/>
      <c r="AA57" s="674"/>
      <c r="AB57" s="674"/>
      <c r="AC57" s="674"/>
      <c r="AD57" s="674"/>
      <c r="AE57" s="674"/>
      <c r="AF57" s="674"/>
      <c r="AG57" s="674"/>
    </row>
    <row r="58" spans="1:33" ht="12.75">
      <c r="A58" s="675"/>
      <c r="B58" s="618" t="s">
        <v>699</v>
      </c>
      <c r="C58" s="560"/>
      <c r="D58" s="560"/>
      <c r="E58" s="560"/>
      <c r="F58" s="560"/>
      <c r="G58" s="560"/>
      <c r="H58" s="560"/>
      <c r="I58" s="565"/>
      <c r="J58" s="659"/>
      <c r="K58" s="564" t="s">
        <v>700</v>
      </c>
      <c r="L58" s="560"/>
      <c r="M58" s="560"/>
      <c r="N58" s="560"/>
      <c r="O58" s="715"/>
      <c r="P58" s="696" t="s">
        <v>701</v>
      </c>
      <c r="Q58" s="716"/>
      <c r="R58" s="674"/>
      <c r="S58" s="674"/>
      <c r="T58" s="674"/>
      <c r="U58" s="674"/>
      <c r="V58" s="674"/>
      <c r="W58" s="674"/>
      <c r="X58" s="674"/>
      <c r="Y58" s="674"/>
      <c r="Z58" s="674"/>
      <c r="AA58" s="674"/>
      <c r="AB58" s="674"/>
      <c r="AC58" s="674"/>
      <c r="AD58" s="674"/>
      <c r="AE58" s="674"/>
      <c r="AF58" s="674"/>
      <c r="AG58" s="674"/>
    </row>
    <row r="59" spans="1:33" ht="12.75">
      <c r="A59" s="675"/>
      <c r="B59" s="618" t="s">
        <v>702</v>
      </c>
      <c r="C59" s="560"/>
      <c r="D59" s="560"/>
      <c r="E59" s="560"/>
      <c r="F59" s="560"/>
      <c r="G59" s="560"/>
      <c r="H59" s="560"/>
      <c r="I59" s="565"/>
      <c r="J59" s="659"/>
      <c r="K59" s="560"/>
      <c r="L59" s="560"/>
      <c r="M59" s="560"/>
      <c r="N59" s="560"/>
      <c r="O59" s="560"/>
      <c r="P59" s="560"/>
      <c r="Q59" s="662"/>
      <c r="R59" s="674"/>
      <c r="S59" s="674"/>
      <c r="T59" s="674"/>
      <c r="U59" s="674"/>
      <c r="V59" s="674"/>
      <c r="W59" s="674"/>
      <c r="X59" s="674"/>
      <c r="Y59" s="674"/>
      <c r="Z59" s="674"/>
      <c r="AA59" s="674"/>
      <c r="AB59" s="674"/>
      <c r="AC59" s="674"/>
      <c r="AD59" s="674"/>
      <c r="AE59" s="674"/>
      <c r="AF59" s="674"/>
      <c r="AG59" s="674"/>
    </row>
    <row r="60" spans="1:33" ht="6" customHeight="1" thickBot="1">
      <c r="A60" s="698"/>
      <c r="B60" s="623"/>
      <c r="C60" s="623"/>
      <c r="D60" s="623"/>
      <c r="E60" s="623"/>
      <c r="F60" s="623"/>
      <c r="G60" s="623"/>
      <c r="H60" s="623"/>
      <c r="I60" s="668"/>
      <c r="J60" s="670"/>
      <c r="K60" s="623"/>
      <c r="L60" s="623"/>
      <c r="M60" s="623"/>
      <c r="N60" s="623"/>
      <c r="O60" s="623"/>
      <c r="P60" s="623"/>
      <c r="Q60" s="671"/>
      <c r="R60" s="674"/>
      <c r="S60" s="674"/>
      <c r="T60" s="674"/>
      <c r="U60" s="674"/>
      <c r="V60" s="674"/>
      <c r="W60" s="674"/>
      <c r="X60" s="674"/>
      <c r="Y60" s="674"/>
      <c r="Z60" s="674"/>
      <c r="AA60" s="674"/>
      <c r="AB60" s="674"/>
      <c r="AC60" s="674"/>
      <c r="AD60" s="674"/>
      <c r="AE60" s="674"/>
      <c r="AF60" s="674"/>
      <c r="AG60" s="674"/>
    </row>
    <row r="61" spans="1:33" ht="12.75">
      <c r="A61" s="717" t="s">
        <v>703</v>
      </c>
      <c r="B61" s="718"/>
      <c r="C61" s="719"/>
      <c r="D61" s="719"/>
      <c r="E61" s="720"/>
      <c r="F61" s="720"/>
      <c r="G61" s="720"/>
      <c r="H61" s="720"/>
      <c r="I61" s="720"/>
      <c r="J61" s="720"/>
      <c r="K61" s="720"/>
      <c r="L61" s="720"/>
      <c r="M61" s="720"/>
      <c r="N61" s="721"/>
      <c r="O61" s="722" t="s">
        <v>704</v>
      </c>
      <c r="P61" s="585"/>
      <c r="Q61" s="662"/>
      <c r="R61" s="674"/>
      <c r="S61" s="674"/>
      <c r="T61" s="674"/>
      <c r="U61" s="674"/>
      <c r="V61" s="674"/>
      <c r="W61" s="674"/>
      <c r="X61" s="674"/>
      <c r="Y61" s="674"/>
      <c r="Z61" s="674"/>
      <c r="AA61" s="674"/>
      <c r="AB61" s="674"/>
      <c r="AC61" s="674"/>
      <c r="AD61" s="674"/>
      <c r="AE61" s="674"/>
      <c r="AF61" s="674"/>
      <c r="AG61" s="674"/>
    </row>
    <row r="62" spans="1:33" ht="12.75">
      <c r="A62" s="723"/>
      <c r="B62" s="724"/>
      <c r="C62" s="719"/>
      <c r="D62" s="719"/>
      <c r="E62" s="720"/>
      <c r="F62" s="720"/>
      <c r="G62" s="720"/>
      <c r="H62" s="720"/>
      <c r="I62" s="720"/>
      <c r="J62" s="720"/>
      <c r="K62" s="720"/>
      <c r="L62" s="720"/>
      <c r="M62" s="720"/>
      <c r="N62" s="721"/>
      <c r="O62" s="722" t="s">
        <v>705</v>
      </c>
      <c r="P62" s="585"/>
      <c r="Q62" s="662"/>
      <c r="R62" s="674"/>
      <c r="S62" s="674"/>
      <c r="T62" s="674"/>
      <c r="U62" s="674"/>
      <c r="V62" s="674"/>
      <c r="W62" s="674"/>
      <c r="X62" s="674"/>
      <c r="Y62" s="674"/>
      <c r="Z62" s="674"/>
      <c r="AA62" s="674"/>
      <c r="AB62" s="674"/>
      <c r="AC62" s="674"/>
      <c r="AD62" s="674"/>
      <c r="AE62" s="674"/>
      <c r="AF62" s="674"/>
      <c r="AG62" s="674"/>
    </row>
    <row r="63" spans="1:33" ht="6" customHeight="1" thickBot="1">
      <c r="A63" s="725"/>
      <c r="B63" s="726"/>
      <c r="C63" s="726"/>
      <c r="D63" s="726"/>
      <c r="E63" s="727"/>
      <c r="F63" s="727"/>
      <c r="G63" s="727"/>
      <c r="H63" s="727"/>
      <c r="I63" s="727"/>
      <c r="J63" s="727"/>
      <c r="K63" s="727"/>
      <c r="L63" s="727"/>
      <c r="M63" s="727"/>
      <c r="N63" s="728"/>
      <c r="O63" s="729"/>
      <c r="P63" s="629"/>
      <c r="Q63" s="730"/>
      <c r="R63" s="674"/>
      <c r="S63" s="674"/>
      <c r="T63" s="674"/>
      <c r="U63" s="674"/>
      <c r="V63" s="674"/>
      <c r="W63" s="674"/>
      <c r="X63" s="674"/>
      <c r="Y63" s="674"/>
      <c r="Z63" s="674"/>
      <c r="AA63" s="674"/>
      <c r="AB63" s="674"/>
      <c r="AC63" s="674"/>
      <c r="AD63" s="674"/>
      <c r="AE63" s="674"/>
      <c r="AF63" s="674"/>
      <c r="AG63" s="674"/>
    </row>
    <row r="64" spans="1:33" ht="13.5" thickTop="1">
      <c r="A64" s="560"/>
      <c r="B64" s="560"/>
      <c r="C64" s="560"/>
      <c r="D64" s="560"/>
      <c r="E64" s="560"/>
      <c r="F64" s="560"/>
      <c r="G64" s="560"/>
      <c r="H64" s="560"/>
      <c r="I64" s="565"/>
      <c r="J64" s="636"/>
      <c r="K64" s="560"/>
      <c r="L64" s="560"/>
      <c r="M64" s="560"/>
      <c r="N64" s="560"/>
      <c r="O64" s="560"/>
      <c r="P64" s="560"/>
      <c r="Q64" s="560"/>
      <c r="R64" s="674"/>
      <c r="S64" s="674"/>
      <c r="T64" s="674"/>
      <c r="U64" s="674"/>
      <c r="V64" s="674"/>
      <c r="W64" s="674"/>
      <c r="X64" s="674"/>
      <c r="Y64" s="674"/>
      <c r="Z64" s="674"/>
      <c r="AA64" s="674"/>
      <c r="AB64" s="674"/>
      <c r="AC64" s="674"/>
      <c r="AD64" s="674"/>
      <c r="AE64" s="674"/>
      <c r="AF64" s="674"/>
      <c r="AG64" s="674"/>
    </row>
    <row r="65" spans="1:33" ht="12.75">
      <c r="A65" s="560"/>
      <c r="B65" s="560"/>
      <c r="C65" s="560"/>
      <c r="D65" s="560"/>
      <c r="E65" s="560"/>
      <c r="F65" s="560"/>
      <c r="G65" s="560"/>
      <c r="H65" s="560"/>
      <c r="I65" s="565"/>
      <c r="J65" s="636"/>
      <c r="K65" s="560"/>
      <c r="L65" s="560"/>
      <c r="M65" s="560"/>
      <c r="N65" s="560"/>
      <c r="O65" s="560"/>
      <c r="P65" s="560"/>
      <c r="Q65" s="560"/>
      <c r="R65" s="674"/>
      <c r="S65" s="674"/>
      <c r="T65" s="674"/>
      <c r="U65" s="674"/>
      <c r="V65" s="674"/>
      <c r="W65" s="674"/>
      <c r="X65" s="674"/>
      <c r="Y65" s="674"/>
      <c r="Z65" s="674"/>
      <c r="AA65" s="674"/>
      <c r="AB65" s="674"/>
      <c r="AC65" s="674"/>
      <c r="AD65" s="674"/>
      <c r="AE65" s="674"/>
      <c r="AF65" s="674"/>
      <c r="AG65" s="674"/>
    </row>
    <row r="66" spans="1:33" ht="12.75">
      <c r="A66" s="560"/>
      <c r="B66" s="560"/>
      <c r="C66" s="560"/>
      <c r="D66" s="560"/>
      <c r="E66" s="560"/>
      <c r="F66" s="560"/>
      <c r="G66" s="560"/>
      <c r="H66" s="560"/>
      <c r="I66" s="565"/>
      <c r="J66" s="636"/>
      <c r="K66" s="560"/>
      <c r="L66" s="560"/>
      <c r="M66" s="560"/>
      <c r="N66" s="560"/>
      <c r="O66" s="560"/>
      <c r="P66" s="560"/>
      <c r="Q66" s="560"/>
      <c r="R66" s="674"/>
      <c r="S66" s="674"/>
      <c r="T66" s="674"/>
      <c r="U66" s="674"/>
      <c r="V66" s="674"/>
      <c r="W66" s="674"/>
      <c r="X66" s="674"/>
      <c r="Y66" s="674"/>
      <c r="Z66" s="674"/>
      <c r="AA66" s="674"/>
      <c r="AB66" s="674"/>
      <c r="AC66" s="674"/>
      <c r="AD66" s="674"/>
      <c r="AE66" s="674"/>
      <c r="AF66" s="674"/>
      <c r="AG66" s="674"/>
    </row>
    <row r="67" spans="1:33" ht="12.75">
      <c r="A67" s="560"/>
      <c r="B67" s="560"/>
      <c r="C67" s="560"/>
      <c r="D67" s="560"/>
      <c r="E67" s="560"/>
      <c r="F67" s="560"/>
      <c r="G67" s="560"/>
      <c r="H67" s="560"/>
      <c r="I67" s="565"/>
      <c r="J67" s="636"/>
      <c r="K67" s="560"/>
      <c r="L67" s="560"/>
      <c r="M67" s="560"/>
      <c r="N67" s="560"/>
      <c r="O67" s="560"/>
      <c r="P67" s="560"/>
      <c r="Q67" s="560"/>
      <c r="R67" s="674"/>
      <c r="S67" s="674"/>
      <c r="T67" s="674"/>
      <c r="U67" s="674"/>
      <c r="V67" s="674"/>
      <c r="W67" s="674"/>
      <c r="X67" s="674"/>
      <c r="Y67" s="674"/>
      <c r="Z67" s="674"/>
      <c r="AA67" s="674"/>
      <c r="AB67" s="674"/>
      <c r="AC67" s="674"/>
      <c r="AD67" s="674"/>
      <c r="AE67" s="674"/>
      <c r="AF67" s="674"/>
      <c r="AG67" s="674"/>
    </row>
    <row r="68" spans="1:33" ht="12.75">
      <c r="A68" s="560"/>
      <c r="B68" s="560"/>
      <c r="C68" s="560"/>
      <c r="D68" s="560"/>
      <c r="E68" s="560"/>
      <c r="F68" s="560"/>
      <c r="G68" s="560"/>
      <c r="H68" s="560"/>
      <c r="I68" s="565"/>
      <c r="J68" s="636"/>
      <c r="K68" s="560"/>
      <c r="L68" s="560"/>
      <c r="M68" s="560"/>
      <c r="N68" s="560"/>
      <c r="O68" s="560"/>
      <c r="P68" s="560"/>
      <c r="Q68" s="560"/>
      <c r="R68" s="674"/>
      <c r="S68" s="674"/>
      <c r="T68" s="674"/>
      <c r="U68" s="674"/>
      <c r="V68" s="674"/>
      <c r="W68" s="674"/>
      <c r="X68" s="674"/>
      <c r="Y68" s="674"/>
      <c r="Z68" s="674"/>
      <c r="AA68" s="674"/>
      <c r="AB68" s="674"/>
      <c r="AC68" s="674"/>
      <c r="AD68" s="674"/>
      <c r="AE68" s="674"/>
      <c r="AF68" s="674"/>
      <c r="AG68" s="674"/>
    </row>
    <row r="69" spans="1:33" ht="12.75">
      <c r="A69" s="560"/>
      <c r="B69" s="560"/>
      <c r="C69" s="560"/>
      <c r="D69" s="560"/>
      <c r="E69" s="560"/>
      <c r="F69" s="560"/>
      <c r="G69" s="560"/>
      <c r="H69" s="560"/>
      <c r="I69" s="565"/>
      <c r="J69" s="636"/>
      <c r="K69" s="560"/>
      <c r="L69" s="560"/>
      <c r="M69" s="560"/>
      <c r="N69" s="560"/>
      <c r="O69" s="560"/>
      <c r="P69" s="560"/>
      <c r="Q69" s="560"/>
      <c r="R69" s="674"/>
      <c r="S69" s="674"/>
      <c r="T69" s="674"/>
      <c r="U69" s="674"/>
      <c r="V69" s="674"/>
      <c r="W69" s="674"/>
      <c r="X69" s="674"/>
      <c r="Y69" s="674"/>
      <c r="Z69" s="674"/>
      <c r="AA69" s="674"/>
      <c r="AB69" s="674"/>
      <c r="AC69" s="674"/>
      <c r="AD69" s="674"/>
      <c r="AE69" s="674"/>
      <c r="AF69" s="674"/>
      <c r="AG69" s="674"/>
    </row>
    <row r="70" spans="1:33" ht="12.75">
      <c r="A70" s="560"/>
      <c r="B70" s="560"/>
      <c r="C70" s="560"/>
      <c r="D70" s="560"/>
      <c r="E70" s="560"/>
      <c r="F70" s="560"/>
      <c r="G70" s="560"/>
      <c r="H70" s="560"/>
      <c r="I70" s="565"/>
      <c r="J70" s="636"/>
      <c r="K70" s="560"/>
      <c r="L70" s="560"/>
      <c r="M70" s="560"/>
      <c r="N70" s="560"/>
      <c r="O70" s="560"/>
      <c r="P70" s="560"/>
      <c r="Q70" s="560"/>
      <c r="R70" s="674"/>
      <c r="S70" s="674"/>
      <c r="T70" s="674"/>
      <c r="U70" s="674"/>
      <c r="V70" s="674"/>
      <c r="W70" s="674"/>
      <c r="X70" s="674"/>
      <c r="Y70" s="674"/>
      <c r="Z70" s="674"/>
      <c r="AA70" s="674"/>
      <c r="AB70" s="674"/>
      <c r="AC70" s="674"/>
      <c r="AD70" s="674"/>
      <c r="AE70" s="674"/>
      <c r="AF70" s="674"/>
      <c r="AG70" s="674"/>
    </row>
    <row r="71" spans="1:33" ht="12.75">
      <c r="A71" s="560"/>
      <c r="B71" s="560"/>
      <c r="C71" s="560"/>
      <c r="D71" s="560"/>
      <c r="E71" s="560"/>
      <c r="F71" s="560"/>
      <c r="G71" s="560"/>
      <c r="H71" s="560"/>
      <c r="I71" s="565"/>
      <c r="J71" s="636"/>
      <c r="K71" s="560"/>
      <c r="L71" s="560"/>
      <c r="M71" s="560"/>
      <c r="N71" s="560"/>
      <c r="O71" s="560"/>
      <c r="P71" s="560"/>
      <c r="Q71" s="560"/>
      <c r="R71" s="674"/>
      <c r="S71" s="674"/>
      <c r="T71" s="674"/>
      <c r="U71" s="674"/>
      <c r="V71" s="674"/>
      <c r="W71" s="674"/>
      <c r="X71" s="674"/>
      <c r="Y71" s="674"/>
      <c r="Z71" s="674"/>
      <c r="AA71" s="674"/>
      <c r="AB71" s="674"/>
      <c r="AC71" s="674"/>
      <c r="AD71" s="674"/>
      <c r="AE71" s="674"/>
      <c r="AF71" s="674"/>
      <c r="AG71" s="674"/>
    </row>
    <row r="72" spans="1:33" ht="12.75">
      <c r="A72" s="560"/>
      <c r="B72" s="560"/>
      <c r="C72" s="560"/>
      <c r="D72" s="560"/>
      <c r="E72" s="560"/>
      <c r="F72" s="560"/>
      <c r="G72" s="560"/>
      <c r="H72" s="560"/>
      <c r="I72" s="565"/>
      <c r="J72" s="636"/>
      <c r="K72" s="560"/>
      <c r="L72" s="560"/>
      <c r="M72" s="560"/>
      <c r="N72" s="560"/>
      <c r="O72" s="560"/>
      <c r="P72" s="560"/>
      <c r="Q72" s="560"/>
      <c r="R72" s="674"/>
      <c r="S72" s="674"/>
      <c r="T72" s="674"/>
      <c r="U72" s="674"/>
      <c r="V72" s="674"/>
      <c r="W72" s="674"/>
      <c r="X72" s="674"/>
      <c r="Y72" s="674"/>
      <c r="Z72" s="674"/>
      <c r="AA72" s="674"/>
      <c r="AB72" s="674"/>
      <c r="AC72" s="674"/>
      <c r="AD72" s="674"/>
      <c r="AE72" s="674"/>
      <c r="AF72" s="674"/>
      <c r="AG72" s="674"/>
    </row>
    <row r="73" spans="1:33" ht="12.75">
      <c r="A73" s="560"/>
      <c r="B73" s="560"/>
      <c r="C73" s="560"/>
      <c r="D73" s="560"/>
      <c r="E73" s="560"/>
      <c r="F73" s="560"/>
      <c r="G73" s="560"/>
      <c r="H73" s="560"/>
      <c r="I73" s="565"/>
      <c r="J73" s="636"/>
      <c r="K73" s="560"/>
      <c r="L73" s="560"/>
      <c r="M73" s="560"/>
      <c r="N73" s="560"/>
      <c r="O73" s="560"/>
      <c r="P73" s="560"/>
      <c r="Q73" s="560"/>
      <c r="R73" s="674"/>
      <c r="S73" s="674"/>
      <c r="T73" s="674"/>
      <c r="U73" s="674"/>
      <c r="V73" s="674"/>
      <c r="W73" s="674"/>
      <c r="X73" s="674"/>
      <c r="Y73" s="674"/>
      <c r="Z73" s="674"/>
      <c r="AA73" s="674"/>
      <c r="AB73" s="674"/>
      <c r="AC73" s="674"/>
      <c r="AD73" s="674"/>
      <c r="AE73" s="674"/>
      <c r="AF73" s="674"/>
      <c r="AG73" s="674"/>
    </row>
    <row r="74" spans="1:33" ht="12.75">
      <c r="A74" s="560"/>
      <c r="B74" s="560"/>
      <c r="C74" s="560"/>
      <c r="D74" s="560"/>
      <c r="E74" s="560"/>
      <c r="F74" s="560"/>
      <c r="G74" s="560"/>
      <c r="H74" s="560"/>
      <c r="I74" s="565"/>
      <c r="J74" s="636"/>
      <c r="K74" s="560"/>
      <c r="L74" s="560"/>
      <c r="M74" s="560"/>
      <c r="N74" s="560"/>
      <c r="O74" s="560"/>
      <c r="P74" s="560"/>
      <c r="Q74" s="560"/>
      <c r="R74" s="674"/>
      <c r="S74" s="674"/>
      <c r="T74" s="674"/>
      <c r="U74" s="674"/>
      <c r="V74" s="674"/>
      <c r="W74" s="674"/>
      <c r="X74" s="674"/>
      <c r="Y74" s="674"/>
      <c r="Z74" s="674"/>
      <c r="AA74" s="674"/>
      <c r="AB74" s="674"/>
      <c r="AC74" s="674"/>
      <c r="AD74" s="674"/>
      <c r="AE74" s="674"/>
      <c r="AF74" s="674"/>
      <c r="AG74" s="674"/>
    </row>
    <row r="75" spans="1:33" ht="12.75">
      <c r="A75" s="560"/>
      <c r="B75" s="560"/>
      <c r="C75" s="560"/>
      <c r="D75" s="560"/>
      <c r="E75" s="560"/>
      <c r="F75" s="560"/>
      <c r="G75" s="560"/>
      <c r="H75" s="560"/>
      <c r="I75" s="565"/>
      <c r="J75" s="636"/>
      <c r="K75" s="560"/>
      <c r="L75" s="560"/>
      <c r="M75" s="560"/>
      <c r="N75" s="560"/>
      <c r="O75" s="560"/>
      <c r="P75" s="560"/>
      <c r="Q75" s="560"/>
      <c r="R75" s="674"/>
      <c r="S75" s="674"/>
      <c r="T75" s="674"/>
      <c r="U75" s="674"/>
      <c r="V75" s="674"/>
      <c r="W75" s="674"/>
      <c r="X75" s="674"/>
      <c r="Y75" s="674"/>
      <c r="Z75" s="674"/>
      <c r="AA75" s="674"/>
      <c r="AB75" s="674"/>
      <c r="AC75" s="674"/>
      <c r="AD75" s="674"/>
      <c r="AE75" s="674"/>
      <c r="AF75" s="674"/>
      <c r="AG75" s="674"/>
    </row>
    <row r="76" spans="1:17" ht="12.75">
      <c r="A76" s="565"/>
      <c r="B76" s="565"/>
      <c r="C76" s="565"/>
      <c r="D76" s="565"/>
      <c r="E76" s="565"/>
      <c r="F76" s="565"/>
      <c r="G76" s="565"/>
      <c r="H76" s="565"/>
      <c r="I76" s="565"/>
      <c r="J76" s="565"/>
      <c r="K76" s="565"/>
      <c r="L76" s="565"/>
      <c r="M76" s="565"/>
      <c r="N76" s="565"/>
      <c r="O76" s="565"/>
      <c r="P76" s="565"/>
      <c r="Q76" s="565"/>
    </row>
    <row r="77" spans="1:17" ht="12.75">
      <c r="A77" s="565"/>
      <c r="B77" s="565"/>
      <c r="C77" s="565"/>
      <c r="D77" s="565"/>
      <c r="E77" s="565"/>
      <c r="F77" s="565"/>
      <c r="G77" s="565"/>
      <c r="H77" s="565"/>
      <c r="I77" s="565"/>
      <c r="J77" s="565"/>
      <c r="K77" s="565"/>
      <c r="L77" s="565"/>
      <c r="M77" s="565"/>
      <c r="N77" s="565"/>
      <c r="O77" s="565"/>
      <c r="P77" s="565"/>
      <c r="Q77" s="565"/>
    </row>
    <row r="78" spans="1:17" ht="12.75">
      <c r="A78" s="565"/>
      <c r="B78" s="565"/>
      <c r="C78" s="565"/>
      <c r="D78" s="565"/>
      <c r="E78" s="565"/>
      <c r="F78" s="565"/>
      <c r="G78" s="565"/>
      <c r="H78" s="565"/>
      <c r="I78" s="565"/>
      <c r="J78" s="565"/>
      <c r="K78" s="565"/>
      <c r="L78" s="565"/>
      <c r="M78" s="565"/>
      <c r="N78" s="565"/>
      <c r="O78" s="565"/>
      <c r="P78" s="565"/>
      <c r="Q78" s="565"/>
    </row>
    <row r="79" spans="1:17" ht="12.75">
      <c r="A79" s="565"/>
      <c r="B79" s="565"/>
      <c r="C79" s="565"/>
      <c r="D79" s="565"/>
      <c r="E79" s="565"/>
      <c r="F79" s="565"/>
      <c r="G79" s="565"/>
      <c r="H79" s="565"/>
      <c r="I79" s="565"/>
      <c r="J79" s="565"/>
      <c r="K79" s="565"/>
      <c r="L79" s="565"/>
      <c r="M79" s="565"/>
      <c r="N79" s="565"/>
      <c r="O79" s="565"/>
      <c r="P79" s="565"/>
      <c r="Q79" s="565"/>
    </row>
    <row r="80" spans="1:17" ht="12.75">
      <c r="A80" s="565"/>
      <c r="B80" s="565"/>
      <c r="C80" s="565"/>
      <c r="D80" s="565"/>
      <c r="E80" s="565"/>
      <c r="F80" s="565"/>
      <c r="G80" s="565"/>
      <c r="H80" s="565"/>
      <c r="I80" s="565"/>
      <c r="J80" s="565"/>
      <c r="K80" s="565"/>
      <c r="L80" s="565"/>
      <c r="M80" s="565"/>
      <c r="N80" s="565"/>
      <c r="O80" s="565"/>
      <c r="P80" s="565"/>
      <c r="Q80" s="565"/>
    </row>
    <row r="81" spans="1:17" ht="12.75">
      <c r="A81" s="565"/>
      <c r="B81" s="565"/>
      <c r="C81" s="565"/>
      <c r="D81" s="565"/>
      <c r="E81" s="565"/>
      <c r="F81" s="565"/>
      <c r="G81" s="565"/>
      <c r="H81" s="565"/>
      <c r="I81" s="565"/>
      <c r="J81" s="565"/>
      <c r="K81" s="565"/>
      <c r="L81" s="565"/>
      <c r="M81" s="565"/>
      <c r="N81" s="565"/>
      <c r="O81" s="565"/>
      <c r="P81" s="565"/>
      <c r="Q81" s="565"/>
    </row>
  </sheetData>
  <sheetProtection sheet="1" objects="1" scenarios="1"/>
  <printOptions horizontalCentered="1" verticalCentered="1"/>
  <pageMargins left="0" right="0" top="0" bottom="0" header="0" footer="0"/>
  <pageSetup fitToHeight="1" fitToWidth="1" horizontalDpi="300" verticalDpi="300" orientation="portrait" scale="88" r:id="rId1"/>
</worksheet>
</file>

<file path=xl/worksheets/sheet29.xml><?xml version="1.0" encoding="utf-8"?>
<worksheet xmlns="http://schemas.openxmlformats.org/spreadsheetml/2006/main" xmlns:r="http://schemas.openxmlformats.org/officeDocument/2006/relationships">
  <sheetPr transitionEvaluation="1"/>
  <dimension ref="A1:DA175"/>
  <sheetViews>
    <sheetView showGridLines="0" workbookViewId="0" topLeftCell="A1">
      <selection activeCell="A6" sqref="A6:E6"/>
    </sheetView>
  </sheetViews>
  <sheetFormatPr defaultColWidth="11.00390625" defaultRowHeight="12.75"/>
  <cols>
    <col min="1" max="1" width="8.7109375" style="741" customWidth="1"/>
    <col min="2" max="2" width="5.28125" style="741" customWidth="1"/>
    <col min="3" max="3" width="7.57421875" style="741" customWidth="1"/>
    <col min="4" max="4" width="1.8515625" style="741" customWidth="1"/>
    <col min="5" max="5" width="14.421875" style="741" customWidth="1"/>
    <col min="6" max="6" width="17.8515625" style="741" customWidth="1"/>
    <col min="7" max="8" width="1.8515625" style="741" customWidth="1"/>
    <col min="9" max="9" width="16.7109375" style="741" customWidth="1"/>
    <col min="10" max="10" width="1.8515625" style="741" customWidth="1"/>
    <col min="11" max="11" width="13.28125" style="741" customWidth="1"/>
    <col min="12" max="12" width="6.421875" style="741" customWidth="1"/>
    <col min="13" max="15" width="1.8515625" style="741" customWidth="1"/>
    <col min="16" max="16" width="15.57421875" style="741" customWidth="1"/>
    <col min="17" max="17" width="1.8515625" style="741" customWidth="1"/>
    <col min="18" max="18" width="20.140625" style="741" customWidth="1"/>
    <col min="19" max="20" width="16.7109375" style="741" customWidth="1"/>
    <col min="21" max="21" width="9.8515625" style="741" customWidth="1"/>
    <col min="22" max="22" width="16.7109375" style="741" customWidth="1"/>
    <col min="23" max="23" width="9.8515625" style="741" customWidth="1"/>
    <col min="24" max="24" width="16.7109375" style="741" customWidth="1"/>
    <col min="25" max="25" width="9.8515625" style="741" customWidth="1"/>
    <col min="26" max="26" width="16.7109375" style="741" customWidth="1"/>
    <col min="27" max="27" width="9.8515625" style="741" customWidth="1"/>
    <col min="28" max="28" width="16.7109375" style="741" customWidth="1"/>
    <col min="29" max="29" width="9.8515625" style="741" customWidth="1"/>
    <col min="30" max="30" width="16.7109375" style="741" customWidth="1"/>
    <col min="31" max="31" width="9.8515625" style="741" customWidth="1"/>
    <col min="32" max="32" width="16.7109375" style="741" customWidth="1"/>
    <col min="33" max="33" width="9.8515625" style="741" customWidth="1"/>
    <col min="34" max="34" width="16.7109375" style="741" customWidth="1"/>
    <col min="35" max="35" width="9.8515625" style="741" customWidth="1"/>
    <col min="36" max="36" width="16.7109375" style="741" customWidth="1"/>
    <col min="37" max="37" width="9.8515625" style="741" customWidth="1"/>
    <col min="38" max="38" width="16.7109375" style="741" customWidth="1"/>
    <col min="39" max="39" width="9.8515625" style="741" customWidth="1"/>
    <col min="40" max="40" width="16.7109375" style="741" customWidth="1"/>
    <col min="41" max="41" width="9.8515625" style="741" customWidth="1"/>
    <col min="42" max="42" width="16.7109375" style="741" customWidth="1"/>
    <col min="43" max="43" width="9.8515625" style="741" customWidth="1"/>
    <col min="44" max="44" width="16.7109375" style="741" customWidth="1"/>
    <col min="45" max="45" width="9.8515625" style="741" customWidth="1"/>
    <col min="46" max="46" width="16.7109375" style="741" customWidth="1"/>
    <col min="47" max="47" width="9.8515625" style="741" customWidth="1"/>
    <col min="48" max="48" width="16.7109375" style="741" customWidth="1"/>
    <col min="49" max="49" width="9.8515625" style="741" customWidth="1"/>
    <col min="50" max="50" width="16.7109375" style="741" customWidth="1"/>
    <col min="51" max="16384" width="11.00390625" style="741" customWidth="1"/>
  </cols>
  <sheetData>
    <row r="1" spans="1:50" ht="14.25" thickBot="1" thickTop="1">
      <c r="A1" s="731" t="s">
        <v>793</v>
      </c>
      <c r="B1" s="732"/>
      <c r="C1" s="732"/>
      <c r="D1" s="732"/>
      <c r="E1" s="732"/>
      <c r="F1" s="732"/>
      <c r="G1" s="732"/>
      <c r="H1" s="732"/>
      <c r="I1" s="732"/>
      <c r="J1" s="733"/>
      <c r="K1" s="734"/>
      <c r="L1" s="734"/>
      <c r="M1" s="734"/>
      <c r="N1" s="734"/>
      <c r="O1" s="734"/>
      <c r="P1" s="735"/>
      <c r="Q1" s="736"/>
      <c r="R1" s="735"/>
      <c r="S1" s="737"/>
      <c r="T1" s="737"/>
      <c r="U1" s="737"/>
      <c r="V1" s="737"/>
      <c r="W1" s="738"/>
      <c r="X1" s="739"/>
      <c r="Y1" s="738"/>
      <c r="Z1" s="739"/>
      <c r="AA1" s="738"/>
      <c r="AB1" s="739"/>
      <c r="AC1" s="738"/>
      <c r="AD1" s="739"/>
      <c r="AE1" s="739"/>
      <c r="AF1" s="739"/>
      <c r="AG1" s="738"/>
      <c r="AH1" s="739"/>
      <c r="AI1" s="738"/>
      <c r="AJ1" s="739"/>
      <c r="AK1" s="737"/>
      <c r="AL1" s="737"/>
      <c r="AM1" s="737"/>
      <c r="AN1" s="737"/>
      <c r="AO1" s="737"/>
      <c r="AP1" s="737"/>
      <c r="AQ1" s="737"/>
      <c r="AR1" s="737"/>
      <c r="AS1" s="737"/>
      <c r="AT1" s="737"/>
      <c r="AU1" s="737"/>
      <c r="AV1" s="737"/>
      <c r="AW1" s="737"/>
      <c r="AX1" s="740"/>
    </row>
    <row r="2" spans="1:50" ht="15">
      <c r="A2" s="742" t="s">
        <v>794</v>
      </c>
      <c r="B2" s="743"/>
      <c r="C2" s="743"/>
      <c r="D2" s="743"/>
      <c r="E2" s="743"/>
      <c r="F2" s="743"/>
      <c r="G2" s="743"/>
      <c r="H2" s="743"/>
      <c r="I2" s="743"/>
      <c r="J2" s="744"/>
      <c r="K2" s="745" t="s">
        <v>470</v>
      </c>
      <c r="L2" s="746"/>
      <c r="M2" s="746"/>
      <c r="N2" s="746"/>
      <c r="O2" s="746"/>
      <c r="P2" s="747" t="s">
        <v>471</v>
      </c>
      <c r="Q2" s="2244" t="s">
        <v>472</v>
      </c>
      <c r="R2" s="2245"/>
      <c r="U2" s="748" t="s">
        <v>473</v>
      </c>
      <c r="V2" s="749"/>
      <c r="W2" s="749"/>
      <c r="X2" s="750"/>
      <c r="AC2" s="751"/>
      <c r="AG2" s="751"/>
      <c r="AH2" s="752"/>
      <c r="AI2" s="751"/>
      <c r="AJ2" s="752"/>
      <c r="AX2" s="753"/>
    </row>
    <row r="3" spans="1:50" ht="6" customHeight="1" thickBot="1">
      <c r="A3" s="754"/>
      <c r="B3" s="755"/>
      <c r="C3" s="755"/>
      <c r="D3" s="755"/>
      <c r="E3" s="755"/>
      <c r="F3" s="755"/>
      <c r="G3" s="755"/>
      <c r="H3" s="755"/>
      <c r="I3" s="755"/>
      <c r="J3" s="756"/>
      <c r="K3" s="757"/>
      <c r="L3" s="757"/>
      <c r="M3" s="757"/>
      <c r="N3" s="757"/>
      <c r="O3" s="757"/>
      <c r="P3" s="758"/>
      <c r="Q3" s="759"/>
      <c r="R3" s="758"/>
      <c r="U3" s="760"/>
      <c r="V3" s="761"/>
      <c r="W3" s="761"/>
      <c r="X3" s="762"/>
      <c r="AC3" s="751"/>
      <c r="AD3" s="752"/>
      <c r="AE3" s="752"/>
      <c r="AF3" s="752"/>
      <c r="AG3" s="751"/>
      <c r="AH3" s="752"/>
      <c r="AI3" s="751"/>
      <c r="AJ3" s="752"/>
      <c r="AX3" s="753"/>
    </row>
    <row r="4" spans="1:50" ht="12.75">
      <c r="A4" s="763" t="s">
        <v>474</v>
      </c>
      <c r="B4" s="764"/>
      <c r="C4" s="764"/>
      <c r="D4" s="764"/>
      <c r="E4" s="765"/>
      <c r="F4" s="766" t="s">
        <v>475</v>
      </c>
      <c r="G4" s="767"/>
      <c r="H4" s="767"/>
      <c r="I4" s="767"/>
      <c r="J4" s="765"/>
      <c r="K4" s="766" t="s">
        <v>476</v>
      </c>
      <c r="L4" s="764"/>
      <c r="M4" s="764"/>
      <c r="N4" s="767"/>
      <c r="O4" s="767"/>
      <c r="P4" s="767"/>
      <c r="Q4" s="767"/>
      <c r="R4" s="765"/>
      <c r="U4" s="760"/>
      <c r="V4" s="761"/>
      <c r="W4" s="761"/>
      <c r="X4" s="762"/>
      <c r="AD4" s="752"/>
      <c r="AE4" s="752"/>
      <c r="AF4" s="752"/>
      <c r="AG4" s="751"/>
      <c r="AH4" s="752"/>
      <c r="AI4" s="751"/>
      <c r="AJ4" s="752"/>
      <c r="AX4" s="753"/>
    </row>
    <row r="5" spans="1:50" ht="12.75">
      <c r="A5" s="763" t="s">
        <v>477</v>
      </c>
      <c r="B5" s="764"/>
      <c r="C5" s="764"/>
      <c r="D5" s="764"/>
      <c r="E5" s="765"/>
      <c r="F5" s="766" t="s">
        <v>478</v>
      </c>
      <c r="G5" s="767"/>
      <c r="H5" s="767"/>
      <c r="I5" s="767"/>
      <c r="J5" s="765"/>
      <c r="K5" s="2230"/>
      <c r="L5" s="2231"/>
      <c r="M5" s="2231"/>
      <c r="N5" s="2231"/>
      <c r="O5" s="2231"/>
      <c r="P5" s="2231"/>
      <c r="Q5" s="2231"/>
      <c r="R5" s="2217"/>
      <c r="U5" s="768" t="s">
        <v>479</v>
      </c>
      <c r="V5" s="761"/>
      <c r="W5" s="761"/>
      <c r="X5" s="769">
        <f>T41-AX41</f>
        <v>0</v>
      </c>
      <c r="AD5" s="752"/>
      <c r="AE5" s="752"/>
      <c r="AF5" s="752"/>
      <c r="AG5" s="751"/>
      <c r="AH5" s="752"/>
      <c r="AI5" s="751"/>
      <c r="AJ5" s="752"/>
      <c r="AX5" s="753"/>
    </row>
    <row r="6" spans="1:50" ht="12.75">
      <c r="A6" s="2209"/>
      <c r="B6" s="2210"/>
      <c r="C6" s="2210"/>
      <c r="D6" s="2210"/>
      <c r="E6" s="2211"/>
      <c r="F6" s="2227"/>
      <c r="G6" s="2228"/>
      <c r="H6" s="2228"/>
      <c r="I6" s="2228"/>
      <c r="J6" s="2211"/>
      <c r="K6" s="2230"/>
      <c r="L6" s="2231"/>
      <c r="M6" s="2231"/>
      <c r="N6" s="2231"/>
      <c r="O6" s="2231"/>
      <c r="P6" s="2231"/>
      <c r="Q6" s="2231"/>
      <c r="R6" s="2217"/>
      <c r="U6" s="768" t="s">
        <v>480</v>
      </c>
      <c r="V6" s="761"/>
      <c r="W6" s="761"/>
      <c r="X6" s="769"/>
      <c r="AD6" s="752"/>
      <c r="AE6" s="752"/>
      <c r="AF6" s="752"/>
      <c r="AG6" s="751"/>
      <c r="AH6" s="752"/>
      <c r="AI6" s="751"/>
      <c r="AJ6" s="752"/>
      <c r="AX6" s="753"/>
    </row>
    <row r="7" spans="1:50" ht="13.5" thickBot="1">
      <c r="A7" s="2212"/>
      <c r="B7" s="2213"/>
      <c r="C7" s="2213"/>
      <c r="D7" s="2213"/>
      <c r="E7" s="2214"/>
      <c r="F7" s="2229"/>
      <c r="G7" s="2213"/>
      <c r="H7" s="2213"/>
      <c r="I7" s="2213"/>
      <c r="J7" s="2214"/>
      <c r="K7" s="2232"/>
      <c r="L7" s="2219"/>
      <c r="M7" s="2219"/>
      <c r="N7" s="2219"/>
      <c r="O7" s="2219"/>
      <c r="P7" s="2219"/>
      <c r="Q7" s="2219"/>
      <c r="R7" s="2220"/>
      <c r="U7" s="771"/>
      <c r="V7" s="761"/>
      <c r="W7" s="761"/>
      <c r="X7" s="769"/>
      <c r="AD7" s="752"/>
      <c r="AE7" s="752"/>
      <c r="AF7" s="752"/>
      <c r="AG7" s="751"/>
      <c r="AH7" s="752"/>
      <c r="AI7" s="751"/>
      <c r="AJ7" s="752"/>
      <c r="AX7" s="753"/>
    </row>
    <row r="8" spans="1:50" ht="12.75">
      <c r="A8" s="772" t="s">
        <v>481</v>
      </c>
      <c r="B8" s="773"/>
      <c r="C8" s="773"/>
      <c r="D8" s="773"/>
      <c r="E8" s="774"/>
      <c r="F8" s="775" t="s">
        <v>482</v>
      </c>
      <c r="G8" s="776"/>
      <c r="H8" s="776"/>
      <c r="I8" s="776"/>
      <c r="J8" s="774"/>
      <c r="K8" s="775" t="s">
        <v>483</v>
      </c>
      <c r="L8" s="773"/>
      <c r="M8" s="774"/>
      <c r="N8" s="775" t="s">
        <v>484</v>
      </c>
      <c r="O8" s="776"/>
      <c r="P8" s="776"/>
      <c r="Q8" s="776"/>
      <c r="R8" s="774"/>
      <c r="U8" s="768" t="s">
        <v>479</v>
      </c>
      <c r="V8" s="761"/>
      <c r="W8" s="761"/>
      <c r="X8" s="769" t="e">
        <f>'FF 20-20'!R15+#REF!+#REF!+#REF!</f>
        <v>#REF!</v>
      </c>
      <c r="AD8" s="752"/>
      <c r="AE8" s="752"/>
      <c r="AF8" s="752"/>
      <c r="AG8" s="751"/>
      <c r="AH8" s="752"/>
      <c r="AI8" s="751"/>
      <c r="AJ8" s="752"/>
      <c r="AX8" s="753"/>
    </row>
    <row r="9" spans="1:50" ht="12.75">
      <c r="A9" s="2215"/>
      <c r="B9" s="2216"/>
      <c r="C9" s="2216"/>
      <c r="D9" s="2216"/>
      <c r="E9" s="2217"/>
      <c r="F9" s="2230"/>
      <c r="G9" s="2231"/>
      <c r="H9" s="2231"/>
      <c r="I9" s="2231"/>
      <c r="J9" s="2217"/>
      <c r="K9" s="777" t="s">
        <v>485</v>
      </c>
      <c r="L9" s="778"/>
      <c r="M9" s="779"/>
      <c r="N9" s="778"/>
      <c r="O9" s="780"/>
      <c r="P9" s="781" t="s">
        <v>486</v>
      </c>
      <c r="Q9" s="782"/>
      <c r="R9" s="779"/>
      <c r="U9" s="768" t="s">
        <v>487</v>
      </c>
      <c r="V9" s="761"/>
      <c r="W9" s="761"/>
      <c r="X9" s="769"/>
      <c r="AD9" s="752"/>
      <c r="AE9" s="752"/>
      <c r="AF9" s="752"/>
      <c r="AG9" s="751"/>
      <c r="AH9" s="752"/>
      <c r="AI9" s="751"/>
      <c r="AJ9" s="752"/>
      <c r="AX9" s="753"/>
    </row>
    <row r="10" spans="1:50" ht="13.5" thickBot="1">
      <c r="A10" s="2215"/>
      <c r="B10" s="2216"/>
      <c r="C10" s="2216"/>
      <c r="D10" s="2216"/>
      <c r="E10" s="2217"/>
      <c r="F10" s="2230"/>
      <c r="G10" s="2231"/>
      <c r="H10" s="2231"/>
      <c r="I10" s="2231"/>
      <c r="J10" s="2217"/>
      <c r="K10" s="775" t="s">
        <v>488</v>
      </c>
      <c r="L10" s="2242"/>
      <c r="M10" s="2243"/>
      <c r="N10" s="778"/>
      <c r="O10" s="783"/>
      <c r="P10" s="781" t="s">
        <v>489</v>
      </c>
      <c r="Q10" s="782"/>
      <c r="R10" s="779"/>
      <c r="U10" s="784"/>
      <c r="V10" s="785"/>
      <c r="W10" s="785"/>
      <c r="X10" s="786"/>
      <c r="AD10" s="752"/>
      <c r="AE10" s="752"/>
      <c r="AF10" s="752"/>
      <c r="AG10" s="751"/>
      <c r="AH10" s="752"/>
      <c r="AI10" s="751"/>
      <c r="AJ10" s="752"/>
      <c r="AX10" s="753"/>
    </row>
    <row r="11" spans="1:50" ht="14.25" thickBot="1" thickTop="1">
      <c r="A11" s="2218"/>
      <c r="B11" s="2219"/>
      <c r="C11" s="2219"/>
      <c r="D11" s="2219"/>
      <c r="E11" s="2220"/>
      <c r="F11" s="2232"/>
      <c r="G11" s="2219"/>
      <c r="H11" s="2219"/>
      <c r="I11" s="2219"/>
      <c r="J11" s="2220"/>
      <c r="K11" s="787" t="s">
        <v>490</v>
      </c>
      <c r="L11" s="2254"/>
      <c r="M11" s="2255"/>
      <c r="N11" s="788"/>
      <c r="O11" s="789" t="s">
        <v>491</v>
      </c>
      <c r="P11" s="788"/>
      <c r="Q11" s="788"/>
      <c r="R11" s="770"/>
      <c r="U11" s="768" t="s">
        <v>492</v>
      </c>
      <c r="V11" s="761"/>
      <c r="W11" s="761"/>
      <c r="X11" s="769" t="e">
        <f>X5-X8</f>
        <v>#REF!</v>
      </c>
      <c r="AC11" s="751"/>
      <c r="AD11" s="752"/>
      <c r="AE11" s="752"/>
      <c r="AF11" s="752"/>
      <c r="AG11" s="751"/>
      <c r="AH11" s="752"/>
      <c r="AI11" s="751"/>
      <c r="AJ11" s="752"/>
      <c r="AX11" s="753"/>
    </row>
    <row r="12" spans="1:50" ht="13.5" thickBot="1">
      <c r="A12" s="763" t="s">
        <v>493</v>
      </c>
      <c r="B12" s="790"/>
      <c r="C12" s="790"/>
      <c r="D12" s="790"/>
      <c r="E12" s="791"/>
      <c r="F12" s="766" t="s">
        <v>494</v>
      </c>
      <c r="G12" s="790"/>
      <c r="H12" s="790"/>
      <c r="I12" s="792"/>
      <c r="J12" s="766" t="s">
        <v>495</v>
      </c>
      <c r="K12" s="790"/>
      <c r="L12" s="790"/>
      <c r="M12" s="790"/>
      <c r="N12" s="790"/>
      <c r="O12" s="792"/>
      <c r="P12" s="766" t="s">
        <v>496</v>
      </c>
      <c r="Q12" s="790"/>
      <c r="R12" s="792"/>
      <c r="U12" s="793"/>
      <c r="V12" s="794"/>
      <c r="W12" s="794"/>
      <c r="X12" s="795"/>
      <c r="AC12" s="751"/>
      <c r="AD12" s="752"/>
      <c r="AE12" s="752"/>
      <c r="AF12" s="752"/>
      <c r="AG12" s="751"/>
      <c r="AH12" s="752"/>
      <c r="AI12" s="751"/>
      <c r="AJ12" s="752"/>
      <c r="AX12" s="753"/>
    </row>
    <row r="13" spans="1:50" ht="12.75">
      <c r="A13" s="2221"/>
      <c r="B13" s="2222"/>
      <c r="C13" s="2222"/>
      <c r="D13" s="2222"/>
      <c r="E13" s="2223"/>
      <c r="F13" s="2233"/>
      <c r="G13" s="2234"/>
      <c r="H13" s="2234"/>
      <c r="I13" s="2223"/>
      <c r="J13" s="2236"/>
      <c r="K13" s="2237"/>
      <c r="L13" s="2237"/>
      <c r="M13" s="2237"/>
      <c r="N13" s="2237"/>
      <c r="O13" s="2238"/>
      <c r="P13" s="2230"/>
      <c r="Q13" s="2231"/>
      <c r="R13" s="2217"/>
      <c r="S13" s="796"/>
      <c r="W13" s="751"/>
      <c r="Y13" s="751"/>
      <c r="AA13" s="751"/>
      <c r="AC13" s="751"/>
      <c r="AD13" s="752"/>
      <c r="AE13" s="752"/>
      <c r="AF13" s="752"/>
      <c r="AG13" s="751"/>
      <c r="AH13" s="752"/>
      <c r="AI13" s="751"/>
      <c r="AJ13" s="752"/>
      <c r="AX13" s="753"/>
    </row>
    <row r="14" spans="1:50" ht="13.5" thickBot="1">
      <c r="A14" s="2224"/>
      <c r="B14" s="2225"/>
      <c r="C14" s="2225"/>
      <c r="D14" s="2225"/>
      <c r="E14" s="2226"/>
      <c r="F14" s="2235"/>
      <c r="G14" s="2225"/>
      <c r="H14" s="2225"/>
      <c r="I14" s="2226"/>
      <c r="J14" s="2239"/>
      <c r="K14" s="2240"/>
      <c r="L14" s="2240"/>
      <c r="M14" s="2240"/>
      <c r="N14" s="2240"/>
      <c r="O14" s="2241"/>
      <c r="P14" s="2232"/>
      <c r="Q14" s="2219"/>
      <c r="R14" s="2220"/>
      <c r="S14" s="794"/>
      <c r="T14" s="797"/>
      <c r="U14" s="797"/>
      <c r="V14" s="797"/>
      <c r="W14" s="794"/>
      <c r="X14" s="794"/>
      <c r="Y14" s="794"/>
      <c r="Z14" s="794"/>
      <c r="AA14" s="794"/>
      <c r="AB14" s="794"/>
      <c r="AC14" s="794"/>
      <c r="AD14" s="794"/>
      <c r="AE14" s="794"/>
      <c r="AF14" s="794"/>
      <c r="AG14" s="798"/>
      <c r="AH14" s="799"/>
      <c r="AI14" s="798"/>
      <c r="AJ14" s="799"/>
      <c r="AK14" s="794"/>
      <c r="AL14" s="794"/>
      <c r="AM14" s="797"/>
      <c r="AN14" s="797"/>
      <c r="AO14" s="797"/>
      <c r="AP14" s="797"/>
      <c r="AQ14" s="797"/>
      <c r="AR14" s="797"/>
      <c r="AS14" s="797"/>
      <c r="AT14" s="797"/>
      <c r="AU14" s="797"/>
      <c r="AV14" s="797"/>
      <c r="AW14" s="797"/>
      <c r="AX14" s="800"/>
    </row>
    <row r="15" spans="1:65" ht="12.75">
      <c r="A15" s="801" t="s">
        <v>497</v>
      </c>
      <c r="B15" s="802"/>
      <c r="C15" s="802"/>
      <c r="D15" s="802"/>
      <c r="E15" s="803"/>
      <c r="F15" s="802"/>
      <c r="G15" s="804"/>
      <c r="H15" s="803"/>
      <c r="I15" s="802"/>
      <c r="J15" s="803"/>
      <c r="K15" s="802"/>
      <c r="L15" s="802"/>
      <c r="M15" s="805"/>
      <c r="N15" s="802"/>
      <c r="O15" s="802"/>
      <c r="P15" s="802"/>
      <c r="Q15" s="803"/>
      <c r="R15" s="803"/>
      <c r="S15" s="803"/>
      <c r="T15" s="803"/>
      <c r="U15" s="806" t="s">
        <v>498</v>
      </c>
      <c r="V15" s="807"/>
      <c r="W15" s="808" t="s">
        <v>499</v>
      </c>
      <c r="X15" s="809"/>
      <c r="Y15" s="808" t="s">
        <v>500</v>
      </c>
      <c r="Z15" s="809"/>
      <c r="AA15" s="808" t="s">
        <v>501</v>
      </c>
      <c r="AB15" s="809"/>
      <c r="AC15" s="808" t="s">
        <v>502</v>
      </c>
      <c r="AD15" s="809"/>
      <c r="AE15" s="806" t="s">
        <v>503</v>
      </c>
      <c r="AF15" s="810"/>
      <c r="AG15" s="806" t="s">
        <v>504</v>
      </c>
      <c r="AH15" s="810"/>
      <c r="AI15" s="806" t="s">
        <v>505</v>
      </c>
      <c r="AJ15" s="810"/>
      <c r="AK15" s="806" t="s">
        <v>506</v>
      </c>
      <c r="AL15" s="807"/>
      <c r="AM15" s="811" t="s">
        <v>507</v>
      </c>
      <c r="AN15" s="810"/>
      <c r="AO15" s="811" t="s">
        <v>508</v>
      </c>
      <c r="AP15" s="810"/>
      <c r="AQ15" s="811" t="s">
        <v>509</v>
      </c>
      <c r="AR15" s="810"/>
      <c r="AS15" s="812" t="s">
        <v>510</v>
      </c>
      <c r="AT15" s="809"/>
      <c r="AU15" s="811" t="s">
        <v>511</v>
      </c>
      <c r="AV15" s="810"/>
      <c r="AW15" s="812" t="s">
        <v>512</v>
      </c>
      <c r="AX15" s="813"/>
      <c r="AY15" s="790"/>
      <c r="AZ15" s="790"/>
      <c r="BA15" s="790"/>
      <c r="BB15" s="790"/>
      <c r="BC15" s="790"/>
      <c r="BD15" s="790"/>
      <c r="BE15" s="790"/>
      <c r="BF15" s="790"/>
      <c r="BG15" s="790"/>
      <c r="BH15" s="790"/>
      <c r="BI15" s="790"/>
      <c r="BJ15" s="790"/>
      <c r="BK15" s="790"/>
      <c r="BL15" s="790"/>
      <c r="BM15" s="790"/>
    </row>
    <row r="16" spans="1:65" ht="12.75">
      <c r="A16" s="814"/>
      <c r="B16" s="802"/>
      <c r="C16" s="802"/>
      <c r="D16" s="802"/>
      <c r="E16" s="803"/>
      <c r="F16" s="802"/>
      <c r="G16" s="804"/>
      <c r="H16" s="803"/>
      <c r="I16" s="802"/>
      <c r="J16" s="803"/>
      <c r="K16" s="802"/>
      <c r="L16" s="802"/>
      <c r="M16" s="805"/>
      <c r="N16" s="802"/>
      <c r="O16" s="802"/>
      <c r="P16" s="802"/>
      <c r="Q16" s="803"/>
      <c r="R16" s="803"/>
      <c r="S16" s="803"/>
      <c r="T16" s="803"/>
      <c r="U16" s="815" t="s">
        <v>513</v>
      </c>
      <c r="V16" s="816" t="s">
        <v>514</v>
      </c>
      <c r="W16" s="815" t="s">
        <v>513</v>
      </c>
      <c r="X16" s="816" t="s">
        <v>514</v>
      </c>
      <c r="Y16" s="815" t="s">
        <v>513</v>
      </c>
      <c r="Z16" s="816" t="s">
        <v>514</v>
      </c>
      <c r="AA16" s="815" t="s">
        <v>513</v>
      </c>
      <c r="AB16" s="816" t="s">
        <v>514</v>
      </c>
      <c r="AC16" s="817" t="s">
        <v>513</v>
      </c>
      <c r="AD16" s="818" t="s">
        <v>514</v>
      </c>
      <c r="AE16" s="815" t="s">
        <v>513</v>
      </c>
      <c r="AF16" s="816" t="s">
        <v>514</v>
      </c>
      <c r="AG16" s="815" t="s">
        <v>513</v>
      </c>
      <c r="AH16" s="816" t="s">
        <v>514</v>
      </c>
      <c r="AI16" s="815" t="s">
        <v>513</v>
      </c>
      <c r="AJ16" s="816" t="s">
        <v>514</v>
      </c>
      <c r="AK16" s="815" t="s">
        <v>513</v>
      </c>
      <c r="AL16" s="816" t="s">
        <v>514</v>
      </c>
      <c r="AM16" s="817" t="s">
        <v>513</v>
      </c>
      <c r="AN16" s="818" t="s">
        <v>514</v>
      </c>
      <c r="AO16" s="815" t="s">
        <v>513</v>
      </c>
      <c r="AP16" s="816" t="s">
        <v>514</v>
      </c>
      <c r="AQ16" s="815" t="s">
        <v>513</v>
      </c>
      <c r="AR16" s="816" t="s">
        <v>514</v>
      </c>
      <c r="AS16" s="815" t="s">
        <v>513</v>
      </c>
      <c r="AT16" s="816" t="s">
        <v>514</v>
      </c>
      <c r="AU16" s="815" t="s">
        <v>513</v>
      </c>
      <c r="AV16" s="816" t="s">
        <v>514</v>
      </c>
      <c r="AW16" s="815" t="s">
        <v>513</v>
      </c>
      <c r="AX16" s="819"/>
      <c r="AY16" s="790"/>
      <c r="AZ16" s="790"/>
      <c r="BA16" s="790"/>
      <c r="BB16" s="790"/>
      <c r="BC16" s="790"/>
      <c r="BD16" s="790"/>
      <c r="BE16" s="790"/>
      <c r="BF16" s="790"/>
      <c r="BG16" s="790"/>
      <c r="BH16" s="790"/>
      <c r="BI16" s="790"/>
      <c r="BJ16" s="790"/>
      <c r="BK16" s="790"/>
      <c r="BL16" s="790"/>
      <c r="BM16" s="790"/>
    </row>
    <row r="17" spans="1:65" ht="12.75">
      <c r="A17" s="820" t="s">
        <v>1465</v>
      </c>
      <c r="B17" s="811"/>
      <c r="C17" s="811"/>
      <c r="D17" s="811"/>
      <c r="E17" s="807"/>
      <c r="F17" s="821" t="s">
        <v>1466</v>
      </c>
      <c r="G17" s="822"/>
      <c r="H17" s="807"/>
      <c r="I17" s="806" t="s">
        <v>1467</v>
      </c>
      <c r="J17" s="823"/>
      <c r="K17" s="811" t="s">
        <v>1468</v>
      </c>
      <c r="L17" s="811"/>
      <c r="M17" s="824"/>
      <c r="N17" s="811" t="s">
        <v>1469</v>
      </c>
      <c r="O17" s="811"/>
      <c r="P17" s="811"/>
      <c r="Q17" s="810"/>
      <c r="R17" s="825" t="s">
        <v>515</v>
      </c>
      <c r="S17" s="825" t="s">
        <v>516</v>
      </c>
      <c r="T17" s="825" t="s">
        <v>517</v>
      </c>
      <c r="U17" s="826" t="s">
        <v>518</v>
      </c>
      <c r="V17" s="827" t="s">
        <v>519</v>
      </c>
      <c r="W17" s="826" t="s">
        <v>518</v>
      </c>
      <c r="X17" s="827" t="s">
        <v>519</v>
      </c>
      <c r="Y17" s="826" t="s">
        <v>518</v>
      </c>
      <c r="Z17" s="827" t="s">
        <v>519</v>
      </c>
      <c r="AA17" s="826" t="s">
        <v>518</v>
      </c>
      <c r="AB17" s="827" t="s">
        <v>519</v>
      </c>
      <c r="AC17" s="828" t="s">
        <v>518</v>
      </c>
      <c r="AD17" s="829" t="s">
        <v>519</v>
      </c>
      <c r="AE17" s="826" t="s">
        <v>518</v>
      </c>
      <c r="AF17" s="827" t="s">
        <v>519</v>
      </c>
      <c r="AG17" s="826" t="s">
        <v>518</v>
      </c>
      <c r="AH17" s="827" t="s">
        <v>519</v>
      </c>
      <c r="AI17" s="830" t="s">
        <v>518</v>
      </c>
      <c r="AJ17" s="827" t="s">
        <v>519</v>
      </c>
      <c r="AK17" s="826" t="s">
        <v>518</v>
      </c>
      <c r="AL17" s="827" t="s">
        <v>519</v>
      </c>
      <c r="AM17" s="828" t="s">
        <v>518</v>
      </c>
      <c r="AN17" s="829" t="s">
        <v>519</v>
      </c>
      <c r="AO17" s="826" t="s">
        <v>518</v>
      </c>
      <c r="AP17" s="827" t="s">
        <v>519</v>
      </c>
      <c r="AQ17" s="826" t="s">
        <v>518</v>
      </c>
      <c r="AR17" s="827" t="s">
        <v>519</v>
      </c>
      <c r="AS17" s="826" t="s">
        <v>518</v>
      </c>
      <c r="AT17" s="827" t="s">
        <v>519</v>
      </c>
      <c r="AU17" s="826" t="s">
        <v>518</v>
      </c>
      <c r="AV17" s="827" t="s">
        <v>519</v>
      </c>
      <c r="AW17" s="826" t="s">
        <v>518</v>
      </c>
      <c r="AX17" s="831"/>
      <c r="AY17" s="790"/>
      <c r="AZ17" s="790"/>
      <c r="BA17" s="790"/>
      <c r="BB17" s="790"/>
      <c r="BC17" s="790"/>
      <c r="BD17" s="790"/>
      <c r="BE17" s="790"/>
      <c r="BF17" s="790"/>
      <c r="BG17" s="790"/>
      <c r="BH17" s="790"/>
      <c r="BI17" s="790"/>
      <c r="BJ17" s="790"/>
      <c r="BK17" s="790"/>
      <c r="BL17" s="790"/>
      <c r="BM17" s="790"/>
    </row>
    <row r="18" spans="1:65" ht="12.75">
      <c r="A18" s="814"/>
      <c r="B18" s="802"/>
      <c r="C18" s="802"/>
      <c r="D18" s="802"/>
      <c r="E18" s="803"/>
      <c r="F18" s="832" t="s">
        <v>520</v>
      </c>
      <c r="G18" s="822"/>
      <c r="H18" s="803"/>
      <c r="I18" s="832" t="s">
        <v>520</v>
      </c>
      <c r="J18" s="803"/>
      <c r="K18" s="833" t="s">
        <v>1354</v>
      </c>
      <c r="L18" s="833"/>
      <c r="M18" s="833"/>
      <c r="N18" s="833"/>
      <c r="O18" s="833"/>
      <c r="P18" s="833"/>
      <c r="Q18" s="834"/>
      <c r="R18" s="835" t="s">
        <v>521</v>
      </c>
      <c r="S18" s="836"/>
      <c r="T18" s="836"/>
      <c r="U18" s="804"/>
      <c r="V18" s="835" t="s">
        <v>522</v>
      </c>
      <c r="W18" s="837"/>
      <c r="X18" s="835" t="s">
        <v>522</v>
      </c>
      <c r="Y18" s="837"/>
      <c r="Z18" s="835"/>
      <c r="AA18" s="838"/>
      <c r="AB18" s="835"/>
      <c r="AC18" s="838"/>
      <c r="AD18" s="835">
        <v>83.011</v>
      </c>
      <c r="AE18" s="837"/>
      <c r="AF18" s="835"/>
      <c r="AG18" s="837"/>
      <c r="AH18" s="835">
        <v>83.505</v>
      </c>
      <c r="AI18" s="837"/>
      <c r="AJ18" s="839" t="s">
        <v>523</v>
      </c>
      <c r="AK18" s="837"/>
      <c r="AL18" s="835" t="s">
        <v>524</v>
      </c>
      <c r="AM18" s="840"/>
      <c r="AN18" s="841">
        <v>83.535</v>
      </c>
      <c r="AO18" s="842"/>
      <c r="AP18" s="835">
        <v>83.536</v>
      </c>
      <c r="AQ18" s="842"/>
      <c r="AR18" s="835">
        <v>83.536</v>
      </c>
      <c r="AS18" s="842"/>
      <c r="AT18" s="843" t="s">
        <v>525</v>
      </c>
      <c r="AU18" s="802"/>
      <c r="AV18" s="843" t="s">
        <v>525</v>
      </c>
      <c r="AW18" s="802"/>
      <c r="AX18" s="844"/>
      <c r="AY18" s="790"/>
      <c r="AZ18" s="790"/>
      <c r="BA18" s="790"/>
      <c r="BB18" s="790"/>
      <c r="BC18" s="790"/>
      <c r="BD18" s="790"/>
      <c r="BE18" s="790"/>
      <c r="BF18" s="790"/>
      <c r="BG18" s="790"/>
      <c r="BH18" s="790"/>
      <c r="BI18" s="790"/>
      <c r="BJ18" s="790"/>
      <c r="BK18" s="790"/>
      <c r="BL18" s="790"/>
      <c r="BM18" s="790"/>
    </row>
    <row r="19" spans="1:65" ht="12.75">
      <c r="A19" s="845" t="s">
        <v>526</v>
      </c>
      <c r="B19" s="802"/>
      <c r="C19" s="802"/>
      <c r="D19" s="802"/>
      <c r="E19" s="803"/>
      <c r="F19" s="832" t="s">
        <v>527</v>
      </c>
      <c r="G19" s="822"/>
      <c r="H19" s="803"/>
      <c r="I19" s="832" t="s">
        <v>528</v>
      </c>
      <c r="J19" s="803"/>
      <c r="K19" s="2260" t="s">
        <v>529</v>
      </c>
      <c r="L19" s="2258"/>
      <c r="M19" s="2261"/>
      <c r="N19" s="2257" t="s">
        <v>530</v>
      </c>
      <c r="O19" s="2258"/>
      <c r="P19" s="2258"/>
      <c r="Q19" s="2259"/>
      <c r="R19" s="835" t="s">
        <v>531</v>
      </c>
      <c r="S19" s="835" t="s">
        <v>532</v>
      </c>
      <c r="T19" s="835" t="s">
        <v>533</v>
      </c>
      <c r="U19" s="804"/>
      <c r="V19" s="835" t="s">
        <v>534</v>
      </c>
      <c r="W19" s="837"/>
      <c r="X19" s="835" t="s">
        <v>535</v>
      </c>
      <c r="Y19" s="838"/>
      <c r="Z19" s="835"/>
      <c r="AA19" s="838"/>
      <c r="AB19" s="835"/>
      <c r="AC19" s="838"/>
      <c r="AD19" s="835" t="s">
        <v>536</v>
      </c>
      <c r="AE19" s="837"/>
      <c r="AF19" s="835"/>
      <c r="AG19" s="837"/>
      <c r="AH19" s="835" t="s">
        <v>537</v>
      </c>
      <c r="AI19" s="837"/>
      <c r="AJ19" s="835" t="s">
        <v>538</v>
      </c>
      <c r="AK19" s="837"/>
      <c r="AL19" s="835" t="s">
        <v>539</v>
      </c>
      <c r="AM19" s="840"/>
      <c r="AN19" s="841" t="s">
        <v>540</v>
      </c>
      <c r="AO19" s="842"/>
      <c r="AP19" s="835" t="s">
        <v>541</v>
      </c>
      <c r="AQ19" s="842"/>
      <c r="AR19" s="835" t="s">
        <v>542</v>
      </c>
      <c r="AS19" s="842"/>
      <c r="AT19" s="835" t="s">
        <v>543</v>
      </c>
      <c r="AU19" s="802"/>
      <c r="AV19" s="841" t="s">
        <v>544</v>
      </c>
      <c r="AW19" s="802"/>
      <c r="AX19" s="846" t="s">
        <v>545</v>
      </c>
      <c r="AY19" s="790"/>
      <c r="AZ19" s="790"/>
      <c r="BA19" s="790"/>
      <c r="BB19" s="790"/>
      <c r="BC19" s="790"/>
      <c r="BD19" s="790"/>
      <c r="BE19" s="790"/>
      <c r="BF19" s="790"/>
      <c r="BG19" s="790"/>
      <c r="BH19" s="790"/>
      <c r="BI19" s="790"/>
      <c r="BJ19" s="790"/>
      <c r="BK19" s="790"/>
      <c r="BL19" s="790"/>
      <c r="BM19" s="790"/>
    </row>
    <row r="20" spans="1:65" ht="12.75">
      <c r="A20" s="2246"/>
      <c r="B20" s="2247"/>
      <c r="C20" s="2247"/>
      <c r="D20" s="2247"/>
      <c r="E20" s="2248"/>
      <c r="F20" s="2230"/>
      <c r="G20" s="2231"/>
      <c r="H20" s="2217"/>
      <c r="I20" s="2256"/>
      <c r="J20" s="2248"/>
      <c r="K20" s="2249"/>
      <c r="L20" s="2250"/>
      <c r="M20" s="2251"/>
      <c r="N20" s="2252"/>
      <c r="O20" s="2250"/>
      <c r="P20" s="2250"/>
      <c r="Q20" s="2253"/>
      <c r="R20" s="847"/>
      <c r="S20" s="848"/>
      <c r="T20" s="849"/>
      <c r="U20" s="850"/>
      <c r="V20" s="851">
        <f aca="true" t="shared" si="0" ref="V20:V29">IF($T20=0,"",($T20*U20)/100)</f>
      </c>
      <c r="W20" s="850"/>
      <c r="X20" s="851">
        <f aca="true" t="shared" si="1" ref="X20:AB29">IF($T20=0,"",($T20*W20)/100)</f>
      </c>
      <c r="Y20" s="850"/>
      <c r="Z20" s="851">
        <f t="shared" si="1"/>
      </c>
      <c r="AA20" s="850"/>
      <c r="AB20" s="851">
        <f t="shared" si="1"/>
      </c>
      <c r="AC20" s="850"/>
      <c r="AD20" s="851">
        <f aca="true" t="shared" si="2" ref="AD20:AD40">IF($T20=0,"",($T20*AC20)/100)</f>
      </c>
      <c r="AE20" s="852"/>
      <c r="AF20" s="851">
        <f aca="true" t="shared" si="3" ref="AF20:AF40">IF($T20=0,"",($T20*AE20)/100)</f>
      </c>
      <c r="AG20" s="852"/>
      <c r="AH20" s="851">
        <f aca="true" t="shared" si="4" ref="AH20:AH40">IF($T20=0,"",($T20*AG20)/100)</f>
      </c>
      <c r="AI20" s="850"/>
      <c r="AJ20" s="851">
        <f aca="true" t="shared" si="5" ref="AJ20:AJ29">IF($T20=0,"",($T20*AI20)/100)</f>
      </c>
      <c r="AK20" s="850"/>
      <c r="AL20" s="851">
        <f aca="true" t="shared" si="6" ref="AL20:AL29">IF($T20=0,"",($T20*AK20)/100)</f>
      </c>
      <c r="AM20" s="850"/>
      <c r="AN20" s="851">
        <f aca="true" t="shared" si="7" ref="AN20:AN29">IF($T20=0,"",($T20*AM20)/100)</f>
      </c>
      <c r="AO20" s="850"/>
      <c r="AP20" s="851">
        <f aca="true" t="shared" si="8" ref="AP20:AP40">IF($T20=0,"",($T20*AO20)/100)</f>
      </c>
      <c r="AQ20" s="850"/>
      <c r="AR20" s="851">
        <f aca="true" t="shared" si="9" ref="AR20:AR40">IF($T20=0,"",($T20*AQ20)/100)</f>
      </c>
      <c r="AS20" s="850"/>
      <c r="AT20" s="851">
        <f aca="true" t="shared" si="10" ref="AT20:AT29">IF($T20=0,"",($T20*AS20)/100)</f>
      </c>
      <c r="AU20" s="850"/>
      <c r="AV20" s="851">
        <f aca="true" t="shared" si="11" ref="AV20:AV29">IF($T20=0,"",($T20*AU20)/100)</f>
      </c>
      <c r="AW20" s="853">
        <f>IF($T20=0,"",100-U20-W20-Y20-AA20-AC20-AE20-AG20-AI20-AK20-AM20-AO20-AQ20-AS20-AU20)</f>
      </c>
      <c r="AX20" s="854">
        <f>IF($T20=0,"",$T20-V20-X20-Z20-AB20-AD20-AF20-AH20-AJ20-AL20-AN20-AP20-AR20-AT20-AV20)</f>
      </c>
      <c r="AY20" s="790"/>
      <c r="AZ20" s="790"/>
      <c r="BA20" s="790"/>
      <c r="BB20" s="790"/>
      <c r="BC20" s="790"/>
      <c r="BD20" s="790"/>
      <c r="BE20" s="790"/>
      <c r="BF20" s="790"/>
      <c r="BG20" s="790"/>
      <c r="BH20" s="790"/>
      <c r="BI20" s="790"/>
      <c r="BJ20" s="790"/>
      <c r="BK20" s="790"/>
      <c r="BL20" s="790"/>
      <c r="BM20" s="790"/>
    </row>
    <row r="21" spans="1:65" ht="12.75">
      <c r="A21" s="2246"/>
      <c r="B21" s="2247"/>
      <c r="C21" s="2247"/>
      <c r="D21" s="2247"/>
      <c r="E21" s="2248"/>
      <c r="F21" s="2230"/>
      <c r="G21" s="2231"/>
      <c r="H21" s="2217"/>
      <c r="I21" s="2256"/>
      <c r="J21" s="2248"/>
      <c r="K21" s="2249"/>
      <c r="L21" s="2250"/>
      <c r="M21" s="2251"/>
      <c r="N21" s="2252"/>
      <c r="O21" s="2250"/>
      <c r="P21" s="2250"/>
      <c r="Q21" s="2253"/>
      <c r="R21" s="847"/>
      <c r="S21" s="848"/>
      <c r="T21" s="849"/>
      <c r="U21" s="850"/>
      <c r="V21" s="851">
        <f t="shared" si="0"/>
      </c>
      <c r="W21" s="850"/>
      <c r="X21" s="851">
        <f t="shared" si="1"/>
      </c>
      <c r="Y21" s="850"/>
      <c r="Z21" s="851">
        <f t="shared" si="1"/>
      </c>
      <c r="AA21" s="850"/>
      <c r="AB21" s="851">
        <f t="shared" si="1"/>
      </c>
      <c r="AC21" s="850"/>
      <c r="AD21" s="851">
        <f t="shared" si="2"/>
      </c>
      <c r="AE21" s="852"/>
      <c r="AF21" s="851">
        <f t="shared" si="3"/>
      </c>
      <c r="AG21" s="852"/>
      <c r="AH21" s="851">
        <f t="shared" si="4"/>
      </c>
      <c r="AI21" s="850"/>
      <c r="AJ21" s="851">
        <f t="shared" si="5"/>
      </c>
      <c r="AK21" s="850"/>
      <c r="AL21" s="851">
        <f t="shared" si="6"/>
      </c>
      <c r="AM21" s="850"/>
      <c r="AN21" s="851">
        <f t="shared" si="7"/>
      </c>
      <c r="AO21" s="850"/>
      <c r="AP21" s="851">
        <f t="shared" si="8"/>
      </c>
      <c r="AQ21" s="850"/>
      <c r="AR21" s="851">
        <f t="shared" si="9"/>
      </c>
      <c r="AS21" s="850"/>
      <c r="AT21" s="851">
        <f t="shared" si="10"/>
      </c>
      <c r="AU21" s="850"/>
      <c r="AV21" s="851">
        <f t="shared" si="11"/>
      </c>
      <c r="AW21" s="853">
        <f aca="true" t="shared" si="12" ref="AW21:AW40">IF($T21=0,"",100-U21-W21-Y21-AA21-AC21-AE21-AG21-AI21-AK21-AM21-AO21-AQ21-AS21-AU21)</f>
      </c>
      <c r="AX21" s="854">
        <f aca="true" t="shared" si="13" ref="AX21:AX40">IF($T21=0,"",$T21-V21-X21-Z21-AB21-AD21-AF21-AH21-AJ21-AL21-AN21-AP21-AR21-AT21-AV21)</f>
      </c>
      <c r="AY21" s="790"/>
      <c r="AZ21" s="790"/>
      <c r="BA21" s="790"/>
      <c r="BB21" s="790"/>
      <c r="BC21" s="790"/>
      <c r="BD21" s="790"/>
      <c r="BE21" s="790"/>
      <c r="BF21" s="790"/>
      <c r="BG21" s="790"/>
      <c r="BH21" s="790"/>
      <c r="BI21" s="790"/>
      <c r="BJ21" s="790"/>
      <c r="BK21" s="790"/>
      <c r="BL21" s="790"/>
      <c r="BM21" s="790"/>
    </row>
    <row r="22" spans="1:65" ht="12.75">
      <c r="A22" s="2246"/>
      <c r="B22" s="2247"/>
      <c r="C22" s="2247"/>
      <c r="D22" s="2247"/>
      <c r="E22" s="2248"/>
      <c r="F22" s="2230"/>
      <c r="G22" s="2231"/>
      <c r="H22" s="2217"/>
      <c r="I22" s="2256"/>
      <c r="J22" s="2248"/>
      <c r="K22" s="2249"/>
      <c r="L22" s="2250"/>
      <c r="M22" s="2251"/>
      <c r="N22" s="2252"/>
      <c r="O22" s="2250"/>
      <c r="P22" s="2250"/>
      <c r="Q22" s="2253"/>
      <c r="R22" s="847"/>
      <c r="S22" s="848"/>
      <c r="T22" s="849"/>
      <c r="U22" s="850"/>
      <c r="V22" s="851">
        <f t="shared" si="0"/>
      </c>
      <c r="W22" s="850"/>
      <c r="X22" s="851">
        <f t="shared" si="1"/>
      </c>
      <c r="Y22" s="850"/>
      <c r="Z22" s="851">
        <f t="shared" si="1"/>
      </c>
      <c r="AA22" s="850"/>
      <c r="AB22" s="851">
        <f t="shared" si="1"/>
      </c>
      <c r="AC22" s="850"/>
      <c r="AD22" s="851">
        <f t="shared" si="2"/>
      </c>
      <c r="AE22" s="852"/>
      <c r="AF22" s="851">
        <f t="shared" si="3"/>
      </c>
      <c r="AG22" s="852"/>
      <c r="AH22" s="851">
        <f t="shared" si="4"/>
      </c>
      <c r="AI22" s="850"/>
      <c r="AJ22" s="851">
        <f t="shared" si="5"/>
      </c>
      <c r="AK22" s="850"/>
      <c r="AL22" s="851">
        <f t="shared" si="6"/>
      </c>
      <c r="AM22" s="850"/>
      <c r="AN22" s="851">
        <f t="shared" si="7"/>
      </c>
      <c r="AO22" s="850"/>
      <c r="AP22" s="851">
        <f t="shared" si="8"/>
      </c>
      <c r="AQ22" s="850"/>
      <c r="AR22" s="851">
        <f t="shared" si="9"/>
      </c>
      <c r="AS22" s="850"/>
      <c r="AT22" s="851">
        <f t="shared" si="10"/>
      </c>
      <c r="AU22" s="850"/>
      <c r="AV22" s="851">
        <f t="shared" si="11"/>
      </c>
      <c r="AW22" s="853">
        <f t="shared" si="12"/>
      </c>
      <c r="AX22" s="854">
        <f t="shared" si="13"/>
      </c>
      <c r="AY22" s="790"/>
      <c r="AZ22" s="790"/>
      <c r="BA22" s="790"/>
      <c r="BB22" s="790"/>
      <c r="BC22" s="790"/>
      <c r="BD22" s="790"/>
      <c r="BE22" s="790"/>
      <c r="BF22" s="790"/>
      <c r="BG22" s="790"/>
      <c r="BH22" s="790"/>
      <c r="BI22" s="790"/>
      <c r="BJ22" s="790"/>
      <c r="BK22" s="790"/>
      <c r="BL22" s="790"/>
      <c r="BM22" s="790"/>
    </row>
    <row r="23" spans="1:65" ht="12.75">
      <c r="A23" s="2246"/>
      <c r="B23" s="2247"/>
      <c r="C23" s="2247"/>
      <c r="D23" s="2247"/>
      <c r="E23" s="2248"/>
      <c r="F23" s="2230"/>
      <c r="G23" s="2231"/>
      <c r="H23" s="2217"/>
      <c r="I23" s="2256"/>
      <c r="J23" s="2248"/>
      <c r="K23" s="2249"/>
      <c r="L23" s="2250"/>
      <c r="M23" s="2251"/>
      <c r="N23" s="2252"/>
      <c r="O23" s="2250"/>
      <c r="P23" s="2250"/>
      <c r="Q23" s="2253"/>
      <c r="R23" s="847"/>
      <c r="S23" s="848"/>
      <c r="T23" s="849"/>
      <c r="U23" s="850"/>
      <c r="V23" s="851">
        <f t="shared" si="0"/>
      </c>
      <c r="W23" s="850"/>
      <c r="X23" s="851">
        <f t="shared" si="1"/>
      </c>
      <c r="Y23" s="850"/>
      <c r="Z23" s="851">
        <f t="shared" si="1"/>
      </c>
      <c r="AA23" s="850"/>
      <c r="AB23" s="851">
        <f t="shared" si="1"/>
      </c>
      <c r="AC23" s="850"/>
      <c r="AD23" s="851">
        <f t="shared" si="2"/>
      </c>
      <c r="AE23" s="852"/>
      <c r="AF23" s="851">
        <f t="shared" si="3"/>
      </c>
      <c r="AG23" s="852"/>
      <c r="AH23" s="851">
        <f t="shared" si="4"/>
      </c>
      <c r="AI23" s="850"/>
      <c r="AJ23" s="851">
        <f t="shared" si="5"/>
      </c>
      <c r="AK23" s="850"/>
      <c r="AL23" s="851">
        <f t="shared" si="6"/>
      </c>
      <c r="AM23" s="850"/>
      <c r="AN23" s="851">
        <f t="shared" si="7"/>
      </c>
      <c r="AO23" s="850"/>
      <c r="AP23" s="851">
        <f t="shared" si="8"/>
      </c>
      <c r="AQ23" s="850"/>
      <c r="AR23" s="851">
        <f t="shared" si="9"/>
      </c>
      <c r="AS23" s="850"/>
      <c r="AT23" s="851">
        <f t="shared" si="10"/>
      </c>
      <c r="AU23" s="850"/>
      <c r="AV23" s="851">
        <f t="shared" si="11"/>
      </c>
      <c r="AW23" s="853">
        <f t="shared" si="12"/>
      </c>
      <c r="AX23" s="854">
        <f t="shared" si="13"/>
      </c>
      <c r="AY23" s="790"/>
      <c r="AZ23" s="790"/>
      <c r="BA23" s="790"/>
      <c r="BB23" s="790"/>
      <c r="BC23" s="790"/>
      <c r="BD23" s="790"/>
      <c r="BE23" s="790"/>
      <c r="BF23" s="790"/>
      <c r="BG23" s="790"/>
      <c r="BH23" s="790"/>
      <c r="BI23" s="790"/>
      <c r="BJ23" s="790"/>
      <c r="BK23" s="790"/>
      <c r="BL23" s="790"/>
      <c r="BM23" s="790"/>
    </row>
    <row r="24" spans="1:65" ht="12.75">
      <c r="A24" s="2246"/>
      <c r="B24" s="2247"/>
      <c r="C24" s="2247"/>
      <c r="D24" s="2247"/>
      <c r="E24" s="2248"/>
      <c r="F24" s="2230"/>
      <c r="G24" s="2231"/>
      <c r="H24" s="2217"/>
      <c r="I24" s="2256"/>
      <c r="J24" s="2248"/>
      <c r="K24" s="2249"/>
      <c r="L24" s="2250"/>
      <c r="M24" s="2251"/>
      <c r="N24" s="2252"/>
      <c r="O24" s="2250"/>
      <c r="P24" s="2250"/>
      <c r="Q24" s="2253"/>
      <c r="R24" s="847"/>
      <c r="S24" s="848"/>
      <c r="T24" s="849"/>
      <c r="U24" s="850"/>
      <c r="V24" s="851">
        <f t="shared" si="0"/>
      </c>
      <c r="W24" s="850"/>
      <c r="X24" s="851">
        <f t="shared" si="1"/>
      </c>
      <c r="Y24" s="850"/>
      <c r="Z24" s="851">
        <f t="shared" si="1"/>
      </c>
      <c r="AA24" s="850"/>
      <c r="AB24" s="851">
        <f t="shared" si="1"/>
      </c>
      <c r="AC24" s="850"/>
      <c r="AD24" s="851">
        <f t="shared" si="2"/>
      </c>
      <c r="AE24" s="852"/>
      <c r="AF24" s="851">
        <f t="shared" si="3"/>
      </c>
      <c r="AG24" s="852"/>
      <c r="AH24" s="851">
        <f t="shared" si="4"/>
      </c>
      <c r="AI24" s="850"/>
      <c r="AJ24" s="851">
        <f t="shared" si="5"/>
      </c>
      <c r="AK24" s="850"/>
      <c r="AL24" s="851">
        <f t="shared" si="6"/>
      </c>
      <c r="AM24" s="850"/>
      <c r="AN24" s="851">
        <f t="shared" si="7"/>
      </c>
      <c r="AO24" s="850"/>
      <c r="AP24" s="851">
        <f t="shared" si="8"/>
      </c>
      <c r="AQ24" s="850"/>
      <c r="AR24" s="851">
        <f t="shared" si="9"/>
      </c>
      <c r="AS24" s="850"/>
      <c r="AT24" s="851">
        <f t="shared" si="10"/>
      </c>
      <c r="AU24" s="850"/>
      <c r="AV24" s="851">
        <f t="shared" si="11"/>
      </c>
      <c r="AW24" s="853">
        <f t="shared" si="12"/>
      </c>
      <c r="AX24" s="854">
        <f t="shared" si="13"/>
      </c>
      <c r="AY24" s="790"/>
      <c r="AZ24" s="790"/>
      <c r="BA24" s="790"/>
      <c r="BB24" s="790"/>
      <c r="BC24" s="790"/>
      <c r="BD24" s="790"/>
      <c r="BE24" s="790"/>
      <c r="BF24" s="790"/>
      <c r="BG24" s="790"/>
      <c r="BH24" s="790"/>
      <c r="BI24" s="790"/>
      <c r="BJ24" s="790"/>
      <c r="BK24" s="790"/>
      <c r="BL24" s="790"/>
      <c r="BM24" s="790"/>
    </row>
    <row r="25" spans="1:65" ht="12.75">
      <c r="A25" s="2246"/>
      <c r="B25" s="2247"/>
      <c r="C25" s="2247"/>
      <c r="D25" s="2247"/>
      <c r="E25" s="2248"/>
      <c r="F25" s="2230"/>
      <c r="G25" s="2231"/>
      <c r="H25" s="2217"/>
      <c r="I25" s="2256"/>
      <c r="J25" s="2248"/>
      <c r="K25" s="2249"/>
      <c r="L25" s="2250"/>
      <c r="M25" s="2251"/>
      <c r="N25" s="2252"/>
      <c r="O25" s="2250"/>
      <c r="P25" s="2250"/>
      <c r="Q25" s="2253"/>
      <c r="R25" s="847"/>
      <c r="S25" s="848"/>
      <c r="T25" s="849"/>
      <c r="U25" s="850"/>
      <c r="V25" s="851">
        <f t="shared" si="0"/>
      </c>
      <c r="W25" s="850"/>
      <c r="X25" s="851">
        <f t="shared" si="1"/>
      </c>
      <c r="Y25" s="850"/>
      <c r="Z25" s="851">
        <f t="shared" si="1"/>
      </c>
      <c r="AA25" s="850"/>
      <c r="AB25" s="851">
        <f t="shared" si="1"/>
      </c>
      <c r="AC25" s="850"/>
      <c r="AD25" s="851">
        <f t="shared" si="2"/>
      </c>
      <c r="AE25" s="852"/>
      <c r="AF25" s="851">
        <f t="shared" si="3"/>
      </c>
      <c r="AG25" s="852"/>
      <c r="AH25" s="851">
        <f t="shared" si="4"/>
      </c>
      <c r="AI25" s="850"/>
      <c r="AJ25" s="851">
        <f t="shared" si="5"/>
      </c>
      <c r="AK25" s="850"/>
      <c r="AL25" s="851">
        <f t="shared" si="6"/>
      </c>
      <c r="AM25" s="850"/>
      <c r="AN25" s="851">
        <f t="shared" si="7"/>
      </c>
      <c r="AO25" s="850"/>
      <c r="AP25" s="851">
        <f t="shared" si="8"/>
      </c>
      <c r="AQ25" s="850"/>
      <c r="AR25" s="851">
        <f t="shared" si="9"/>
      </c>
      <c r="AS25" s="850"/>
      <c r="AT25" s="851">
        <f t="shared" si="10"/>
      </c>
      <c r="AU25" s="850"/>
      <c r="AV25" s="851">
        <f t="shared" si="11"/>
      </c>
      <c r="AW25" s="853">
        <f t="shared" si="12"/>
      </c>
      <c r="AX25" s="854">
        <f t="shared" si="13"/>
      </c>
      <c r="AY25" s="790"/>
      <c r="AZ25" s="790"/>
      <c r="BA25" s="790"/>
      <c r="BB25" s="790"/>
      <c r="BC25" s="790"/>
      <c r="BD25" s="790"/>
      <c r="BE25" s="790"/>
      <c r="BF25" s="790"/>
      <c r="BG25" s="790"/>
      <c r="BH25" s="790"/>
      <c r="BI25" s="790"/>
      <c r="BJ25" s="790"/>
      <c r="BK25" s="790"/>
      <c r="BL25" s="790"/>
      <c r="BM25" s="790"/>
    </row>
    <row r="26" spans="1:65" ht="12.75">
      <c r="A26" s="2246"/>
      <c r="B26" s="2247"/>
      <c r="C26" s="2247"/>
      <c r="D26" s="2247"/>
      <c r="E26" s="2248"/>
      <c r="F26" s="2230"/>
      <c r="G26" s="2231"/>
      <c r="H26" s="2217"/>
      <c r="I26" s="2256"/>
      <c r="J26" s="2248"/>
      <c r="K26" s="2249"/>
      <c r="L26" s="2250"/>
      <c r="M26" s="2251"/>
      <c r="N26" s="2252"/>
      <c r="O26" s="2250"/>
      <c r="P26" s="2250"/>
      <c r="Q26" s="2253"/>
      <c r="R26" s="847"/>
      <c r="S26" s="848"/>
      <c r="T26" s="849"/>
      <c r="U26" s="850"/>
      <c r="V26" s="851">
        <f t="shared" si="0"/>
      </c>
      <c r="W26" s="850"/>
      <c r="X26" s="851">
        <f t="shared" si="1"/>
      </c>
      <c r="Y26" s="850"/>
      <c r="Z26" s="851">
        <f t="shared" si="1"/>
      </c>
      <c r="AA26" s="850"/>
      <c r="AB26" s="851">
        <f t="shared" si="1"/>
      </c>
      <c r="AC26" s="850"/>
      <c r="AD26" s="851">
        <f t="shared" si="2"/>
      </c>
      <c r="AE26" s="852"/>
      <c r="AF26" s="851">
        <f t="shared" si="3"/>
      </c>
      <c r="AG26" s="852"/>
      <c r="AH26" s="851">
        <f t="shared" si="4"/>
      </c>
      <c r="AI26" s="850"/>
      <c r="AJ26" s="851">
        <f t="shared" si="5"/>
      </c>
      <c r="AK26" s="850"/>
      <c r="AL26" s="851">
        <f t="shared" si="6"/>
      </c>
      <c r="AM26" s="850"/>
      <c r="AN26" s="851">
        <f t="shared" si="7"/>
      </c>
      <c r="AO26" s="850"/>
      <c r="AP26" s="851">
        <f t="shared" si="8"/>
      </c>
      <c r="AQ26" s="850"/>
      <c r="AR26" s="851">
        <f t="shared" si="9"/>
      </c>
      <c r="AS26" s="850"/>
      <c r="AT26" s="851">
        <f t="shared" si="10"/>
      </c>
      <c r="AU26" s="850"/>
      <c r="AV26" s="851">
        <f t="shared" si="11"/>
      </c>
      <c r="AW26" s="853">
        <f t="shared" si="12"/>
      </c>
      <c r="AX26" s="854">
        <f t="shared" si="13"/>
      </c>
      <c r="AY26" s="790"/>
      <c r="AZ26" s="790"/>
      <c r="BA26" s="790"/>
      <c r="BB26" s="790"/>
      <c r="BC26" s="790"/>
      <c r="BD26" s="790"/>
      <c r="BE26" s="790"/>
      <c r="BF26" s="790"/>
      <c r="BG26" s="790"/>
      <c r="BH26" s="790"/>
      <c r="BI26" s="790"/>
      <c r="BJ26" s="790"/>
      <c r="BK26" s="790"/>
      <c r="BL26" s="790"/>
      <c r="BM26" s="790"/>
    </row>
    <row r="27" spans="1:65" ht="12.75">
      <c r="A27" s="2246"/>
      <c r="B27" s="2247"/>
      <c r="C27" s="2247"/>
      <c r="D27" s="2247"/>
      <c r="E27" s="2248"/>
      <c r="F27" s="2230"/>
      <c r="G27" s="2231"/>
      <c r="H27" s="2217"/>
      <c r="I27" s="2256"/>
      <c r="J27" s="2248"/>
      <c r="K27" s="2249"/>
      <c r="L27" s="2250"/>
      <c r="M27" s="2251"/>
      <c r="N27" s="2252"/>
      <c r="O27" s="2250"/>
      <c r="P27" s="2250"/>
      <c r="Q27" s="2253"/>
      <c r="R27" s="847"/>
      <c r="S27" s="848"/>
      <c r="T27" s="849"/>
      <c r="U27" s="850"/>
      <c r="V27" s="851">
        <f t="shared" si="0"/>
      </c>
      <c r="W27" s="850"/>
      <c r="X27" s="851">
        <f t="shared" si="1"/>
      </c>
      <c r="Y27" s="850"/>
      <c r="Z27" s="851">
        <f t="shared" si="1"/>
      </c>
      <c r="AA27" s="850"/>
      <c r="AB27" s="851">
        <f t="shared" si="1"/>
      </c>
      <c r="AC27" s="850"/>
      <c r="AD27" s="851">
        <f t="shared" si="2"/>
      </c>
      <c r="AE27" s="852"/>
      <c r="AF27" s="851">
        <f t="shared" si="3"/>
      </c>
      <c r="AG27" s="852"/>
      <c r="AH27" s="851">
        <f t="shared" si="4"/>
      </c>
      <c r="AI27" s="850"/>
      <c r="AJ27" s="851">
        <f t="shared" si="5"/>
      </c>
      <c r="AK27" s="850"/>
      <c r="AL27" s="851">
        <f t="shared" si="6"/>
      </c>
      <c r="AM27" s="850"/>
      <c r="AN27" s="851">
        <f t="shared" si="7"/>
      </c>
      <c r="AO27" s="850"/>
      <c r="AP27" s="851">
        <f t="shared" si="8"/>
      </c>
      <c r="AQ27" s="850"/>
      <c r="AR27" s="851">
        <f t="shared" si="9"/>
      </c>
      <c r="AS27" s="850"/>
      <c r="AT27" s="851">
        <f t="shared" si="10"/>
      </c>
      <c r="AU27" s="850"/>
      <c r="AV27" s="851">
        <f t="shared" si="11"/>
      </c>
      <c r="AW27" s="853">
        <f t="shared" si="12"/>
      </c>
      <c r="AX27" s="854">
        <f t="shared" si="13"/>
      </c>
      <c r="AY27" s="790"/>
      <c r="AZ27" s="790"/>
      <c r="BA27" s="790"/>
      <c r="BB27" s="790"/>
      <c r="BC27" s="790"/>
      <c r="BD27" s="790"/>
      <c r="BE27" s="790"/>
      <c r="BF27" s="790"/>
      <c r="BG27" s="790"/>
      <c r="BH27" s="790"/>
      <c r="BI27" s="790"/>
      <c r="BJ27" s="790"/>
      <c r="BK27" s="790"/>
      <c r="BL27" s="790"/>
      <c r="BM27" s="790"/>
    </row>
    <row r="28" spans="1:65" ht="12.75">
      <c r="A28" s="2246"/>
      <c r="B28" s="2247"/>
      <c r="C28" s="2247"/>
      <c r="D28" s="2247"/>
      <c r="E28" s="2248"/>
      <c r="F28" s="2230"/>
      <c r="G28" s="2231"/>
      <c r="H28" s="2217"/>
      <c r="I28" s="2256"/>
      <c r="J28" s="2248"/>
      <c r="K28" s="2249"/>
      <c r="L28" s="2250"/>
      <c r="M28" s="2251"/>
      <c r="N28" s="2252"/>
      <c r="O28" s="2250"/>
      <c r="P28" s="2250"/>
      <c r="Q28" s="2253"/>
      <c r="R28" s="847"/>
      <c r="S28" s="848"/>
      <c r="T28" s="849"/>
      <c r="U28" s="850"/>
      <c r="V28" s="851">
        <f t="shared" si="0"/>
      </c>
      <c r="W28" s="850"/>
      <c r="X28" s="851">
        <f t="shared" si="1"/>
      </c>
      <c r="Y28" s="850"/>
      <c r="Z28" s="851">
        <f t="shared" si="1"/>
      </c>
      <c r="AA28" s="850"/>
      <c r="AB28" s="851">
        <f t="shared" si="1"/>
      </c>
      <c r="AC28" s="850"/>
      <c r="AD28" s="851">
        <f t="shared" si="2"/>
      </c>
      <c r="AE28" s="852"/>
      <c r="AF28" s="851">
        <f t="shared" si="3"/>
      </c>
      <c r="AG28" s="852"/>
      <c r="AH28" s="851">
        <f t="shared" si="4"/>
      </c>
      <c r="AI28" s="850"/>
      <c r="AJ28" s="851">
        <f t="shared" si="5"/>
      </c>
      <c r="AK28" s="850"/>
      <c r="AL28" s="851">
        <f t="shared" si="6"/>
      </c>
      <c r="AM28" s="850"/>
      <c r="AN28" s="851">
        <f t="shared" si="7"/>
      </c>
      <c r="AO28" s="850"/>
      <c r="AP28" s="851">
        <f t="shared" si="8"/>
      </c>
      <c r="AQ28" s="850"/>
      <c r="AR28" s="851">
        <f t="shared" si="9"/>
      </c>
      <c r="AS28" s="850"/>
      <c r="AT28" s="851">
        <f t="shared" si="10"/>
      </c>
      <c r="AU28" s="850"/>
      <c r="AV28" s="851">
        <f t="shared" si="11"/>
      </c>
      <c r="AW28" s="853">
        <f t="shared" si="12"/>
      </c>
      <c r="AX28" s="854">
        <f t="shared" si="13"/>
      </c>
      <c r="AY28" s="790"/>
      <c r="AZ28" s="790"/>
      <c r="BA28" s="790"/>
      <c r="BB28" s="790"/>
      <c r="BC28" s="790"/>
      <c r="BD28" s="790"/>
      <c r="BE28" s="790"/>
      <c r="BF28" s="790"/>
      <c r="BG28" s="790"/>
      <c r="BH28" s="790"/>
      <c r="BI28" s="790"/>
      <c r="BJ28" s="790"/>
      <c r="BK28" s="790"/>
      <c r="BL28" s="790"/>
      <c r="BM28" s="790"/>
    </row>
    <row r="29" spans="1:65" ht="12" customHeight="1">
      <c r="A29" s="2246"/>
      <c r="B29" s="2247"/>
      <c r="C29" s="2247"/>
      <c r="D29" s="2247"/>
      <c r="E29" s="2248"/>
      <c r="F29" s="2230"/>
      <c r="G29" s="2231"/>
      <c r="H29" s="2217"/>
      <c r="I29" s="2256"/>
      <c r="J29" s="2248"/>
      <c r="K29" s="2249"/>
      <c r="L29" s="2250"/>
      <c r="M29" s="2251"/>
      <c r="N29" s="2252"/>
      <c r="O29" s="2250"/>
      <c r="P29" s="2250"/>
      <c r="Q29" s="2253"/>
      <c r="R29" s="847"/>
      <c r="S29" s="848"/>
      <c r="T29" s="849"/>
      <c r="U29" s="850"/>
      <c r="V29" s="851">
        <f t="shared" si="0"/>
      </c>
      <c r="W29" s="850"/>
      <c r="X29" s="851">
        <f t="shared" si="1"/>
      </c>
      <c r="Y29" s="850"/>
      <c r="Z29" s="851">
        <f t="shared" si="1"/>
      </c>
      <c r="AA29" s="850"/>
      <c r="AB29" s="851">
        <f t="shared" si="1"/>
      </c>
      <c r="AC29" s="850"/>
      <c r="AD29" s="851">
        <f t="shared" si="2"/>
      </c>
      <c r="AE29" s="852"/>
      <c r="AF29" s="851">
        <f t="shared" si="3"/>
      </c>
      <c r="AG29" s="852"/>
      <c r="AH29" s="851">
        <f t="shared" si="4"/>
      </c>
      <c r="AI29" s="850"/>
      <c r="AJ29" s="851">
        <f t="shared" si="5"/>
      </c>
      <c r="AK29" s="850"/>
      <c r="AL29" s="851">
        <f t="shared" si="6"/>
      </c>
      <c r="AM29" s="850"/>
      <c r="AN29" s="851">
        <f t="shared" si="7"/>
      </c>
      <c r="AO29" s="850"/>
      <c r="AP29" s="851">
        <f t="shared" si="8"/>
      </c>
      <c r="AQ29" s="850"/>
      <c r="AR29" s="851">
        <f t="shared" si="9"/>
      </c>
      <c r="AS29" s="850"/>
      <c r="AT29" s="851">
        <f t="shared" si="10"/>
      </c>
      <c r="AU29" s="850"/>
      <c r="AV29" s="851">
        <f t="shared" si="11"/>
      </c>
      <c r="AW29" s="853">
        <f t="shared" si="12"/>
      </c>
      <c r="AX29" s="854">
        <f t="shared" si="13"/>
      </c>
      <c r="AY29" s="790"/>
      <c r="AZ29" s="790"/>
      <c r="BA29" s="790"/>
      <c r="BB29" s="790"/>
      <c r="BC29" s="790"/>
      <c r="BD29" s="790"/>
      <c r="BE29" s="790"/>
      <c r="BF29" s="790"/>
      <c r="BG29" s="790"/>
      <c r="BH29" s="790"/>
      <c r="BI29" s="790"/>
      <c r="BJ29" s="790"/>
      <c r="BK29" s="790"/>
      <c r="BL29" s="790"/>
      <c r="BM29" s="790"/>
    </row>
    <row r="30" spans="1:65" ht="12" customHeight="1">
      <c r="A30" s="2246"/>
      <c r="B30" s="2247"/>
      <c r="C30" s="2247"/>
      <c r="D30" s="2247"/>
      <c r="E30" s="2248"/>
      <c r="F30" s="2230"/>
      <c r="G30" s="2231"/>
      <c r="H30" s="2217"/>
      <c r="I30" s="2256"/>
      <c r="J30" s="2248"/>
      <c r="K30" s="2249"/>
      <c r="L30" s="2250"/>
      <c r="M30" s="2251"/>
      <c r="N30" s="2252"/>
      <c r="O30" s="2250"/>
      <c r="P30" s="2250"/>
      <c r="Q30" s="2253"/>
      <c r="R30" s="847"/>
      <c r="S30" s="848"/>
      <c r="T30" s="849"/>
      <c r="U30" s="850"/>
      <c r="V30" s="851">
        <f aca="true" t="shared" si="14" ref="V30:V40">IF($T30=0,"",($T30*U30)/100)</f>
      </c>
      <c r="W30" s="850"/>
      <c r="X30" s="851">
        <f aca="true" t="shared" si="15" ref="X30:AB34">IF($T30=0,"",($T30*W30)/100)</f>
      </c>
      <c r="Y30" s="850"/>
      <c r="Z30" s="851">
        <f t="shared" si="15"/>
      </c>
      <c r="AA30" s="850"/>
      <c r="AB30" s="851">
        <f t="shared" si="15"/>
      </c>
      <c r="AC30" s="850"/>
      <c r="AD30" s="851">
        <f t="shared" si="2"/>
      </c>
      <c r="AE30" s="852"/>
      <c r="AF30" s="851">
        <f t="shared" si="3"/>
      </c>
      <c r="AG30" s="852"/>
      <c r="AH30" s="851">
        <f t="shared" si="4"/>
      </c>
      <c r="AI30" s="850"/>
      <c r="AJ30" s="851">
        <f aca="true" t="shared" si="16" ref="AJ30:AJ40">IF($T30=0,"",($T30*AI30)/100)</f>
      </c>
      <c r="AK30" s="850"/>
      <c r="AL30" s="851">
        <f aca="true" t="shared" si="17" ref="AL30:AL40">IF($T30=0,"",($T30*AK30)/100)</f>
      </c>
      <c r="AM30" s="850"/>
      <c r="AN30" s="851">
        <f aca="true" t="shared" si="18" ref="AN30:AN40">IF($T30=0,"",($T30*AM30)/100)</f>
      </c>
      <c r="AO30" s="850"/>
      <c r="AP30" s="851">
        <f t="shared" si="8"/>
      </c>
      <c r="AQ30" s="850"/>
      <c r="AR30" s="851">
        <f t="shared" si="9"/>
      </c>
      <c r="AS30" s="850"/>
      <c r="AT30" s="851">
        <f aca="true" t="shared" si="19" ref="AT30:AT40">IF($T30=0,"",($T30*AS30)/100)</f>
      </c>
      <c r="AU30" s="850"/>
      <c r="AV30" s="851">
        <f aca="true" t="shared" si="20" ref="AV30:AV40">IF($T30=0,"",($T30*AU30)/100)</f>
      </c>
      <c r="AW30" s="853">
        <f t="shared" si="12"/>
      </c>
      <c r="AX30" s="854">
        <f t="shared" si="13"/>
      </c>
      <c r="AY30" s="790"/>
      <c r="AZ30" s="790"/>
      <c r="BA30" s="790"/>
      <c r="BB30" s="790"/>
      <c r="BC30" s="790"/>
      <c r="BD30" s="790"/>
      <c r="BE30" s="790"/>
      <c r="BF30" s="790"/>
      <c r="BG30" s="790"/>
      <c r="BH30" s="790"/>
      <c r="BI30" s="790"/>
      <c r="BJ30" s="790"/>
      <c r="BK30" s="790"/>
      <c r="BL30" s="790"/>
      <c r="BM30" s="790"/>
    </row>
    <row r="31" spans="1:65" ht="12" customHeight="1">
      <c r="A31" s="2246"/>
      <c r="B31" s="2247"/>
      <c r="C31" s="2247"/>
      <c r="D31" s="2247"/>
      <c r="E31" s="2248"/>
      <c r="F31" s="2230"/>
      <c r="G31" s="2231"/>
      <c r="H31" s="2217"/>
      <c r="I31" s="2256"/>
      <c r="J31" s="2248"/>
      <c r="K31" s="2249"/>
      <c r="L31" s="2250"/>
      <c r="M31" s="2251"/>
      <c r="N31" s="2252"/>
      <c r="O31" s="2250"/>
      <c r="P31" s="2250"/>
      <c r="Q31" s="2253"/>
      <c r="R31" s="847"/>
      <c r="S31" s="848"/>
      <c r="T31" s="849"/>
      <c r="U31" s="850"/>
      <c r="V31" s="851">
        <f t="shared" si="14"/>
      </c>
      <c r="W31" s="850"/>
      <c r="X31" s="851">
        <f t="shared" si="15"/>
      </c>
      <c r="Y31" s="850"/>
      <c r="Z31" s="851">
        <f t="shared" si="15"/>
      </c>
      <c r="AA31" s="850"/>
      <c r="AB31" s="851">
        <f t="shared" si="15"/>
      </c>
      <c r="AC31" s="850"/>
      <c r="AD31" s="851">
        <f t="shared" si="2"/>
      </c>
      <c r="AE31" s="852"/>
      <c r="AF31" s="851">
        <f t="shared" si="3"/>
      </c>
      <c r="AG31" s="852"/>
      <c r="AH31" s="851">
        <f t="shared" si="4"/>
      </c>
      <c r="AI31" s="850"/>
      <c r="AJ31" s="851">
        <f t="shared" si="16"/>
      </c>
      <c r="AK31" s="850"/>
      <c r="AL31" s="851">
        <f t="shared" si="17"/>
      </c>
      <c r="AM31" s="850"/>
      <c r="AN31" s="851">
        <f t="shared" si="18"/>
      </c>
      <c r="AO31" s="850"/>
      <c r="AP31" s="851">
        <f t="shared" si="8"/>
      </c>
      <c r="AQ31" s="850"/>
      <c r="AR31" s="851">
        <f t="shared" si="9"/>
      </c>
      <c r="AS31" s="850"/>
      <c r="AT31" s="851">
        <f t="shared" si="19"/>
      </c>
      <c r="AU31" s="850"/>
      <c r="AV31" s="851">
        <f t="shared" si="20"/>
      </c>
      <c r="AW31" s="853">
        <f t="shared" si="12"/>
      </c>
      <c r="AX31" s="854">
        <f t="shared" si="13"/>
      </c>
      <c r="AY31" s="790"/>
      <c r="AZ31" s="790"/>
      <c r="BA31" s="790"/>
      <c r="BB31" s="790"/>
      <c r="BC31" s="790"/>
      <c r="BD31" s="790"/>
      <c r="BE31" s="790"/>
      <c r="BF31" s="790"/>
      <c r="BG31" s="790"/>
      <c r="BH31" s="790"/>
      <c r="BI31" s="790"/>
      <c r="BJ31" s="790"/>
      <c r="BK31" s="790"/>
      <c r="BL31" s="790"/>
      <c r="BM31" s="790"/>
    </row>
    <row r="32" spans="1:65" ht="12" customHeight="1">
      <c r="A32" s="2246"/>
      <c r="B32" s="2247"/>
      <c r="C32" s="2247"/>
      <c r="D32" s="2247"/>
      <c r="E32" s="2248"/>
      <c r="F32" s="2230"/>
      <c r="G32" s="2231"/>
      <c r="H32" s="2217"/>
      <c r="I32" s="2256"/>
      <c r="J32" s="2248"/>
      <c r="K32" s="2249"/>
      <c r="L32" s="2250"/>
      <c r="M32" s="2251"/>
      <c r="N32" s="2252"/>
      <c r="O32" s="2250"/>
      <c r="P32" s="2250"/>
      <c r="Q32" s="2253"/>
      <c r="R32" s="847"/>
      <c r="S32" s="848"/>
      <c r="T32" s="849"/>
      <c r="U32" s="850"/>
      <c r="V32" s="851">
        <f t="shared" si="14"/>
      </c>
      <c r="W32" s="850"/>
      <c r="X32" s="851">
        <f t="shared" si="15"/>
      </c>
      <c r="Y32" s="850"/>
      <c r="Z32" s="851">
        <f t="shared" si="15"/>
      </c>
      <c r="AA32" s="850"/>
      <c r="AB32" s="851">
        <f t="shared" si="15"/>
      </c>
      <c r="AC32" s="850"/>
      <c r="AD32" s="851">
        <f t="shared" si="2"/>
      </c>
      <c r="AE32" s="852"/>
      <c r="AF32" s="851">
        <f t="shared" si="3"/>
      </c>
      <c r="AG32" s="852"/>
      <c r="AH32" s="851">
        <f t="shared" si="4"/>
      </c>
      <c r="AI32" s="850"/>
      <c r="AJ32" s="851">
        <f t="shared" si="16"/>
      </c>
      <c r="AK32" s="850"/>
      <c r="AL32" s="851">
        <f t="shared" si="17"/>
      </c>
      <c r="AM32" s="850"/>
      <c r="AN32" s="851">
        <f t="shared" si="18"/>
      </c>
      <c r="AO32" s="850"/>
      <c r="AP32" s="851">
        <f t="shared" si="8"/>
      </c>
      <c r="AQ32" s="850"/>
      <c r="AR32" s="851">
        <f t="shared" si="9"/>
      </c>
      <c r="AS32" s="850"/>
      <c r="AT32" s="851">
        <f t="shared" si="19"/>
      </c>
      <c r="AU32" s="850"/>
      <c r="AV32" s="851">
        <f t="shared" si="20"/>
      </c>
      <c r="AW32" s="853">
        <f t="shared" si="12"/>
      </c>
      <c r="AX32" s="854">
        <f t="shared" si="13"/>
      </c>
      <c r="AY32" s="790"/>
      <c r="AZ32" s="790"/>
      <c r="BA32" s="790"/>
      <c r="BB32" s="790"/>
      <c r="BC32" s="790"/>
      <c r="BD32" s="790"/>
      <c r="BE32" s="790"/>
      <c r="BF32" s="790"/>
      <c r="BG32" s="790"/>
      <c r="BH32" s="790"/>
      <c r="BI32" s="790"/>
      <c r="BJ32" s="790"/>
      <c r="BK32" s="790"/>
      <c r="BL32" s="790"/>
      <c r="BM32" s="790"/>
    </row>
    <row r="33" spans="1:65" ht="12" customHeight="1">
      <c r="A33" s="2246"/>
      <c r="B33" s="2247"/>
      <c r="C33" s="2247"/>
      <c r="D33" s="2247"/>
      <c r="E33" s="2248"/>
      <c r="F33" s="2230"/>
      <c r="G33" s="2231"/>
      <c r="H33" s="2217"/>
      <c r="I33" s="2256"/>
      <c r="J33" s="2248"/>
      <c r="K33" s="2249"/>
      <c r="L33" s="2250"/>
      <c r="M33" s="2251"/>
      <c r="N33" s="2252"/>
      <c r="O33" s="2250"/>
      <c r="P33" s="2250"/>
      <c r="Q33" s="2253"/>
      <c r="R33" s="847"/>
      <c r="S33" s="848"/>
      <c r="T33" s="849"/>
      <c r="U33" s="850"/>
      <c r="V33" s="851">
        <f t="shared" si="14"/>
      </c>
      <c r="W33" s="850"/>
      <c r="X33" s="851">
        <f t="shared" si="15"/>
      </c>
      <c r="Y33" s="850"/>
      <c r="Z33" s="851">
        <f t="shared" si="15"/>
      </c>
      <c r="AA33" s="850"/>
      <c r="AB33" s="851">
        <f t="shared" si="15"/>
      </c>
      <c r="AC33" s="850"/>
      <c r="AD33" s="851">
        <f t="shared" si="2"/>
      </c>
      <c r="AE33" s="852"/>
      <c r="AF33" s="851">
        <f t="shared" si="3"/>
      </c>
      <c r="AG33" s="852"/>
      <c r="AH33" s="851">
        <f t="shared" si="4"/>
      </c>
      <c r="AI33" s="850"/>
      <c r="AJ33" s="851">
        <f t="shared" si="16"/>
      </c>
      <c r="AK33" s="850"/>
      <c r="AL33" s="851">
        <f t="shared" si="17"/>
      </c>
      <c r="AM33" s="850"/>
      <c r="AN33" s="851">
        <f t="shared" si="18"/>
      </c>
      <c r="AO33" s="850"/>
      <c r="AP33" s="851">
        <f t="shared" si="8"/>
      </c>
      <c r="AQ33" s="850"/>
      <c r="AR33" s="851">
        <f t="shared" si="9"/>
      </c>
      <c r="AS33" s="850"/>
      <c r="AT33" s="851">
        <f t="shared" si="19"/>
      </c>
      <c r="AU33" s="850"/>
      <c r="AV33" s="851">
        <f t="shared" si="20"/>
      </c>
      <c r="AW33" s="853">
        <f t="shared" si="12"/>
      </c>
      <c r="AX33" s="854">
        <f t="shared" si="13"/>
      </c>
      <c r="AY33" s="790"/>
      <c r="AZ33" s="790"/>
      <c r="BA33" s="790"/>
      <c r="BB33" s="790"/>
      <c r="BC33" s="790"/>
      <c r="BD33" s="790"/>
      <c r="BE33" s="790"/>
      <c r="BF33" s="790"/>
      <c r="BG33" s="790"/>
      <c r="BH33" s="790"/>
      <c r="BI33" s="790"/>
      <c r="BJ33" s="790"/>
      <c r="BK33" s="790"/>
      <c r="BL33" s="790"/>
      <c r="BM33" s="790"/>
    </row>
    <row r="34" spans="1:65" ht="12" customHeight="1">
      <c r="A34" s="2246"/>
      <c r="B34" s="2247"/>
      <c r="C34" s="2247"/>
      <c r="D34" s="2247"/>
      <c r="E34" s="2248"/>
      <c r="F34" s="2230"/>
      <c r="G34" s="2231"/>
      <c r="H34" s="2217"/>
      <c r="I34" s="2256"/>
      <c r="J34" s="2248"/>
      <c r="K34" s="2249"/>
      <c r="L34" s="2250"/>
      <c r="M34" s="2251"/>
      <c r="N34" s="2252"/>
      <c r="O34" s="2250"/>
      <c r="P34" s="2250"/>
      <c r="Q34" s="2253"/>
      <c r="R34" s="847"/>
      <c r="S34" s="848"/>
      <c r="T34" s="849"/>
      <c r="U34" s="850"/>
      <c r="V34" s="851">
        <f t="shared" si="14"/>
      </c>
      <c r="W34" s="850"/>
      <c r="X34" s="851">
        <f t="shared" si="15"/>
      </c>
      <c r="Y34" s="850"/>
      <c r="Z34" s="851">
        <f t="shared" si="15"/>
      </c>
      <c r="AA34" s="850"/>
      <c r="AB34" s="851">
        <f t="shared" si="15"/>
      </c>
      <c r="AC34" s="850"/>
      <c r="AD34" s="851">
        <f t="shared" si="2"/>
      </c>
      <c r="AE34" s="852"/>
      <c r="AF34" s="851">
        <f t="shared" si="3"/>
      </c>
      <c r="AG34" s="852"/>
      <c r="AH34" s="851">
        <f t="shared" si="4"/>
      </c>
      <c r="AI34" s="850"/>
      <c r="AJ34" s="851">
        <f t="shared" si="16"/>
      </c>
      <c r="AK34" s="850"/>
      <c r="AL34" s="851">
        <f t="shared" si="17"/>
      </c>
      <c r="AM34" s="850"/>
      <c r="AN34" s="851">
        <f t="shared" si="18"/>
      </c>
      <c r="AO34" s="850"/>
      <c r="AP34" s="851">
        <f t="shared" si="8"/>
      </c>
      <c r="AQ34" s="850"/>
      <c r="AR34" s="851">
        <f t="shared" si="9"/>
      </c>
      <c r="AS34" s="850"/>
      <c r="AT34" s="851">
        <f t="shared" si="19"/>
      </c>
      <c r="AU34" s="850"/>
      <c r="AV34" s="851">
        <f t="shared" si="20"/>
      </c>
      <c r="AW34" s="853">
        <f t="shared" si="12"/>
      </c>
      <c r="AX34" s="854">
        <f t="shared" si="13"/>
      </c>
      <c r="AY34" s="790"/>
      <c r="AZ34" s="790"/>
      <c r="BA34" s="790"/>
      <c r="BB34" s="790"/>
      <c r="BC34" s="790"/>
      <c r="BD34" s="790"/>
      <c r="BE34" s="790"/>
      <c r="BF34" s="790"/>
      <c r="BG34" s="790"/>
      <c r="BH34" s="790"/>
      <c r="BI34" s="790"/>
      <c r="BJ34" s="790"/>
      <c r="BK34" s="790"/>
      <c r="BL34" s="790"/>
      <c r="BM34" s="790"/>
    </row>
    <row r="35" spans="1:65" ht="12" customHeight="1">
      <c r="A35" s="2246"/>
      <c r="B35" s="2247"/>
      <c r="C35" s="2247"/>
      <c r="D35" s="2247"/>
      <c r="E35" s="2248"/>
      <c r="F35" s="2230"/>
      <c r="G35" s="2231"/>
      <c r="H35" s="2217"/>
      <c r="I35" s="2256"/>
      <c r="J35" s="2248"/>
      <c r="K35" s="2249"/>
      <c r="L35" s="2250"/>
      <c r="M35" s="2251"/>
      <c r="N35" s="2252"/>
      <c r="O35" s="2250"/>
      <c r="P35" s="2250"/>
      <c r="Q35" s="2253"/>
      <c r="R35" s="847"/>
      <c r="S35" s="848"/>
      <c r="T35" s="849"/>
      <c r="U35" s="850"/>
      <c r="V35" s="851">
        <f t="shared" si="14"/>
      </c>
      <c r="W35" s="850"/>
      <c r="X35" s="851">
        <f aca="true" t="shared" si="21" ref="X35:AB37">IF($T35=0,"",($T35*W35)/100)</f>
      </c>
      <c r="Y35" s="850"/>
      <c r="Z35" s="851">
        <f t="shared" si="21"/>
      </c>
      <c r="AA35" s="850"/>
      <c r="AB35" s="851">
        <f t="shared" si="21"/>
      </c>
      <c r="AC35" s="850"/>
      <c r="AD35" s="851">
        <f t="shared" si="2"/>
      </c>
      <c r="AE35" s="852"/>
      <c r="AF35" s="851">
        <f t="shared" si="3"/>
      </c>
      <c r="AG35" s="852"/>
      <c r="AH35" s="851">
        <f t="shared" si="4"/>
      </c>
      <c r="AI35" s="850"/>
      <c r="AJ35" s="851">
        <f t="shared" si="16"/>
      </c>
      <c r="AK35" s="850"/>
      <c r="AL35" s="851">
        <f t="shared" si="17"/>
      </c>
      <c r="AM35" s="850"/>
      <c r="AN35" s="851">
        <f t="shared" si="18"/>
      </c>
      <c r="AO35" s="850"/>
      <c r="AP35" s="851">
        <f t="shared" si="8"/>
      </c>
      <c r="AQ35" s="850"/>
      <c r="AR35" s="851">
        <f t="shared" si="9"/>
      </c>
      <c r="AS35" s="850"/>
      <c r="AT35" s="851">
        <f t="shared" si="19"/>
      </c>
      <c r="AU35" s="850"/>
      <c r="AV35" s="851">
        <f t="shared" si="20"/>
      </c>
      <c r="AW35" s="853">
        <f t="shared" si="12"/>
      </c>
      <c r="AX35" s="854">
        <f t="shared" si="13"/>
      </c>
      <c r="AY35" s="790"/>
      <c r="AZ35" s="790"/>
      <c r="BA35" s="790"/>
      <c r="BB35" s="790"/>
      <c r="BC35" s="790"/>
      <c r="BD35" s="790"/>
      <c r="BE35" s="790"/>
      <c r="BF35" s="790"/>
      <c r="BG35" s="790"/>
      <c r="BH35" s="790"/>
      <c r="BI35" s="790"/>
      <c r="BJ35" s="790"/>
      <c r="BK35" s="790"/>
      <c r="BL35" s="790"/>
      <c r="BM35" s="790"/>
    </row>
    <row r="36" spans="1:65" ht="12" customHeight="1">
      <c r="A36" s="2246"/>
      <c r="B36" s="2247"/>
      <c r="C36" s="2247"/>
      <c r="D36" s="2247"/>
      <c r="E36" s="2248"/>
      <c r="F36" s="2230"/>
      <c r="G36" s="2231"/>
      <c r="H36" s="2217"/>
      <c r="I36" s="2256"/>
      <c r="J36" s="2248"/>
      <c r="K36" s="2249"/>
      <c r="L36" s="2250"/>
      <c r="M36" s="2251"/>
      <c r="N36" s="2252"/>
      <c r="O36" s="2250"/>
      <c r="P36" s="2250"/>
      <c r="Q36" s="2253"/>
      <c r="R36" s="847"/>
      <c r="S36" s="848"/>
      <c r="T36" s="849"/>
      <c r="U36" s="850"/>
      <c r="V36" s="851">
        <f t="shared" si="14"/>
      </c>
      <c r="W36" s="850"/>
      <c r="X36" s="851">
        <f t="shared" si="21"/>
      </c>
      <c r="Y36" s="850"/>
      <c r="Z36" s="851">
        <f t="shared" si="21"/>
      </c>
      <c r="AA36" s="850"/>
      <c r="AB36" s="851">
        <f t="shared" si="21"/>
      </c>
      <c r="AC36" s="850"/>
      <c r="AD36" s="851">
        <f t="shared" si="2"/>
      </c>
      <c r="AE36" s="852"/>
      <c r="AF36" s="851">
        <f t="shared" si="3"/>
      </c>
      <c r="AG36" s="852"/>
      <c r="AH36" s="851">
        <f t="shared" si="4"/>
      </c>
      <c r="AI36" s="850"/>
      <c r="AJ36" s="851">
        <f t="shared" si="16"/>
      </c>
      <c r="AK36" s="850"/>
      <c r="AL36" s="851">
        <f t="shared" si="17"/>
      </c>
      <c r="AM36" s="850"/>
      <c r="AN36" s="851">
        <f t="shared" si="18"/>
      </c>
      <c r="AO36" s="850"/>
      <c r="AP36" s="851">
        <f t="shared" si="8"/>
      </c>
      <c r="AQ36" s="850"/>
      <c r="AR36" s="851">
        <f t="shared" si="9"/>
      </c>
      <c r="AS36" s="850"/>
      <c r="AT36" s="851">
        <f t="shared" si="19"/>
      </c>
      <c r="AU36" s="850"/>
      <c r="AV36" s="851">
        <f t="shared" si="20"/>
      </c>
      <c r="AW36" s="853">
        <f t="shared" si="12"/>
      </c>
      <c r="AX36" s="854">
        <f t="shared" si="13"/>
      </c>
      <c r="AY36" s="790"/>
      <c r="AZ36" s="790"/>
      <c r="BA36" s="790"/>
      <c r="BB36" s="790"/>
      <c r="BC36" s="790"/>
      <c r="BD36" s="790"/>
      <c r="BE36" s="790"/>
      <c r="BF36" s="790"/>
      <c r="BG36" s="790"/>
      <c r="BH36" s="790"/>
      <c r="BI36" s="790"/>
      <c r="BJ36" s="790"/>
      <c r="BK36" s="790"/>
      <c r="BL36" s="790"/>
      <c r="BM36" s="790"/>
    </row>
    <row r="37" spans="1:65" ht="12" customHeight="1">
      <c r="A37" s="2246"/>
      <c r="B37" s="2247"/>
      <c r="C37" s="2247"/>
      <c r="D37" s="2247"/>
      <c r="E37" s="2248"/>
      <c r="F37" s="2230"/>
      <c r="G37" s="2231"/>
      <c r="H37" s="2217"/>
      <c r="I37" s="2256"/>
      <c r="J37" s="2248"/>
      <c r="K37" s="2249"/>
      <c r="L37" s="2250"/>
      <c r="M37" s="2251"/>
      <c r="N37" s="2252"/>
      <c r="O37" s="2250"/>
      <c r="P37" s="2250"/>
      <c r="Q37" s="2253"/>
      <c r="R37" s="847"/>
      <c r="S37" s="848"/>
      <c r="T37" s="849"/>
      <c r="U37" s="850"/>
      <c r="V37" s="851">
        <f t="shared" si="14"/>
      </c>
      <c r="W37" s="850"/>
      <c r="X37" s="851">
        <f t="shared" si="21"/>
      </c>
      <c r="Y37" s="850"/>
      <c r="Z37" s="851">
        <f t="shared" si="21"/>
      </c>
      <c r="AA37" s="850"/>
      <c r="AB37" s="851">
        <f t="shared" si="21"/>
      </c>
      <c r="AC37" s="850"/>
      <c r="AD37" s="851">
        <f t="shared" si="2"/>
      </c>
      <c r="AE37" s="852"/>
      <c r="AF37" s="851">
        <f t="shared" si="3"/>
      </c>
      <c r="AG37" s="852"/>
      <c r="AH37" s="851">
        <f t="shared" si="4"/>
      </c>
      <c r="AI37" s="850"/>
      <c r="AJ37" s="851">
        <f t="shared" si="16"/>
      </c>
      <c r="AK37" s="850"/>
      <c r="AL37" s="851">
        <f t="shared" si="17"/>
      </c>
      <c r="AM37" s="850"/>
      <c r="AN37" s="851">
        <f t="shared" si="18"/>
      </c>
      <c r="AO37" s="850"/>
      <c r="AP37" s="851">
        <f t="shared" si="8"/>
      </c>
      <c r="AQ37" s="850"/>
      <c r="AR37" s="851">
        <f t="shared" si="9"/>
      </c>
      <c r="AS37" s="850"/>
      <c r="AT37" s="851">
        <f t="shared" si="19"/>
      </c>
      <c r="AU37" s="850"/>
      <c r="AV37" s="851">
        <f t="shared" si="20"/>
      </c>
      <c r="AW37" s="853">
        <f t="shared" si="12"/>
      </c>
      <c r="AX37" s="854">
        <f t="shared" si="13"/>
      </c>
      <c r="AY37" s="790"/>
      <c r="AZ37" s="790"/>
      <c r="BA37" s="790"/>
      <c r="BB37" s="790"/>
      <c r="BC37" s="790"/>
      <c r="BD37" s="790"/>
      <c r="BE37" s="790"/>
      <c r="BF37" s="790"/>
      <c r="BG37" s="790"/>
      <c r="BH37" s="790"/>
      <c r="BI37" s="790"/>
      <c r="BJ37" s="790"/>
      <c r="BK37" s="790"/>
      <c r="BL37" s="790"/>
      <c r="BM37" s="790"/>
    </row>
    <row r="38" spans="1:65" ht="12.75">
      <c r="A38" s="2246"/>
      <c r="B38" s="2247"/>
      <c r="C38" s="2247"/>
      <c r="D38" s="2247"/>
      <c r="E38" s="2248"/>
      <c r="F38" s="2230"/>
      <c r="G38" s="2231"/>
      <c r="H38" s="2217"/>
      <c r="I38" s="2256"/>
      <c r="J38" s="2248"/>
      <c r="K38" s="2249"/>
      <c r="L38" s="2250"/>
      <c r="M38" s="2251"/>
      <c r="N38" s="2252"/>
      <c r="O38" s="2250"/>
      <c r="P38" s="2250"/>
      <c r="Q38" s="2253"/>
      <c r="R38" s="847"/>
      <c r="S38" s="848"/>
      <c r="T38" s="849"/>
      <c r="U38" s="850"/>
      <c r="V38" s="851">
        <f t="shared" si="14"/>
      </c>
      <c r="W38" s="850"/>
      <c r="X38" s="851">
        <f>IF($T38=0,"",($T38*W38)/100)</f>
      </c>
      <c r="Y38" s="850"/>
      <c r="Z38" s="851">
        <f>IF($T38=0,"",($T38*Y38)/100)</f>
      </c>
      <c r="AA38" s="850"/>
      <c r="AB38" s="851">
        <f>IF($T38=0,"",($T38*AA38)/100)</f>
      </c>
      <c r="AC38" s="850"/>
      <c r="AD38" s="851">
        <f t="shared" si="2"/>
      </c>
      <c r="AE38" s="852"/>
      <c r="AF38" s="851">
        <f t="shared" si="3"/>
      </c>
      <c r="AG38" s="852"/>
      <c r="AH38" s="851">
        <f t="shared" si="4"/>
      </c>
      <c r="AI38" s="850"/>
      <c r="AJ38" s="851">
        <f t="shared" si="16"/>
      </c>
      <c r="AK38" s="850"/>
      <c r="AL38" s="851">
        <f t="shared" si="17"/>
      </c>
      <c r="AM38" s="850"/>
      <c r="AN38" s="851">
        <f t="shared" si="18"/>
      </c>
      <c r="AO38" s="850"/>
      <c r="AP38" s="851">
        <f t="shared" si="8"/>
      </c>
      <c r="AQ38" s="850"/>
      <c r="AR38" s="851">
        <f t="shared" si="9"/>
      </c>
      <c r="AS38" s="850"/>
      <c r="AT38" s="851">
        <f t="shared" si="19"/>
      </c>
      <c r="AU38" s="850"/>
      <c r="AV38" s="851">
        <f t="shared" si="20"/>
      </c>
      <c r="AW38" s="853">
        <f t="shared" si="12"/>
      </c>
      <c r="AX38" s="854">
        <f t="shared" si="13"/>
      </c>
      <c r="AY38" s="790"/>
      <c r="AZ38" s="790"/>
      <c r="BA38" s="790"/>
      <c r="BB38" s="790"/>
      <c r="BC38" s="790"/>
      <c r="BD38" s="790"/>
      <c r="BE38" s="790"/>
      <c r="BF38" s="790"/>
      <c r="BG38" s="790"/>
      <c r="BH38" s="790"/>
      <c r="BI38" s="790"/>
      <c r="BJ38" s="790"/>
      <c r="BK38" s="790"/>
      <c r="BL38" s="790"/>
      <c r="BM38" s="790"/>
    </row>
    <row r="39" spans="1:65" ht="12.75">
      <c r="A39" s="2246"/>
      <c r="B39" s="2247"/>
      <c r="C39" s="2247"/>
      <c r="D39" s="2247"/>
      <c r="E39" s="2248"/>
      <c r="F39" s="2230"/>
      <c r="G39" s="2231"/>
      <c r="H39" s="2217"/>
      <c r="I39" s="2256"/>
      <c r="J39" s="2248"/>
      <c r="K39" s="2249"/>
      <c r="L39" s="2250"/>
      <c r="M39" s="2251"/>
      <c r="N39" s="2252"/>
      <c r="O39" s="2250"/>
      <c r="P39" s="2250"/>
      <c r="Q39" s="2253"/>
      <c r="R39" s="847"/>
      <c r="S39" s="848"/>
      <c r="T39" s="849"/>
      <c r="U39" s="850"/>
      <c r="V39" s="851">
        <f t="shared" si="14"/>
      </c>
      <c r="W39" s="850"/>
      <c r="X39" s="851">
        <f aca="true" t="shared" si="22" ref="X39:AB40">IF($T39=0,"",($T39*W39)/100)</f>
      </c>
      <c r="Y39" s="850"/>
      <c r="Z39" s="851">
        <f t="shared" si="22"/>
      </c>
      <c r="AA39" s="850"/>
      <c r="AB39" s="851">
        <f t="shared" si="22"/>
      </c>
      <c r="AC39" s="850"/>
      <c r="AD39" s="851">
        <f t="shared" si="2"/>
      </c>
      <c r="AE39" s="852"/>
      <c r="AF39" s="851">
        <f t="shared" si="3"/>
      </c>
      <c r="AG39" s="852"/>
      <c r="AH39" s="851">
        <f t="shared" si="4"/>
      </c>
      <c r="AI39" s="850"/>
      <c r="AJ39" s="851">
        <f t="shared" si="16"/>
      </c>
      <c r="AK39" s="850"/>
      <c r="AL39" s="851">
        <f t="shared" si="17"/>
      </c>
      <c r="AM39" s="850"/>
      <c r="AN39" s="851">
        <f t="shared" si="18"/>
      </c>
      <c r="AO39" s="850"/>
      <c r="AP39" s="851">
        <f t="shared" si="8"/>
      </c>
      <c r="AQ39" s="850"/>
      <c r="AR39" s="851">
        <f t="shared" si="9"/>
      </c>
      <c r="AS39" s="850"/>
      <c r="AT39" s="851">
        <f t="shared" si="19"/>
      </c>
      <c r="AU39" s="850"/>
      <c r="AV39" s="851">
        <f t="shared" si="20"/>
      </c>
      <c r="AW39" s="853">
        <f t="shared" si="12"/>
      </c>
      <c r="AX39" s="854">
        <f t="shared" si="13"/>
      </c>
      <c r="AY39" s="790"/>
      <c r="AZ39" s="790"/>
      <c r="BA39" s="790"/>
      <c r="BB39" s="790"/>
      <c r="BC39" s="790"/>
      <c r="BD39" s="790"/>
      <c r="BE39" s="790"/>
      <c r="BF39" s="790"/>
      <c r="BG39" s="790"/>
      <c r="BH39" s="790"/>
      <c r="BI39" s="790"/>
      <c r="BJ39" s="790"/>
      <c r="BK39" s="790"/>
      <c r="BL39" s="790"/>
      <c r="BM39" s="790"/>
    </row>
    <row r="40" spans="1:65" ht="12.75">
      <c r="A40" s="2246"/>
      <c r="B40" s="2247"/>
      <c r="C40" s="2247"/>
      <c r="D40" s="2247"/>
      <c r="E40" s="2248"/>
      <c r="F40" s="2230"/>
      <c r="G40" s="2231"/>
      <c r="H40" s="2217"/>
      <c r="I40" s="2256"/>
      <c r="J40" s="2248"/>
      <c r="K40" s="2249"/>
      <c r="L40" s="2250"/>
      <c r="M40" s="2251"/>
      <c r="N40" s="2252"/>
      <c r="O40" s="2250"/>
      <c r="P40" s="2250"/>
      <c r="Q40" s="2253"/>
      <c r="R40" s="847"/>
      <c r="S40" s="855"/>
      <c r="T40" s="856"/>
      <c r="U40" s="850"/>
      <c r="V40" s="857">
        <f t="shared" si="14"/>
      </c>
      <c r="W40" s="850"/>
      <c r="X40" s="857">
        <f t="shared" si="22"/>
      </c>
      <c r="Y40" s="850"/>
      <c r="Z40" s="857">
        <f t="shared" si="22"/>
      </c>
      <c r="AA40" s="850"/>
      <c r="AB40" s="857">
        <f t="shared" si="22"/>
      </c>
      <c r="AC40" s="850"/>
      <c r="AD40" s="857">
        <f t="shared" si="2"/>
      </c>
      <c r="AE40" s="852"/>
      <c r="AF40" s="857">
        <f t="shared" si="3"/>
      </c>
      <c r="AG40" s="852"/>
      <c r="AH40" s="857">
        <f t="shared" si="4"/>
      </c>
      <c r="AI40" s="850"/>
      <c r="AJ40" s="857">
        <f t="shared" si="16"/>
      </c>
      <c r="AK40" s="850"/>
      <c r="AL40" s="857">
        <f t="shared" si="17"/>
      </c>
      <c r="AM40" s="850"/>
      <c r="AN40" s="857">
        <f t="shared" si="18"/>
      </c>
      <c r="AO40" s="850"/>
      <c r="AP40" s="857">
        <f t="shared" si="8"/>
      </c>
      <c r="AQ40" s="850"/>
      <c r="AR40" s="857">
        <f t="shared" si="9"/>
      </c>
      <c r="AS40" s="850"/>
      <c r="AT40" s="857">
        <f t="shared" si="19"/>
      </c>
      <c r="AU40" s="850"/>
      <c r="AV40" s="857">
        <f t="shared" si="20"/>
      </c>
      <c r="AW40" s="853">
        <f t="shared" si="12"/>
      </c>
      <c r="AX40" s="858">
        <f t="shared" si="13"/>
      </c>
      <c r="AY40" s="790"/>
      <c r="AZ40" s="790"/>
      <c r="BA40" s="790"/>
      <c r="BB40" s="790"/>
      <c r="BC40" s="790"/>
      <c r="BD40" s="790"/>
      <c r="BE40" s="790"/>
      <c r="BF40" s="790"/>
      <c r="BG40" s="790"/>
      <c r="BH40" s="790"/>
      <c r="BI40" s="790"/>
      <c r="BJ40" s="790"/>
      <c r="BK40" s="790"/>
      <c r="BL40" s="790"/>
      <c r="BM40" s="790"/>
    </row>
    <row r="41" spans="1:65" ht="12.75">
      <c r="A41" s="859"/>
      <c r="B41" s="860"/>
      <c r="C41" s="860"/>
      <c r="D41" s="860"/>
      <c r="E41" s="861"/>
      <c r="F41" s="862"/>
      <c r="G41" s="863"/>
      <c r="H41" s="861"/>
      <c r="I41" s="862"/>
      <c r="J41" s="861"/>
      <c r="K41" s="862"/>
      <c r="L41" s="860"/>
      <c r="M41" s="864"/>
      <c r="N41" s="860"/>
      <c r="O41" s="860"/>
      <c r="P41" s="862"/>
      <c r="Q41" s="861"/>
      <c r="R41" s="865"/>
      <c r="S41" s="866">
        <f aca="true" t="shared" si="23" ref="S41:AB41">SUM(S20:S40)</f>
        <v>0</v>
      </c>
      <c r="T41" s="851">
        <f t="shared" si="23"/>
        <v>0</v>
      </c>
      <c r="U41" s="867"/>
      <c r="V41" s="851">
        <f t="shared" si="23"/>
        <v>0</v>
      </c>
      <c r="W41" s="867"/>
      <c r="X41" s="851">
        <f t="shared" si="23"/>
        <v>0</v>
      </c>
      <c r="Y41" s="867"/>
      <c r="Z41" s="851">
        <f t="shared" si="23"/>
        <v>0</v>
      </c>
      <c r="AA41" s="867"/>
      <c r="AB41" s="851">
        <f t="shared" si="23"/>
        <v>0</v>
      </c>
      <c r="AC41" s="867"/>
      <c r="AD41" s="851">
        <f>SUM(AD20:AD40)</f>
        <v>0</v>
      </c>
      <c r="AE41" s="868"/>
      <c r="AF41" s="851">
        <f>SUM(AF20:AF40)</f>
        <v>0</v>
      </c>
      <c r="AG41" s="868"/>
      <c r="AH41" s="851">
        <f>SUM(AH20:AH40)</f>
        <v>0</v>
      </c>
      <c r="AI41" s="867"/>
      <c r="AJ41" s="851">
        <f aca="true" t="shared" si="24" ref="AJ41:AX41">SUM(AJ20:AJ40)</f>
        <v>0</v>
      </c>
      <c r="AK41" s="867"/>
      <c r="AL41" s="851">
        <f t="shared" si="24"/>
        <v>0</v>
      </c>
      <c r="AM41" s="867"/>
      <c r="AN41" s="851">
        <f t="shared" si="24"/>
        <v>0</v>
      </c>
      <c r="AO41" s="867"/>
      <c r="AP41" s="851">
        <f t="shared" si="24"/>
        <v>0</v>
      </c>
      <c r="AQ41" s="867"/>
      <c r="AR41" s="851">
        <f t="shared" si="24"/>
        <v>0</v>
      </c>
      <c r="AS41" s="867"/>
      <c r="AT41" s="851">
        <f t="shared" si="24"/>
        <v>0</v>
      </c>
      <c r="AU41" s="867"/>
      <c r="AV41" s="851">
        <f t="shared" si="24"/>
        <v>0</v>
      </c>
      <c r="AW41" s="867"/>
      <c r="AX41" s="869">
        <f t="shared" si="24"/>
        <v>0</v>
      </c>
      <c r="AY41" s="790"/>
      <c r="AZ41" s="790"/>
      <c r="BA41" s="790"/>
      <c r="BB41" s="790"/>
      <c r="BC41" s="790"/>
      <c r="BD41" s="790"/>
      <c r="BE41" s="790"/>
      <c r="BF41" s="790"/>
      <c r="BG41" s="790"/>
      <c r="BH41" s="790"/>
      <c r="BI41" s="790"/>
      <c r="BJ41" s="790"/>
      <c r="BK41" s="790"/>
      <c r="BL41" s="790"/>
      <c r="BM41" s="790"/>
    </row>
    <row r="42" spans="1:65" ht="12.75">
      <c r="A42" s="767"/>
      <c r="B42" s="764"/>
      <c r="C42" s="767"/>
      <c r="D42" s="767"/>
      <c r="E42" s="767"/>
      <c r="F42" s="767"/>
      <c r="G42" s="767"/>
      <c r="H42" s="767"/>
      <c r="I42" s="767"/>
      <c r="J42" s="767"/>
      <c r="K42" s="767"/>
      <c r="L42" s="767"/>
      <c r="M42" s="870"/>
      <c r="N42" s="870"/>
      <c r="O42" s="871"/>
      <c r="P42" s="872"/>
      <c r="Q42" s="872"/>
      <c r="R42" s="872"/>
      <c r="S42" s="872"/>
      <c r="T42" s="871"/>
      <c r="U42" s="872"/>
      <c r="V42" s="871"/>
      <c r="W42" s="872"/>
      <c r="X42" s="871"/>
      <c r="Y42" s="872"/>
      <c r="Z42" s="871"/>
      <c r="AA42" s="872"/>
      <c r="AB42" s="871"/>
      <c r="AC42" s="872"/>
      <c r="AD42" s="871"/>
      <c r="AE42" s="871"/>
      <c r="AF42" s="871"/>
      <c r="AG42" s="872"/>
      <c r="AH42" s="871"/>
      <c r="AI42" s="872"/>
      <c r="AJ42" s="871"/>
      <c r="AK42" s="872"/>
      <c r="AL42" s="871"/>
      <c r="AM42" s="767"/>
      <c r="AN42" s="767"/>
      <c r="AO42" s="767"/>
      <c r="AP42" s="767"/>
      <c r="AQ42" s="767"/>
      <c r="AR42" s="767"/>
      <c r="AS42" s="767"/>
      <c r="AT42" s="767"/>
      <c r="AU42" s="873"/>
      <c r="AV42" s="873"/>
      <c r="AW42" s="873"/>
      <c r="AX42" s="873"/>
      <c r="AY42" s="790"/>
      <c r="AZ42" s="790"/>
      <c r="BA42" s="790"/>
      <c r="BB42" s="790"/>
      <c r="BC42" s="790"/>
      <c r="BD42" s="790"/>
      <c r="BE42" s="790"/>
      <c r="BF42" s="790"/>
      <c r="BG42" s="790"/>
      <c r="BH42" s="790"/>
      <c r="BI42" s="790"/>
      <c r="BJ42" s="790"/>
      <c r="BK42" s="790"/>
      <c r="BL42" s="790"/>
      <c r="BM42" s="790"/>
    </row>
    <row r="43" spans="1:105" ht="12.75">
      <c r="A43" s="874" t="s">
        <v>546</v>
      </c>
      <c r="B43" s="773"/>
      <c r="C43" s="875"/>
      <c r="D43" s="773"/>
      <c r="E43" s="776"/>
      <c r="F43" s="776"/>
      <c r="G43" s="776"/>
      <c r="H43" s="776"/>
      <c r="I43" s="776"/>
      <c r="J43" s="773"/>
      <c r="K43" s="773"/>
      <c r="L43" s="773"/>
      <c r="M43" s="876"/>
      <c r="N43" s="876"/>
      <c r="O43" s="877"/>
      <c r="P43" s="878"/>
      <c r="Q43" s="878"/>
      <c r="R43" s="878"/>
      <c r="S43" s="878"/>
      <c r="T43" s="877"/>
      <c r="U43" s="878"/>
      <c r="V43" s="877"/>
      <c r="W43" s="878"/>
      <c r="X43" s="877"/>
      <c r="Y43" s="878"/>
      <c r="Z43" s="877"/>
      <c r="AA43" s="878"/>
      <c r="AB43" s="877"/>
      <c r="AC43" s="878"/>
      <c r="AD43" s="877"/>
      <c r="AE43" s="877"/>
      <c r="AF43" s="877"/>
      <c r="AG43" s="878"/>
      <c r="AH43" s="877"/>
      <c r="AI43" s="878"/>
      <c r="AJ43" s="877"/>
      <c r="AK43" s="878"/>
      <c r="AL43" s="877"/>
      <c r="AM43" s="773"/>
      <c r="AN43" s="773"/>
      <c r="AO43" s="773"/>
      <c r="AP43" s="773"/>
      <c r="AQ43" s="773"/>
      <c r="AR43" s="773"/>
      <c r="AS43" s="773"/>
      <c r="AT43" s="773"/>
      <c r="AU43" s="773"/>
      <c r="AV43" s="773"/>
      <c r="AW43" s="773"/>
      <c r="AX43" s="773"/>
      <c r="AY43" s="879"/>
      <c r="AZ43" s="879"/>
      <c r="BA43" s="879"/>
      <c r="BB43" s="879"/>
      <c r="BC43" s="879"/>
      <c r="BD43" s="879"/>
      <c r="BE43" s="879"/>
      <c r="BF43" s="879"/>
      <c r="BG43" s="879"/>
      <c r="BH43" s="879"/>
      <c r="BI43" s="879"/>
      <c r="BJ43" s="879"/>
      <c r="BK43" s="879"/>
      <c r="BL43" s="879"/>
      <c r="BM43" s="879"/>
      <c r="BN43" s="880"/>
      <c r="BO43" s="880"/>
      <c r="BP43" s="880"/>
      <c r="BQ43" s="880"/>
      <c r="BR43" s="880"/>
      <c r="BS43" s="880"/>
      <c r="BT43" s="880"/>
      <c r="BU43" s="880"/>
      <c r="BV43" s="880"/>
      <c r="BW43" s="880"/>
      <c r="BX43" s="880"/>
      <c r="BY43" s="881"/>
      <c r="BZ43" s="881"/>
      <c r="CA43" s="881"/>
      <c r="CB43" s="881"/>
      <c r="CC43" s="881"/>
      <c r="CD43" s="881"/>
      <c r="CE43" s="881"/>
      <c r="CF43" s="881"/>
      <c r="CG43" s="881"/>
      <c r="CH43" s="881"/>
      <c r="CI43" s="881"/>
      <c r="CJ43" s="881"/>
      <c r="CK43" s="881"/>
      <c r="CL43" s="881"/>
      <c r="CM43" s="881"/>
      <c r="CN43" s="881"/>
      <c r="CO43" s="881"/>
      <c r="CP43" s="881"/>
      <c r="CQ43" s="881"/>
      <c r="CR43" s="881"/>
      <c r="CS43" s="881"/>
      <c r="CT43" s="881"/>
      <c r="CU43" s="881"/>
      <c r="CV43" s="881"/>
      <c r="CW43" s="881"/>
      <c r="CX43" s="881"/>
      <c r="CY43" s="881"/>
      <c r="CZ43" s="881"/>
      <c r="DA43" s="881"/>
    </row>
    <row r="44" spans="1:105" ht="12.75">
      <c r="A44" s="882"/>
      <c r="B44" s="882"/>
      <c r="C44" s="882"/>
      <c r="D44" s="882"/>
      <c r="E44" s="883"/>
      <c r="F44" s="883"/>
      <c r="G44" s="883"/>
      <c r="H44" s="883"/>
      <c r="I44" s="883"/>
      <c r="J44" s="882"/>
      <c r="K44" s="882"/>
      <c r="L44" s="882"/>
      <c r="M44" s="884"/>
      <c r="N44" s="884"/>
      <c r="O44" s="885"/>
      <c r="P44" s="886"/>
      <c r="Q44" s="886"/>
      <c r="R44" s="886"/>
      <c r="S44" s="886"/>
      <c r="T44" s="885"/>
      <c r="U44" s="886"/>
      <c r="V44" s="885"/>
      <c r="W44" s="886"/>
      <c r="X44" s="885"/>
      <c r="Y44" s="886"/>
      <c r="Z44" s="885"/>
      <c r="AA44" s="886"/>
      <c r="AB44" s="885"/>
      <c r="AC44" s="886"/>
      <c r="AD44" s="885"/>
      <c r="AE44" s="885"/>
      <c r="AF44" s="885"/>
      <c r="AG44" s="886"/>
      <c r="AH44" s="885"/>
      <c r="AI44" s="886"/>
      <c r="AJ44" s="885"/>
      <c r="AK44" s="886"/>
      <c r="AL44" s="885"/>
      <c r="AM44" s="882"/>
      <c r="AN44" s="882"/>
      <c r="AO44" s="882"/>
      <c r="AP44" s="882"/>
      <c r="AQ44" s="882"/>
      <c r="AR44" s="882"/>
      <c r="AS44" s="882"/>
      <c r="AT44" s="882"/>
      <c r="AU44" s="887"/>
      <c r="AV44" s="887"/>
      <c r="AW44" s="887"/>
      <c r="AX44" s="887"/>
      <c r="AY44" s="888"/>
      <c r="AZ44" s="888"/>
      <c r="BA44" s="888"/>
      <c r="BB44" s="888"/>
      <c r="BC44" s="888"/>
      <c r="BD44" s="889"/>
      <c r="BE44" s="889"/>
      <c r="BF44" s="889"/>
      <c r="BG44" s="889"/>
      <c r="BH44" s="889"/>
      <c r="BI44" s="889"/>
      <c r="BJ44" s="889"/>
      <c r="BK44" s="889"/>
      <c r="BL44" s="889"/>
      <c r="BM44" s="889"/>
      <c r="BN44" s="881"/>
      <c r="BO44" s="881"/>
      <c r="BP44" s="881"/>
      <c r="BQ44" s="881"/>
      <c r="BR44" s="881"/>
      <c r="BS44" s="881"/>
      <c r="BT44" s="881"/>
      <c r="BU44" s="881"/>
      <c r="BV44" s="881"/>
      <c r="BW44" s="881"/>
      <c r="BX44" s="881"/>
      <c r="BY44" s="881"/>
      <c r="BZ44" s="881"/>
      <c r="CA44" s="881"/>
      <c r="CB44" s="881"/>
      <c r="CC44" s="881"/>
      <c r="CD44" s="881"/>
      <c r="CE44" s="881"/>
      <c r="CF44" s="881"/>
      <c r="CG44" s="881"/>
      <c r="CH44" s="881"/>
      <c r="CI44" s="881"/>
      <c r="CJ44" s="881"/>
      <c r="CK44" s="881"/>
      <c r="CL44" s="881"/>
      <c r="CM44" s="881"/>
      <c r="CN44" s="881"/>
      <c r="CO44" s="881"/>
      <c r="CP44" s="881"/>
      <c r="CQ44" s="881"/>
      <c r="CR44" s="881"/>
      <c r="CS44" s="881"/>
      <c r="CT44" s="881"/>
      <c r="CU44" s="881"/>
      <c r="CV44" s="881"/>
      <c r="CW44" s="881"/>
      <c r="CX44" s="881"/>
      <c r="CY44" s="881"/>
      <c r="CZ44" s="881"/>
      <c r="DA44" s="881"/>
    </row>
    <row r="45" spans="1:105" ht="12.75">
      <c r="A45" s="890"/>
      <c r="B45" s="890"/>
      <c r="C45" s="890"/>
      <c r="D45" s="890"/>
      <c r="E45" s="890"/>
      <c r="F45" s="890"/>
      <c r="G45" s="890"/>
      <c r="H45" s="890"/>
      <c r="I45" s="890"/>
      <c r="J45" s="879"/>
      <c r="K45" s="879"/>
      <c r="L45" s="879"/>
      <c r="M45" s="879"/>
      <c r="N45" s="879"/>
      <c r="O45" s="879"/>
      <c r="P45" s="879"/>
      <c r="Q45" s="879"/>
      <c r="R45" s="879"/>
      <c r="S45" s="879"/>
      <c r="T45" s="891"/>
      <c r="U45" s="892"/>
      <c r="V45" s="891"/>
      <c r="W45" s="892"/>
      <c r="X45" s="891"/>
      <c r="Y45" s="892"/>
      <c r="Z45" s="891"/>
      <c r="AA45" s="892"/>
      <c r="AB45" s="891"/>
      <c r="AC45" s="892"/>
      <c r="AD45" s="891"/>
      <c r="AE45" s="891"/>
      <c r="AF45" s="891"/>
      <c r="AG45" s="892"/>
      <c r="AH45" s="891"/>
      <c r="AI45" s="892"/>
      <c r="AJ45" s="891"/>
      <c r="AK45" s="892"/>
      <c r="AL45" s="891"/>
      <c r="AM45" s="879"/>
      <c r="AN45" s="879"/>
      <c r="AO45" s="879"/>
      <c r="AP45" s="879"/>
      <c r="AQ45" s="879"/>
      <c r="AR45" s="879"/>
      <c r="AS45" s="879"/>
      <c r="AT45" s="879"/>
      <c r="AU45" s="889"/>
      <c r="AV45" s="889"/>
      <c r="AW45" s="889"/>
      <c r="AX45" s="889"/>
      <c r="AY45" s="889"/>
      <c r="AZ45" s="889"/>
      <c r="BA45" s="889"/>
      <c r="BB45" s="889"/>
      <c r="BC45" s="889"/>
      <c r="BD45" s="889"/>
      <c r="BE45" s="889"/>
      <c r="BF45" s="889"/>
      <c r="BG45" s="889"/>
      <c r="BH45" s="889"/>
      <c r="BI45" s="889"/>
      <c r="BJ45" s="889"/>
      <c r="BK45" s="889"/>
      <c r="BL45" s="889"/>
      <c r="BM45" s="889"/>
      <c r="BN45" s="881"/>
      <c r="BO45" s="881"/>
      <c r="BP45" s="881"/>
      <c r="BQ45" s="881"/>
      <c r="BR45" s="881"/>
      <c r="BS45" s="881"/>
      <c r="BT45" s="881"/>
      <c r="BU45" s="881"/>
      <c r="BV45" s="881"/>
      <c r="BW45" s="881"/>
      <c r="BX45" s="881"/>
      <c r="BY45" s="881"/>
      <c r="BZ45" s="881"/>
      <c r="CA45" s="881"/>
      <c r="CB45" s="881"/>
      <c r="CC45" s="881"/>
      <c r="CD45" s="881"/>
      <c r="CE45" s="881"/>
      <c r="CF45" s="881"/>
      <c r="CG45" s="881"/>
      <c r="CH45" s="881"/>
      <c r="CI45" s="881"/>
      <c r="CJ45" s="881"/>
      <c r="CK45" s="881"/>
      <c r="CL45" s="881"/>
      <c r="CM45" s="881"/>
      <c r="CN45" s="881"/>
      <c r="CO45" s="881"/>
      <c r="CP45" s="881"/>
      <c r="CQ45" s="881"/>
      <c r="CR45" s="881"/>
      <c r="CS45" s="881"/>
      <c r="CT45" s="881"/>
      <c r="CU45" s="881"/>
      <c r="CV45" s="881"/>
      <c r="CW45" s="881"/>
      <c r="CX45" s="881"/>
      <c r="CY45" s="881"/>
      <c r="CZ45" s="881"/>
      <c r="DA45" s="881"/>
    </row>
    <row r="46" spans="1:105" ht="12.75">
      <c r="A46" s="890"/>
      <c r="B46" s="890"/>
      <c r="C46" s="890"/>
      <c r="D46" s="890"/>
      <c r="E46" s="890"/>
      <c r="F46" s="890"/>
      <c r="G46" s="890"/>
      <c r="H46" s="890"/>
      <c r="I46" s="890"/>
      <c r="J46" s="879"/>
      <c r="K46" s="879"/>
      <c r="L46" s="879"/>
      <c r="M46" s="893"/>
      <c r="N46" s="893"/>
      <c r="O46" s="891"/>
      <c r="P46" s="892"/>
      <c r="Q46" s="892"/>
      <c r="R46" s="892"/>
      <c r="S46" s="892"/>
      <c r="T46" s="891"/>
      <c r="U46" s="892"/>
      <c r="V46" s="891"/>
      <c r="W46" s="892"/>
      <c r="X46" s="891"/>
      <c r="Y46" s="892"/>
      <c r="Z46" s="891"/>
      <c r="AA46" s="892"/>
      <c r="AB46" s="891"/>
      <c r="AC46" s="892"/>
      <c r="AD46" s="891"/>
      <c r="AE46" s="891"/>
      <c r="AF46" s="891"/>
      <c r="AG46" s="892"/>
      <c r="AH46" s="891"/>
      <c r="AI46" s="892"/>
      <c r="AJ46" s="891"/>
      <c r="AK46" s="892"/>
      <c r="AL46" s="891"/>
      <c r="AM46" s="879"/>
      <c r="AN46" s="879"/>
      <c r="AO46" s="879"/>
      <c r="AP46" s="879"/>
      <c r="AQ46" s="879"/>
      <c r="AR46" s="879"/>
      <c r="AS46" s="879"/>
      <c r="AT46" s="879"/>
      <c r="AU46" s="889"/>
      <c r="AV46" s="889"/>
      <c r="AW46" s="889"/>
      <c r="AX46" s="889"/>
      <c r="AY46" s="889"/>
      <c r="AZ46" s="889"/>
      <c r="BA46" s="889"/>
      <c r="BB46" s="889"/>
      <c r="BC46" s="889"/>
      <c r="BD46" s="889"/>
      <c r="BE46" s="889"/>
      <c r="BF46" s="889"/>
      <c r="BG46" s="889"/>
      <c r="BH46" s="889"/>
      <c r="BI46" s="889"/>
      <c r="BJ46" s="889"/>
      <c r="BK46" s="889"/>
      <c r="BL46" s="889"/>
      <c r="BM46" s="889"/>
      <c r="BN46" s="881"/>
      <c r="BO46" s="881"/>
      <c r="BP46" s="881"/>
      <c r="BQ46" s="881"/>
      <c r="BR46" s="881"/>
      <c r="BS46" s="881"/>
      <c r="BT46" s="881"/>
      <c r="BU46" s="881"/>
      <c r="BV46" s="881"/>
      <c r="BW46" s="881"/>
      <c r="BX46" s="881"/>
      <c r="BY46" s="881"/>
      <c r="BZ46" s="881"/>
      <c r="CA46" s="881"/>
      <c r="CB46" s="881"/>
      <c r="CC46" s="881"/>
      <c r="CD46" s="881"/>
      <c r="CE46" s="881"/>
      <c r="CF46" s="881"/>
      <c r="CG46" s="881"/>
      <c r="CH46" s="881"/>
      <c r="CI46" s="881"/>
      <c r="CJ46" s="881"/>
      <c r="CK46" s="881"/>
      <c r="CL46" s="881"/>
      <c r="CM46" s="881"/>
      <c r="CN46" s="881"/>
      <c r="CO46" s="881"/>
      <c r="CP46" s="881"/>
      <c r="CQ46" s="881"/>
      <c r="CR46" s="881"/>
      <c r="CS46" s="881"/>
      <c r="CT46" s="881"/>
      <c r="CU46" s="881"/>
      <c r="CV46" s="881"/>
      <c r="CW46" s="881"/>
      <c r="CX46" s="881"/>
      <c r="CY46" s="881"/>
      <c r="CZ46" s="881"/>
      <c r="DA46" s="881"/>
    </row>
    <row r="47" spans="1:105" ht="12.75">
      <c r="A47" s="890"/>
      <c r="B47" s="890"/>
      <c r="C47" s="890"/>
      <c r="D47" s="890"/>
      <c r="E47" s="879"/>
      <c r="F47" s="879"/>
      <c r="G47" s="893"/>
      <c r="H47" s="893"/>
      <c r="I47" s="891"/>
      <c r="J47" s="892"/>
      <c r="K47" s="892"/>
      <c r="L47" s="892"/>
      <c r="M47" s="892"/>
      <c r="N47" s="891"/>
      <c r="O47" s="892"/>
      <c r="P47" s="891"/>
      <c r="Q47" s="892"/>
      <c r="R47" s="891"/>
      <c r="S47" s="892"/>
      <c r="T47" s="891"/>
      <c r="U47" s="892"/>
      <c r="V47" s="891"/>
      <c r="W47" s="892"/>
      <c r="X47" s="891"/>
      <c r="Y47" s="892"/>
      <c r="Z47" s="891"/>
      <c r="AA47" s="892"/>
      <c r="AB47" s="891"/>
      <c r="AC47" s="892"/>
      <c r="AD47" s="891"/>
      <c r="AE47" s="891"/>
      <c r="AF47" s="891"/>
      <c r="AG47" s="892"/>
      <c r="AH47" s="891"/>
      <c r="AI47" s="892"/>
      <c r="AJ47" s="891"/>
      <c r="AK47" s="879"/>
      <c r="AL47" s="879"/>
      <c r="AM47" s="879"/>
      <c r="AN47" s="879"/>
      <c r="AO47" s="879"/>
      <c r="AP47" s="879"/>
      <c r="AQ47" s="879"/>
      <c r="AR47" s="879"/>
      <c r="AS47" s="879"/>
      <c r="AT47" s="879"/>
      <c r="AU47" s="889"/>
      <c r="AV47" s="889"/>
      <c r="AW47" s="889"/>
      <c r="AX47" s="889"/>
      <c r="AY47" s="889"/>
      <c r="AZ47" s="889"/>
      <c r="BA47" s="889"/>
      <c r="BB47" s="889"/>
      <c r="BC47" s="889"/>
      <c r="BD47" s="889"/>
      <c r="BE47" s="889"/>
      <c r="BF47" s="889"/>
      <c r="BG47" s="889"/>
      <c r="BH47" s="889"/>
      <c r="BI47" s="889"/>
      <c r="BJ47" s="889"/>
      <c r="BK47" s="889"/>
      <c r="BL47" s="889"/>
      <c r="BM47" s="889"/>
      <c r="BN47" s="881"/>
      <c r="BO47" s="881"/>
      <c r="BP47" s="881"/>
      <c r="BQ47" s="881"/>
      <c r="BR47" s="881"/>
      <c r="BS47" s="881"/>
      <c r="BT47" s="881"/>
      <c r="BU47" s="881"/>
      <c r="BV47" s="881"/>
      <c r="BW47" s="881"/>
      <c r="BX47" s="881"/>
      <c r="BY47" s="881"/>
      <c r="BZ47" s="881"/>
      <c r="CA47" s="881"/>
      <c r="CB47" s="881"/>
      <c r="CC47" s="881"/>
      <c r="CD47" s="881"/>
      <c r="CE47" s="881"/>
      <c r="CF47" s="881"/>
      <c r="CG47" s="881"/>
      <c r="CH47" s="881"/>
      <c r="CI47" s="881"/>
      <c r="CJ47" s="881"/>
      <c r="CK47" s="881"/>
      <c r="CL47" s="881"/>
      <c r="CM47" s="881"/>
      <c r="CN47" s="881"/>
      <c r="CO47" s="881"/>
      <c r="CP47" s="881"/>
      <c r="CQ47" s="881"/>
      <c r="CR47" s="881"/>
      <c r="CS47" s="881"/>
      <c r="CT47" s="881"/>
      <c r="CU47" s="881"/>
      <c r="CV47" s="881"/>
      <c r="CW47" s="881"/>
      <c r="CX47" s="881"/>
      <c r="CY47" s="881"/>
      <c r="CZ47" s="881"/>
      <c r="DA47" s="881"/>
    </row>
    <row r="48" spans="1:105" ht="12.75">
      <c r="A48" s="890"/>
      <c r="B48" s="890"/>
      <c r="C48" s="890"/>
      <c r="D48" s="890"/>
      <c r="E48" s="879"/>
      <c r="F48" s="879"/>
      <c r="G48" s="893"/>
      <c r="H48" s="893"/>
      <c r="I48" s="891"/>
      <c r="J48" s="892"/>
      <c r="K48" s="892"/>
      <c r="L48" s="892"/>
      <c r="M48" s="892"/>
      <c r="N48" s="891"/>
      <c r="O48" s="892"/>
      <c r="P48" s="891"/>
      <c r="Q48" s="892"/>
      <c r="R48" s="891"/>
      <c r="S48" s="892"/>
      <c r="T48" s="891"/>
      <c r="U48" s="892"/>
      <c r="V48" s="891"/>
      <c r="W48" s="892"/>
      <c r="X48" s="891"/>
      <c r="Y48" s="892"/>
      <c r="Z48" s="891"/>
      <c r="AA48" s="892"/>
      <c r="AB48" s="891"/>
      <c r="AC48" s="892"/>
      <c r="AD48" s="891"/>
      <c r="AE48" s="891"/>
      <c r="AF48" s="891"/>
      <c r="AG48" s="892"/>
      <c r="AH48" s="891"/>
      <c r="AI48" s="892"/>
      <c r="AJ48" s="891"/>
      <c r="AK48" s="879"/>
      <c r="AL48" s="879"/>
      <c r="AM48" s="879"/>
      <c r="AN48" s="879"/>
      <c r="AO48" s="879"/>
      <c r="AP48" s="879"/>
      <c r="AQ48" s="879"/>
      <c r="AR48" s="879"/>
      <c r="AS48" s="879"/>
      <c r="AT48" s="879"/>
      <c r="AU48" s="889"/>
      <c r="AV48" s="889"/>
      <c r="AW48" s="889"/>
      <c r="AX48" s="889"/>
      <c r="AY48" s="889"/>
      <c r="AZ48" s="889"/>
      <c r="BA48" s="889"/>
      <c r="BB48" s="889"/>
      <c r="BC48" s="889"/>
      <c r="BD48" s="889"/>
      <c r="BE48" s="889"/>
      <c r="BF48" s="889"/>
      <c r="BG48" s="889"/>
      <c r="BH48" s="889"/>
      <c r="BI48" s="889"/>
      <c r="BJ48" s="889"/>
      <c r="BK48" s="889"/>
      <c r="BL48" s="889"/>
      <c r="BM48" s="889"/>
      <c r="BN48" s="881"/>
      <c r="BO48" s="881"/>
      <c r="BP48" s="881"/>
      <c r="BQ48" s="881"/>
      <c r="BR48" s="881"/>
      <c r="BS48" s="881"/>
      <c r="BT48" s="881"/>
      <c r="BU48" s="881"/>
      <c r="BV48" s="881"/>
      <c r="BW48" s="881"/>
      <c r="BX48" s="881"/>
      <c r="BY48" s="881"/>
      <c r="BZ48" s="881"/>
      <c r="CA48" s="881"/>
      <c r="CB48" s="881"/>
      <c r="CC48" s="881"/>
      <c r="CD48" s="881"/>
      <c r="CE48" s="881"/>
      <c r="CF48" s="881"/>
      <c r="CG48" s="881"/>
      <c r="CH48" s="881"/>
      <c r="CI48" s="881"/>
      <c r="CJ48" s="881"/>
      <c r="CK48" s="881"/>
      <c r="CL48" s="881"/>
      <c r="CM48" s="881"/>
      <c r="CN48" s="881"/>
      <c r="CO48" s="881"/>
      <c r="CP48" s="881"/>
      <c r="CQ48" s="881"/>
      <c r="CR48" s="881"/>
      <c r="CS48" s="881"/>
      <c r="CT48" s="881"/>
      <c r="CU48" s="881"/>
      <c r="CV48" s="881"/>
      <c r="CW48" s="881"/>
      <c r="CX48" s="881"/>
      <c r="CY48" s="881"/>
      <c r="CZ48" s="881"/>
      <c r="DA48" s="881"/>
    </row>
    <row r="49" spans="1:105" ht="12.75">
      <c r="A49" s="890"/>
      <c r="B49" s="890"/>
      <c r="C49" s="890"/>
      <c r="D49" s="890"/>
      <c r="E49" s="879"/>
      <c r="F49" s="879"/>
      <c r="G49" s="893"/>
      <c r="H49" s="893"/>
      <c r="I49" s="891"/>
      <c r="J49" s="892"/>
      <c r="K49" s="892"/>
      <c r="L49" s="892"/>
      <c r="M49" s="892"/>
      <c r="N49" s="891"/>
      <c r="O49" s="892"/>
      <c r="P49" s="891"/>
      <c r="Q49" s="892"/>
      <c r="R49" s="891"/>
      <c r="S49" s="892"/>
      <c r="T49" s="891"/>
      <c r="U49" s="892"/>
      <c r="V49" s="891"/>
      <c r="W49" s="892"/>
      <c r="X49" s="891"/>
      <c r="Y49" s="892"/>
      <c r="Z49" s="891"/>
      <c r="AA49" s="892"/>
      <c r="AB49" s="891"/>
      <c r="AC49" s="892"/>
      <c r="AD49" s="891"/>
      <c r="AE49" s="891"/>
      <c r="AF49" s="891"/>
      <c r="AG49" s="892"/>
      <c r="AH49" s="891"/>
      <c r="AI49" s="892"/>
      <c r="AJ49" s="891"/>
      <c r="AK49" s="879"/>
      <c r="AL49" s="879"/>
      <c r="AM49" s="879"/>
      <c r="AN49" s="879"/>
      <c r="AO49" s="879"/>
      <c r="AP49" s="879"/>
      <c r="AQ49" s="879"/>
      <c r="AR49" s="879"/>
      <c r="AS49" s="879"/>
      <c r="AT49" s="879"/>
      <c r="AU49" s="889"/>
      <c r="AV49" s="889"/>
      <c r="AW49" s="889"/>
      <c r="AX49" s="889"/>
      <c r="AY49" s="889"/>
      <c r="AZ49" s="889"/>
      <c r="BA49" s="889"/>
      <c r="BB49" s="889"/>
      <c r="BC49" s="889"/>
      <c r="BD49" s="889"/>
      <c r="BE49" s="889"/>
      <c r="BF49" s="889"/>
      <c r="BG49" s="889"/>
      <c r="BH49" s="889"/>
      <c r="BI49" s="889"/>
      <c r="BJ49" s="889"/>
      <c r="BK49" s="889"/>
      <c r="BL49" s="889"/>
      <c r="BM49" s="889"/>
      <c r="BN49" s="881"/>
      <c r="BO49" s="881"/>
      <c r="BP49" s="881"/>
      <c r="BQ49" s="881"/>
      <c r="BR49" s="881"/>
      <c r="BS49" s="881"/>
      <c r="BT49" s="881"/>
      <c r="BU49" s="881"/>
      <c r="BV49" s="881"/>
      <c r="BW49" s="881"/>
      <c r="BX49" s="881"/>
      <c r="BY49" s="881"/>
      <c r="BZ49" s="881"/>
      <c r="CA49" s="881"/>
      <c r="CB49" s="881"/>
      <c r="CC49" s="881"/>
      <c r="CD49" s="881"/>
      <c r="CE49" s="881"/>
      <c r="CF49" s="881"/>
      <c r="CG49" s="881"/>
      <c r="CH49" s="881"/>
      <c r="CI49" s="881"/>
      <c r="CJ49" s="881"/>
      <c r="CK49" s="881"/>
      <c r="CL49" s="881"/>
      <c r="CM49" s="881"/>
      <c r="CN49" s="881"/>
      <c r="CO49" s="881"/>
      <c r="CP49" s="881"/>
      <c r="CQ49" s="881"/>
      <c r="CR49" s="881"/>
      <c r="CS49" s="881"/>
      <c r="CT49" s="881"/>
      <c r="CU49" s="881"/>
      <c r="CV49" s="881"/>
      <c r="CW49" s="881"/>
      <c r="CX49" s="881"/>
      <c r="CY49" s="881"/>
      <c r="CZ49" s="881"/>
      <c r="DA49" s="881"/>
    </row>
    <row r="50" spans="1:105" ht="12.75">
      <c r="A50" s="890"/>
      <c r="B50" s="890"/>
      <c r="C50" s="890"/>
      <c r="D50" s="890"/>
      <c r="E50" s="879"/>
      <c r="F50" s="879"/>
      <c r="G50" s="893"/>
      <c r="H50" s="893"/>
      <c r="I50" s="891"/>
      <c r="J50" s="892"/>
      <c r="K50" s="892"/>
      <c r="L50" s="892"/>
      <c r="M50" s="892"/>
      <c r="N50" s="891"/>
      <c r="O50" s="892"/>
      <c r="P50" s="891"/>
      <c r="Q50" s="892"/>
      <c r="R50" s="891"/>
      <c r="S50" s="892"/>
      <c r="T50" s="891"/>
      <c r="U50" s="892"/>
      <c r="V50" s="891"/>
      <c r="W50" s="892"/>
      <c r="X50" s="891"/>
      <c r="Y50" s="892"/>
      <c r="Z50" s="891"/>
      <c r="AA50" s="892"/>
      <c r="AB50" s="891"/>
      <c r="AC50" s="892"/>
      <c r="AD50" s="891"/>
      <c r="AE50" s="891"/>
      <c r="AF50" s="891"/>
      <c r="AG50" s="892"/>
      <c r="AH50" s="891"/>
      <c r="AI50" s="892"/>
      <c r="AJ50" s="891"/>
      <c r="AK50" s="879"/>
      <c r="AL50" s="879"/>
      <c r="AM50" s="879"/>
      <c r="AN50" s="879"/>
      <c r="AO50" s="879"/>
      <c r="AP50" s="879"/>
      <c r="AQ50" s="879"/>
      <c r="AR50" s="879"/>
      <c r="AS50" s="879"/>
      <c r="AT50" s="879"/>
      <c r="AU50" s="889"/>
      <c r="AV50" s="889"/>
      <c r="AW50" s="889"/>
      <c r="AX50" s="889"/>
      <c r="AY50" s="889"/>
      <c r="AZ50" s="889"/>
      <c r="BA50" s="889"/>
      <c r="BB50" s="889"/>
      <c r="BC50" s="889"/>
      <c r="BD50" s="889"/>
      <c r="BE50" s="889"/>
      <c r="BF50" s="889"/>
      <c r="BG50" s="889"/>
      <c r="BH50" s="889"/>
      <c r="BI50" s="889"/>
      <c r="BJ50" s="889"/>
      <c r="BK50" s="889"/>
      <c r="BL50" s="889"/>
      <c r="BM50" s="889"/>
      <c r="BN50" s="881"/>
      <c r="BO50" s="881"/>
      <c r="BP50" s="881"/>
      <c r="BQ50" s="881"/>
      <c r="BR50" s="881"/>
      <c r="BS50" s="881"/>
      <c r="BT50" s="881"/>
      <c r="BU50" s="881"/>
      <c r="BV50" s="881"/>
      <c r="BW50" s="881"/>
      <c r="BX50" s="881"/>
      <c r="BY50" s="881"/>
      <c r="BZ50" s="881"/>
      <c r="CA50" s="881"/>
      <c r="CB50" s="881"/>
      <c r="CC50" s="881"/>
      <c r="CD50" s="881"/>
      <c r="CE50" s="881"/>
      <c r="CF50" s="881"/>
      <c r="CG50" s="881"/>
      <c r="CH50" s="881"/>
      <c r="CI50" s="881"/>
      <c r="CJ50" s="881"/>
      <c r="CK50" s="881"/>
      <c r="CL50" s="881"/>
      <c r="CM50" s="881"/>
      <c r="CN50" s="881"/>
      <c r="CO50" s="881"/>
      <c r="CP50" s="881"/>
      <c r="CQ50" s="881"/>
      <c r="CR50" s="881"/>
      <c r="CS50" s="881"/>
      <c r="CT50" s="881"/>
      <c r="CU50" s="881"/>
      <c r="CV50" s="881"/>
      <c r="CW50" s="881"/>
      <c r="CX50" s="881"/>
      <c r="CY50" s="881"/>
      <c r="CZ50" s="881"/>
      <c r="DA50" s="881"/>
    </row>
    <row r="51" spans="1:105" ht="12.75">
      <c r="A51" s="890"/>
      <c r="B51" s="890"/>
      <c r="C51" s="890"/>
      <c r="D51" s="890"/>
      <c r="E51" s="879"/>
      <c r="F51" s="879"/>
      <c r="G51" s="893"/>
      <c r="H51" s="893"/>
      <c r="I51" s="891"/>
      <c r="J51" s="892"/>
      <c r="K51" s="892"/>
      <c r="L51" s="892"/>
      <c r="M51" s="892"/>
      <c r="N51" s="891"/>
      <c r="O51" s="892"/>
      <c r="P51" s="891"/>
      <c r="Q51" s="892"/>
      <c r="R51" s="891"/>
      <c r="S51" s="892"/>
      <c r="T51" s="891"/>
      <c r="U51" s="892"/>
      <c r="V51" s="891"/>
      <c r="W51" s="892"/>
      <c r="X51" s="891"/>
      <c r="Y51" s="892"/>
      <c r="Z51" s="891"/>
      <c r="AA51" s="892"/>
      <c r="AB51" s="891"/>
      <c r="AC51" s="892"/>
      <c r="AD51" s="891"/>
      <c r="AE51" s="891"/>
      <c r="AF51" s="891"/>
      <c r="AG51" s="892"/>
      <c r="AH51" s="891"/>
      <c r="AI51" s="892"/>
      <c r="AJ51" s="891"/>
      <c r="AK51" s="879"/>
      <c r="AL51" s="879"/>
      <c r="AM51" s="879"/>
      <c r="AN51" s="879"/>
      <c r="AO51" s="879"/>
      <c r="AP51" s="879"/>
      <c r="AQ51" s="879"/>
      <c r="AR51" s="879"/>
      <c r="AS51" s="879"/>
      <c r="AT51" s="879"/>
      <c r="AU51" s="889"/>
      <c r="AV51" s="889"/>
      <c r="AW51" s="889"/>
      <c r="AX51" s="889"/>
      <c r="AY51" s="889"/>
      <c r="AZ51" s="889"/>
      <c r="BA51" s="889"/>
      <c r="BB51" s="889"/>
      <c r="BC51" s="889"/>
      <c r="BD51" s="889"/>
      <c r="BE51" s="889"/>
      <c r="BF51" s="889"/>
      <c r="BG51" s="889"/>
      <c r="BH51" s="889"/>
      <c r="BI51" s="889"/>
      <c r="BJ51" s="889"/>
      <c r="BK51" s="889"/>
      <c r="BL51" s="889"/>
      <c r="BM51" s="889"/>
      <c r="BN51" s="881"/>
      <c r="BO51" s="881"/>
      <c r="BP51" s="881"/>
      <c r="BQ51" s="881"/>
      <c r="BR51" s="881"/>
      <c r="BS51" s="881"/>
      <c r="BT51" s="881"/>
      <c r="BU51" s="881"/>
      <c r="BV51" s="881"/>
      <c r="BW51" s="881"/>
      <c r="BX51" s="881"/>
      <c r="BY51" s="881"/>
      <c r="BZ51" s="881"/>
      <c r="CA51" s="881"/>
      <c r="CB51" s="881"/>
      <c r="CC51" s="881"/>
      <c r="CD51" s="881"/>
      <c r="CE51" s="881"/>
      <c r="CF51" s="881"/>
      <c r="CG51" s="881"/>
      <c r="CH51" s="881"/>
      <c r="CI51" s="881"/>
      <c r="CJ51" s="881"/>
      <c r="CK51" s="881"/>
      <c r="CL51" s="881"/>
      <c r="CM51" s="881"/>
      <c r="CN51" s="881"/>
      <c r="CO51" s="881"/>
      <c r="CP51" s="881"/>
      <c r="CQ51" s="881"/>
      <c r="CR51" s="881"/>
      <c r="CS51" s="881"/>
      <c r="CT51" s="881"/>
      <c r="CU51" s="881"/>
      <c r="CV51" s="881"/>
      <c r="CW51" s="881"/>
      <c r="CX51" s="881"/>
      <c r="CY51" s="881"/>
      <c r="CZ51" s="881"/>
      <c r="DA51" s="881"/>
    </row>
    <row r="52" spans="1:105" ht="12.75">
      <c r="A52" s="890"/>
      <c r="B52" s="890"/>
      <c r="C52" s="890"/>
      <c r="D52" s="890"/>
      <c r="E52" s="879"/>
      <c r="F52" s="879"/>
      <c r="G52" s="893"/>
      <c r="H52" s="893"/>
      <c r="I52" s="891"/>
      <c r="J52" s="892"/>
      <c r="K52" s="892"/>
      <c r="L52" s="892"/>
      <c r="M52" s="892"/>
      <c r="N52" s="891"/>
      <c r="O52" s="892"/>
      <c r="P52" s="891"/>
      <c r="Q52" s="892"/>
      <c r="R52" s="891"/>
      <c r="S52" s="892"/>
      <c r="T52" s="891"/>
      <c r="U52" s="892"/>
      <c r="V52" s="891"/>
      <c r="W52" s="892"/>
      <c r="X52" s="891"/>
      <c r="Y52" s="892"/>
      <c r="Z52" s="891"/>
      <c r="AA52" s="892"/>
      <c r="AB52" s="891"/>
      <c r="AC52" s="892"/>
      <c r="AD52" s="891"/>
      <c r="AE52" s="891"/>
      <c r="AF52" s="891"/>
      <c r="AG52" s="892"/>
      <c r="AH52" s="891"/>
      <c r="AI52" s="892"/>
      <c r="AJ52" s="891"/>
      <c r="AK52" s="879"/>
      <c r="AL52" s="879"/>
      <c r="AM52" s="879"/>
      <c r="AN52" s="879"/>
      <c r="AO52" s="879"/>
      <c r="AP52" s="879"/>
      <c r="AQ52" s="879"/>
      <c r="AR52" s="879"/>
      <c r="AS52" s="879"/>
      <c r="AT52" s="879"/>
      <c r="AU52" s="889"/>
      <c r="AV52" s="889"/>
      <c r="AW52" s="889"/>
      <c r="AX52" s="889"/>
      <c r="AY52" s="889"/>
      <c r="AZ52" s="889"/>
      <c r="BA52" s="889"/>
      <c r="BB52" s="889"/>
      <c r="BC52" s="889"/>
      <c r="BD52" s="889"/>
      <c r="BE52" s="889"/>
      <c r="BF52" s="889"/>
      <c r="BG52" s="889"/>
      <c r="BH52" s="889"/>
      <c r="BI52" s="889"/>
      <c r="BJ52" s="889"/>
      <c r="BK52" s="889"/>
      <c r="BL52" s="889"/>
      <c r="BM52" s="889"/>
      <c r="BN52" s="881"/>
      <c r="BO52" s="881"/>
      <c r="BP52" s="881"/>
      <c r="BQ52" s="881"/>
      <c r="BR52" s="881"/>
      <c r="BS52" s="881"/>
      <c r="BT52" s="881"/>
      <c r="BU52" s="881"/>
      <c r="BV52" s="881"/>
      <c r="BW52" s="881"/>
      <c r="BX52" s="881"/>
      <c r="BY52" s="881"/>
      <c r="BZ52" s="881"/>
      <c r="CA52" s="881"/>
      <c r="CB52" s="881"/>
      <c r="CC52" s="881"/>
      <c r="CD52" s="881"/>
      <c r="CE52" s="881"/>
      <c r="CF52" s="881"/>
      <c r="CG52" s="881"/>
      <c r="CH52" s="881"/>
      <c r="CI52" s="881"/>
      <c r="CJ52" s="881"/>
      <c r="CK52" s="881"/>
      <c r="CL52" s="881"/>
      <c r="CM52" s="881"/>
      <c r="CN52" s="881"/>
      <c r="CO52" s="881"/>
      <c r="CP52" s="881"/>
      <c r="CQ52" s="881"/>
      <c r="CR52" s="881"/>
      <c r="CS52" s="881"/>
      <c r="CT52" s="881"/>
      <c r="CU52" s="881"/>
      <c r="CV52" s="881"/>
      <c r="CW52" s="881"/>
      <c r="CX52" s="881"/>
      <c r="CY52" s="881"/>
      <c r="CZ52" s="881"/>
      <c r="DA52" s="881"/>
    </row>
    <row r="53" spans="1:105" ht="12.75">
      <c r="A53" s="890"/>
      <c r="B53" s="890"/>
      <c r="C53" s="890"/>
      <c r="D53" s="890"/>
      <c r="E53" s="879"/>
      <c r="F53" s="879"/>
      <c r="G53" s="893"/>
      <c r="H53" s="893"/>
      <c r="I53" s="891"/>
      <c r="J53" s="892"/>
      <c r="K53" s="892"/>
      <c r="L53" s="892"/>
      <c r="M53" s="892"/>
      <c r="N53" s="891"/>
      <c r="O53" s="892"/>
      <c r="P53" s="891"/>
      <c r="Q53" s="892"/>
      <c r="R53" s="891"/>
      <c r="S53" s="892"/>
      <c r="T53" s="891"/>
      <c r="U53" s="892"/>
      <c r="V53" s="891"/>
      <c r="W53" s="892"/>
      <c r="X53" s="891"/>
      <c r="Y53" s="892"/>
      <c r="Z53" s="891"/>
      <c r="AA53" s="892"/>
      <c r="AB53" s="891"/>
      <c r="AC53" s="892"/>
      <c r="AD53" s="891"/>
      <c r="AE53" s="891"/>
      <c r="AF53" s="891"/>
      <c r="AG53" s="892"/>
      <c r="AH53" s="891"/>
      <c r="AI53" s="892"/>
      <c r="AJ53" s="891"/>
      <c r="AK53" s="879"/>
      <c r="AL53" s="879"/>
      <c r="AM53" s="879"/>
      <c r="AN53" s="879"/>
      <c r="AO53" s="879"/>
      <c r="AP53" s="879"/>
      <c r="AQ53" s="879"/>
      <c r="AR53" s="879"/>
      <c r="AS53" s="879"/>
      <c r="AT53" s="879"/>
      <c r="AU53" s="889"/>
      <c r="AV53" s="889"/>
      <c r="AW53" s="889"/>
      <c r="AX53" s="889"/>
      <c r="AY53" s="889"/>
      <c r="AZ53" s="889"/>
      <c r="BA53" s="889"/>
      <c r="BB53" s="889"/>
      <c r="BC53" s="889"/>
      <c r="BD53" s="889"/>
      <c r="BE53" s="889"/>
      <c r="BF53" s="889"/>
      <c r="BG53" s="889"/>
      <c r="BH53" s="889"/>
      <c r="BI53" s="889"/>
      <c r="BJ53" s="889"/>
      <c r="BK53" s="889"/>
      <c r="BL53" s="889"/>
      <c r="BM53" s="889"/>
      <c r="BN53" s="881"/>
      <c r="BO53" s="881"/>
      <c r="BP53" s="881"/>
      <c r="BQ53" s="881"/>
      <c r="BR53" s="881"/>
      <c r="BS53" s="881"/>
      <c r="BT53" s="881"/>
      <c r="BU53" s="881"/>
      <c r="BV53" s="881"/>
      <c r="BW53" s="881"/>
      <c r="BX53" s="881"/>
      <c r="BY53" s="881"/>
      <c r="BZ53" s="881"/>
      <c r="CA53" s="881"/>
      <c r="CB53" s="881"/>
      <c r="CC53" s="881"/>
      <c r="CD53" s="881"/>
      <c r="CE53" s="881"/>
      <c r="CF53" s="881"/>
      <c r="CG53" s="881"/>
      <c r="CH53" s="881"/>
      <c r="CI53" s="881"/>
      <c r="CJ53" s="881"/>
      <c r="CK53" s="881"/>
      <c r="CL53" s="881"/>
      <c r="CM53" s="881"/>
      <c r="CN53" s="881"/>
      <c r="CO53" s="881"/>
      <c r="CP53" s="881"/>
      <c r="CQ53" s="881"/>
      <c r="CR53" s="881"/>
      <c r="CS53" s="881"/>
      <c r="CT53" s="881"/>
      <c r="CU53" s="881"/>
      <c r="CV53" s="881"/>
      <c r="CW53" s="881"/>
      <c r="CX53" s="881"/>
      <c r="CY53" s="881"/>
      <c r="CZ53" s="881"/>
      <c r="DA53" s="881"/>
    </row>
    <row r="54" spans="1:105" ht="12.75">
      <c r="A54" s="879"/>
      <c r="B54" s="879"/>
      <c r="C54" s="879"/>
      <c r="D54" s="879"/>
      <c r="E54" s="879"/>
      <c r="F54" s="879"/>
      <c r="G54" s="893"/>
      <c r="H54" s="893"/>
      <c r="I54" s="891"/>
      <c r="J54" s="892"/>
      <c r="K54" s="892"/>
      <c r="L54" s="892"/>
      <c r="M54" s="892"/>
      <c r="N54" s="891"/>
      <c r="O54" s="892"/>
      <c r="P54" s="891"/>
      <c r="Q54" s="892"/>
      <c r="R54" s="891"/>
      <c r="S54" s="892"/>
      <c r="T54" s="891"/>
      <c r="U54" s="892"/>
      <c r="V54" s="891"/>
      <c r="W54" s="892"/>
      <c r="X54" s="891"/>
      <c r="Y54" s="892"/>
      <c r="Z54" s="891"/>
      <c r="AA54" s="892"/>
      <c r="AB54" s="891"/>
      <c r="AC54" s="892"/>
      <c r="AD54" s="891"/>
      <c r="AE54" s="891"/>
      <c r="AF54" s="891"/>
      <c r="AG54" s="892"/>
      <c r="AH54" s="891"/>
      <c r="AI54" s="892"/>
      <c r="AJ54" s="891"/>
      <c r="AK54" s="879"/>
      <c r="AL54" s="879"/>
      <c r="AM54" s="879"/>
      <c r="AN54" s="879"/>
      <c r="AO54" s="879"/>
      <c r="AP54" s="879"/>
      <c r="AQ54" s="879"/>
      <c r="AR54" s="879"/>
      <c r="AS54" s="879"/>
      <c r="AT54" s="879"/>
      <c r="AU54" s="889"/>
      <c r="AV54" s="889"/>
      <c r="AW54" s="889"/>
      <c r="AX54" s="889"/>
      <c r="AY54" s="889"/>
      <c r="AZ54" s="889"/>
      <c r="BA54" s="889"/>
      <c r="BB54" s="889"/>
      <c r="BC54" s="889"/>
      <c r="BD54" s="889"/>
      <c r="BE54" s="889"/>
      <c r="BF54" s="889"/>
      <c r="BG54" s="889"/>
      <c r="BH54" s="889"/>
      <c r="BI54" s="889"/>
      <c r="BJ54" s="889"/>
      <c r="BK54" s="889"/>
      <c r="BL54" s="889"/>
      <c r="BM54" s="889"/>
      <c r="BN54" s="881"/>
      <c r="BO54" s="881"/>
      <c r="BP54" s="881"/>
      <c r="BQ54" s="881"/>
      <c r="BR54" s="881"/>
      <c r="BS54" s="881"/>
      <c r="BT54" s="881"/>
      <c r="BU54" s="881"/>
      <c r="BV54" s="881"/>
      <c r="BW54" s="881"/>
      <c r="BX54" s="881"/>
      <c r="BY54" s="881"/>
      <c r="BZ54" s="881"/>
      <c r="CA54" s="881"/>
      <c r="CB54" s="881"/>
      <c r="CC54" s="881"/>
      <c r="CD54" s="881"/>
      <c r="CE54" s="881"/>
      <c r="CF54" s="881"/>
      <c r="CG54" s="881"/>
      <c r="CH54" s="881"/>
      <c r="CI54" s="881"/>
      <c r="CJ54" s="881"/>
      <c r="CK54" s="881"/>
      <c r="CL54" s="881"/>
      <c r="CM54" s="881"/>
      <c r="CN54" s="881"/>
      <c r="CO54" s="881"/>
      <c r="CP54" s="881"/>
      <c r="CQ54" s="881"/>
      <c r="CR54" s="881"/>
      <c r="CS54" s="881"/>
      <c r="CT54" s="881"/>
      <c r="CU54" s="881"/>
      <c r="CV54" s="881"/>
      <c r="CW54" s="881"/>
      <c r="CX54" s="881"/>
      <c r="CY54" s="881"/>
      <c r="CZ54" s="881"/>
      <c r="DA54" s="881"/>
    </row>
    <row r="55" spans="1:105" ht="12.75">
      <c r="A55" s="879"/>
      <c r="B55" s="879"/>
      <c r="C55" s="879"/>
      <c r="D55" s="879"/>
      <c r="E55" s="879"/>
      <c r="F55" s="879"/>
      <c r="G55" s="893"/>
      <c r="H55" s="893"/>
      <c r="I55" s="891"/>
      <c r="J55" s="892"/>
      <c r="K55" s="892"/>
      <c r="L55" s="892"/>
      <c r="M55" s="892"/>
      <c r="N55" s="891"/>
      <c r="O55" s="892"/>
      <c r="P55" s="891"/>
      <c r="Q55" s="892"/>
      <c r="R55" s="891"/>
      <c r="S55" s="892"/>
      <c r="T55" s="891"/>
      <c r="U55" s="892"/>
      <c r="V55" s="891"/>
      <c r="W55" s="892"/>
      <c r="X55" s="891"/>
      <c r="Y55" s="892"/>
      <c r="Z55" s="891"/>
      <c r="AA55" s="892"/>
      <c r="AB55" s="891"/>
      <c r="AC55" s="892"/>
      <c r="AD55" s="891"/>
      <c r="AE55" s="891"/>
      <c r="AF55" s="891"/>
      <c r="AG55" s="892"/>
      <c r="AH55" s="891"/>
      <c r="AI55" s="892"/>
      <c r="AJ55" s="891"/>
      <c r="AK55" s="879"/>
      <c r="AL55" s="879"/>
      <c r="AM55" s="879"/>
      <c r="AN55" s="879"/>
      <c r="AO55" s="879"/>
      <c r="AP55" s="879"/>
      <c r="AQ55" s="879"/>
      <c r="AR55" s="879"/>
      <c r="AS55" s="879"/>
      <c r="AT55" s="879"/>
      <c r="AU55" s="889"/>
      <c r="AV55" s="889"/>
      <c r="AW55" s="889"/>
      <c r="AX55" s="889"/>
      <c r="AY55" s="889"/>
      <c r="AZ55" s="889"/>
      <c r="BA55" s="889"/>
      <c r="BB55" s="889"/>
      <c r="BC55" s="889"/>
      <c r="BD55" s="889"/>
      <c r="BE55" s="889"/>
      <c r="BF55" s="889"/>
      <c r="BG55" s="889"/>
      <c r="BH55" s="889"/>
      <c r="BI55" s="889"/>
      <c r="BJ55" s="889"/>
      <c r="BK55" s="889"/>
      <c r="BL55" s="889"/>
      <c r="BM55" s="889"/>
      <c r="BN55" s="881"/>
      <c r="BO55" s="881"/>
      <c r="BP55" s="881"/>
      <c r="BQ55" s="881"/>
      <c r="BR55" s="881"/>
      <c r="BS55" s="881"/>
      <c r="BT55" s="881"/>
      <c r="BU55" s="881"/>
      <c r="BV55" s="881"/>
      <c r="BW55" s="881"/>
      <c r="BX55" s="881"/>
      <c r="BY55" s="881"/>
      <c r="BZ55" s="881"/>
      <c r="CA55" s="881"/>
      <c r="CB55" s="881"/>
      <c r="CC55" s="881"/>
      <c r="CD55" s="881"/>
      <c r="CE55" s="881"/>
      <c r="CF55" s="881"/>
      <c r="CG55" s="881"/>
      <c r="CH55" s="881"/>
      <c r="CI55" s="881"/>
      <c r="CJ55" s="881"/>
      <c r="CK55" s="881"/>
      <c r="CL55" s="881"/>
      <c r="CM55" s="881"/>
      <c r="CN55" s="881"/>
      <c r="CO55" s="881"/>
      <c r="CP55" s="881"/>
      <c r="CQ55" s="881"/>
      <c r="CR55" s="881"/>
      <c r="CS55" s="881"/>
      <c r="CT55" s="881"/>
      <c r="CU55" s="881"/>
      <c r="CV55" s="881"/>
      <c r="CW55" s="881"/>
      <c r="CX55" s="881"/>
      <c r="CY55" s="881"/>
      <c r="CZ55" s="881"/>
      <c r="DA55" s="881"/>
    </row>
    <row r="56" spans="1:105" ht="12.75">
      <c r="A56" s="879"/>
      <c r="B56" s="879"/>
      <c r="C56" s="879"/>
      <c r="D56" s="879"/>
      <c r="E56" s="879"/>
      <c r="F56" s="879"/>
      <c r="G56" s="893"/>
      <c r="H56" s="893"/>
      <c r="I56" s="891"/>
      <c r="J56" s="892"/>
      <c r="K56" s="892"/>
      <c r="L56" s="892"/>
      <c r="M56" s="892"/>
      <c r="N56" s="891"/>
      <c r="O56" s="892"/>
      <c r="P56" s="891"/>
      <c r="Q56" s="892"/>
      <c r="R56" s="891"/>
      <c r="S56" s="892"/>
      <c r="T56" s="891"/>
      <c r="U56" s="892"/>
      <c r="V56" s="891"/>
      <c r="W56" s="892"/>
      <c r="X56" s="891"/>
      <c r="Y56" s="892"/>
      <c r="Z56" s="891"/>
      <c r="AA56" s="892"/>
      <c r="AB56" s="891"/>
      <c r="AC56" s="892"/>
      <c r="AD56" s="891"/>
      <c r="AE56" s="891"/>
      <c r="AF56" s="891"/>
      <c r="AG56" s="892"/>
      <c r="AH56" s="891"/>
      <c r="AI56" s="892"/>
      <c r="AJ56" s="891"/>
      <c r="AK56" s="879"/>
      <c r="AL56" s="879"/>
      <c r="AM56" s="879"/>
      <c r="AN56" s="879"/>
      <c r="AO56" s="879"/>
      <c r="AP56" s="879"/>
      <c r="AQ56" s="879"/>
      <c r="AR56" s="879"/>
      <c r="AS56" s="879"/>
      <c r="AT56" s="879"/>
      <c r="AU56" s="889"/>
      <c r="AV56" s="889"/>
      <c r="AW56" s="889"/>
      <c r="AX56" s="889"/>
      <c r="AY56" s="889"/>
      <c r="AZ56" s="889"/>
      <c r="BA56" s="889"/>
      <c r="BB56" s="889"/>
      <c r="BC56" s="889"/>
      <c r="BD56" s="889"/>
      <c r="BE56" s="889"/>
      <c r="BF56" s="889"/>
      <c r="BG56" s="889"/>
      <c r="BH56" s="889"/>
      <c r="BI56" s="889"/>
      <c r="BJ56" s="889"/>
      <c r="BK56" s="889"/>
      <c r="BL56" s="889"/>
      <c r="BM56" s="889"/>
      <c r="BN56" s="881"/>
      <c r="BO56" s="881"/>
      <c r="BP56" s="881"/>
      <c r="BQ56" s="881"/>
      <c r="BR56" s="881"/>
      <c r="BS56" s="881"/>
      <c r="BT56" s="881"/>
      <c r="BU56" s="881"/>
      <c r="BV56" s="881"/>
      <c r="BW56" s="881"/>
      <c r="BX56" s="881"/>
      <c r="BY56" s="881"/>
      <c r="BZ56" s="881"/>
      <c r="CA56" s="881"/>
      <c r="CB56" s="881"/>
      <c r="CC56" s="881"/>
      <c r="CD56" s="881"/>
      <c r="CE56" s="881"/>
      <c r="CF56" s="881"/>
      <c r="CG56" s="881"/>
      <c r="CH56" s="881"/>
      <c r="CI56" s="881"/>
      <c r="CJ56" s="881"/>
      <c r="CK56" s="881"/>
      <c r="CL56" s="881"/>
      <c r="CM56" s="881"/>
      <c r="CN56" s="881"/>
      <c r="CO56" s="881"/>
      <c r="CP56" s="881"/>
      <c r="CQ56" s="881"/>
      <c r="CR56" s="881"/>
      <c r="CS56" s="881"/>
      <c r="CT56" s="881"/>
      <c r="CU56" s="881"/>
      <c r="CV56" s="881"/>
      <c r="CW56" s="881"/>
      <c r="CX56" s="881"/>
      <c r="CY56" s="881"/>
      <c r="CZ56" s="881"/>
      <c r="DA56" s="881"/>
    </row>
    <row r="57" spans="1:105" ht="12.75">
      <c r="A57" s="879"/>
      <c r="B57" s="879"/>
      <c r="C57" s="879"/>
      <c r="D57" s="879"/>
      <c r="E57" s="879"/>
      <c r="F57" s="879"/>
      <c r="G57" s="893"/>
      <c r="H57" s="893"/>
      <c r="I57" s="891"/>
      <c r="J57" s="892"/>
      <c r="K57" s="892"/>
      <c r="L57" s="892"/>
      <c r="M57" s="892"/>
      <c r="N57" s="891"/>
      <c r="O57" s="892"/>
      <c r="P57" s="891"/>
      <c r="Q57" s="892"/>
      <c r="R57" s="891"/>
      <c r="S57" s="892"/>
      <c r="T57" s="891"/>
      <c r="U57" s="892"/>
      <c r="V57" s="891"/>
      <c r="W57" s="892"/>
      <c r="X57" s="891"/>
      <c r="Y57" s="892"/>
      <c r="Z57" s="891"/>
      <c r="AA57" s="892"/>
      <c r="AB57" s="891"/>
      <c r="AC57" s="892"/>
      <c r="AD57" s="891"/>
      <c r="AE57" s="891"/>
      <c r="AF57" s="891"/>
      <c r="AG57" s="892"/>
      <c r="AH57" s="891"/>
      <c r="AI57" s="892"/>
      <c r="AJ57" s="891"/>
      <c r="AK57" s="879"/>
      <c r="AL57" s="879"/>
      <c r="AM57" s="879"/>
      <c r="AN57" s="879"/>
      <c r="AO57" s="879"/>
      <c r="AP57" s="879"/>
      <c r="AQ57" s="879"/>
      <c r="AR57" s="879"/>
      <c r="AS57" s="879"/>
      <c r="AT57" s="879"/>
      <c r="AU57" s="889"/>
      <c r="AV57" s="889"/>
      <c r="AW57" s="889"/>
      <c r="AX57" s="889"/>
      <c r="AY57" s="889"/>
      <c r="AZ57" s="889"/>
      <c r="BA57" s="889"/>
      <c r="BB57" s="889"/>
      <c r="BC57" s="889"/>
      <c r="BD57" s="889"/>
      <c r="BE57" s="889"/>
      <c r="BF57" s="889"/>
      <c r="BG57" s="889"/>
      <c r="BH57" s="889"/>
      <c r="BI57" s="889"/>
      <c r="BJ57" s="889"/>
      <c r="BK57" s="889"/>
      <c r="BL57" s="889"/>
      <c r="BM57" s="889"/>
      <c r="BN57" s="881"/>
      <c r="BO57" s="881"/>
      <c r="BP57" s="881"/>
      <c r="BQ57" s="881"/>
      <c r="BR57" s="881"/>
      <c r="BS57" s="881"/>
      <c r="BT57" s="881"/>
      <c r="BU57" s="881"/>
      <c r="BV57" s="881"/>
      <c r="BW57" s="881"/>
      <c r="BX57" s="881"/>
      <c r="BY57" s="881"/>
      <c r="BZ57" s="881"/>
      <c r="CA57" s="881"/>
      <c r="CB57" s="881"/>
      <c r="CC57" s="881"/>
      <c r="CD57" s="881"/>
      <c r="CE57" s="881"/>
      <c r="CF57" s="881"/>
      <c r="CG57" s="881"/>
      <c r="CH57" s="881"/>
      <c r="CI57" s="881"/>
      <c r="CJ57" s="881"/>
      <c r="CK57" s="881"/>
      <c r="CL57" s="881"/>
      <c r="CM57" s="881"/>
      <c r="CN57" s="881"/>
      <c r="CO57" s="881"/>
      <c r="CP57" s="881"/>
      <c r="CQ57" s="881"/>
      <c r="CR57" s="881"/>
      <c r="CS57" s="881"/>
      <c r="CT57" s="881"/>
      <c r="CU57" s="881"/>
      <c r="CV57" s="881"/>
      <c r="CW57" s="881"/>
      <c r="CX57" s="881"/>
      <c r="CY57" s="881"/>
      <c r="CZ57" s="881"/>
      <c r="DA57" s="881"/>
    </row>
    <row r="58" spans="1:105" ht="12.75">
      <c r="A58" s="879"/>
      <c r="B58" s="879"/>
      <c r="C58" s="879"/>
      <c r="D58" s="879"/>
      <c r="E58" s="879"/>
      <c r="F58" s="879"/>
      <c r="G58" s="879"/>
      <c r="H58" s="879"/>
      <c r="I58" s="879"/>
      <c r="J58" s="879"/>
      <c r="K58" s="879"/>
      <c r="L58" s="879"/>
      <c r="M58" s="879"/>
      <c r="N58" s="879"/>
      <c r="O58" s="879"/>
      <c r="P58" s="879"/>
      <c r="Q58" s="879"/>
      <c r="R58" s="879"/>
      <c r="S58" s="879"/>
      <c r="T58" s="879"/>
      <c r="U58" s="879"/>
      <c r="V58" s="879"/>
      <c r="W58" s="879"/>
      <c r="X58" s="879"/>
      <c r="Y58" s="879"/>
      <c r="Z58" s="879"/>
      <c r="AA58" s="879"/>
      <c r="AB58" s="879"/>
      <c r="AC58" s="879"/>
      <c r="AD58" s="879"/>
      <c r="AE58" s="879"/>
      <c r="AF58" s="879"/>
      <c r="AG58" s="879"/>
      <c r="AH58" s="879"/>
      <c r="AI58" s="879"/>
      <c r="AJ58" s="879"/>
      <c r="AK58" s="879"/>
      <c r="AL58" s="879"/>
      <c r="AM58" s="879"/>
      <c r="AN58" s="879"/>
      <c r="AO58" s="879"/>
      <c r="AP58" s="879"/>
      <c r="AQ58" s="879"/>
      <c r="AR58" s="879"/>
      <c r="AS58" s="879"/>
      <c r="AT58" s="879"/>
      <c r="AU58" s="889"/>
      <c r="AV58" s="889"/>
      <c r="AW58" s="889"/>
      <c r="AX58" s="889"/>
      <c r="AY58" s="889"/>
      <c r="AZ58" s="889"/>
      <c r="BA58" s="889"/>
      <c r="BB58" s="889"/>
      <c r="BC58" s="889"/>
      <c r="BD58" s="889"/>
      <c r="BE58" s="889"/>
      <c r="BF58" s="889"/>
      <c r="BG58" s="889"/>
      <c r="BH58" s="889"/>
      <c r="BI58" s="889"/>
      <c r="BJ58" s="889"/>
      <c r="BK58" s="889"/>
      <c r="BL58" s="889"/>
      <c r="BM58" s="889"/>
      <c r="BN58" s="881"/>
      <c r="BO58" s="881"/>
      <c r="BP58" s="881"/>
      <c r="BQ58" s="881"/>
      <c r="BR58" s="881"/>
      <c r="BS58" s="881"/>
      <c r="BT58" s="881"/>
      <c r="BU58" s="881"/>
      <c r="BV58" s="881"/>
      <c r="BW58" s="881"/>
      <c r="BX58" s="881"/>
      <c r="BY58" s="881"/>
      <c r="BZ58" s="881"/>
      <c r="CA58" s="881"/>
      <c r="CB58" s="881"/>
      <c r="CC58" s="881"/>
      <c r="CD58" s="881"/>
      <c r="CE58" s="881"/>
      <c r="CF58" s="881"/>
      <c r="CG58" s="881"/>
      <c r="CH58" s="881"/>
      <c r="CI58" s="881"/>
      <c r="CJ58" s="881"/>
      <c r="CK58" s="881"/>
      <c r="CL58" s="881"/>
      <c r="CM58" s="881"/>
      <c r="CN58" s="881"/>
      <c r="CO58" s="881"/>
      <c r="CP58" s="881"/>
      <c r="CQ58" s="881"/>
      <c r="CR58" s="881"/>
      <c r="CS58" s="881"/>
      <c r="CT58" s="881"/>
      <c r="CU58" s="881"/>
      <c r="CV58" s="881"/>
      <c r="CW58" s="881"/>
      <c r="CX58" s="881"/>
      <c r="CY58" s="881"/>
      <c r="CZ58" s="881"/>
      <c r="DA58" s="881"/>
    </row>
    <row r="59" spans="1:105" ht="12.75">
      <c r="A59" s="879"/>
      <c r="B59" s="879"/>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s="879"/>
      <c r="AG59" s="879"/>
      <c r="AH59" s="879"/>
      <c r="AI59" s="879"/>
      <c r="AJ59" s="879"/>
      <c r="AK59" s="879"/>
      <c r="AL59" s="879"/>
      <c r="AM59" s="879"/>
      <c r="AN59" s="879"/>
      <c r="AO59" s="879"/>
      <c r="AP59" s="879"/>
      <c r="AQ59" s="879"/>
      <c r="AR59" s="879"/>
      <c r="AS59" s="879"/>
      <c r="AT59" s="879"/>
      <c r="AU59" s="889"/>
      <c r="AV59" s="889"/>
      <c r="AW59" s="889"/>
      <c r="AX59" s="889"/>
      <c r="AY59" s="889"/>
      <c r="AZ59" s="889"/>
      <c r="BA59" s="889"/>
      <c r="BB59" s="889"/>
      <c r="BC59" s="889"/>
      <c r="BD59" s="889"/>
      <c r="BE59" s="889"/>
      <c r="BF59" s="889"/>
      <c r="BG59" s="889"/>
      <c r="BH59" s="889"/>
      <c r="BI59" s="889"/>
      <c r="BJ59" s="889"/>
      <c r="BK59" s="889"/>
      <c r="BL59" s="889"/>
      <c r="BM59" s="889"/>
      <c r="BN59" s="881"/>
      <c r="BO59" s="881"/>
      <c r="BP59" s="881"/>
      <c r="BQ59" s="881"/>
      <c r="BR59" s="881"/>
      <c r="BS59" s="881"/>
      <c r="BT59" s="881"/>
      <c r="BU59" s="881"/>
      <c r="BV59" s="881"/>
      <c r="BW59" s="881"/>
      <c r="BX59" s="881"/>
      <c r="BY59" s="881"/>
      <c r="BZ59" s="881"/>
      <c r="CA59" s="881"/>
      <c r="CB59" s="881"/>
      <c r="CC59" s="881"/>
      <c r="CD59" s="881"/>
      <c r="CE59" s="881"/>
      <c r="CF59" s="881"/>
      <c r="CG59" s="881"/>
      <c r="CH59" s="881"/>
      <c r="CI59" s="881"/>
      <c r="CJ59" s="881"/>
      <c r="CK59" s="881"/>
      <c r="CL59" s="881"/>
      <c r="CM59" s="881"/>
      <c r="CN59" s="881"/>
      <c r="CO59" s="881"/>
      <c r="CP59" s="881"/>
      <c r="CQ59" s="881"/>
      <c r="CR59" s="881"/>
      <c r="CS59" s="881"/>
      <c r="CT59" s="881"/>
      <c r="CU59" s="881"/>
      <c r="CV59" s="881"/>
      <c r="CW59" s="881"/>
      <c r="CX59" s="881"/>
      <c r="CY59" s="881"/>
      <c r="CZ59" s="881"/>
      <c r="DA59" s="881"/>
    </row>
    <row r="60" spans="1:105" ht="12.75">
      <c r="A60" s="879"/>
      <c r="B60" s="879"/>
      <c r="C60" s="879"/>
      <c r="D60" s="879"/>
      <c r="E60" s="879"/>
      <c r="F60" s="879"/>
      <c r="G60" s="879"/>
      <c r="H60" s="879"/>
      <c r="I60" s="879"/>
      <c r="J60" s="879"/>
      <c r="K60" s="879"/>
      <c r="L60" s="879"/>
      <c r="M60" s="879"/>
      <c r="N60" s="879"/>
      <c r="O60" s="879"/>
      <c r="P60" s="879"/>
      <c r="Q60" s="879"/>
      <c r="R60" s="879"/>
      <c r="S60" s="879"/>
      <c r="T60" s="879"/>
      <c r="U60" s="879"/>
      <c r="V60" s="879"/>
      <c r="W60" s="879"/>
      <c r="X60" s="879"/>
      <c r="Y60" s="879"/>
      <c r="Z60" s="879"/>
      <c r="AA60" s="879"/>
      <c r="AB60" s="879"/>
      <c r="AC60" s="879"/>
      <c r="AD60" s="879"/>
      <c r="AE60" s="879"/>
      <c r="AF60" s="879"/>
      <c r="AG60" s="879"/>
      <c r="AH60" s="879"/>
      <c r="AI60" s="879"/>
      <c r="AJ60" s="879"/>
      <c r="AK60" s="879"/>
      <c r="AL60" s="879"/>
      <c r="AM60" s="879"/>
      <c r="AN60" s="879"/>
      <c r="AO60" s="879"/>
      <c r="AP60" s="879"/>
      <c r="AQ60" s="879"/>
      <c r="AR60" s="879"/>
      <c r="AS60" s="879"/>
      <c r="AT60" s="879"/>
      <c r="AU60" s="889"/>
      <c r="AV60" s="889"/>
      <c r="AW60" s="889"/>
      <c r="AX60" s="889"/>
      <c r="AY60" s="889"/>
      <c r="AZ60" s="889"/>
      <c r="BA60" s="889"/>
      <c r="BB60" s="889"/>
      <c r="BC60" s="889"/>
      <c r="BD60" s="889"/>
      <c r="BE60" s="889"/>
      <c r="BF60" s="889"/>
      <c r="BG60" s="889"/>
      <c r="BH60" s="889"/>
      <c r="BI60" s="889"/>
      <c r="BJ60" s="889"/>
      <c r="BK60" s="889"/>
      <c r="BL60" s="889"/>
      <c r="BM60" s="889"/>
      <c r="BN60" s="881"/>
      <c r="BO60" s="881"/>
      <c r="BP60" s="881"/>
      <c r="BQ60" s="881"/>
      <c r="BR60" s="881"/>
      <c r="BS60" s="881"/>
      <c r="BT60" s="881"/>
      <c r="BU60" s="881"/>
      <c r="BV60" s="881"/>
      <c r="BW60" s="881"/>
      <c r="BX60" s="881"/>
      <c r="BY60" s="881"/>
      <c r="BZ60" s="881"/>
      <c r="CA60" s="881"/>
      <c r="CB60" s="881"/>
      <c r="CC60" s="881"/>
      <c r="CD60" s="881"/>
      <c r="CE60" s="881"/>
      <c r="CF60" s="881"/>
      <c r="CG60" s="881"/>
      <c r="CH60" s="881"/>
      <c r="CI60" s="881"/>
      <c r="CJ60" s="881"/>
      <c r="CK60" s="881"/>
      <c r="CL60" s="881"/>
      <c r="CM60" s="881"/>
      <c r="CN60" s="881"/>
      <c r="CO60" s="881"/>
      <c r="CP60" s="881"/>
      <c r="CQ60" s="881"/>
      <c r="CR60" s="881"/>
      <c r="CS60" s="881"/>
      <c r="CT60" s="881"/>
      <c r="CU60" s="881"/>
      <c r="CV60" s="881"/>
      <c r="CW60" s="881"/>
      <c r="CX60" s="881"/>
      <c r="CY60" s="881"/>
      <c r="CZ60" s="881"/>
      <c r="DA60" s="881"/>
    </row>
    <row r="61" spans="1:105" ht="12.75">
      <c r="A61" s="879"/>
      <c r="B61" s="879"/>
      <c r="C61" s="879"/>
      <c r="D61" s="879"/>
      <c r="E61" s="879"/>
      <c r="F61" s="879"/>
      <c r="G61" s="879"/>
      <c r="H61" s="879"/>
      <c r="I61" s="879"/>
      <c r="J61" s="879"/>
      <c r="K61" s="879"/>
      <c r="L61" s="879"/>
      <c r="M61" s="879"/>
      <c r="N61" s="879"/>
      <c r="O61" s="879"/>
      <c r="P61" s="879"/>
      <c r="Q61" s="879"/>
      <c r="R61" s="879"/>
      <c r="S61" s="879"/>
      <c r="T61" s="879"/>
      <c r="U61" s="879"/>
      <c r="V61" s="879"/>
      <c r="W61" s="879"/>
      <c r="X61" s="879"/>
      <c r="Y61" s="879"/>
      <c r="Z61" s="879"/>
      <c r="AA61" s="879"/>
      <c r="AB61" s="879"/>
      <c r="AC61" s="879"/>
      <c r="AD61" s="879"/>
      <c r="AE61" s="879"/>
      <c r="AF61" s="879"/>
      <c r="AG61" s="879"/>
      <c r="AH61" s="879"/>
      <c r="AI61" s="879"/>
      <c r="AJ61" s="879"/>
      <c r="AK61" s="879"/>
      <c r="AL61" s="879"/>
      <c r="AM61" s="879"/>
      <c r="AN61" s="879"/>
      <c r="AO61" s="879"/>
      <c r="AP61" s="879"/>
      <c r="AQ61" s="879"/>
      <c r="AR61" s="879"/>
      <c r="AS61" s="879"/>
      <c r="AT61" s="879"/>
      <c r="AU61" s="889"/>
      <c r="AV61" s="889"/>
      <c r="AW61" s="889"/>
      <c r="AX61" s="889"/>
      <c r="AY61" s="889"/>
      <c r="AZ61" s="889"/>
      <c r="BA61" s="889"/>
      <c r="BB61" s="889"/>
      <c r="BC61" s="889"/>
      <c r="BD61" s="889"/>
      <c r="BE61" s="889"/>
      <c r="BF61" s="889"/>
      <c r="BG61" s="889"/>
      <c r="BH61" s="889"/>
      <c r="BI61" s="889"/>
      <c r="BJ61" s="889"/>
      <c r="BK61" s="889"/>
      <c r="BL61" s="889"/>
      <c r="BM61" s="889"/>
      <c r="BN61" s="881"/>
      <c r="BO61" s="881"/>
      <c r="BP61" s="881"/>
      <c r="BQ61" s="881"/>
      <c r="BR61" s="881"/>
      <c r="BS61" s="881"/>
      <c r="BT61" s="881"/>
      <c r="BU61" s="881"/>
      <c r="BV61" s="881"/>
      <c r="BW61" s="881"/>
      <c r="BX61" s="881"/>
      <c r="BY61" s="881"/>
      <c r="BZ61" s="881"/>
      <c r="CA61" s="881"/>
      <c r="CB61" s="881"/>
      <c r="CC61" s="881"/>
      <c r="CD61" s="881"/>
      <c r="CE61" s="881"/>
      <c r="CF61" s="881"/>
      <c r="CG61" s="881"/>
      <c r="CH61" s="881"/>
      <c r="CI61" s="881"/>
      <c r="CJ61" s="881"/>
      <c r="CK61" s="881"/>
      <c r="CL61" s="881"/>
      <c r="CM61" s="881"/>
      <c r="CN61" s="881"/>
      <c r="CO61" s="881"/>
      <c r="CP61" s="881"/>
      <c r="CQ61" s="881"/>
      <c r="CR61" s="881"/>
      <c r="CS61" s="881"/>
      <c r="CT61" s="881"/>
      <c r="CU61" s="881"/>
      <c r="CV61" s="881"/>
      <c r="CW61" s="881"/>
      <c r="CX61" s="881"/>
      <c r="CY61" s="881"/>
      <c r="CZ61" s="881"/>
      <c r="DA61" s="881"/>
    </row>
    <row r="62" spans="1:105" ht="12.75">
      <c r="A62" s="879"/>
      <c r="B62" s="879"/>
      <c r="C62" s="879"/>
      <c r="D62" s="879"/>
      <c r="E62" s="879"/>
      <c r="F62" s="879"/>
      <c r="G62" s="879"/>
      <c r="H62" s="879"/>
      <c r="I62" s="879"/>
      <c r="J62" s="879"/>
      <c r="K62" s="879"/>
      <c r="L62" s="879"/>
      <c r="M62" s="879"/>
      <c r="N62" s="879"/>
      <c r="O62" s="879"/>
      <c r="P62" s="879"/>
      <c r="Q62" s="879"/>
      <c r="R62" s="879"/>
      <c r="S62" s="879"/>
      <c r="T62" s="879"/>
      <c r="U62" s="879"/>
      <c r="V62" s="879"/>
      <c r="W62" s="879"/>
      <c r="X62" s="879"/>
      <c r="Y62" s="879"/>
      <c r="Z62" s="879"/>
      <c r="AA62" s="879"/>
      <c r="AB62" s="879"/>
      <c r="AC62" s="879"/>
      <c r="AD62" s="879"/>
      <c r="AE62" s="879"/>
      <c r="AF62" s="879"/>
      <c r="AG62" s="879"/>
      <c r="AH62" s="879"/>
      <c r="AI62" s="879"/>
      <c r="AJ62" s="879"/>
      <c r="AK62" s="879"/>
      <c r="AL62" s="879"/>
      <c r="AM62" s="879"/>
      <c r="AN62" s="879"/>
      <c r="AO62" s="879"/>
      <c r="AP62" s="879"/>
      <c r="AQ62" s="879"/>
      <c r="AR62" s="879"/>
      <c r="AS62" s="879"/>
      <c r="AT62" s="879"/>
      <c r="AU62" s="889"/>
      <c r="AV62" s="889"/>
      <c r="AW62" s="889"/>
      <c r="AX62" s="889"/>
      <c r="AY62" s="889"/>
      <c r="AZ62" s="889"/>
      <c r="BA62" s="889"/>
      <c r="BB62" s="889"/>
      <c r="BC62" s="889"/>
      <c r="BD62" s="889"/>
      <c r="BE62" s="889"/>
      <c r="BF62" s="889"/>
      <c r="BG62" s="889"/>
      <c r="BH62" s="889"/>
      <c r="BI62" s="889"/>
      <c r="BJ62" s="889"/>
      <c r="BK62" s="889"/>
      <c r="BL62" s="889"/>
      <c r="BM62" s="889"/>
      <c r="BN62" s="881"/>
      <c r="BO62" s="881"/>
      <c r="BP62" s="881"/>
      <c r="BQ62" s="881"/>
      <c r="BR62" s="881"/>
      <c r="BS62" s="881"/>
      <c r="BT62" s="881"/>
      <c r="BU62" s="881"/>
      <c r="BV62" s="881"/>
      <c r="BW62" s="881"/>
      <c r="BX62" s="881"/>
      <c r="BY62" s="881"/>
      <c r="BZ62" s="881"/>
      <c r="CA62" s="881"/>
      <c r="CB62" s="881"/>
      <c r="CC62" s="881"/>
      <c r="CD62" s="881"/>
      <c r="CE62" s="881"/>
      <c r="CF62" s="881"/>
      <c r="CG62" s="881"/>
      <c r="CH62" s="881"/>
      <c r="CI62" s="881"/>
      <c r="CJ62" s="881"/>
      <c r="CK62" s="881"/>
      <c r="CL62" s="881"/>
      <c r="CM62" s="881"/>
      <c r="CN62" s="881"/>
      <c r="CO62" s="881"/>
      <c r="CP62" s="881"/>
      <c r="CQ62" s="881"/>
      <c r="CR62" s="881"/>
      <c r="CS62" s="881"/>
      <c r="CT62" s="881"/>
      <c r="CU62" s="881"/>
      <c r="CV62" s="881"/>
      <c r="CW62" s="881"/>
      <c r="CX62" s="881"/>
      <c r="CY62" s="881"/>
      <c r="CZ62" s="881"/>
      <c r="DA62" s="881"/>
    </row>
    <row r="63" spans="1:105" ht="12.75">
      <c r="A63" s="879"/>
      <c r="B63" s="879"/>
      <c r="C63" s="879"/>
      <c r="D63" s="879"/>
      <c r="E63" s="879"/>
      <c r="F63" s="879"/>
      <c r="G63" s="879"/>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89"/>
      <c r="AV63" s="889"/>
      <c r="AW63" s="889"/>
      <c r="AX63" s="889"/>
      <c r="AY63" s="889"/>
      <c r="AZ63" s="889"/>
      <c r="BA63" s="889"/>
      <c r="BB63" s="889"/>
      <c r="BC63" s="889"/>
      <c r="BD63" s="889"/>
      <c r="BE63" s="889"/>
      <c r="BF63" s="889"/>
      <c r="BG63" s="889"/>
      <c r="BH63" s="889"/>
      <c r="BI63" s="889"/>
      <c r="BJ63" s="889"/>
      <c r="BK63" s="889"/>
      <c r="BL63" s="889"/>
      <c r="BM63" s="889"/>
      <c r="BN63" s="881"/>
      <c r="BO63" s="881"/>
      <c r="BP63" s="881"/>
      <c r="BQ63" s="881"/>
      <c r="BR63" s="881"/>
      <c r="BS63" s="881"/>
      <c r="BT63" s="881"/>
      <c r="BU63" s="881"/>
      <c r="BV63" s="881"/>
      <c r="BW63" s="881"/>
      <c r="BX63" s="881"/>
      <c r="BY63" s="881"/>
      <c r="BZ63" s="881"/>
      <c r="CA63" s="881"/>
      <c r="CB63" s="881"/>
      <c r="CC63" s="881"/>
      <c r="CD63" s="881"/>
      <c r="CE63" s="881"/>
      <c r="CF63" s="881"/>
      <c r="CG63" s="881"/>
      <c r="CH63" s="881"/>
      <c r="CI63" s="881"/>
      <c r="CJ63" s="881"/>
      <c r="CK63" s="881"/>
      <c r="CL63" s="881"/>
      <c r="CM63" s="881"/>
      <c r="CN63" s="881"/>
      <c r="CO63" s="881"/>
      <c r="CP63" s="881"/>
      <c r="CQ63" s="881"/>
      <c r="CR63" s="881"/>
      <c r="CS63" s="881"/>
      <c r="CT63" s="881"/>
      <c r="CU63" s="881"/>
      <c r="CV63" s="881"/>
      <c r="CW63" s="881"/>
      <c r="CX63" s="881"/>
      <c r="CY63" s="881"/>
      <c r="CZ63" s="881"/>
      <c r="DA63" s="881"/>
    </row>
    <row r="64" spans="1:105" ht="12.75">
      <c r="A64" s="879"/>
      <c r="B64" s="879"/>
      <c r="C64" s="879"/>
      <c r="D64" s="879"/>
      <c r="E64" s="879"/>
      <c r="F64" s="879"/>
      <c r="G64" s="879"/>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89"/>
      <c r="AV64" s="889"/>
      <c r="AW64" s="889"/>
      <c r="AX64" s="889"/>
      <c r="AY64" s="889"/>
      <c r="AZ64" s="889"/>
      <c r="BA64" s="889"/>
      <c r="BB64" s="889"/>
      <c r="BC64" s="889"/>
      <c r="BD64" s="889"/>
      <c r="BE64" s="889"/>
      <c r="BF64" s="889"/>
      <c r="BG64" s="889"/>
      <c r="BH64" s="889"/>
      <c r="BI64" s="889"/>
      <c r="BJ64" s="889"/>
      <c r="BK64" s="889"/>
      <c r="BL64" s="889"/>
      <c r="BM64" s="889"/>
      <c r="BN64" s="881"/>
      <c r="BO64" s="881"/>
      <c r="BP64" s="881"/>
      <c r="BQ64" s="881"/>
      <c r="BR64" s="881"/>
      <c r="BS64" s="881"/>
      <c r="BT64" s="881"/>
      <c r="BU64" s="881"/>
      <c r="BV64" s="881"/>
      <c r="BW64" s="881"/>
      <c r="BX64" s="881"/>
      <c r="BY64" s="881"/>
      <c r="BZ64" s="881"/>
      <c r="CA64" s="881"/>
      <c r="CB64" s="881"/>
      <c r="CC64" s="881"/>
      <c r="CD64" s="881"/>
      <c r="CE64" s="881"/>
      <c r="CF64" s="881"/>
      <c r="CG64" s="881"/>
      <c r="CH64" s="881"/>
      <c r="CI64" s="881"/>
      <c r="CJ64" s="881"/>
      <c r="CK64" s="881"/>
      <c r="CL64" s="881"/>
      <c r="CM64" s="881"/>
      <c r="CN64" s="881"/>
      <c r="CO64" s="881"/>
      <c r="CP64" s="881"/>
      <c r="CQ64" s="881"/>
      <c r="CR64" s="881"/>
      <c r="CS64" s="881"/>
      <c r="CT64" s="881"/>
      <c r="CU64" s="881"/>
      <c r="CV64" s="881"/>
      <c r="CW64" s="881"/>
      <c r="CX64" s="881"/>
      <c r="CY64" s="881"/>
      <c r="CZ64" s="881"/>
      <c r="DA64" s="881"/>
    </row>
    <row r="65" spans="1:105" ht="12.75">
      <c r="A65" s="879"/>
      <c r="B65" s="879"/>
      <c r="C65" s="879"/>
      <c r="D65" s="879"/>
      <c r="E65" s="879"/>
      <c r="F65" s="879"/>
      <c r="G65" s="879"/>
      <c r="H65" s="879"/>
      <c r="I65" s="879"/>
      <c r="J65" s="879"/>
      <c r="K65" s="879"/>
      <c r="L65" s="879"/>
      <c r="M65" s="879"/>
      <c r="N65" s="879"/>
      <c r="O65" s="879"/>
      <c r="P65" s="879"/>
      <c r="Q65" s="879"/>
      <c r="R65" s="879"/>
      <c r="S65" s="879"/>
      <c r="T65" s="879"/>
      <c r="U65" s="879"/>
      <c r="V65" s="879"/>
      <c r="W65" s="879"/>
      <c r="X65" s="879"/>
      <c r="Y65" s="879"/>
      <c r="Z65" s="879"/>
      <c r="AA65" s="879"/>
      <c r="AB65" s="879"/>
      <c r="AC65" s="879"/>
      <c r="AD65" s="879"/>
      <c r="AE65" s="879"/>
      <c r="AF65" s="879"/>
      <c r="AG65" s="879"/>
      <c r="AH65" s="879"/>
      <c r="AI65" s="879"/>
      <c r="AJ65" s="879"/>
      <c r="AK65" s="879"/>
      <c r="AL65" s="879"/>
      <c r="AM65" s="879"/>
      <c r="AN65" s="879"/>
      <c r="AO65" s="879"/>
      <c r="AP65" s="879"/>
      <c r="AQ65" s="879"/>
      <c r="AR65" s="879"/>
      <c r="AS65" s="879"/>
      <c r="AT65" s="879"/>
      <c r="AU65" s="889"/>
      <c r="AV65" s="889"/>
      <c r="AW65" s="889"/>
      <c r="AX65" s="889"/>
      <c r="AY65" s="889"/>
      <c r="AZ65" s="889"/>
      <c r="BA65" s="889"/>
      <c r="BB65" s="889"/>
      <c r="BC65" s="889"/>
      <c r="BD65" s="889"/>
      <c r="BE65" s="889"/>
      <c r="BF65" s="889"/>
      <c r="BG65" s="889"/>
      <c r="BH65" s="889"/>
      <c r="BI65" s="889"/>
      <c r="BJ65" s="889"/>
      <c r="BK65" s="889"/>
      <c r="BL65" s="889"/>
      <c r="BM65" s="889"/>
      <c r="BN65" s="881"/>
      <c r="BO65" s="881"/>
      <c r="BP65" s="881"/>
      <c r="BQ65" s="881"/>
      <c r="BR65" s="881"/>
      <c r="BS65" s="881"/>
      <c r="BT65" s="881"/>
      <c r="BU65" s="881"/>
      <c r="BV65" s="881"/>
      <c r="BW65" s="881"/>
      <c r="BX65" s="881"/>
      <c r="BY65" s="881"/>
      <c r="BZ65" s="881"/>
      <c r="CA65" s="881"/>
      <c r="CB65" s="881"/>
      <c r="CC65" s="881"/>
      <c r="CD65" s="881"/>
      <c r="CE65" s="881"/>
      <c r="CF65" s="881"/>
      <c r="CG65" s="881"/>
      <c r="CH65" s="881"/>
      <c r="CI65" s="881"/>
      <c r="CJ65" s="881"/>
      <c r="CK65" s="881"/>
      <c r="CL65" s="881"/>
      <c r="CM65" s="881"/>
      <c r="CN65" s="881"/>
      <c r="CO65" s="881"/>
      <c r="CP65" s="881"/>
      <c r="CQ65" s="881"/>
      <c r="CR65" s="881"/>
      <c r="CS65" s="881"/>
      <c r="CT65" s="881"/>
      <c r="CU65" s="881"/>
      <c r="CV65" s="881"/>
      <c r="CW65" s="881"/>
      <c r="CX65" s="881"/>
      <c r="CY65" s="881"/>
      <c r="CZ65" s="881"/>
      <c r="DA65" s="881"/>
    </row>
    <row r="66" spans="1:105" ht="12.75">
      <c r="A66" s="879"/>
      <c r="B66" s="879"/>
      <c r="C66" s="879"/>
      <c r="D66" s="879"/>
      <c r="E66" s="879"/>
      <c r="F66" s="879"/>
      <c r="G66" s="879"/>
      <c r="H66" s="879"/>
      <c r="I66" s="879"/>
      <c r="J66" s="879"/>
      <c r="K66" s="879"/>
      <c r="L66" s="879"/>
      <c r="M66" s="879"/>
      <c r="N66" s="879"/>
      <c r="O66" s="879"/>
      <c r="P66" s="879"/>
      <c r="Q66" s="879"/>
      <c r="R66" s="879"/>
      <c r="S66" s="879"/>
      <c r="T66" s="879"/>
      <c r="U66" s="879"/>
      <c r="V66" s="879"/>
      <c r="W66" s="879"/>
      <c r="X66" s="879"/>
      <c r="Y66" s="879"/>
      <c r="Z66" s="879"/>
      <c r="AA66" s="879"/>
      <c r="AB66" s="879"/>
      <c r="AC66" s="879"/>
      <c r="AD66" s="879"/>
      <c r="AE66" s="879"/>
      <c r="AF66" s="879"/>
      <c r="AG66" s="879"/>
      <c r="AH66" s="879"/>
      <c r="AI66" s="879"/>
      <c r="AJ66" s="879"/>
      <c r="AK66" s="879"/>
      <c r="AL66" s="879"/>
      <c r="AM66" s="879"/>
      <c r="AN66" s="879"/>
      <c r="AO66" s="879"/>
      <c r="AP66" s="879"/>
      <c r="AQ66" s="879"/>
      <c r="AR66" s="879"/>
      <c r="AS66" s="879"/>
      <c r="AT66" s="879"/>
      <c r="AU66" s="889"/>
      <c r="AV66" s="889"/>
      <c r="AW66" s="889"/>
      <c r="AX66" s="889"/>
      <c r="AY66" s="889"/>
      <c r="AZ66" s="889"/>
      <c r="BA66" s="889"/>
      <c r="BB66" s="889"/>
      <c r="BC66" s="889"/>
      <c r="BD66" s="889"/>
      <c r="BE66" s="889"/>
      <c r="BF66" s="889"/>
      <c r="BG66" s="889"/>
      <c r="BH66" s="889"/>
      <c r="BI66" s="889"/>
      <c r="BJ66" s="889"/>
      <c r="BK66" s="889"/>
      <c r="BL66" s="889"/>
      <c r="BM66" s="889"/>
      <c r="BN66" s="881"/>
      <c r="BO66" s="881"/>
      <c r="BP66" s="881"/>
      <c r="BQ66" s="881"/>
      <c r="BR66" s="881"/>
      <c r="BS66" s="881"/>
      <c r="BT66" s="881"/>
      <c r="BU66" s="881"/>
      <c r="BV66" s="881"/>
      <c r="BW66" s="881"/>
      <c r="BX66" s="881"/>
      <c r="BY66" s="881"/>
      <c r="BZ66" s="881"/>
      <c r="CA66" s="881"/>
      <c r="CB66" s="881"/>
      <c r="CC66" s="881"/>
      <c r="CD66" s="881"/>
      <c r="CE66" s="881"/>
      <c r="CF66" s="881"/>
      <c r="CG66" s="881"/>
      <c r="CH66" s="881"/>
      <c r="CI66" s="881"/>
      <c r="CJ66" s="881"/>
      <c r="CK66" s="881"/>
      <c r="CL66" s="881"/>
      <c r="CM66" s="881"/>
      <c r="CN66" s="881"/>
      <c r="CO66" s="881"/>
      <c r="CP66" s="881"/>
      <c r="CQ66" s="881"/>
      <c r="CR66" s="881"/>
      <c r="CS66" s="881"/>
      <c r="CT66" s="881"/>
      <c r="CU66" s="881"/>
      <c r="CV66" s="881"/>
      <c r="CW66" s="881"/>
      <c r="CX66" s="881"/>
      <c r="CY66" s="881"/>
      <c r="CZ66" s="881"/>
      <c r="DA66" s="881"/>
    </row>
    <row r="67" spans="1:105" ht="12.75">
      <c r="A67" s="879"/>
      <c r="B67" s="879"/>
      <c r="C67" s="879"/>
      <c r="D67" s="879"/>
      <c r="E67" s="879"/>
      <c r="F67" s="879"/>
      <c r="G67" s="879"/>
      <c r="H67" s="879"/>
      <c r="I67" s="879"/>
      <c r="J67" s="879"/>
      <c r="K67" s="879"/>
      <c r="L67" s="879"/>
      <c r="M67" s="879"/>
      <c r="N67" s="879"/>
      <c r="O67" s="879"/>
      <c r="P67" s="879"/>
      <c r="Q67" s="879"/>
      <c r="R67" s="879"/>
      <c r="S67" s="879"/>
      <c r="T67" s="879"/>
      <c r="U67" s="879"/>
      <c r="V67" s="879"/>
      <c r="W67" s="879"/>
      <c r="X67" s="879"/>
      <c r="Y67" s="879"/>
      <c r="Z67" s="879"/>
      <c r="AA67" s="879"/>
      <c r="AB67" s="879"/>
      <c r="AC67" s="879"/>
      <c r="AD67" s="879"/>
      <c r="AE67" s="879"/>
      <c r="AF67" s="879"/>
      <c r="AG67" s="879"/>
      <c r="AH67" s="879"/>
      <c r="AI67" s="879"/>
      <c r="AJ67" s="879"/>
      <c r="AK67" s="879"/>
      <c r="AL67" s="879"/>
      <c r="AM67" s="879"/>
      <c r="AN67" s="879"/>
      <c r="AO67" s="879"/>
      <c r="AP67" s="879"/>
      <c r="AQ67" s="879"/>
      <c r="AR67" s="879"/>
      <c r="AS67" s="879"/>
      <c r="AT67" s="879"/>
      <c r="AU67" s="889"/>
      <c r="AV67" s="889"/>
      <c r="AW67" s="889"/>
      <c r="AX67" s="889"/>
      <c r="AY67" s="889"/>
      <c r="AZ67" s="889"/>
      <c r="BA67" s="889"/>
      <c r="BB67" s="889"/>
      <c r="BC67" s="889"/>
      <c r="BD67" s="889"/>
      <c r="BE67" s="889"/>
      <c r="BF67" s="889"/>
      <c r="BG67" s="889"/>
      <c r="BH67" s="889"/>
      <c r="BI67" s="889"/>
      <c r="BJ67" s="889"/>
      <c r="BK67" s="889"/>
      <c r="BL67" s="889"/>
      <c r="BM67" s="889"/>
      <c r="BN67" s="881"/>
      <c r="BO67" s="881"/>
      <c r="BP67" s="881"/>
      <c r="BQ67" s="881"/>
      <c r="BR67" s="881"/>
      <c r="BS67" s="881"/>
      <c r="BT67" s="881"/>
      <c r="BU67" s="881"/>
      <c r="BV67" s="881"/>
      <c r="BW67" s="881"/>
      <c r="BX67" s="881"/>
      <c r="BY67" s="881"/>
      <c r="BZ67" s="881"/>
      <c r="CA67" s="881"/>
      <c r="CB67" s="881"/>
      <c r="CC67" s="881"/>
      <c r="CD67" s="881"/>
      <c r="CE67" s="881"/>
      <c r="CF67" s="881"/>
      <c r="CG67" s="881"/>
      <c r="CH67" s="881"/>
      <c r="CI67" s="881"/>
      <c r="CJ67" s="881"/>
      <c r="CK67" s="881"/>
      <c r="CL67" s="881"/>
      <c r="CM67" s="881"/>
      <c r="CN67" s="881"/>
      <c r="CO67" s="881"/>
      <c r="CP67" s="881"/>
      <c r="CQ67" s="881"/>
      <c r="CR67" s="881"/>
      <c r="CS67" s="881"/>
      <c r="CT67" s="881"/>
      <c r="CU67" s="881"/>
      <c r="CV67" s="881"/>
      <c r="CW67" s="881"/>
      <c r="CX67" s="881"/>
      <c r="CY67" s="881"/>
      <c r="CZ67" s="881"/>
      <c r="DA67" s="881"/>
    </row>
    <row r="68" spans="1:105" ht="12.75">
      <c r="A68" s="879"/>
      <c r="B68" s="879"/>
      <c r="C68" s="879"/>
      <c r="D68" s="879"/>
      <c r="E68" s="879"/>
      <c r="F68" s="879"/>
      <c r="G68" s="879"/>
      <c r="H68" s="879"/>
      <c r="I68" s="879"/>
      <c r="J68" s="879"/>
      <c r="K68" s="879"/>
      <c r="L68" s="879"/>
      <c r="M68" s="879"/>
      <c r="N68" s="879"/>
      <c r="O68" s="879"/>
      <c r="P68" s="879"/>
      <c r="Q68" s="879"/>
      <c r="R68" s="879"/>
      <c r="S68" s="879"/>
      <c r="T68" s="879"/>
      <c r="U68" s="879"/>
      <c r="V68" s="879"/>
      <c r="W68" s="879"/>
      <c r="X68" s="879"/>
      <c r="Y68" s="879"/>
      <c r="Z68" s="879"/>
      <c r="AA68" s="879"/>
      <c r="AB68" s="879"/>
      <c r="AC68" s="879"/>
      <c r="AD68" s="879"/>
      <c r="AE68" s="879"/>
      <c r="AF68" s="879"/>
      <c r="AG68" s="879"/>
      <c r="AH68" s="879"/>
      <c r="AI68" s="879"/>
      <c r="AJ68" s="879"/>
      <c r="AK68" s="879"/>
      <c r="AL68" s="879"/>
      <c r="AM68" s="879"/>
      <c r="AN68" s="879"/>
      <c r="AO68" s="879"/>
      <c r="AP68" s="879"/>
      <c r="AQ68" s="879"/>
      <c r="AR68" s="879"/>
      <c r="AS68" s="879"/>
      <c r="AT68" s="879"/>
      <c r="AU68" s="889"/>
      <c r="AV68" s="889"/>
      <c r="AW68" s="889"/>
      <c r="AX68" s="889"/>
      <c r="AY68" s="889"/>
      <c r="AZ68" s="889"/>
      <c r="BA68" s="889"/>
      <c r="BB68" s="889"/>
      <c r="BC68" s="889"/>
      <c r="BD68" s="889"/>
      <c r="BE68" s="889"/>
      <c r="BF68" s="889"/>
      <c r="BG68" s="889"/>
      <c r="BH68" s="889"/>
      <c r="BI68" s="889"/>
      <c r="BJ68" s="889"/>
      <c r="BK68" s="889"/>
      <c r="BL68" s="889"/>
      <c r="BM68" s="889"/>
      <c r="BN68" s="881"/>
      <c r="BO68" s="881"/>
      <c r="BP68" s="881"/>
      <c r="BQ68" s="881"/>
      <c r="BR68" s="881"/>
      <c r="BS68" s="881"/>
      <c r="BT68" s="881"/>
      <c r="BU68" s="881"/>
      <c r="BV68" s="881"/>
      <c r="BW68" s="881"/>
      <c r="BX68" s="881"/>
      <c r="BY68" s="881"/>
      <c r="BZ68" s="881"/>
      <c r="CA68" s="881"/>
      <c r="CB68" s="881"/>
      <c r="CC68" s="881"/>
      <c r="CD68" s="881"/>
      <c r="CE68" s="881"/>
      <c r="CF68" s="881"/>
      <c r="CG68" s="881"/>
      <c r="CH68" s="881"/>
      <c r="CI68" s="881"/>
      <c r="CJ68" s="881"/>
      <c r="CK68" s="881"/>
      <c r="CL68" s="881"/>
      <c r="CM68" s="881"/>
      <c r="CN68" s="881"/>
      <c r="CO68" s="881"/>
      <c r="CP68" s="881"/>
      <c r="CQ68" s="881"/>
      <c r="CR68" s="881"/>
      <c r="CS68" s="881"/>
      <c r="CT68" s="881"/>
      <c r="CU68" s="881"/>
      <c r="CV68" s="881"/>
      <c r="CW68" s="881"/>
      <c r="CX68" s="881"/>
      <c r="CY68" s="881"/>
      <c r="CZ68" s="881"/>
      <c r="DA68" s="881"/>
    </row>
    <row r="69" spans="1:105" ht="12.75">
      <c r="A69" s="879"/>
      <c r="B69" s="879"/>
      <c r="C69" s="879"/>
      <c r="D69" s="879"/>
      <c r="E69" s="879"/>
      <c r="F69" s="879"/>
      <c r="G69" s="879"/>
      <c r="H69" s="879"/>
      <c r="I69" s="879"/>
      <c r="J69" s="879"/>
      <c r="K69" s="879"/>
      <c r="L69" s="879"/>
      <c r="M69" s="879"/>
      <c r="N69" s="879"/>
      <c r="O69" s="879"/>
      <c r="P69" s="879"/>
      <c r="Q69" s="879"/>
      <c r="R69" s="879"/>
      <c r="S69" s="879"/>
      <c r="T69" s="879"/>
      <c r="U69" s="879"/>
      <c r="V69" s="879"/>
      <c r="W69" s="879"/>
      <c r="X69" s="879"/>
      <c r="Y69" s="879"/>
      <c r="Z69" s="879"/>
      <c r="AA69" s="879"/>
      <c r="AB69" s="879"/>
      <c r="AC69" s="879"/>
      <c r="AD69" s="879"/>
      <c r="AE69" s="879"/>
      <c r="AF69" s="879"/>
      <c r="AG69" s="879"/>
      <c r="AH69" s="879"/>
      <c r="AI69" s="879"/>
      <c r="AJ69" s="879"/>
      <c r="AK69" s="879"/>
      <c r="AL69" s="879"/>
      <c r="AM69" s="879"/>
      <c r="AN69" s="879"/>
      <c r="AO69" s="879"/>
      <c r="AP69" s="879"/>
      <c r="AQ69" s="879"/>
      <c r="AR69" s="879"/>
      <c r="AS69" s="879"/>
      <c r="AT69" s="879"/>
      <c r="AU69" s="889"/>
      <c r="AV69" s="889"/>
      <c r="AW69" s="889"/>
      <c r="AX69" s="889"/>
      <c r="AY69" s="889"/>
      <c r="AZ69" s="889"/>
      <c r="BA69" s="889"/>
      <c r="BB69" s="889"/>
      <c r="BC69" s="889"/>
      <c r="BD69" s="889"/>
      <c r="BE69" s="889"/>
      <c r="BF69" s="889"/>
      <c r="BG69" s="889"/>
      <c r="BH69" s="889"/>
      <c r="BI69" s="889"/>
      <c r="BJ69" s="889"/>
      <c r="BK69" s="889"/>
      <c r="BL69" s="889"/>
      <c r="BM69" s="889"/>
      <c r="BN69" s="881"/>
      <c r="BO69" s="881"/>
      <c r="BP69" s="881"/>
      <c r="BQ69" s="881"/>
      <c r="BR69" s="881"/>
      <c r="BS69" s="881"/>
      <c r="BT69" s="881"/>
      <c r="BU69" s="881"/>
      <c r="BV69" s="881"/>
      <c r="BW69" s="881"/>
      <c r="BX69" s="881"/>
      <c r="BY69" s="881"/>
      <c r="BZ69" s="881"/>
      <c r="CA69" s="881"/>
      <c r="CB69" s="881"/>
      <c r="CC69" s="881"/>
      <c r="CD69" s="881"/>
      <c r="CE69" s="881"/>
      <c r="CF69" s="881"/>
      <c r="CG69" s="881"/>
      <c r="CH69" s="881"/>
      <c r="CI69" s="881"/>
      <c r="CJ69" s="881"/>
      <c r="CK69" s="881"/>
      <c r="CL69" s="881"/>
      <c r="CM69" s="881"/>
      <c r="CN69" s="881"/>
      <c r="CO69" s="881"/>
      <c r="CP69" s="881"/>
      <c r="CQ69" s="881"/>
      <c r="CR69" s="881"/>
      <c r="CS69" s="881"/>
      <c r="CT69" s="881"/>
      <c r="CU69" s="881"/>
      <c r="CV69" s="881"/>
      <c r="CW69" s="881"/>
      <c r="CX69" s="881"/>
      <c r="CY69" s="881"/>
      <c r="CZ69" s="881"/>
      <c r="DA69" s="881"/>
    </row>
    <row r="70" spans="1:105" ht="12.75">
      <c r="A70" s="879"/>
      <c r="B70" s="879"/>
      <c r="C70" s="879"/>
      <c r="D70" s="879"/>
      <c r="E70" s="879"/>
      <c r="F70" s="879"/>
      <c r="G70" s="879"/>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89"/>
      <c r="AV70" s="889"/>
      <c r="AW70" s="889"/>
      <c r="AX70" s="889"/>
      <c r="AY70" s="889"/>
      <c r="AZ70" s="889"/>
      <c r="BA70" s="889"/>
      <c r="BB70" s="889"/>
      <c r="BC70" s="889"/>
      <c r="BD70" s="889"/>
      <c r="BE70" s="889"/>
      <c r="BF70" s="889"/>
      <c r="BG70" s="889"/>
      <c r="BH70" s="889"/>
      <c r="BI70" s="889"/>
      <c r="BJ70" s="889"/>
      <c r="BK70" s="889"/>
      <c r="BL70" s="889"/>
      <c r="BM70" s="889"/>
      <c r="BN70" s="881"/>
      <c r="BO70" s="881"/>
      <c r="BP70" s="881"/>
      <c r="BQ70" s="881"/>
      <c r="BR70" s="881"/>
      <c r="BS70" s="881"/>
      <c r="BT70" s="881"/>
      <c r="BU70" s="881"/>
      <c r="BV70" s="881"/>
      <c r="BW70" s="881"/>
      <c r="BX70" s="881"/>
      <c r="BY70" s="881"/>
      <c r="BZ70" s="881"/>
      <c r="CA70" s="881"/>
      <c r="CB70" s="881"/>
      <c r="CC70" s="881"/>
      <c r="CD70" s="881"/>
      <c r="CE70" s="881"/>
      <c r="CF70" s="881"/>
      <c r="CG70" s="881"/>
      <c r="CH70" s="881"/>
      <c r="CI70" s="881"/>
      <c r="CJ70" s="881"/>
      <c r="CK70" s="881"/>
      <c r="CL70" s="881"/>
      <c r="CM70" s="881"/>
      <c r="CN70" s="881"/>
      <c r="CO70" s="881"/>
      <c r="CP70" s="881"/>
      <c r="CQ70" s="881"/>
      <c r="CR70" s="881"/>
      <c r="CS70" s="881"/>
      <c r="CT70" s="881"/>
      <c r="CU70" s="881"/>
      <c r="CV70" s="881"/>
      <c r="CW70" s="881"/>
      <c r="CX70" s="881"/>
      <c r="CY70" s="881"/>
      <c r="CZ70" s="881"/>
      <c r="DA70" s="881"/>
    </row>
    <row r="71" spans="1:105" ht="12.75">
      <c r="A71" s="879"/>
      <c r="B71" s="879"/>
      <c r="C71" s="879"/>
      <c r="D71" s="879"/>
      <c r="E71" s="879"/>
      <c r="F71" s="879"/>
      <c r="G71" s="879"/>
      <c r="H71" s="879"/>
      <c r="I71" s="879"/>
      <c r="J71" s="879"/>
      <c r="K71" s="879"/>
      <c r="L71" s="879"/>
      <c r="M71" s="879"/>
      <c r="N71" s="879"/>
      <c r="O71" s="879"/>
      <c r="P71" s="879"/>
      <c r="Q71" s="879"/>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89"/>
      <c r="AV71" s="889"/>
      <c r="AW71" s="889"/>
      <c r="AX71" s="889"/>
      <c r="AY71" s="889"/>
      <c r="AZ71" s="889"/>
      <c r="BA71" s="889"/>
      <c r="BB71" s="889"/>
      <c r="BC71" s="889"/>
      <c r="BD71" s="889"/>
      <c r="BE71" s="889"/>
      <c r="BF71" s="889"/>
      <c r="BG71" s="889"/>
      <c r="BH71" s="889"/>
      <c r="BI71" s="889"/>
      <c r="BJ71" s="889"/>
      <c r="BK71" s="889"/>
      <c r="BL71" s="889"/>
      <c r="BM71" s="889"/>
      <c r="BN71" s="881"/>
      <c r="BO71" s="881"/>
      <c r="BP71" s="881"/>
      <c r="BQ71" s="881"/>
      <c r="BR71" s="881"/>
      <c r="BS71" s="881"/>
      <c r="BT71" s="881"/>
      <c r="BU71" s="881"/>
      <c r="BV71" s="881"/>
      <c r="BW71" s="881"/>
      <c r="BX71" s="881"/>
      <c r="BY71" s="881"/>
      <c r="BZ71" s="881"/>
      <c r="CA71" s="881"/>
      <c r="CB71" s="881"/>
      <c r="CC71" s="881"/>
      <c r="CD71" s="881"/>
      <c r="CE71" s="881"/>
      <c r="CF71" s="881"/>
      <c r="CG71" s="881"/>
      <c r="CH71" s="881"/>
      <c r="CI71" s="881"/>
      <c r="CJ71" s="881"/>
      <c r="CK71" s="881"/>
      <c r="CL71" s="881"/>
      <c r="CM71" s="881"/>
      <c r="CN71" s="881"/>
      <c r="CO71" s="881"/>
      <c r="CP71" s="881"/>
      <c r="CQ71" s="881"/>
      <c r="CR71" s="881"/>
      <c r="CS71" s="881"/>
      <c r="CT71" s="881"/>
      <c r="CU71" s="881"/>
      <c r="CV71" s="881"/>
      <c r="CW71" s="881"/>
      <c r="CX71" s="881"/>
      <c r="CY71" s="881"/>
      <c r="CZ71" s="881"/>
      <c r="DA71" s="881"/>
    </row>
    <row r="72" spans="1:105" ht="12.75">
      <c r="A72" s="879"/>
      <c r="B72" s="879"/>
      <c r="C72" s="879"/>
      <c r="D72" s="879"/>
      <c r="E72" s="879"/>
      <c r="F72" s="879"/>
      <c r="G72" s="879"/>
      <c r="H72" s="879"/>
      <c r="I72" s="879"/>
      <c r="J72" s="879"/>
      <c r="K72" s="879"/>
      <c r="L72" s="879"/>
      <c r="M72" s="879"/>
      <c r="N72" s="879"/>
      <c r="O72" s="879"/>
      <c r="P72" s="879"/>
      <c r="Q72" s="879"/>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89"/>
      <c r="AV72" s="889"/>
      <c r="AW72" s="889"/>
      <c r="AX72" s="889"/>
      <c r="AY72" s="889"/>
      <c r="AZ72" s="889"/>
      <c r="BA72" s="889"/>
      <c r="BB72" s="889"/>
      <c r="BC72" s="889"/>
      <c r="BD72" s="889"/>
      <c r="BE72" s="889"/>
      <c r="BF72" s="889"/>
      <c r="BG72" s="889"/>
      <c r="BH72" s="889"/>
      <c r="BI72" s="889"/>
      <c r="BJ72" s="889"/>
      <c r="BK72" s="889"/>
      <c r="BL72" s="889"/>
      <c r="BM72" s="889"/>
      <c r="BN72" s="881"/>
      <c r="BO72" s="881"/>
      <c r="BP72" s="881"/>
      <c r="BQ72" s="881"/>
      <c r="BR72" s="881"/>
      <c r="BS72" s="881"/>
      <c r="BT72" s="881"/>
      <c r="BU72" s="881"/>
      <c r="BV72" s="881"/>
      <c r="BW72" s="881"/>
      <c r="BX72" s="881"/>
      <c r="BY72" s="881"/>
      <c r="BZ72" s="881"/>
      <c r="CA72" s="881"/>
      <c r="CB72" s="881"/>
      <c r="CC72" s="881"/>
      <c r="CD72" s="881"/>
      <c r="CE72" s="881"/>
      <c r="CF72" s="881"/>
      <c r="CG72" s="881"/>
      <c r="CH72" s="881"/>
      <c r="CI72" s="881"/>
      <c r="CJ72" s="881"/>
      <c r="CK72" s="881"/>
      <c r="CL72" s="881"/>
      <c r="CM72" s="881"/>
      <c r="CN72" s="881"/>
      <c r="CO72" s="881"/>
      <c r="CP72" s="881"/>
      <c r="CQ72" s="881"/>
      <c r="CR72" s="881"/>
      <c r="CS72" s="881"/>
      <c r="CT72" s="881"/>
      <c r="CU72" s="881"/>
      <c r="CV72" s="881"/>
      <c r="CW72" s="881"/>
      <c r="CX72" s="881"/>
      <c r="CY72" s="881"/>
      <c r="CZ72" s="881"/>
      <c r="DA72" s="881"/>
    </row>
    <row r="73" spans="1:105" ht="12.75">
      <c r="A73" s="879"/>
      <c r="B73" s="879"/>
      <c r="C73" s="879"/>
      <c r="D73" s="879"/>
      <c r="E73" s="879"/>
      <c r="F73" s="879"/>
      <c r="G73" s="879"/>
      <c r="H73" s="879"/>
      <c r="I73" s="879"/>
      <c r="J73" s="879"/>
      <c r="K73" s="879"/>
      <c r="L73" s="879"/>
      <c r="M73" s="879"/>
      <c r="N73" s="879"/>
      <c r="O73" s="879"/>
      <c r="P73" s="879"/>
      <c r="Q73" s="879"/>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89"/>
      <c r="AV73" s="889"/>
      <c r="AW73" s="889"/>
      <c r="AX73" s="889"/>
      <c r="AY73" s="889"/>
      <c r="AZ73" s="889"/>
      <c r="BA73" s="889"/>
      <c r="BB73" s="889"/>
      <c r="BC73" s="889"/>
      <c r="BD73" s="889"/>
      <c r="BE73" s="889"/>
      <c r="BF73" s="889"/>
      <c r="BG73" s="889"/>
      <c r="BH73" s="889"/>
      <c r="BI73" s="889"/>
      <c r="BJ73" s="889"/>
      <c r="BK73" s="889"/>
      <c r="BL73" s="889"/>
      <c r="BM73" s="889"/>
      <c r="BN73" s="881"/>
      <c r="BO73" s="881"/>
      <c r="BP73" s="881"/>
      <c r="BQ73" s="881"/>
      <c r="BR73" s="881"/>
      <c r="BS73" s="881"/>
      <c r="BT73" s="881"/>
      <c r="BU73" s="881"/>
      <c r="BV73" s="881"/>
      <c r="BW73" s="881"/>
      <c r="BX73" s="881"/>
      <c r="BY73" s="881"/>
      <c r="BZ73" s="881"/>
      <c r="CA73" s="881"/>
      <c r="CB73" s="881"/>
      <c r="CC73" s="881"/>
      <c r="CD73" s="881"/>
      <c r="CE73" s="881"/>
      <c r="CF73" s="881"/>
      <c r="CG73" s="881"/>
      <c r="CH73" s="881"/>
      <c r="CI73" s="881"/>
      <c r="CJ73" s="881"/>
      <c r="CK73" s="881"/>
      <c r="CL73" s="881"/>
      <c r="CM73" s="881"/>
      <c r="CN73" s="881"/>
      <c r="CO73" s="881"/>
      <c r="CP73" s="881"/>
      <c r="CQ73" s="881"/>
      <c r="CR73" s="881"/>
      <c r="CS73" s="881"/>
      <c r="CT73" s="881"/>
      <c r="CU73" s="881"/>
      <c r="CV73" s="881"/>
      <c r="CW73" s="881"/>
      <c r="CX73" s="881"/>
      <c r="CY73" s="881"/>
      <c r="CZ73" s="881"/>
      <c r="DA73" s="881"/>
    </row>
    <row r="74" spans="1:105" ht="12.75">
      <c r="A74" s="879"/>
      <c r="B74" s="879"/>
      <c r="C74" s="879"/>
      <c r="D74" s="879"/>
      <c r="E74" s="879"/>
      <c r="F74" s="879"/>
      <c r="G74" s="879"/>
      <c r="H74" s="879"/>
      <c r="I74" s="879"/>
      <c r="J74" s="879"/>
      <c r="K74" s="879"/>
      <c r="L74" s="879"/>
      <c r="M74" s="879"/>
      <c r="N74" s="879"/>
      <c r="O74" s="879"/>
      <c r="P74" s="879"/>
      <c r="Q74" s="879"/>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89"/>
      <c r="AV74" s="889"/>
      <c r="AW74" s="889"/>
      <c r="AX74" s="889"/>
      <c r="AY74" s="889"/>
      <c r="AZ74" s="889"/>
      <c r="BA74" s="889"/>
      <c r="BB74" s="889"/>
      <c r="BC74" s="889"/>
      <c r="BD74" s="889"/>
      <c r="BE74" s="889"/>
      <c r="BF74" s="889"/>
      <c r="BG74" s="889"/>
      <c r="BH74" s="889"/>
      <c r="BI74" s="889"/>
      <c r="BJ74" s="889"/>
      <c r="BK74" s="889"/>
      <c r="BL74" s="889"/>
      <c r="BM74" s="889"/>
      <c r="BN74" s="881"/>
      <c r="BO74" s="881"/>
      <c r="BP74" s="881"/>
      <c r="BQ74" s="881"/>
      <c r="BR74" s="881"/>
      <c r="BS74" s="881"/>
      <c r="BT74" s="881"/>
      <c r="BU74" s="881"/>
      <c r="BV74" s="881"/>
      <c r="BW74" s="881"/>
      <c r="BX74" s="881"/>
      <c r="BY74" s="881"/>
      <c r="BZ74" s="881"/>
      <c r="CA74" s="881"/>
      <c r="CB74" s="881"/>
      <c r="CC74" s="881"/>
      <c r="CD74" s="881"/>
      <c r="CE74" s="881"/>
      <c r="CF74" s="881"/>
      <c r="CG74" s="881"/>
      <c r="CH74" s="881"/>
      <c r="CI74" s="881"/>
      <c r="CJ74" s="881"/>
      <c r="CK74" s="881"/>
      <c r="CL74" s="881"/>
      <c r="CM74" s="881"/>
      <c r="CN74" s="881"/>
      <c r="CO74" s="881"/>
      <c r="CP74" s="881"/>
      <c r="CQ74" s="881"/>
      <c r="CR74" s="881"/>
      <c r="CS74" s="881"/>
      <c r="CT74" s="881"/>
      <c r="CU74" s="881"/>
      <c r="CV74" s="881"/>
      <c r="CW74" s="881"/>
      <c r="CX74" s="881"/>
      <c r="CY74" s="881"/>
      <c r="CZ74" s="881"/>
      <c r="DA74" s="881"/>
    </row>
    <row r="75" spans="1:105" ht="12.75">
      <c r="A75" s="879"/>
      <c r="B75" s="879"/>
      <c r="C75" s="879"/>
      <c r="D75" s="879"/>
      <c r="E75" s="879"/>
      <c r="F75" s="879"/>
      <c r="G75" s="879"/>
      <c r="H75" s="879"/>
      <c r="I75" s="879"/>
      <c r="J75" s="879"/>
      <c r="K75" s="879"/>
      <c r="L75" s="879"/>
      <c r="M75" s="879"/>
      <c r="N75" s="879"/>
      <c r="O75" s="879"/>
      <c r="P75" s="879"/>
      <c r="Q75" s="879"/>
      <c r="R75" s="879"/>
      <c r="S75" s="879"/>
      <c r="T75" s="879"/>
      <c r="U75" s="879"/>
      <c r="V75" s="879"/>
      <c r="W75" s="879"/>
      <c r="X75" s="879"/>
      <c r="Y75" s="879"/>
      <c r="Z75" s="879"/>
      <c r="AA75" s="879"/>
      <c r="AB75" s="879"/>
      <c r="AC75" s="879"/>
      <c r="AD75" s="879"/>
      <c r="AE75" s="879"/>
      <c r="AF75" s="879"/>
      <c r="AG75" s="879"/>
      <c r="AH75" s="879"/>
      <c r="AI75" s="879"/>
      <c r="AJ75" s="879"/>
      <c r="AK75" s="879"/>
      <c r="AL75" s="879"/>
      <c r="AM75" s="879"/>
      <c r="AN75" s="879"/>
      <c r="AO75" s="879"/>
      <c r="AP75" s="879"/>
      <c r="AQ75" s="879"/>
      <c r="AR75" s="879"/>
      <c r="AS75" s="879"/>
      <c r="AT75" s="879"/>
      <c r="AU75" s="889"/>
      <c r="AV75" s="889"/>
      <c r="AW75" s="889"/>
      <c r="AX75" s="889"/>
      <c r="AY75" s="889"/>
      <c r="AZ75" s="889"/>
      <c r="BA75" s="889"/>
      <c r="BB75" s="889"/>
      <c r="BC75" s="889"/>
      <c r="BD75" s="889"/>
      <c r="BE75" s="889"/>
      <c r="BF75" s="889"/>
      <c r="BG75" s="889"/>
      <c r="BH75" s="889"/>
      <c r="BI75" s="889"/>
      <c r="BJ75" s="889"/>
      <c r="BK75" s="889"/>
      <c r="BL75" s="889"/>
      <c r="BM75" s="889"/>
      <c r="BN75" s="881"/>
      <c r="BO75" s="881"/>
      <c r="BP75" s="881"/>
      <c r="BQ75" s="881"/>
      <c r="BR75" s="881"/>
      <c r="BS75" s="881"/>
      <c r="BT75" s="881"/>
      <c r="BU75" s="881"/>
      <c r="BV75" s="881"/>
      <c r="BW75" s="881"/>
      <c r="BX75" s="881"/>
      <c r="BY75" s="881"/>
      <c r="BZ75" s="881"/>
      <c r="CA75" s="881"/>
      <c r="CB75" s="881"/>
      <c r="CC75" s="881"/>
      <c r="CD75" s="881"/>
      <c r="CE75" s="881"/>
      <c r="CF75" s="881"/>
      <c r="CG75" s="881"/>
      <c r="CH75" s="881"/>
      <c r="CI75" s="881"/>
      <c r="CJ75" s="881"/>
      <c r="CK75" s="881"/>
      <c r="CL75" s="881"/>
      <c r="CM75" s="881"/>
      <c r="CN75" s="881"/>
      <c r="CO75" s="881"/>
      <c r="CP75" s="881"/>
      <c r="CQ75" s="881"/>
      <c r="CR75" s="881"/>
      <c r="CS75" s="881"/>
      <c r="CT75" s="881"/>
      <c r="CU75" s="881"/>
      <c r="CV75" s="881"/>
      <c r="CW75" s="881"/>
      <c r="CX75" s="881"/>
      <c r="CY75" s="881"/>
      <c r="CZ75" s="881"/>
      <c r="DA75" s="881"/>
    </row>
    <row r="76" spans="1:105" ht="12.75">
      <c r="A76" s="879"/>
      <c r="B76" s="879"/>
      <c r="C76" s="879"/>
      <c r="D76" s="879"/>
      <c r="E76" s="879"/>
      <c r="F76" s="879"/>
      <c r="G76" s="879"/>
      <c r="H76" s="879"/>
      <c r="I76" s="879"/>
      <c r="J76" s="879"/>
      <c r="K76" s="879"/>
      <c r="L76" s="879"/>
      <c r="M76" s="879"/>
      <c r="N76" s="879"/>
      <c r="O76" s="879"/>
      <c r="P76" s="879"/>
      <c r="Q76" s="879"/>
      <c r="R76" s="879"/>
      <c r="S76" s="879"/>
      <c r="T76" s="879"/>
      <c r="U76" s="879"/>
      <c r="V76" s="879"/>
      <c r="W76" s="879"/>
      <c r="X76" s="879"/>
      <c r="Y76" s="879"/>
      <c r="Z76" s="879"/>
      <c r="AA76" s="879"/>
      <c r="AB76" s="879"/>
      <c r="AC76" s="879"/>
      <c r="AD76" s="879"/>
      <c r="AE76" s="879"/>
      <c r="AF76" s="879"/>
      <c r="AG76" s="879"/>
      <c r="AH76" s="879"/>
      <c r="AI76" s="879"/>
      <c r="AJ76" s="879"/>
      <c r="AK76" s="879"/>
      <c r="AL76" s="879"/>
      <c r="AM76" s="879"/>
      <c r="AN76" s="879"/>
      <c r="AO76" s="879"/>
      <c r="AP76" s="879"/>
      <c r="AQ76" s="879"/>
      <c r="AR76" s="879"/>
      <c r="AS76" s="879"/>
      <c r="AT76" s="879"/>
      <c r="AU76" s="889"/>
      <c r="AV76" s="889"/>
      <c r="AW76" s="889"/>
      <c r="AX76" s="889"/>
      <c r="AY76" s="889"/>
      <c r="AZ76" s="889"/>
      <c r="BA76" s="889"/>
      <c r="BB76" s="889"/>
      <c r="BC76" s="889"/>
      <c r="BD76" s="889"/>
      <c r="BE76" s="889"/>
      <c r="BF76" s="889"/>
      <c r="BG76" s="889"/>
      <c r="BH76" s="889"/>
      <c r="BI76" s="889"/>
      <c r="BJ76" s="889"/>
      <c r="BK76" s="889"/>
      <c r="BL76" s="889"/>
      <c r="BM76" s="889"/>
      <c r="BN76" s="881"/>
      <c r="BO76" s="881"/>
      <c r="BP76" s="881"/>
      <c r="BQ76" s="881"/>
      <c r="BR76" s="881"/>
      <c r="BS76" s="881"/>
      <c r="BT76" s="881"/>
      <c r="BU76" s="881"/>
      <c r="BV76" s="881"/>
      <c r="BW76" s="881"/>
      <c r="BX76" s="881"/>
      <c r="BY76" s="881"/>
      <c r="BZ76" s="881"/>
      <c r="CA76" s="881"/>
      <c r="CB76" s="881"/>
      <c r="CC76" s="881"/>
      <c r="CD76" s="881"/>
      <c r="CE76" s="881"/>
      <c r="CF76" s="881"/>
      <c r="CG76" s="881"/>
      <c r="CH76" s="881"/>
      <c r="CI76" s="881"/>
      <c r="CJ76" s="881"/>
      <c r="CK76" s="881"/>
      <c r="CL76" s="881"/>
      <c r="CM76" s="881"/>
      <c r="CN76" s="881"/>
      <c r="CO76" s="881"/>
      <c r="CP76" s="881"/>
      <c r="CQ76" s="881"/>
      <c r="CR76" s="881"/>
      <c r="CS76" s="881"/>
      <c r="CT76" s="881"/>
      <c r="CU76" s="881"/>
      <c r="CV76" s="881"/>
      <c r="CW76" s="881"/>
      <c r="CX76" s="881"/>
      <c r="CY76" s="881"/>
      <c r="CZ76" s="881"/>
      <c r="DA76" s="881"/>
    </row>
    <row r="77" spans="1:105" ht="12.75">
      <c r="A77" s="879"/>
      <c r="B77" s="879"/>
      <c r="C77" s="879"/>
      <c r="D77" s="879"/>
      <c r="E77" s="879"/>
      <c r="F77" s="879"/>
      <c r="G77" s="879"/>
      <c r="H77" s="879"/>
      <c r="I77" s="879"/>
      <c r="J77" s="879"/>
      <c r="K77" s="879"/>
      <c r="L77" s="879"/>
      <c r="M77" s="879"/>
      <c r="N77" s="879"/>
      <c r="O77" s="879"/>
      <c r="P77" s="879"/>
      <c r="Q77" s="879"/>
      <c r="R77" s="879"/>
      <c r="S77" s="879"/>
      <c r="T77" s="879"/>
      <c r="U77" s="879"/>
      <c r="V77" s="879"/>
      <c r="W77" s="879"/>
      <c r="X77" s="879"/>
      <c r="Y77" s="879"/>
      <c r="Z77" s="879"/>
      <c r="AA77" s="879"/>
      <c r="AB77" s="879"/>
      <c r="AC77" s="879"/>
      <c r="AD77" s="879"/>
      <c r="AE77" s="879"/>
      <c r="AF77" s="879"/>
      <c r="AG77" s="879"/>
      <c r="AH77" s="879"/>
      <c r="AI77" s="879"/>
      <c r="AJ77" s="879"/>
      <c r="AK77" s="879"/>
      <c r="AL77" s="879"/>
      <c r="AM77" s="879"/>
      <c r="AN77" s="879"/>
      <c r="AO77" s="879"/>
      <c r="AP77" s="879"/>
      <c r="AQ77" s="879"/>
      <c r="AR77" s="879"/>
      <c r="AS77" s="879"/>
      <c r="AT77" s="879"/>
      <c r="AU77" s="889"/>
      <c r="AV77" s="889"/>
      <c r="AW77" s="889"/>
      <c r="AX77" s="889"/>
      <c r="AY77" s="889"/>
      <c r="AZ77" s="889"/>
      <c r="BA77" s="889"/>
      <c r="BB77" s="889"/>
      <c r="BC77" s="889"/>
      <c r="BD77" s="889"/>
      <c r="BE77" s="889"/>
      <c r="BF77" s="889"/>
      <c r="BG77" s="889"/>
      <c r="BH77" s="889"/>
      <c r="BI77" s="889"/>
      <c r="BJ77" s="889"/>
      <c r="BK77" s="889"/>
      <c r="BL77" s="889"/>
      <c r="BM77" s="889"/>
      <c r="BN77" s="881"/>
      <c r="BO77" s="881"/>
      <c r="BP77" s="881"/>
      <c r="BQ77" s="881"/>
      <c r="BR77" s="881"/>
      <c r="BS77" s="881"/>
      <c r="BT77" s="881"/>
      <c r="BU77" s="881"/>
      <c r="BV77" s="881"/>
      <c r="BW77" s="881"/>
      <c r="BX77" s="881"/>
      <c r="BY77" s="881"/>
      <c r="BZ77" s="881"/>
      <c r="CA77" s="881"/>
      <c r="CB77" s="881"/>
      <c r="CC77" s="881"/>
      <c r="CD77" s="881"/>
      <c r="CE77" s="881"/>
      <c r="CF77" s="881"/>
      <c r="CG77" s="881"/>
      <c r="CH77" s="881"/>
      <c r="CI77" s="881"/>
      <c r="CJ77" s="881"/>
      <c r="CK77" s="881"/>
      <c r="CL77" s="881"/>
      <c r="CM77" s="881"/>
      <c r="CN77" s="881"/>
      <c r="CO77" s="881"/>
      <c r="CP77" s="881"/>
      <c r="CQ77" s="881"/>
      <c r="CR77" s="881"/>
      <c r="CS77" s="881"/>
      <c r="CT77" s="881"/>
      <c r="CU77" s="881"/>
      <c r="CV77" s="881"/>
      <c r="CW77" s="881"/>
      <c r="CX77" s="881"/>
      <c r="CY77" s="881"/>
      <c r="CZ77" s="881"/>
      <c r="DA77" s="881"/>
    </row>
    <row r="78" spans="1:105" ht="12.75">
      <c r="A78" s="879"/>
      <c r="B78" s="879"/>
      <c r="C78" s="879"/>
      <c r="D78" s="879"/>
      <c r="E78" s="879"/>
      <c r="F78" s="879"/>
      <c r="G78" s="879"/>
      <c r="H78" s="879"/>
      <c r="I78" s="879"/>
      <c r="J78" s="879"/>
      <c r="K78" s="879"/>
      <c r="L78" s="879"/>
      <c r="M78" s="879"/>
      <c r="N78" s="879"/>
      <c r="O78" s="879"/>
      <c r="P78" s="879"/>
      <c r="Q78" s="879"/>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89"/>
      <c r="AV78" s="889"/>
      <c r="AW78" s="889"/>
      <c r="AX78" s="889"/>
      <c r="AY78" s="889"/>
      <c r="AZ78" s="889"/>
      <c r="BA78" s="889"/>
      <c r="BB78" s="889"/>
      <c r="BC78" s="889"/>
      <c r="BD78" s="889"/>
      <c r="BE78" s="889"/>
      <c r="BF78" s="889"/>
      <c r="BG78" s="889"/>
      <c r="BH78" s="889"/>
      <c r="BI78" s="889"/>
      <c r="BJ78" s="889"/>
      <c r="BK78" s="889"/>
      <c r="BL78" s="889"/>
      <c r="BM78" s="889"/>
      <c r="BN78" s="881"/>
      <c r="BO78" s="881"/>
      <c r="BP78" s="881"/>
      <c r="BQ78" s="881"/>
      <c r="BR78" s="881"/>
      <c r="BS78" s="881"/>
      <c r="BT78" s="881"/>
      <c r="BU78" s="881"/>
      <c r="BV78" s="881"/>
      <c r="BW78" s="881"/>
      <c r="BX78" s="881"/>
      <c r="BY78" s="881"/>
      <c r="BZ78" s="881"/>
      <c r="CA78" s="881"/>
      <c r="CB78" s="881"/>
      <c r="CC78" s="881"/>
      <c r="CD78" s="881"/>
      <c r="CE78" s="881"/>
      <c r="CF78" s="881"/>
      <c r="CG78" s="881"/>
      <c r="CH78" s="881"/>
      <c r="CI78" s="881"/>
      <c r="CJ78" s="881"/>
      <c r="CK78" s="881"/>
      <c r="CL78" s="881"/>
      <c r="CM78" s="881"/>
      <c r="CN78" s="881"/>
      <c r="CO78" s="881"/>
      <c r="CP78" s="881"/>
      <c r="CQ78" s="881"/>
      <c r="CR78" s="881"/>
      <c r="CS78" s="881"/>
      <c r="CT78" s="881"/>
      <c r="CU78" s="881"/>
      <c r="CV78" s="881"/>
      <c r="CW78" s="881"/>
      <c r="CX78" s="881"/>
      <c r="CY78" s="881"/>
      <c r="CZ78" s="881"/>
      <c r="DA78" s="881"/>
    </row>
    <row r="79" spans="1:105" ht="12.75">
      <c r="A79" s="879"/>
      <c r="B79" s="879"/>
      <c r="C79" s="879"/>
      <c r="D79" s="879"/>
      <c r="E79" s="879"/>
      <c r="F79" s="879"/>
      <c r="G79" s="879"/>
      <c r="H79" s="879"/>
      <c r="I79" s="879"/>
      <c r="J79" s="879"/>
      <c r="K79" s="879"/>
      <c r="L79" s="879"/>
      <c r="M79" s="879"/>
      <c r="N79" s="879"/>
      <c r="O79" s="879"/>
      <c r="P79" s="879"/>
      <c r="Q79" s="879"/>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89"/>
      <c r="AV79" s="889"/>
      <c r="AW79" s="889"/>
      <c r="AX79" s="889"/>
      <c r="AY79" s="889"/>
      <c r="AZ79" s="889"/>
      <c r="BA79" s="889"/>
      <c r="BB79" s="889"/>
      <c r="BC79" s="889"/>
      <c r="BD79" s="889"/>
      <c r="BE79" s="889"/>
      <c r="BF79" s="889"/>
      <c r="BG79" s="889"/>
      <c r="BH79" s="889"/>
      <c r="BI79" s="889"/>
      <c r="BJ79" s="889"/>
      <c r="BK79" s="889"/>
      <c r="BL79" s="889"/>
      <c r="BM79" s="889"/>
      <c r="BN79" s="881"/>
      <c r="BO79" s="881"/>
      <c r="BP79" s="881"/>
      <c r="BQ79" s="881"/>
      <c r="BR79" s="881"/>
      <c r="BS79" s="881"/>
      <c r="BT79" s="881"/>
      <c r="BU79" s="881"/>
      <c r="BV79" s="881"/>
      <c r="BW79" s="881"/>
      <c r="BX79" s="881"/>
      <c r="BY79" s="881"/>
      <c r="BZ79" s="881"/>
      <c r="CA79" s="881"/>
      <c r="CB79" s="881"/>
      <c r="CC79" s="881"/>
      <c r="CD79" s="881"/>
      <c r="CE79" s="881"/>
      <c r="CF79" s="881"/>
      <c r="CG79" s="881"/>
      <c r="CH79" s="881"/>
      <c r="CI79" s="881"/>
      <c r="CJ79" s="881"/>
      <c r="CK79" s="881"/>
      <c r="CL79" s="881"/>
      <c r="CM79" s="881"/>
      <c r="CN79" s="881"/>
      <c r="CO79" s="881"/>
      <c r="CP79" s="881"/>
      <c r="CQ79" s="881"/>
      <c r="CR79" s="881"/>
      <c r="CS79" s="881"/>
      <c r="CT79" s="881"/>
      <c r="CU79" s="881"/>
      <c r="CV79" s="881"/>
      <c r="CW79" s="881"/>
      <c r="CX79" s="881"/>
      <c r="CY79" s="881"/>
      <c r="CZ79" s="881"/>
      <c r="DA79" s="881"/>
    </row>
    <row r="80" spans="1:105" ht="12.75">
      <c r="A80" s="879"/>
      <c r="B80" s="879"/>
      <c r="C80" s="879"/>
      <c r="D80" s="879"/>
      <c r="E80" s="879"/>
      <c r="F80" s="879"/>
      <c r="G80" s="879"/>
      <c r="H80" s="879"/>
      <c r="I80" s="879"/>
      <c r="J80" s="879"/>
      <c r="K80" s="879"/>
      <c r="L80" s="879"/>
      <c r="M80" s="879"/>
      <c r="N80" s="879"/>
      <c r="O80" s="879"/>
      <c r="P80" s="879"/>
      <c r="Q80" s="879"/>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89"/>
      <c r="AV80" s="889"/>
      <c r="AW80" s="889"/>
      <c r="AX80" s="889"/>
      <c r="AY80" s="889"/>
      <c r="AZ80" s="889"/>
      <c r="BA80" s="889"/>
      <c r="BB80" s="889"/>
      <c r="BC80" s="889"/>
      <c r="BD80" s="889"/>
      <c r="BE80" s="889"/>
      <c r="BF80" s="889"/>
      <c r="BG80" s="889"/>
      <c r="BH80" s="889"/>
      <c r="BI80" s="889"/>
      <c r="BJ80" s="889"/>
      <c r="BK80" s="889"/>
      <c r="BL80" s="889"/>
      <c r="BM80" s="889"/>
      <c r="BN80" s="881"/>
      <c r="BO80" s="881"/>
      <c r="BP80" s="881"/>
      <c r="BQ80" s="881"/>
      <c r="BR80" s="881"/>
      <c r="BS80" s="881"/>
      <c r="BT80" s="881"/>
      <c r="BU80" s="881"/>
      <c r="BV80" s="881"/>
      <c r="BW80" s="881"/>
      <c r="BX80" s="881"/>
      <c r="BY80" s="881"/>
      <c r="BZ80" s="881"/>
      <c r="CA80" s="881"/>
      <c r="CB80" s="881"/>
      <c r="CC80" s="881"/>
      <c r="CD80" s="881"/>
      <c r="CE80" s="881"/>
      <c r="CF80" s="881"/>
      <c r="CG80" s="881"/>
      <c r="CH80" s="881"/>
      <c r="CI80" s="881"/>
      <c r="CJ80" s="881"/>
      <c r="CK80" s="881"/>
      <c r="CL80" s="881"/>
      <c r="CM80" s="881"/>
      <c r="CN80" s="881"/>
      <c r="CO80" s="881"/>
      <c r="CP80" s="881"/>
      <c r="CQ80" s="881"/>
      <c r="CR80" s="881"/>
      <c r="CS80" s="881"/>
      <c r="CT80" s="881"/>
      <c r="CU80" s="881"/>
      <c r="CV80" s="881"/>
      <c r="CW80" s="881"/>
      <c r="CX80" s="881"/>
      <c r="CY80" s="881"/>
      <c r="CZ80" s="881"/>
      <c r="DA80" s="881"/>
    </row>
    <row r="81" spans="1:105" ht="12.75">
      <c r="A81" s="879"/>
      <c r="B81" s="879"/>
      <c r="C81" s="879"/>
      <c r="D81" s="879"/>
      <c r="E81" s="879"/>
      <c r="F81" s="879"/>
      <c r="G81" s="879"/>
      <c r="H81" s="879"/>
      <c r="I81" s="879"/>
      <c r="J81" s="879"/>
      <c r="K81" s="879"/>
      <c r="L81" s="879"/>
      <c r="M81" s="879"/>
      <c r="N81" s="879"/>
      <c r="O81" s="879"/>
      <c r="P81" s="879"/>
      <c r="Q81" s="879"/>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89"/>
      <c r="AV81" s="889"/>
      <c r="AW81" s="889"/>
      <c r="AX81" s="889"/>
      <c r="AY81" s="889"/>
      <c r="AZ81" s="889"/>
      <c r="BA81" s="889"/>
      <c r="BB81" s="889"/>
      <c r="BC81" s="889"/>
      <c r="BD81" s="889"/>
      <c r="BE81" s="889"/>
      <c r="BF81" s="889"/>
      <c r="BG81" s="889"/>
      <c r="BH81" s="889"/>
      <c r="BI81" s="889"/>
      <c r="BJ81" s="889"/>
      <c r="BK81" s="889"/>
      <c r="BL81" s="889"/>
      <c r="BM81" s="889"/>
      <c r="BN81" s="881"/>
      <c r="BO81" s="881"/>
      <c r="BP81" s="881"/>
      <c r="BQ81" s="881"/>
      <c r="BR81" s="881"/>
      <c r="BS81" s="881"/>
      <c r="BT81" s="881"/>
      <c r="BU81" s="881"/>
      <c r="BV81" s="881"/>
      <c r="BW81" s="881"/>
      <c r="BX81" s="881"/>
      <c r="BY81" s="881"/>
      <c r="BZ81" s="881"/>
      <c r="CA81" s="881"/>
      <c r="CB81" s="881"/>
      <c r="CC81" s="881"/>
      <c r="CD81" s="881"/>
      <c r="CE81" s="881"/>
      <c r="CF81" s="881"/>
      <c r="CG81" s="881"/>
      <c r="CH81" s="881"/>
      <c r="CI81" s="881"/>
      <c r="CJ81" s="881"/>
      <c r="CK81" s="881"/>
      <c r="CL81" s="881"/>
      <c r="CM81" s="881"/>
      <c r="CN81" s="881"/>
      <c r="CO81" s="881"/>
      <c r="CP81" s="881"/>
      <c r="CQ81" s="881"/>
      <c r="CR81" s="881"/>
      <c r="CS81" s="881"/>
      <c r="CT81" s="881"/>
      <c r="CU81" s="881"/>
      <c r="CV81" s="881"/>
      <c r="CW81" s="881"/>
      <c r="CX81" s="881"/>
      <c r="CY81" s="881"/>
      <c r="CZ81" s="881"/>
      <c r="DA81" s="881"/>
    </row>
    <row r="82" spans="1:105" ht="12.75">
      <c r="A82" s="879"/>
      <c r="B82" s="879"/>
      <c r="C82" s="879"/>
      <c r="D82" s="879"/>
      <c r="E82" s="879"/>
      <c r="F82" s="879"/>
      <c r="G82" s="879"/>
      <c r="H82" s="879"/>
      <c r="I82" s="879"/>
      <c r="J82" s="879"/>
      <c r="K82" s="879"/>
      <c r="L82" s="879"/>
      <c r="M82" s="879"/>
      <c r="N82" s="879"/>
      <c r="O82" s="879"/>
      <c r="P82" s="879"/>
      <c r="Q82" s="879"/>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89"/>
      <c r="AV82" s="889"/>
      <c r="AW82" s="889"/>
      <c r="AX82" s="889"/>
      <c r="AY82" s="889"/>
      <c r="AZ82" s="889"/>
      <c r="BA82" s="889"/>
      <c r="BB82" s="889"/>
      <c r="BC82" s="889"/>
      <c r="BD82" s="889"/>
      <c r="BE82" s="889"/>
      <c r="BF82" s="889"/>
      <c r="BG82" s="889"/>
      <c r="BH82" s="889"/>
      <c r="BI82" s="889"/>
      <c r="BJ82" s="889"/>
      <c r="BK82" s="889"/>
      <c r="BL82" s="889"/>
      <c r="BM82" s="889"/>
      <c r="BN82" s="881"/>
      <c r="BO82" s="881"/>
      <c r="BP82" s="881"/>
      <c r="BQ82" s="881"/>
      <c r="BR82" s="881"/>
      <c r="BS82" s="881"/>
      <c r="BT82" s="881"/>
      <c r="BU82" s="881"/>
      <c r="BV82" s="881"/>
      <c r="BW82" s="881"/>
      <c r="BX82" s="881"/>
      <c r="BY82" s="881"/>
      <c r="BZ82" s="881"/>
      <c r="CA82" s="881"/>
      <c r="CB82" s="881"/>
      <c r="CC82" s="881"/>
      <c r="CD82" s="881"/>
      <c r="CE82" s="881"/>
      <c r="CF82" s="881"/>
      <c r="CG82" s="881"/>
      <c r="CH82" s="881"/>
      <c r="CI82" s="881"/>
      <c r="CJ82" s="881"/>
      <c r="CK82" s="881"/>
      <c r="CL82" s="881"/>
      <c r="CM82" s="881"/>
      <c r="CN82" s="881"/>
      <c r="CO82" s="881"/>
      <c r="CP82" s="881"/>
      <c r="CQ82" s="881"/>
      <c r="CR82" s="881"/>
      <c r="CS82" s="881"/>
      <c r="CT82" s="881"/>
      <c r="CU82" s="881"/>
      <c r="CV82" s="881"/>
      <c r="CW82" s="881"/>
      <c r="CX82" s="881"/>
      <c r="CY82" s="881"/>
      <c r="CZ82" s="881"/>
      <c r="DA82" s="881"/>
    </row>
    <row r="83" spans="1:105" ht="12.75">
      <c r="A83" s="880"/>
      <c r="B83" s="880"/>
      <c r="C83" s="880"/>
      <c r="D83" s="880"/>
      <c r="E83" s="880"/>
      <c r="F83" s="880"/>
      <c r="G83" s="880"/>
      <c r="H83" s="880"/>
      <c r="I83" s="880"/>
      <c r="J83" s="880"/>
      <c r="K83" s="880"/>
      <c r="L83" s="880"/>
      <c r="M83" s="880"/>
      <c r="N83" s="880"/>
      <c r="O83" s="880"/>
      <c r="P83" s="880"/>
      <c r="Q83" s="880"/>
      <c r="R83" s="880"/>
      <c r="S83" s="880"/>
      <c r="T83" s="880"/>
      <c r="U83" s="880"/>
      <c r="V83" s="880"/>
      <c r="W83" s="880"/>
      <c r="X83" s="880"/>
      <c r="Y83" s="880"/>
      <c r="Z83" s="880"/>
      <c r="AA83" s="880"/>
      <c r="AB83" s="880"/>
      <c r="AC83" s="880"/>
      <c r="AD83" s="880"/>
      <c r="AE83" s="880"/>
      <c r="AF83" s="880"/>
      <c r="AG83" s="880"/>
      <c r="AH83" s="880"/>
      <c r="AI83" s="880"/>
      <c r="AJ83" s="880"/>
      <c r="AK83" s="880"/>
      <c r="AL83" s="880"/>
      <c r="AM83" s="880"/>
      <c r="AN83" s="880"/>
      <c r="AO83" s="880"/>
      <c r="AP83" s="880"/>
      <c r="AQ83" s="880"/>
      <c r="AR83" s="880"/>
      <c r="AS83" s="880"/>
      <c r="AT83" s="879"/>
      <c r="AU83" s="889"/>
      <c r="AV83" s="889"/>
      <c r="AW83" s="889"/>
      <c r="AX83" s="889"/>
      <c r="AY83" s="889"/>
      <c r="AZ83" s="889"/>
      <c r="BA83" s="889"/>
      <c r="BB83" s="889"/>
      <c r="BC83" s="889"/>
      <c r="BD83" s="889"/>
      <c r="BE83" s="889"/>
      <c r="BF83" s="889"/>
      <c r="BG83" s="889"/>
      <c r="BH83" s="889"/>
      <c r="BI83" s="889"/>
      <c r="BJ83" s="889"/>
      <c r="BK83" s="889"/>
      <c r="BL83" s="889"/>
      <c r="BM83" s="889"/>
      <c r="BN83" s="881"/>
      <c r="BO83" s="881"/>
      <c r="BP83" s="881"/>
      <c r="BQ83" s="881"/>
      <c r="BR83" s="881"/>
      <c r="BS83" s="881"/>
      <c r="BT83" s="881"/>
      <c r="BU83" s="881"/>
      <c r="BV83" s="881"/>
      <c r="BW83" s="881"/>
      <c r="BX83" s="881"/>
      <c r="BY83" s="881"/>
      <c r="BZ83" s="881"/>
      <c r="CA83" s="881"/>
      <c r="CB83" s="881"/>
      <c r="CC83" s="881"/>
      <c r="CD83" s="881"/>
      <c r="CE83" s="881"/>
      <c r="CF83" s="881"/>
      <c r="CG83" s="881"/>
      <c r="CH83" s="881"/>
      <c r="CI83" s="881"/>
      <c r="CJ83" s="881"/>
      <c r="CK83" s="881"/>
      <c r="CL83" s="881"/>
      <c r="CM83" s="881"/>
      <c r="CN83" s="881"/>
      <c r="CO83" s="881"/>
      <c r="CP83" s="881"/>
      <c r="CQ83" s="881"/>
      <c r="CR83" s="881"/>
      <c r="CS83" s="881"/>
      <c r="CT83" s="881"/>
      <c r="CU83" s="881"/>
      <c r="CV83" s="881"/>
      <c r="CW83" s="881"/>
      <c r="CX83" s="881"/>
      <c r="CY83" s="881"/>
      <c r="CZ83" s="881"/>
      <c r="DA83" s="881"/>
    </row>
    <row r="84" spans="1:105" ht="12.75">
      <c r="A84" s="881"/>
      <c r="B84" s="881"/>
      <c r="C84" s="881"/>
      <c r="D84" s="881"/>
      <c r="E84" s="881"/>
      <c r="F84" s="881"/>
      <c r="G84" s="881"/>
      <c r="H84" s="881"/>
      <c r="I84" s="881"/>
      <c r="J84" s="881"/>
      <c r="K84" s="881"/>
      <c r="L84" s="881"/>
      <c r="M84" s="881"/>
      <c r="N84" s="881"/>
      <c r="O84" s="881"/>
      <c r="P84" s="881"/>
      <c r="Q84" s="881"/>
      <c r="R84" s="881"/>
      <c r="S84" s="881"/>
      <c r="T84" s="881"/>
      <c r="U84" s="881"/>
      <c r="V84" s="881"/>
      <c r="W84" s="881"/>
      <c r="X84" s="881"/>
      <c r="Y84" s="881"/>
      <c r="Z84" s="881"/>
      <c r="AA84" s="881"/>
      <c r="AB84" s="881"/>
      <c r="AC84" s="881"/>
      <c r="AD84" s="881"/>
      <c r="AE84" s="881"/>
      <c r="AF84" s="881"/>
      <c r="AG84" s="881"/>
      <c r="AH84" s="881"/>
      <c r="AI84" s="881"/>
      <c r="AJ84" s="881"/>
      <c r="AK84" s="881"/>
      <c r="AL84" s="881"/>
      <c r="AM84" s="881"/>
      <c r="AN84" s="881"/>
      <c r="AO84" s="881"/>
      <c r="AP84" s="881"/>
      <c r="AQ84" s="881"/>
      <c r="AR84" s="881"/>
      <c r="AS84" s="881"/>
      <c r="AT84" s="889"/>
      <c r="AU84" s="889"/>
      <c r="AV84" s="889"/>
      <c r="AW84" s="889"/>
      <c r="AX84" s="889"/>
      <c r="AY84" s="889"/>
      <c r="AZ84" s="889"/>
      <c r="BA84" s="889"/>
      <c r="BB84" s="889"/>
      <c r="BC84" s="889"/>
      <c r="BD84" s="889"/>
      <c r="BE84" s="889"/>
      <c r="BF84" s="889"/>
      <c r="BG84" s="889"/>
      <c r="BH84" s="889"/>
      <c r="BI84" s="889"/>
      <c r="BJ84" s="889"/>
      <c r="BK84" s="889"/>
      <c r="BL84" s="889"/>
      <c r="BM84" s="889"/>
      <c r="BN84" s="881"/>
      <c r="BO84" s="881"/>
      <c r="BP84" s="881"/>
      <c r="BQ84" s="881"/>
      <c r="BR84" s="881"/>
      <c r="BS84" s="881"/>
      <c r="BT84" s="881"/>
      <c r="BU84" s="881"/>
      <c r="BV84" s="881"/>
      <c r="BW84" s="881"/>
      <c r="BX84" s="881"/>
      <c r="BY84" s="881"/>
      <c r="BZ84" s="881"/>
      <c r="CA84" s="881"/>
      <c r="CB84" s="881"/>
      <c r="CC84" s="881"/>
      <c r="CD84" s="881"/>
      <c r="CE84" s="881"/>
      <c r="CF84" s="881"/>
      <c r="CG84" s="881"/>
      <c r="CH84" s="881"/>
      <c r="CI84" s="881"/>
      <c r="CJ84" s="881"/>
      <c r="CK84" s="881"/>
      <c r="CL84" s="881"/>
      <c r="CM84" s="881"/>
      <c r="CN84" s="881"/>
      <c r="CO84" s="881"/>
      <c r="CP84" s="881"/>
      <c r="CQ84" s="881"/>
      <c r="CR84" s="881"/>
      <c r="CS84" s="881"/>
      <c r="CT84" s="881"/>
      <c r="CU84" s="881"/>
      <c r="CV84" s="881"/>
      <c r="CW84" s="881"/>
      <c r="CX84" s="881"/>
      <c r="CY84" s="881"/>
      <c r="CZ84" s="881"/>
      <c r="DA84" s="881"/>
    </row>
    <row r="85" spans="1:105" ht="12.75">
      <c r="A85" s="881"/>
      <c r="B85" s="881"/>
      <c r="C85" s="881"/>
      <c r="D85" s="881"/>
      <c r="E85" s="881"/>
      <c r="F85" s="881"/>
      <c r="G85" s="881"/>
      <c r="H85" s="881"/>
      <c r="I85" s="881"/>
      <c r="J85" s="881"/>
      <c r="K85" s="881"/>
      <c r="L85" s="881"/>
      <c r="M85" s="881"/>
      <c r="N85" s="881"/>
      <c r="O85" s="881"/>
      <c r="P85" s="881"/>
      <c r="Q85" s="881"/>
      <c r="R85" s="881"/>
      <c r="S85" s="881"/>
      <c r="T85" s="881"/>
      <c r="U85" s="881"/>
      <c r="V85" s="881"/>
      <c r="W85" s="881"/>
      <c r="X85" s="881"/>
      <c r="Y85" s="881"/>
      <c r="Z85" s="881"/>
      <c r="AA85" s="881"/>
      <c r="AB85" s="881"/>
      <c r="AC85" s="881"/>
      <c r="AD85" s="881"/>
      <c r="AE85" s="881"/>
      <c r="AF85" s="881"/>
      <c r="AG85" s="881"/>
      <c r="AH85" s="881"/>
      <c r="AI85" s="881"/>
      <c r="AJ85" s="881"/>
      <c r="AK85" s="881"/>
      <c r="AL85" s="881"/>
      <c r="AM85" s="881"/>
      <c r="AN85" s="881"/>
      <c r="AO85" s="881"/>
      <c r="AP85" s="881"/>
      <c r="AQ85" s="881"/>
      <c r="AR85" s="881"/>
      <c r="AS85" s="881"/>
      <c r="AT85" s="889"/>
      <c r="AU85" s="889"/>
      <c r="AV85" s="889"/>
      <c r="AW85" s="889"/>
      <c r="AX85" s="889"/>
      <c r="AY85" s="889"/>
      <c r="AZ85" s="889"/>
      <c r="BA85" s="889"/>
      <c r="BB85" s="889"/>
      <c r="BC85" s="889"/>
      <c r="BD85" s="889"/>
      <c r="BE85" s="889"/>
      <c r="BF85" s="889"/>
      <c r="BG85" s="889"/>
      <c r="BH85" s="889"/>
      <c r="BI85" s="889"/>
      <c r="BJ85" s="889"/>
      <c r="BK85" s="889"/>
      <c r="BL85" s="889"/>
      <c r="BM85" s="889"/>
      <c r="BN85" s="881"/>
      <c r="BO85" s="881"/>
      <c r="BP85" s="881"/>
      <c r="BQ85" s="881"/>
      <c r="BR85" s="881"/>
      <c r="BS85" s="881"/>
      <c r="BT85" s="881"/>
      <c r="BU85" s="881"/>
      <c r="BV85" s="881"/>
      <c r="BW85" s="881"/>
      <c r="BX85" s="881"/>
      <c r="BY85" s="881"/>
      <c r="BZ85" s="881"/>
      <c r="CA85" s="881"/>
      <c r="CB85" s="881"/>
      <c r="CC85" s="881"/>
      <c r="CD85" s="881"/>
      <c r="CE85" s="881"/>
      <c r="CF85" s="881"/>
      <c r="CG85" s="881"/>
      <c r="CH85" s="881"/>
      <c r="CI85" s="881"/>
      <c r="CJ85" s="881"/>
      <c r="CK85" s="881"/>
      <c r="CL85" s="881"/>
      <c r="CM85" s="881"/>
      <c r="CN85" s="881"/>
      <c r="CO85" s="881"/>
      <c r="CP85" s="881"/>
      <c r="CQ85" s="881"/>
      <c r="CR85" s="881"/>
      <c r="CS85" s="881"/>
      <c r="CT85" s="881"/>
      <c r="CU85" s="881"/>
      <c r="CV85" s="881"/>
      <c r="CW85" s="881"/>
      <c r="CX85" s="881"/>
      <c r="CY85" s="881"/>
      <c r="CZ85" s="881"/>
      <c r="DA85" s="881"/>
    </row>
    <row r="86" spans="1:105" ht="12.75">
      <c r="A86" s="881"/>
      <c r="B86" s="881"/>
      <c r="C86" s="881"/>
      <c r="D86" s="881"/>
      <c r="E86" s="881"/>
      <c r="F86" s="881"/>
      <c r="G86" s="881"/>
      <c r="H86" s="881"/>
      <c r="I86" s="881"/>
      <c r="J86" s="881"/>
      <c r="K86" s="881"/>
      <c r="L86" s="881"/>
      <c r="M86" s="881"/>
      <c r="N86" s="881"/>
      <c r="O86" s="881"/>
      <c r="P86" s="881"/>
      <c r="Q86" s="881"/>
      <c r="R86" s="881"/>
      <c r="S86" s="881"/>
      <c r="T86" s="881"/>
      <c r="U86" s="881"/>
      <c r="V86" s="881"/>
      <c r="W86" s="881"/>
      <c r="X86" s="881"/>
      <c r="Y86" s="881"/>
      <c r="Z86" s="881"/>
      <c r="AA86" s="881"/>
      <c r="AB86" s="881"/>
      <c r="AC86" s="881"/>
      <c r="AD86" s="881"/>
      <c r="AE86" s="881"/>
      <c r="AF86" s="881"/>
      <c r="AG86" s="881"/>
      <c r="AH86" s="881"/>
      <c r="AI86" s="881"/>
      <c r="AJ86" s="881"/>
      <c r="AK86" s="881"/>
      <c r="AL86" s="881"/>
      <c r="AM86" s="881"/>
      <c r="AN86" s="881"/>
      <c r="AO86" s="881"/>
      <c r="AP86" s="881"/>
      <c r="AQ86" s="881"/>
      <c r="AR86" s="881"/>
      <c r="AS86" s="881"/>
      <c r="AT86" s="889"/>
      <c r="AU86" s="889"/>
      <c r="AV86" s="889"/>
      <c r="AW86" s="889"/>
      <c r="AX86" s="889"/>
      <c r="AY86" s="889"/>
      <c r="AZ86" s="889"/>
      <c r="BA86" s="889"/>
      <c r="BB86" s="889"/>
      <c r="BC86" s="889"/>
      <c r="BD86" s="889"/>
      <c r="BE86" s="889"/>
      <c r="BF86" s="889"/>
      <c r="BG86" s="889"/>
      <c r="BH86" s="889"/>
      <c r="BI86" s="889"/>
      <c r="BJ86" s="889"/>
      <c r="BK86" s="889"/>
      <c r="BL86" s="889"/>
      <c r="BM86" s="889"/>
      <c r="BN86" s="881"/>
      <c r="BO86" s="881"/>
      <c r="BP86" s="881"/>
      <c r="BQ86" s="881"/>
      <c r="BR86" s="881"/>
      <c r="BS86" s="881"/>
      <c r="BT86" s="881"/>
      <c r="BU86" s="881"/>
      <c r="BV86" s="881"/>
      <c r="BW86" s="881"/>
      <c r="BX86" s="881"/>
      <c r="BY86" s="881"/>
      <c r="BZ86" s="881"/>
      <c r="CA86" s="881"/>
      <c r="CB86" s="881"/>
      <c r="CC86" s="881"/>
      <c r="CD86" s="881"/>
      <c r="CE86" s="881"/>
      <c r="CF86" s="881"/>
      <c r="CG86" s="881"/>
      <c r="CH86" s="881"/>
      <c r="CI86" s="881"/>
      <c r="CJ86" s="881"/>
      <c r="CK86" s="881"/>
      <c r="CL86" s="881"/>
      <c r="CM86" s="881"/>
      <c r="CN86" s="881"/>
      <c r="CO86" s="881"/>
      <c r="CP86" s="881"/>
      <c r="CQ86" s="881"/>
      <c r="CR86" s="881"/>
      <c r="CS86" s="881"/>
      <c r="CT86" s="881"/>
      <c r="CU86" s="881"/>
      <c r="CV86" s="881"/>
      <c r="CW86" s="881"/>
      <c r="CX86" s="881"/>
      <c r="CY86" s="881"/>
      <c r="CZ86" s="881"/>
      <c r="DA86" s="881"/>
    </row>
    <row r="87" spans="1:105" ht="12.75">
      <c r="A87" s="881"/>
      <c r="B87" s="881"/>
      <c r="C87" s="881"/>
      <c r="D87" s="881"/>
      <c r="E87" s="881"/>
      <c r="F87" s="881"/>
      <c r="G87" s="881"/>
      <c r="H87" s="881"/>
      <c r="I87" s="881"/>
      <c r="J87" s="881"/>
      <c r="K87" s="881"/>
      <c r="L87" s="881"/>
      <c r="M87" s="881"/>
      <c r="N87" s="881"/>
      <c r="O87" s="881"/>
      <c r="P87" s="881"/>
      <c r="Q87" s="881"/>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9"/>
      <c r="AU87" s="889"/>
      <c r="AV87" s="889"/>
      <c r="AW87" s="889"/>
      <c r="AX87" s="889"/>
      <c r="AY87" s="889"/>
      <c r="AZ87" s="889"/>
      <c r="BA87" s="889"/>
      <c r="BB87" s="889"/>
      <c r="BC87" s="889"/>
      <c r="BD87" s="889"/>
      <c r="BE87" s="889"/>
      <c r="BF87" s="889"/>
      <c r="BG87" s="889"/>
      <c r="BH87" s="889"/>
      <c r="BI87" s="889"/>
      <c r="BJ87" s="889"/>
      <c r="BK87" s="889"/>
      <c r="BL87" s="889"/>
      <c r="BM87" s="889"/>
      <c r="BN87" s="881"/>
      <c r="BO87" s="881"/>
      <c r="BP87" s="881"/>
      <c r="BQ87" s="881"/>
      <c r="BR87" s="881"/>
      <c r="BS87" s="881"/>
      <c r="BT87" s="881"/>
      <c r="BU87" s="881"/>
      <c r="BV87" s="881"/>
      <c r="BW87" s="881"/>
      <c r="BX87" s="881"/>
      <c r="BY87" s="881"/>
      <c r="BZ87" s="881"/>
      <c r="CA87" s="881"/>
      <c r="CB87" s="881"/>
      <c r="CC87" s="881"/>
      <c r="CD87" s="881"/>
      <c r="CE87" s="881"/>
      <c r="CF87" s="881"/>
      <c r="CG87" s="881"/>
      <c r="CH87" s="881"/>
      <c r="CI87" s="881"/>
      <c r="CJ87" s="881"/>
      <c r="CK87" s="881"/>
      <c r="CL87" s="881"/>
      <c r="CM87" s="881"/>
      <c r="CN87" s="881"/>
      <c r="CO87" s="881"/>
      <c r="CP87" s="881"/>
      <c r="CQ87" s="881"/>
      <c r="CR87" s="881"/>
      <c r="CS87" s="881"/>
      <c r="CT87" s="881"/>
      <c r="CU87" s="881"/>
      <c r="CV87" s="881"/>
      <c r="CW87" s="881"/>
      <c r="CX87" s="881"/>
      <c r="CY87" s="881"/>
      <c r="CZ87" s="881"/>
      <c r="DA87" s="881"/>
    </row>
    <row r="88" spans="1:105" ht="12.75">
      <c r="A88" s="881"/>
      <c r="B88" s="881"/>
      <c r="C88" s="881"/>
      <c r="D88" s="881"/>
      <c r="E88" s="881"/>
      <c r="F88" s="881"/>
      <c r="G88" s="881"/>
      <c r="H88" s="881"/>
      <c r="I88" s="881"/>
      <c r="J88" s="881"/>
      <c r="K88" s="881"/>
      <c r="L88" s="881"/>
      <c r="M88" s="881"/>
      <c r="N88" s="881"/>
      <c r="O88" s="881"/>
      <c r="P88" s="881"/>
      <c r="Q88" s="881"/>
      <c r="R88" s="881"/>
      <c r="S88" s="881"/>
      <c r="T88" s="881"/>
      <c r="U88" s="881"/>
      <c r="V88" s="881"/>
      <c r="W88" s="881"/>
      <c r="X88" s="881"/>
      <c r="Y88" s="881"/>
      <c r="Z88" s="881"/>
      <c r="AA88" s="881"/>
      <c r="AB88" s="881"/>
      <c r="AC88" s="881"/>
      <c r="AD88" s="881"/>
      <c r="AE88" s="881"/>
      <c r="AF88" s="881"/>
      <c r="AG88" s="881"/>
      <c r="AH88" s="881"/>
      <c r="AI88" s="881"/>
      <c r="AJ88" s="881"/>
      <c r="AK88" s="881"/>
      <c r="AL88" s="881"/>
      <c r="AM88" s="881"/>
      <c r="AN88" s="881"/>
      <c r="AO88" s="881"/>
      <c r="AP88" s="881"/>
      <c r="AQ88" s="881"/>
      <c r="AR88" s="881"/>
      <c r="AS88" s="881"/>
      <c r="AT88" s="889"/>
      <c r="AU88" s="889"/>
      <c r="AV88" s="889"/>
      <c r="AW88" s="889"/>
      <c r="AX88" s="889"/>
      <c r="AY88" s="889"/>
      <c r="AZ88" s="889"/>
      <c r="BA88" s="889"/>
      <c r="BB88" s="889"/>
      <c r="BC88" s="889"/>
      <c r="BD88" s="889"/>
      <c r="BE88" s="889"/>
      <c r="BF88" s="889"/>
      <c r="BG88" s="889"/>
      <c r="BH88" s="889"/>
      <c r="BI88" s="889"/>
      <c r="BJ88" s="889"/>
      <c r="BK88" s="889"/>
      <c r="BL88" s="889"/>
      <c r="BM88" s="889"/>
      <c r="BN88" s="881"/>
      <c r="BO88" s="881"/>
      <c r="BP88" s="881"/>
      <c r="BQ88" s="881"/>
      <c r="BR88" s="881"/>
      <c r="BS88" s="881"/>
      <c r="BT88" s="881"/>
      <c r="BU88" s="881"/>
      <c r="BV88" s="881"/>
      <c r="BW88" s="881"/>
      <c r="BX88" s="881"/>
      <c r="BY88" s="881"/>
      <c r="BZ88" s="881"/>
      <c r="CA88" s="881"/>
      <c r="CB88" s="881"/>
      <c r="CC88" s="881"/>
      <c r="CD88" s="881"/>
      <c r="CE88" s="881"/>
      <c r="CF88" s="881"/>
      <c r="CG88" s="881"/>
      <c r="CH88" s="881"/>
      <c r="CI88" s="881"/>
      <c r="CJ88" s="881"/>
      <c r="CK88" s="881"/>
      <c r="CL88" s="881"/>
      <c r="CM88" s="881"/>
      <c r="CN88" s="881"/>
      <c r="CO88" s="881"/>
      <c r="CP88" s="881"/>
      <c r="CQ88" s="881"/>
      <c r="CR88" s="881"/>
      <c r="CS88" s="881"/>
      <c r="CT88" s="881"/>
      <c r="CU88" s="881"/>
      <c r="CV88" s="881"/>
      <c r="CW88" s="881"/>
      <c r="CX88" s="881"/>
      <c r="CY88" s="881"/>
      <c r="CZ88" s="881"/>
      <c r="DA88" s="881"/>
    </row>
    <row r="89" spans="1:105" ht="12.75">
      <c r="A89" s="881"/>
      <c r="B89" s="881"/>
      <c r="C89" s="881"/>
      <c r="D89" s="881"/>
      <c r="E89" s="881"/>
      <c r="F89" s="881"/>
      <c r="G89" s="881"/>
      <c r="H89" s="881"/>
      <c r="I89" s="881"/>
      <c r="J89" s="881"/>
      <c r="K89" s="881"/>
      <c r="L89" s="881"/>
      <c r="M89" s="881"/>
      <c r="N89" s="881"/>
      <c r="O89" s="881"/>
      <c r="P89" s="881"/>
      <c r="Q89" s="881"/>
      <c r="R89" s="881"/>
      <c r="S89" s="881"/>
      <c r="T89" s="881"/>
      <c r="U89" s="881"/>
      <c r="V89" s="881"/>
      <c r="W89" s="881"/>
      <c r="X89" s="881"/>
      <c r="Y89" s="881"/>
      <c r="Z89" s="881"/>
      <c r="AA89" s="881"/>
      <c r="AB89" s="881"/>
      <c r="AC89" s="881"/>
      <c r="AD89" s="881"/>
      <c r="AE89" s="881"/>
      <c r="AF89" s="881"/>
      <c r="AG89" s="881"/>
      <c r="AH89" s="881"/>
      <c r="AI89" s="881"/>
      <c r="AJ89" s="881"/>
      <c r="AK89" s="881"/>
      <c r="AL89" s="881"/>
      <c r="AM89" s="881"/>
      <c r="AN89" s="881"/>
      <c r="AO89" s="881"/>
      <c r="AP89" s="881"/>
      <c r="AQ89" s="881"/>
      <c r="AR89" s="881"/>
      <c r="AS89" s="881"/>
      <c r="AT89" s="889"/>
      <c r="AU89" s="889"/>
      <c r="AV89" s="889"/>
      <c r="AW89" s="889"/>
      <c r="AX89" s="889"/>
      <c r="AY89" s="889"/>
      <c r="AZ89" s="889"/>
      <c r="BA89" s="889"/>
      <c r="BB89" s="889"/>
      <c r="BC89" s="889"/>
      <c r="BD89" s="889"/>
      <c r="BE89" s="889"/>
      <c r="BF89" s="889"/>
      <c r="BG89" s="889"/>
      <c r="BH89" s="889"/>
      <c r="BI89" s="889"/>
      <c r="BJ89" s="889"/>
      <c r="BK89" s="889"/>
      <c r="BL89" s="889"/>
      <c r="BM89" s="889"/>
      <c r="BN89" s="881"/>
      <c r="BO89" s="881"/>
      <c r="BP89" s="881"/>
      <c r="BQ89" s="881"/>
      <c r="BR89" s="881"/>
      <c r="BS89" s="881"/>
      <c r="BT89" s="881"/>
      <c r="BU89" s="881"/>
      <c r="BV89" s="881"/>
      <c r="BW89" s="881"/>
      <c r="BX89" s="881"/>
      <c r="BY89" s="881"/>
      <c r="BZ89" s="881"/>
      <c r="CA89" s="881"/>
      <c r="CB89" s="881"/>
      <c r="CC89" s="881"/>
      <c r="CD89" s="881"/>
      <c r="CE89" s="881"/>
      <c r="CF89" s="881"/>
      <c r="CG89" s="881"/>
      <c r="CH89" s="881"/>
      <c r="CI89" s="881"/>
      <c r="CJ89" s="881"/>
      <c r="CK89" s="881"/>
      <c r="CL89" s="881"/>
      <c r="CM89" s="881"/>
      <c r="CN89" s="881"/>
      <c r="CO89" s="881"/>
      <c r="CP89" s="881"/>
      <c r="CQ89" s="881"/>
      <c r="CR89" s="881"/>
      <c r="CS89" s="881"/>
      <c r="CT89" s="881"/>
      <c r="CU89" s="881"/>
      <c r="CV89" s="881"/>
      <c r="CW89" s="881"/>
      <c r="CX89" s="881"/>
      <c r="CY89" s="881"/>
      <c r="CZ89" s="881"/>
      <c r="DA89" s="881"/>
    </row>
    <row r="90" spans="1:105" ht="12.75">
      <c r="A90" s="881"/>
      <c r="B90" s="881"/>
      <c r="C90" s="881"/>
      <c r="D90" s="881"/>
      <c r="E90" s="881"/>
      <c r="F90" s="881"/>
      <c r="G90" s="881"/>
      <c r="H90" s="881"/>
      <c r="I90" s="881"/>
      <c r="J90" s="881"/>
      <c r="K90" s="881"/>
      <c r="L90" s="881"/>
      <c r="M90" s="881"/>
      <c r="N90" s="881"/>
      <c r="O90" s="881"/>
      <c r="P90" s="881"/>
      <c r="Q90" s="881"/>
      <c r="R90" s="881"/>
      <c r="S90" s="881"/>
      <c r="T90" s="881"/>
      <c r="U90" s="881"/>
      <c r="V90" s="881"/>
      <c r="W90" s="881"/>
      <c r="X90" s="881"/>
      <c r="Y90" s="881"/>
      <c r="Z90" s="881"/>
      <c r="AA90" s="881"/>
      <c r="AB90" s="881"/>
      <c r="AC90" s="881"/>
      <c r="AD90" s="881"/>
      <c r="AE90" s="881"/>
      <c r="AF90" s="881"/>
      <c r="AG90" s="881"/>
      <c r="AH90" s="881"/>
      <c r="AI90" s="881"/>
      <c r="AJ90" s="881"/>
      <c r="AK90" s="881"/>
      <c r="AL90" s="881"/>
      <c r="AM90" s="881"/>
      <c r="AN90" s="881"/>
      <c r="AO90" s="881"/>
      <c r="AP90" s="881"/>
      <c r="AQ90" s="881"/>
      <c r="AR90" s="881"/>
      <c r="AS90" s="881"/>
      <c r="AT90" s="889"/>
      <c r="AU90" s="889"/>
      <c r="AV90" s="889"/>
      <c r="AW90" s="889"/>
      <c r="AX90" s="889"/>
      <c r="AY90" s="889"/>
      <c r="AZ90" s="889"/>
      <c r="BA90" s="889"/>
      <c r="BB90" s="889"/>
      <c r="BC90" s="889"/>
      <c r="BD90" s="889"/>
      <c r="BE90" s="889"/>
      <c r="BF90" s="889"/>
      <c r="BG90" s="889"/>
      <c r="BH90" s="889"/>
      <c r="BI90" s="889"/>
      <c r="BJ90" s="889"/>
      <c r="BK90" s="889"/>
      <c r="BL90" s="889"/>
      <c r="BM90" s="889"/>
      <c r="BN90" s="881"/>
      <c r="BO90" s="881"/>
      <c r="BP90" s="881"/>
      <c r="BQ90" s="881"/>
      <c r="BR90" s="881"/>
      <c r="BS90" s="881"/>
      <c r="BT90" s="881"/>
      <c r="BU90" s="881"/>
      <c r="BV90" s="881"/>
      <c r="BW90" s="881"/>
      <c r="BX90" s="881"/>
      <c r="BY90" s="881"/>
      <c r="BZ90" s="881"/>
      <c r="CA90" s="881"/>
      <c r="CB90" s="881"/>
      <c r="CC90" s="881"/>
      <c r="CD90" s="881"/>
      <c r="CE90" s="881"/>
      <c r="CF90" s="881"/>
      <c r="CG90" s="881"/>
      <c r="CH90" s="881"/>
      <c r="CI90" s="881"/>
      <c r="CJ90" s="881"/>
      <c r="CK90" s="881"/>
      <c r="CL90" s="881"/>
      <c r="CM90" s="881"/>
      <c r="CN90" s="881"/>
      <c r="CO90" s="881"/>
      <c r="CP90" s="881"/>
      <c r="CQ90" s="881"/>
      <c r="CR90" s="881"/>
      <c r="CS90" s="881"/>
      <c r="CT90" s="881"/>
      <c r="CU90" s="881"/>
      <c r="CV90" s="881"/>
      <c r="CW90" s="881"/>
      <c r="CX90" s="881"/>
      <c r="CY90" s="881"/>
      <c r="CZ90" s="881"/>
      <c r="DA90" s="881"/>
    </row>
    <row r="91" spans="1:105" ht="12.75">
      <c r="A91" s="881"/>
      <c r="B91" s="881"/>
      <c r="C91" s="881"/>
      <c r="D91" s="881"/>
      <c r="E91" s="881"/>
      <c r="F91" s="881"/>
      <c r="G91" s="881"/>
      <c r="H91" s="881"/>
      <c r="I91" s="881"/>
      <c r="J91" s="881"/>
      <c r="K91" s="881"/>
      <c r="L91" s="881"/>
      <c r="M91" s="881"/>
      <c r="N91" s="881"/>
      <c r="O91" s="881"/>
      <c r="P91" s="881"/>
      <c r="Q91" s="881"/>
      <c r="R91" s="881"/>
      <c r="S91" s="881"/>
      <c r="T91" s="881"/>
      <c r="U91" s="881"/>
      <c r="V91" s="881"/>
      <c r="W91" s="881"/>
      <c r="X91" s="881"/>
      <c r="Y91" s="881"/>
      <c r="Z91" s="881"/>
      <c r="AA91" s="881"/>
      <c r="AB91" s="881"/>
      <c r="AC91" s="881"/>
      <c r="AD91" s="881"/>
      <c r="AE91" s="881"/>
      <c r="AF91" s="881"/>
      <c r="AG91" s="881"/>
      <c r="AH91" s="881"/>
      <c r="AI91" s="881"/>
      <c r="AJ91" s="881"/>
      <c r="AK91" s="881"/>
      <c r="AL91" s="881"/>
      <c r="AM91" s="881"/>
      <c r="AN91" s="881"/>
      <c r="AO91" s="881"/>
      <c r="AP91" s="881"/>
      <c r="AQ91" s="881"/>
      <c r="AR91" s="881"/>
      <c r="AS91" s="881"/>
      <c r="AT91" s="889"/>
      <c r="AU91" s="889"/>
      <c r="AV91" s="889"/>
      <c r="AW91" s="889"/>
      <c r="AX91" s="889"/>
      <c r="AY91" s="889"/>
      <c r="AZ91" s="889"/>
      <c r="BA91" s="889"/>
      <c r="BB91" s="889"/>
      <c r="BC91" s="889"/>
      <c r="BD91" s="889"/>
      <c r="BE91" s="889"/>
      <c r="BF91" s="889"/>
      <c r="BG91" s="889"/>
      <c r="BH91" s="889"/>
      <c r="BI91" s="889"/>
      <c r="BJ91" s="889"/>
      <c r="BK91" s="889"/>
      <c r="BL91" s="889"/>
      <c r="BM91" s="889"/>
      <c r="BN91" s="881"/>
      <c r="BO91" s="881"/>
      <c r="BP91" s="881"/>
      <c r="BQ91" s="881"/>
      <c r="BR91" s="881"/>
      <c r="BS91" s="881"/>
      <c r="BT91" s="881"/>
      <c r="BU91" s="881"/>
      <c r="BV91" s="881"/>
      <c r="BW91" s="881"/>
      <c r="BX91" s="881"/>
      <c r="BY91" s="881"/>
      <c r="BZ91" s="881"/>
      <c r="CA91" s="881"/>
      <c r="CB91" s="881"/>
      <c r="CC91" s="881"/>
      <c r="CD91" s="881"/>
      <c r="CE91" s="881"/>
      <c r="CF91" s="881"/>
      <c r="CG91" s="881"/>
      <c r="CH91" s="881"/>
      <c r="CI91" s="881"/>
      <c r="CJ91" s="881"/>
      <c r="CK91" s="881"/>
      <c r="CL91" s="881"/>
      <c r="CM91" s="881"/>
      <c r="CN91" s="881"/>
      <c r="CO91" s="881"/>
      <c r="CP91" s="881"/>
      <c r="CQ91" s="881"/>
      <c r="CR91" s="881"/>
      <c r="CS91" s="881"/>
      <c r="CT91" s="881"/>
      <c r="CU91" s="881"/>
      <c r="CV91" s="881"/>
      <c r="CW91" s="881"/>
      <c r="CX91" s="881"/>
      <c r="CY91" s="881"/>
      <c r="CZ91" s="881"/>
      <c r="DA91" s="881"/>
    </row>
    <row r="92" spans="1:105" ht="12.75">
      <c r="A92" s="881"/>
      <c r="B92" s="881"/>
      <c r="C92" s="881"/>
      <c r="D92" s="881"/>
      <c r="E92" s="881"/>
      <c r="F92" s="881"/>
      <c r="G92" s="881"/>
      <c r="H92" s="881"/>
      <c r="I92" s="881"/>
      <c r="J92" s="881"/>
      <c r="K92" s="881"/>
      <c r="L92" s="881"/>
      <c r="M92" s="881"/>
      <c r="N92" s="881"/>
      <c r="O92" s="881"/>
      <c r="P92" s="881"/>
      <c r="Q92" s="881"/>
      <c r="R92" s="881"/>
      <c r="S92" s="881"/>
      <c r="T92" s="881"/>
      <c r="U92" s="881"/>
      <c r="V92" s="881"/>
      <c r="W92" s="881"/>
      <c r="X92" s="881"/>
      <c r="Y92" s="881"/>
      <c r="Z92" s="881"/>
      <c r="AA92" s="881"/>
      <c r="AB92" s="881"/>
      <c r="AC92" s="881"/>
      <c r="AD92" s="881"/>
      <c r="AE92" s="881"/>
      <c r="AF92" s="881"/>
      <c r="AG92" s="881"/>
      <c r="AH92" s="881"/>
      <c r="AI92" s="881"/>
      <c r="AJ92" s="881"/>
      <c r="AK92" s="881"/>
      <c r="AL92" s="881"/>
      <c r="AM92" s="881"/>
      <c r="AN92" s="881"/>
      <c r="AO92" s="881"/>
      <c r="AP92" s="881"/>
      <c r="AQ92" s="881"/>
      <c r="AR92" s="881"/>
      <c r="AS92" s="881"/>
      <c r="AT92" s="889"/>
      <c r="AU92" s="889"/>
      <c r="AV92" s="889"/>
      <c r="AW92" s="889"/>
      <c r="AX92" s="889"/>
      <c r="AY92" s="889"/>
      <c r="AZ92" s="889"/>
      <c r="BA92" s="889"/>
      <c r="BB92" s="889"/>
      <c r="BC92" s="889"/>
      <c r="BD92" s="889"/>
      <c r="BE92" s="889"/>
      <c r="BF92" s="889"/>
      <c r="BG92" s="889"/>
      <c r="BH92" s="889"/>
      <c r="BI92" s="889"/>
      <c r="BJ92" s="889"/>
      <c r="BK92" s="889"/>
      <c r="BL92" s="889"/>
      <c r="BM92" s="889"/>
      <c r="BN92" s="881"/>
      <c r="BO92" s="881"/>
      <c r="BP92" s="881"/>
      <c r="BQ92" s="881"/>
      <c r="BR92" s="881"/>
      <c r="BS92" s="881"/>
      <c r="BT92" s="881"/>
      <c r="BU92" s="881"/>
      <c r="BV92" s="881"/>
      <c r="BW92" s="881"/>
      <c r="BX92" s="881"/>
      <c r="BY92" s="881"/>
      <c r="BZ92" s="881"/>
      <c r="CA92" s="881"/>
      <c r="CB92" s="881"/>
      <c r="CC92" s="881"/>
      <c r="CD92" s="881"/>
      <c r="CE92" s="881"/>
      <c r="CF92" s="881"/>
      <c r="CG92" s="881"/>
      <c r="CH92" s="881"/>
      <c r="CI92" s="881"/>
      <c r="CJ92" s="881"/>
      <c r="CK92" s="881"/>
      <c r="CL92" s="881"/>
      <c r="CM92" s="881"/>
      <c r="CN92" s="881"/>
      <c r="CO92" s="881"/>
      <c r="CP92" s="881"/>
      <c r="CQ92" s="881"/>
      <c r="CR92" s="881"/>
      <c r="CS92" s="881"/>
      <c r="CT92" s="881"/>
      <c r="CU92" s="881"/>
      <c r="CV92" s="881"/>
      <c r="CW92" s="881"/>
      <c r="CX92" s="881"/>
      <c r="CY92" s="881"/>
      <c r="CZ92" s="881"/>
      <c r="DA92" s="881"/>
    </row>
    <row r="93" spans="1:105" ht="12.75">
      <c r="A93" s="881"/>
      <c r="B93" s="881"/>
      <c r="C93" s="881"/>
      <c r="D93" s="881"/>
      <c r="E93" s="881"/>
      <c r="F93" s="881"/>
      <c r="G93" s="881"/>
      <c r="H93" s="881"/>
      <c r="I93" s="881"/>
      <c r="J93" s="881"/>
      <c r="K93" s="881"/>
      <c r="L93" s="881"/>
      <c r="M93" s="881"/>
      <c r="N93" s="881"/>
      <c r="O93" s="881"/>
      <c r="P93" s="881"/>
      <c r="Q93" s="881"/>
      <c r="R93" s="881"/>
      <c r="S93" s="881"/>
      <c r="T93" s="881"/>
      <c r="U93" s="881"/>
      <c r="V93" s="881"/>
      <c r="W93" s="881"/>
      <c r="X93" s="881"/>
      <c r="Y93" s="881"/>
      <c r="Z93" s="881"/>
      <c r="AA93" s="881"/>
      <c r="AB93" s="881"/>
      <c r="AC93" s="881"/>
      <c r="AD93" s="881"/>
      <c r="AE93" s="881"/>
      <c r="AF93" s="881"/>
      <c r="AG93" s="881"/>
      <c r="AH93" s="881"/>
      <c r="AI93" s="881"/>
      <c r="AJ93" s="881"/>
      <c r="AK93" s="881"/>
      <c r="AL93" s="881"/>
      <c r="AM93" s="881"/>
      <c r="AN93" s="881"/>
      <c r="AO93" s="881"/>
      <c r="AP93" s="881"/>
      <c r="AQ93" s="881"/>
      <c r="AR93" s="881"/>
      <c r="AS93" s="881"/>
      <c r="AT93" s="889"/>
      <c r="AU93" s="889"/>
      <c r="AV93" s="889"/>
      <c r="AW93" s="889"/>
      <c r="AX93" s="889"/>
      <c r="AY93" s="889"/>
      <c r="AZ93" s="889"/>
      <c r="BA93" s="889"/>
      <c r="BB93" s="889"/>
      <c r="BC93" s="889"/>
      <c r="BD93" s="889"/>
      <c r="BE93" s="889"/>
      <c r="BF93" s="889"/>
      <c r="BG93" s="889"/>
      <c r="BH93" s="889"/>
      <c r="BI93" s="889"/>
      <c r="BJ93" s="889"/>
      <c r="BK93" s="889"/>
      <c r="BL93" s="889"/>
      <c r="BM93" s="889"/>
      <c r="BN93" s="881"/>
      <c r="BO93" s="881"/>
      <c r="BP93" s="881"/>
      <c r="BQ93" s="881"/>
      <c r="BR93" s="881"/>
      <c r="BS93" s="881"/>
      <c r="BT93" s="881"/>
      <c r="BU93" s="881"/>
      <c r="BV93" s="881"/>
      <c r="BW93" s="881"/>
      <c r="BX93" s="881"/>
      <c r="BY93" s="881"/>
      <c r="BZ93" s="881"/>
      <c r="CA93" s="881"/>
      <c r="CB93" s="881"/>
      <c r="CC93" s="881"/>
      <c r="CD93" s="881"/>
      <c r="CE93" s="881"/>
      <c r="CF93" s="881"/>
      <c r="CG93" s="881"/>
      <c r="CH93" s="881"/>
      <c r="CI93" s="881"/>
      <c r="CJ93" s="881"/>
      <c r="CK93" s="881"/>
      <c r="CL93" s="881"/>
      <c r="CM93" s="881"/>
      <c r="CN93" s="881"/>
      <c r="CO93" s="881"/>
      <c r="CP93" s="881"/>
      <c r="CQ93" s="881"/>
      <c r="CR93" s="881"/>
      <c r="CS93" s="881"/>
      <c r="CT93" s="881"/>
      <c r="CU93" s="881"/>
      <c r="CV93" s="881"/>
      <c r="CW93" s="881"/>
      <c r="CX93" s="881"/>
      <c r="CY93" s="881"/>
      <c r="CZ93" s="881"/>
      <c r="DA93" s="881"/>
    </row>
    <row r="94" spans="1:105" ht="12.75">
      <c r="A94" s="881"/>
      <c r="B94" s="881"/>
      <c r="C94" s="881"/>
      <c r="D94" s="881"/>
      <c r="E94" s="881"/>
      <c r="F94" s="881"/>
      <c r="G94" s="881"/>
      <c r="H94" s="881"/>
      <c r="I94" s="881"/>
      <c r="J94" s="881"/>
      <c r="K94" s="881"/>
      <c r="L94" s="881"/>
      <c r="M94" s="881"/>
      <c r="N94" s="881"/>
      <c r="O94" s="881"/>
      <c r="P94" s="881"/>
      <c r="Q94" s="881"/>
      <c r="R94" s="881"/>
      <c r="S94" s="881"/>
      <c r="T94" s="881"/>
      <c r="U94" s="881"/>
      <c r="V94" s="881"/>
      <c r="W94" s="881"/>
      <c r="X94" s="881"/>
      <c r="Y94" s="881"/>
      <c r="Z94" s="881"/>
      <c r="AA94" s="881"/>
      <c r="AB94" s="881"/>
      <c r="AC94" s="881"/>
      <c r="AD94" s="881"/>
      <c r="AE94" s="881"/>
      <c r="AF94" s="881"/>
      <c r="AG94" s="881"/>
      <c r="AH94" s="881"/>
      <c r="AI94" s="881"/>
      <c r="AJ94" s="881"/>
      <c r="AK94" s="881"/>
      <c r="AL94" s="881"/>
      <c r="AM94" s="881"/>
      <c r="AN94" s="881"/>
      <c r="AO94" s="881"/>
      <c r="AP94" s="881"/>
      <c r="AQ94" s="881"/>
      <c r="AR94" s="881"/>
      <c r="AS94" s="881"/>
      <c r="AT94" s="889"/>
      <c r="AU94" s="889"/>
      <c r="AV94" s="889"/>
      <c r="AW94" s="889"/>
      <c r="AX94" s="889"/>
      <c r="AY94" s="889"/>
      <c r="AZ94" s="889"/>
      <c r="BA94" s="889"/>
      <c r="BB94" s="889"/>
      <c r="BC94" s="889"/>
      <c r="BD94" s="889"/>
      <c r="BE94" s="889"/>
      <c r="BF94" s="889"/>
      <c r="BG94" s="889"/>
      <c r="BH94" s="889"/>
      <c r="BI94" s="889"/>
      <c r="BJ94" s="889"/>
      <c r="BK94" s="889"/>
      <c r="BL94" s="889"/>
      <c r="BM94" s="889"/>
      <c r="BN94" s="881"/>
      <c r="BO94" s="881"/>
      <c r="BP94" s="881"/>
      <c r="BQ94" s="881"/>
      <c r="BR94" s="881"/>
      <c r="BS94" s="881"/>
      <c r="BT94" s="881"/>
      <c r="BU94" s="881"/>
      <c r="BV94" s="881"/>
      <c r="BW94" s="881"/>
      <c r="BX94" s="881"/>
      <c r="BY94" s="881"/>
      <c r="BZ94" s="881"/>
      <c r="CA94" s="881"/>
      <c r="CB94" s="881"/>
      <c r="CC94" s="881"/>
      <c r="CD94" s="881"/>
      <c r="CE94" s="881"/>
      <c r="CF94" s="881"/>
      <c r="CG94" s="881"/>
      <c r="CH94" s="881"/>
      <c r="CI94" s="881"/>
      <c r="CJ94" s="881"/>
      <c r="CK94" s="881"/>
      <c r="CL94" s="881"/>
      <c r="CM94" s="881"/>
      <c r="CN94" s="881"/>
      <c r="CO94" s="881"/>
      <c r="CP94" s="881"/>
      <c r="CQ94" s="881"/>
      <c r="CR94" s="881"/>
      <c r="CS94" s="881"/>
      <c r="CT94" s="881"/>
      <c r="CU94" s="881"/>
      <c r="CV94" s="881"/>
      <c r="CW94" s="881"/>
      <c r="CX94" s="881"/>
      <c r="CY94" s="881"/>
      <c r="CZ94" s="881"/>
      <c r="DA94" s="881"/>
    </row>
    <row r="95" spans="1:105" ht="12.75">
      <c r="A95" s="881"/>
      <c r="B95" s="881"/>
      <c r="C95" s="881"/>
      <c r="D95" s="881"/>
      <c r="E95" s="881"/>
      <c r="F95" s="881"/>
      <c r="G95" s="881"/>
      <c r="H95" s="881"/>
      <c r="I95" s="881"/>
      <c r="J95" s="881"/>
      <c r="K95" s="881"/>
      <c r="L95" s="881"/>
      <c r="M95" s="881"/>
      <c r="N95" s="881"/>
      <c r="O95" s="881"/>
      <c r="P95" s="881"/>
      <c r="Q95" s="881"/>
      <c r="R95" s="881"/>
      <c r="S95" s="881"/>
      <c r="T95" s="881"/>
      <c r="U95" s="881"/>
      <c r="V95" s="881"/>
      <c r="W95" s="881"/>
      <c r="X95" s="881"/>
      <c r="Y95" s="881"/>
      <c r="Z95" s="881"/>
      <c r="AA95" s="881"/>
      <c r="AB95" s="881"/>
      <c r="AC95" s="881"/>
      <c r="AD95" s="881"/>
      <c r="AE95" s="881"/>
      <c r="AF95" s="881"/>
      <c r="AG95" s="881"/>
      <c r="AH95" s="881"/>
      <c r="AI95" s="881"/>
      <c r="AJ95" s="881"/>
      <c r="AK95" s="881"/>
      <c r="AL95" s="881"/>
      <c r="AM95" s="881"/>
      <c r="AN95" s="881"/>
      <c r="AO95" s="881"/>
      <c r="AP95" s="881"/>
      <c r="AQ95" s="881"/>
      <c r="AR95" s="881"/>
      <c r="AS95" s="881"/>
      <c r="AT95" s="889"/>
      <c r="AU95" s="889"/>
      <c r="AV95" s="889"/>
      <c r="AW95" s="889"/>
      <c r="AX95" s="889"/>
      <c r="AY95" s="889"/>
      <c r="AZ95" s="889"/>
      <c r="BA95" s="889"/>
      <c r="BB95" s="889"/>
      <c r="BC95" s="889"/>
      <c r="BD95" s="889"/>
      <c r="BE95" s="889"/>
      <c r="BF95" s="889"/>
      <c r="BG95" s="889"/>
      <c r="BH95" s="889"/>
      <c r="BI95" s="889"/>
      <c r="BJ95" s="889"/>
      <c r="BK95" s="889"/>
      <c r="BL95" s="889"/>
      <c r="BM95" s="889"/>
      <c r="BN95" s="881"/>
      <c r="BO95" s="881"/>
      <c r="BP95" s="881"/>
      <c r="BQ95" s="881"/>
      <c r="BR95" s="881"/>
      <c r="BS95" s="881"/>
      <c r="BT95" s="881"/>
      <c r="BU95" s="881"/>
      <c r="BV95" s="881"/>
      <c r="BW95" s="881"/>
      <c r="BX95" s="881"/>
      <c r="BY95" s="881"/>
      <c r="BZ95" s="881"/>
      <c r="CA95" s="881"/>
      <c r="CB95" s="881"/>
      <c r="CC95" s="881"/>
      <c r="CD95" s="881"/>
      <c r="CE95" s="881"/>
      <c r="CF95" s="881"/>
      <c r="CG95" s="881"/>
      <c r="CH95" s="881"/>
      <c r="CI95" s="881"/>
      <c r="CJ95" s="881"/>
      <c r="CK95" s="881"/>
      <c r="CL95" s="881"/>
      <c r="CM95" s="881"/>
      <c r="CN95" s="881"/>
      <c r="CO95" s="881"/>
      <c r="CP95" s="881"/>
      <c r="CQ95" s="881"/>
      <c r="CR95" s="881"/>
      <c r="CS95" s="881"/>
      <c r="CT95" s="881"/>
      <c r="CU95" s="881"/>
      <c r="CV95" s="881"/>
      <c r="CW95" s="881"/>
      <c r="CX95" s="881"/>
      <c r="CY95" s="881"/>
      <c r="CZ95" s="881"/>
      <c r="DA95" s="881"/>
    </row>
    <row r="96" spans="1:105" ht="12.75">
      <c r="A96" s="881"/>
      <c r="B96" s="881"/>
      <c r="C96" s="881"/>
      <c r="D96" s="881"/>
      <c r="E96" s="881"/>
      <c r="F96" s="881"/>
      <c r="G96" s="881"/>
      <c r="H96" s="881"/>
      <c r="I96" s="881"/>
      <c r="J96" s="881"/>
      <c r="K96" s="881"/>
      <c r="L96" s="881"/>
      <c r="M96" s="881"/>
      <c r="N96" s="881"/>
      <c r="O96" s="881"/>
      <c r="P96" s="881"/>
      <c r="Q96" s="881"/>
      <c r="R96" s="881"/>
      <c r="S96" s="881"/>
      <c r="T96" s="881"/>
      <c r="U96" s="881"/>
      <c r="V96" s="881"/>
      <c r="W96" s="881"/>
      <c r="X96" s="881"/>
      <c r="Y96" s="881"/>
      <c r="Z96" s="881"/>
      <c r="AA96" s="881"/>
      <c r="AB96" s="881"/>
      <c r="AC96" s="881"/>
      <c r="AD96" s="881"/>
      <c r="AE96" s="881"/>
      <c r="AF96" s="881"/>
      <c r="AG96" s="881"/>
      <c r="AH96" s="881"/>
      <c r="AI96" s="881"/>
      <c r="AJ96" s="881"/>
      <c r="AK96" s="881"/>
      <c r="AL96" s="881"/>
      <c r="AM96" s="881"/>
      <c r="AN96" s="881"/>
      <c r="AO96" s="881"/>
      <c r="AP96" s="881"/>
      <c r="AQ96" s="881"/>
      <c r="AR96" s="881"/>
      <c r="AS96" s="881"/>
      <c r="AT96" s="889"/>
      <c r="AU96" s="889"/>
      <c r="AV96" s="889"/>
      <c r="AW96" s="889"/>
      <c r="AX96" s="889"/>
      <c r="AY96" s="889"/>
      <c r="AZ96" s="889"/>
      <c r="BA96" s="889"/>
      <c r="BB96" s="889"/>
      <c r="BC96" s="889"/>
      <c r="BD96" s="889"/>
      <c r="BE96" s="889"/>
      <c r="BF96" s="889"/>
      <c r="BG96" s="889"/>
      <c r="BH96" s="889"/>
      <c r="BI96" s="889"/>
      <c r="BJ96" s="889"/>
      <c r="BK96" s="889"/>
      <c r="BL96" s="889"/>
      <c r="BM96" s="889"/>
      <c r="BN96" s="881"/>
      <c r="BO96" s="881"/>
      <c r="BP96" s="881"/>
      <c r="BQ96" s="881"/>
      <c r="BR96" s="881"/>
      <c r="BS96" s="881"/>
      <c r="BT96" s="881"/>
      <c r="BU96" s="881"/>
      <c r="BV96" s="881"/>
      <c r="BW96" s="881"/>
      <c r="BX96" s="881"/>
      <c r="BY96" s="881"/>
      <c r="BZ96" s="881"/>
      <c r="CA96" s="881"/>
      <c r="CB96" s="881"/>
      <c r="CC96" s="881"/>
      <c r="CD96" s="881"/>
      <c r="CE96" s="881"/>
      <c r="CF96" s="881"/>
      <c r="CG96" s="881"/>
      <c r="CH96" s="881"/>
      <c r="CI96" s="881"/>
      <c r="CJ96" s="881"/>
      <c r="CK96" s="881"/>
      <c r="CL96" s="881"/>
      <c r="CM96" s="881"/>
      <c r="CN96" s="881"/>
      <c r="CO96" s="881"/>
      <c r="CP96" s="881"/>
      <c r="CQ96" s="881"/>
      <c r="CR96" s="881"/>
      <c r="CS96" s="881"/>
      <c r="CT96" s="881"/>
      <c r="CU96" s="881"/>
      <c r="CV96" s="881"/>
      <c r="CW96" s="881"/>
      <c r="CX96" s="881"/>
      <c r="CY96" s="881"/>
      <c r="CZ96" s="881"/>
      <c r="DA96" s="881"/>
    </row>
    <row r="97" spans="1:105" ht="12.75">
      <c r="A97" s="881"/>
      <c r="B97" s="881"/>
      <c r="C97" s="881"/>
      <c r="D97" s="881"/>
      <c r="E97" s="881"/>
      <c r="F97" s="881"/>
      <c r="G97" s="881"/>
      <c r="H97" s="881"/>
      <c r="I97" s="881"/>
      <c r="J97" s="881"/>
      <c r="K97" s="881"/>
      <c r="L97" s="881"/>
      <c r="M97" s="881"/>
      <c r="N97" s="881"/>
      <c r="O97" s="881"/>
      <c r="P97" s="881"/>
      <c r="Q97" s="881"/>
      <c r="R97" s="881"/>
      <c r="S97" s="881"/>
      <c r="T97" s="881"/>
      <c r="U97" s="881"/>
      <c r="V97" s="881"/>
      <c r="W97" s="881"/>
      <c r="X97" s="881"/>
      <c r="Y97" s="881"/>
      <c r="Z97" s="881"/>
      <c r="AA97" s="881"/>
      <c r="AB97" s="881"/>
      <c r="AC97" s="881"/>
      <c r="AD97" s="881"/>
      <c r="AE97" s="881"/>
      <c r="AF97" s="881"/>
      <c r="AG97" s="881"/>
      <c r="AH97" s="881"/>
      <c r="AI97" s="881"/>
      <c r="AJ97" s="881"/>
      <c r="AK97" s="881"/>
      <c r="AL97" s="881"/>
      <c r="AM97" s="881"/>
      <c r="AN97" s="881"/>
      <c r="AO97" s="881"/>
      <c r="AP97" s="881"/>
      <c r="AQ97" s="881"/>
      <c r="AR97" s="881"/>
      <c r="AS97" s="881"/>
      <c r="AT97" s="889"/>
      <c r="AU97" s="889"/>
      <c r="AV97" s="889"/>
      <c r="AW97" s="889"/>
      <c r="AX97" s="889"/>
      <c r="AY97" s="889"/>
      <c r="AZ97" s="889"/>
      <c r="BA97" s="889"/>
      <c r="BB97" s="889"/>
      <c r="BC97" s="889"/>
      <c r="BD97" s="889"/>
      <c r="BE97" s="889"/>
      <c r="BF97" s="889"/>
      <c r="BG97" s="889"/>
      <c r="BH97" s="889"/>
      <c r="BI97" s="889"/>
      <c r="BJ97" s="889"/>
      <c r="BK97" s="889"/>
      <c r="BL97" s="889"/>
      <c r="BM97" s="889"/>
      <c r="BN97" s="881"/>
      <c r="BO97" s="881"/>
      <c r="BP97" s="881"/>
      <c r="BQ97" s="881"/>
      <c r="BR97" s="881"/>
      <c r="BS97" s="881"/>
      <c r="BT97" s="881"/>
      <c r="BU97" s="881"/>
      <c r="BV97" s="881"/>
      <c r="BW97" s="881"/>
      <c r="BX97" s="881"/>
      <c r="BY97" s="881"/>
      <c r="BZ97" s="881"/>
      <c r="CA97" s="881"/>
      <c r="CB97" s="881"/>
      <c r="CC97" s="881"/>
      <c r="CD97" s="881"/>
      <c r="CE97" s="881"/>
      <c r="CF97" s="881"/>
      <c r="CG97" s="881"/>
      <c r="CH97" s="881"/>
      <c r="CI97" s="881"/>
      <c r="CJ97" s="881"/>
      <c r="CK97" s="881"/>
      <c r="CL97" s="881"/>
      <c r="CM97" s="881"/>
      <c r="CN97" s="881"/>
      <c r="CO97" s="881"/>
      <c r="CP97" s="881"/>
      <c r="CQ97" s="881"/>
      <c r="CR97" s="881"/>
      <c r="CS97" s="881"/>
      <c r="CT97" s="881"/>
      <c r="CU97" s="881"/>
      <c r="CV97" s="881"/>
      <c r="CW97" s="881"/>
      <c r="CX97" s="881"/>
      <c r="CY97" s="881"/>
      <c r="CZ97" s="881"/>
      <c r="DA97" s="881"/>
    </row>
    <row r="98" spans="1:105" ht="12.75">
      <c r="A98" s="881"/>
      <c r="B98" s="881"/>
      <c r="C98" s="881"/>
      <c r="D98" s="881"/>
      <c r="E98" s="881"/>
      <c r="F98" s="881"/>
      <c r="G98" s="881"/>
      <c r="H98" s="881"/>
      <c r="I98" s="881"/>
      <c r="J98" s="881"/>
      <c r="K98" s="881"/>
      <c r="L98" s="881"/>
      <c r="M98" s="881"/>
      <c r="N98" s="881"/>
      <c r="O98" s="881"/>
      <c r="P98" s="881"/>
      <c r="Q98" s="881"/>
      <c r="R98" s="881"/>
      <c r="S98" s="881"/>
      <c r="T98" s="881"/>
      <c r="U98" s="881"/>
      <c r="V98" s="881"/>
      <c r="W98" s="881"/>
      <c r="X98" s="881"/>
      <c r="Y98" s="881"/>
      <c r="Z98" s="881"/>
      <c r="AA98" s="881"/>
      <c r="AB98" s="881"/>
      <c r="AC98" s="881"/>
      <c r="AD98" s="881"/>
      <c r="AE98" s="881"/>
      <c r="AF98" s="881"/>
      <c r="AG98" s="881"/>
      <c r="AH98" s="881"/>
      <c r="AI98" s="881"/>
      <c r="AJ98" s="881"/>
      <c r="AK98" s="881"/>
      <c r="AL98" s="881"/>
      <c r="AM98" s="881"/>
      <c r="AN98" s="881"/>
      <c r="AO98" s="881"/>
      <c r="AP98" s="881"/>
      <c r="AQ98" s="881"/>
      <c r="AR98" s="881"/>
      <c r="AS98" s="881"/>
      <c r="AT98" s="889"/>
      <c r="AU98" s="889"/>
      <c r="AV98" s="889"/>
      <c r="AW98" s="889"/>
      <c r="AX98" s="889"/>
      <c r="AY98" s="889"/>
      <c r="AZ98" s="889"/>
      <c r="BA98" s="889"/>
      <c r="BB98" s="889"/>
      <c r="BC98" s="889"/>
      <c r="BD98" s="889"/>
      <c r="BE98" s="889"/>
      <c r="BF98" s="889"/>
      <c r="BG98" s="889"/>
      <c r="BH98" s="889"/>
      <c r="BI98" s="889"/>
      <c r="BJ98" s="889"/>
      <c r="BK98" s="889"/>
      <c r="BL98" s="889"/>
      <c r="BM98" s="889"/>
      <c r="BN98" s="881"/>
      <c r="BO98" s="881"/>
      <c r="BP98" s="881"/>
      <c r="BQ98" s="881"/>
      <c r="BR98" s="881"/>
      <c r="BS98" s="881"/>
      <c r="BT98" s="881"/>
      <c r="BU98" s="881"/>
      <c r="BV98" s="881"/>
      <c r="BW98" s="881"/>
      <c r="BX98" s="881"/>
      <c r="BY98" s="881"/>
      <c r="BZ98" s="881"/>
      <c r="CA98" s="881"/>
      <c r="CB98" s="881"/>
      <c r="CC98" s="881"/>
      <c r="CD98" s="881"/>
      <c r="CE98" s="881"/>
      <c r="CF98" s="881"/>
      <c r="CG98" s="881"/>
      <c r="CH98" s="881"/>
      <c r="CI98" s="881"/>
      <c r="CJ98" s="881"/>
      <c r="CK98" s="881"/>
      <c r="CL98" s="881"/>
      <c r="CM98" s="881"/>
      <c r="CN98" s="881"/>
      <c r="CO98" s="881"/>
      <c r="CP98" s="881"/>
      <c r="CQ98" s="881"/>
      <c r="CR98" s="881"/>
      <c r="CS98" s="881"/>
      <c r="CT98" s="881"/>
      <c r="CU98" s="881"/>
      <c r="CV98" s="881"/>
      <c r="CW98" s="881"/>
      <c r="CX98" s="881"/>
      <c r="CY98" s="881"/>
      <c r="CZ98" s="881"/>
      <c r="DA98" s="881"/>
    </row>
    <row r="99" spans="1:105" ht="12.75">
      <c r="A99" s="881"/>
      <c r="B99" s="881"/>
      <c r="C99" s="881"/>
      <c r="D99" s="881"/>
      <c r="E99" s="881"/>
      <c r="F99" s="881"/>
      <c r="G99" s="881"/>
      <c r="H99" s="881"/>
      <c r="I99" s="881"/>
      <c r="J99" s="881"/>
      <c r="K99" s="881"/>
      <c r="L99" s="881"/>
      <c r="M99" s="881"/>
      <c r="N99" s="881"/>
      <c r="O99" s="881"/>
      <c r="P99" s="881"/>
      <c r="Q99" s="881"/>
      <c r="R99" s="881"/>
      <c r="S99" s="881"/>
      <c r="T99" s="881"/>
      <c r="U99" s="881"/>
      <c r="V99" s="881"/>
      <c r="W99" s="881"/>
      <c r="X99" s="881"/>
      <c r="Y99" s="881"/>
      <c r="Z99" s="881"/>
      <c r="AA99" s="881"/>
      <c r="AB99" s="881"/>
      <c r="AC99" s="881"/>
      <c r="AD99" s="881"/>
      <c r="AE99" s="881"/>
      <c r="AF99" s="881"/>
      <c r="AG99" s="881"/>
      <c r="AH99" s="881"/>
      <c r="AI99" s="881"/>
      <c r="AJ99" s="881"/>
      <c r="AK99" s="881"/>
      <c r="AL99" s="881"/>
      <c r="AM99" s="881"/>
      <c r="AN99" s="881"/>
      <c r="AO99" s="881"/>
      <c r="AP99" s="881"/>
      <c r="AQ99" s="881"/>
      <c r="AR99" s="881"/>
      <c r="AS99" s="881"/>
      <c r="AT99" s="889"/>
      <c r="AU99" s="889"/>
      <c r="AV99" s="889"/>
      <c r="AW99" s="889"/>
      <c r="AX99" s="889"/>
      <c r="AY99" s="889"/>
      <c r="AZ99" s="889"/>
      <c r="BA99" s="889"/>
      <c r="BB99" s="889"/>
      <c r="BC99" s="889"/>
      <c r="BD99" s="889"/>
      <c r="BE99" s="889"/>
      <c r="BF99" s="889"/>
      <c r="BG99" s="889"/>
      <c r="BH99" s="889"/>
      <c r="BI99" s="889"/>
      <c r="BJ99" s="889"/>
      <c r="BK99" s="889"/>
      <c r="BL99" s="889"/>
      <c r="BM99" s="889"/>
      <c r="BN99" s="881"/>
      <c r="BO99" s="881"/>
      <c r="BP99" s="881"/>
      <c r="BQ99" s="881"/>
      <c r="BR99" s="881"/>
      <c r="BS99" s="881"/>
      <c r="BT99" s="881"/>
      <c r="BU99" s="881"/>
      <c r="BV99" s="881"/>
      <c r="BW99" s="881"/>
      <c r="BX99" s="881"/>
      <c r="BY99" s="881"/>
      <c r="BZ99" s="881"/>
      <c r="CA99" s="881"/>
      <c r="CB99" s="881"/>
      <c r="CC99" s="881"/>
      <c r="CD99" s="881"/>
      <c r="CE99" s="881"/>
      <c r="CF99" s="881"/>
      <c r="CG99" s="881"/>
      <c r="CH99" s="881"/>
      <c r="CI99" s="881"/>
      <c r="CJ99" s="881"/>
      <c r="CK99" s="881"/>
      <c r="CL99" s="881"/>
      <c r="CM99" s="881"/>
      <c r="CN99" s="881"/>
      <c r="CO99" s="881"/>
      <c r="CP99" s="881"/>
      <c r="CQ99" s="881"/>
      <c r="CR99" s="881"/>
      <c r="CS99" s="881"/>
      <c r="CT99" s="881"/>
      <c r="CU99" s="881"/>
      <c r="CV99" s="881"/>
      <c r="CW99" s="881"/>
      <c r="CX99" s="881"/>
      <c r="CY99" s="881"/>
      <c r="CZ99" s="881"/>
      <c r="DA99" s="881"/>
    </row>
    <row r="100" spans="1:105" ht="12.75">
      <c r="A100" s="881"/>
      <c r="B100" s="881"/>
      <c r="C100" s="881"/>
      <c r="D100" s="881"/>
      <c r="E100" s="881"/>
      <c r="F100" s="881"/>
      <c r="G100" s="881"/>
      <c r="H100" s="881"/>
      <c r="I100" s="881"/>
      <c r="J100" s="881"/>
      <c r="K100" s="881"/>
      <c r="L100" s="881"/>
      <c r="M100" s="881"/>
      <c r="N100" s="881"/>
      <c r="O100" s="881"/>
      <c r="P100" s="881"/>
      <c r="Q100" s="881"/>
      <c r="R100" s="881"/>
      <c r="S100" s="881"/>
      <c r="T100" s="881"/>
      <c r="U100" s="881"/>
      <c r="V100" s="881"/>
      <c r="W100" s="881"/>
      <c r="X100" s="881"/>
      <c r="Y100" s="881"/>
      <c r="Z100" s="881"/>
      <c r="AA100" s="881"/>
      <c r="AB100" s="881"/>
      <c r="AC100" s="881"/>
      <c r="AD100" s="881"/>
      <c r="AE100" s="881"/>
      <c r="AF100" s="881"/>
      <c r="AG100" s="881"/>
      <c r="AH100" s="881"/>
      <c r="AI100" s="881"/>
      <c r="AJ100" s="881"/>
      <c r="AK100" s="881"/>
      <c r="AL100" s="881"/>
      <c r="AM100" s="881"/>
      <c r="AN100" s="881"/>
      <c r="AO100" s="881"/>
      <c r="AP100" s="881"/>
      <c r="AQ100" s="881"/>
      <c r="AR100" s="881"/>
      <c r="AS100" s="881"/>
      <c r="AT100" s="889"/>
      <c r="AU100" s="889"/>
      <c r="AV100" s="889"/>
      <c r="AW100" s="889"/>
      <c r="AX100" s="889"/>
      <c r="AY100" s="889"/>
      <c r="AZ100" s="889"/>
      <c r="BA100" s="889"/>
      <c r="BB100" s="889"/>
      <c r="BC100" s="889"/>
      <c r="BD100" s="889"/>
      <c r="BE100" s="889"/>
      <c r="BF100" s="889"/>
      <c r="BG100" s="889"/>
      <c r="BH100" s="889"/>
      <c r="BI100" s="889"/>
      <c r="BJ100" s="889"/>
      <c r="BK100" s="889"/>
      <c r="BL100" s="889"/>
      <c r="BM100" s="889"/>
      <c r="BN100" s="881"/>
      <c r="BO100" s="881"/>
      <c r="BP100" s="881"/>
      <c r="BQ100" s="881"/>
      <c r="BR100" s="881"/>
      <c r="BS100" s="881"/>
      <c r="BT100" s="881"/>
      <c r="BU100" s="881"/>
      <c r="BV100" s="881"/>
      <c r="BW100" s="881"/>
      <c r="BX100" s="881"/>
      <c r="BY100" s="881"/>
      <c r="BZ100" s="881"/>
      <c r="CA100" s="881"/>
      <c r="CB100" s="881"/>
      <c r="CC100" s="881"/>
      <c r="CD100" s="881"/>
      <c r="CE100" s="881"/>
      <c r="CF100" s="881"/>
      <c r="CG100" s="881"/>
      <c r="CH100" s="881"/>
      <c r="CI100" s="881"/>
      <c r="CJ100" s="881"/>
      <c r="CK100" s="881"/>
      <c r="CL100" s="881"/>
      <c r="CM100" s="881"/>
      <c r="CN100" s="881"/>
      <c r="CO100" s="881"/>
      <c r="CP100" s="881"/>
      <c r="CQ100" s="881"/>
      <c r="CR100" s="881"/>
      <c r="CS100" s="881"/>
      <c r="CT100" s="881"/>
      <c r="CU100" s="881"/>
      <c r="CV100" s="881"/>
      <c r="CW100" s="881"/>
      <c r="CX100" s="881"/>
      <c r="CY100" s="881"/>
      <c r="CZ100" s="881"/>
      <c r="DA100" s="881"/>
    </row>
    <row r="101" spans="1:105" ht="12.75">
      <c r="A101" s="881"/>
      <c r="B101" s="881"/>
      <c r="C101" s="881"/>
      <c r="D101" s="881"/>
      <c r="E101" s="881"/>
      <c r="F101" s="881"/>
      <c r="G101" s="881"/>
      <c r="H101" s="881"/>
      <c r="I101" s="881"/>
      <c r="J101" s="881"/>
      <c r="K101" s="881"/>
      <c r="L101" s="881"/>
      <c r="M101" s="881"/>
      <c r="N101" s="881"/>
      <c r="O101" s="881"/>
      <c r="P101" s="881"/>
      <c r="Q101" s="881"/>
      <c r="R101" s="881"/>
      <c r="S101" s="881"/>
      <c r="T101" s="881"/>
      <c r="U101" s="881"/>
      <c r="V101" s="881"/>
      <c r="W101" s="881"/>
      <c r="X101" s="881"/>
      <c r="Y101" s="881"/>
      <c r="Z101" s="881"/>
      <c r="AA101" s="881"/>
      <c r="AB101" s="881"/>
      <c r="AC101" s="881"/>
      <c r="AD101" s="881"/>
      <c r="AE101" s="881"/>
      <c r="AF101" s="881"/>
      <c r="AG101" s="881"/>
      <c r="AH101" s="881"/>
      <c r="AI101" s="881"/>
      <c r="AJ101" s="881"/>
      <c r="AK101" s="881"/>
      <c r="AL101" s="881"/>
      <c r="AM101" s="881"/>
      <c r="AN101" s="881"/>
      <c r="AO101" s="881"/>
      <c r="AP101" s="881"/>
      <c r="AQ101" s="881"/>
      <c r="AR101" s="881"/>
      <c r="AS101" s="881"/>
      <c r="AT101" s="889"/>
      <c r="AU101" s="889"/>
      <c r="AV101" s="889"/>
      <c r="AW101" s="889"/>
      <c r="AX101" s="889"/>
      <c r="AY101" s="889"/>
      <c r="AZ101" s="889"/>
      <c r="BA101" s="889"/>
      <c r="BB101" s="889"/>
      <c r="BC101" s="889"/>
      <c r="BD101" s="889"/>
      <c r="BE101" s="889"/>
      <c r="BF101" s="889"/>
      <c r="BG101" s="889"/>
      <c r="BH101" s="889"/>
      <c r="BI101" s="889"/>
      <c r="BJ101" s="889"/>
      <c r="BK101" s="889"/>
      <c r="BL101" s="889"/>
      <c r="BM101" s="889"/>
      <c r="BN101" s="881"/>
      <c r="BO101" s="881"/>
      <c r="BP101" s="881"/>
      <c r="BQ101" s="881"/>
      <c r="BR101" s="881"/>
      <c r="BS101" s="881"/>
      <c r="BT101" s="881"/>
      <c r="BU101" s="881"/>
      <c r="BV101" s="881"/>
      <c r="BW101" s="881"/>
      <c r="BX101" s="881"/>
      <c r="BY101" s="881"/>
      <c r="BZ101" s="881"/>
      <c r="CA101" s="881"/>
      <c r="CB101" s="881"/>
      <c r="CC101" s="881"/>
      <c r="CD101" s="881"/>
      <c r="CE101" s="881"/>
      <c r="CF101" s="881"/>
      <c r="CG101" s="881"/>
      <c r="CH101" s="881"/>
      <c r="CI101" s="881"/>
      <c r="CJ101" s="881"/>
      <c r="CK101" s="881"/>
      <c r="CL101" s="881"/>
      <c r="CM101" s="881"/>
      <c r="CN101" s="881"/>
      <c r="CO101" s="881"/>
      <c r="CP101" s="881"/>
      <c r="CQ101" s="881"/>
      <c r="CR101" s="881"/>
      <c r="CS101" s="881"/>
      <c r="CT101" s="881"/>
      <c r="CU101" s="881"/>
      <c r="CV101" s="881"/>
      <c r="CW101" s="881"/>
      <c r="CX101" s="881"/>
      <c r="CY101" s="881"/>
      <c r="CZ101" s="881"/>
      <c r="DA101" s="881"/>
    </row>
    <row r="102" spans="1:105" ht="12.75">
      <c r="A102" s="881"/>
      <c r="B102" s="881"/>
      <c r="C102" s="881"/>
      <c r="D102" s="881"/>
      <c r="E102" s="881"/>
      <c r="F102" s="881"/>
      <c r="G102" s="881"/>
      <c r="H102" s="881"/>
      <c r="I102" s="881"/>
      <c r="J102" s="881"/>
      <c r="K102" s="881"/>
      <c r="L102" s="881"/>
      <c r="M102" s="881"/>
      <c r="N102" s="881"/>
      <c r="O102" s="881"/>
      <c r="P102" s="881"/>
      <c r="Q102" s="881"/>
      <c r="R102" s="881"/>
      <c r="S102" s="881"/>
      <c r="T102" s="881"/>
      <c r="U102" s="881"/>
      <c r="V102" s="881"/>
      <c r="W102" s="881"/>
      <c r="X102" s="881"/>
      <c r="Y102" s="881"/>
      <c r="Z102" s="881"/>
      <c r="AA102" s="881"/>
      <c r="AB102" s="881"/>
      <c r="AC102" s="881"/>
      <c r="AD102" s="881"/>
      <c r="AE102" s="881"/>
      <c r="AF102" s="881"/>
      <c r="AG102" s="881"/>
      <c r="AH102" s="881"/>
      <c r="AI102" s="881"/>
      <c r="AJ102" s="881"/>
      <c r="AK102" s="881"/>
      <c r="AL102" s="881"/>
      <c r="AM102" s="881"/>
      <c r="AN102" s="881"/>
      <c r="AO102" s="881"/>
      <c r="AP102" s="881"/>
      <c r="AQ102" s="881"/>
      <c r="AR102" s="881"/>
      <c r="AS102" s="881"/>
      <c r="AT102" s="889"/>
      <c r="AU102" s="889"/>
      <c r="AV102" s="889"/>
      <c r="AW102" s="889"/>
      <c r="AX102" s="889"/>
      <c r="AY102" s="889"/>
      <c r="AZ102" s="889"/>
      <c r="BA102" s="889"/>
      <c r="BB102" s="889"/>
      <c r="BC102" s="889"/>
      <c r="BD102" s="889"/>
      <c r="BE102" s="889"/>
      <c r="BF102" s="889"/>
      <c r="BG102" s="889"/>
      <c r="BH102" s="889"/>
      <c r="BI102" s="889"/>
      <c r="BJ102" s="889"/>
      <c r="BK102" s="889"/>
      <c r="BL102" s="889"/>
      <c r="BM102" s="889"/>
      <c r="BN102" s="881"/>
      <c r="BO102" s="881"/>
      <c r="BP102" s="881"/>
      <c r="BQ102" s="881"/>
      <c r="BR102" s="881"/>
      <c r="BS102" s="881"/>
      <c r="BT102" s="881"/>
      <c r="BU102" s="881"/>
      <c r="BV102" s="881"/>
      <c r="BW102" s="881"/>
      <c r="BX102" s="881"/>
      <c r="BY102" s="881"/>
      <c r="BZ102" s="881"/>
      <c r="CA102" s="881"/>
      <c r="CB102" s="881"/>
      <c r="CC102" s="881"/>
      <c r="CD102" s="881"/>
      <c r="CE102" s="881"/>
      <c r="CF102" s="881"/>
      <c r="CG102" s="881"/>
      <c r="CH102" s="881"/>
      <c r="CI102" s="881"/>
      <c r="CJ102" s="881"/>
      <c r="CK102" s="881"/>
      <c r="CL102" s="881"/>
      <c r="CM102" s="881"/>
      <c r="CN102" s="881"/>
      <c r="CO102" s="881"/>
      <c r="CP102" s="881"/>
      <c r="CQ102" s="881"/>
      <c r="CR102" s="881"/>
      <c r="CS102" s="881"/>
      <c r="CT102" s="881"/>
      <c r="CU102" s="881"/>
      <c r="CV102" s="881"/>
      <c r="CW102" s="881"/>
      <c r="CX102" s="881"/>
      <c r="CY102" s="881"/>
      <c r="CZ102" s="881"/>
      <c r="DA102" s="881"/>
    </row>
    <row r="103" spans="1:105" ht="12.75">
      <c r="A103" s="881"/>
      <c r="B103" s="881"/>
      <c r="C103" s="881"/>
      <c r="D103" s="881"/>
      <c r="E103" s="881"/>
      <c r="F103" s="881"/>
      <c r="G103" s="881"/>
      <c r="H103" s="881"/>
      <c r="I103" s="881"/>
      <c r="J103" s="881"/>
      <c r="K103" s="881"/>
      <c r="L103" s="881"/>
      <c r="M103" s="881"/>
      <c r="N103" s="881"/>
      <c r="O103" s="881"/>
      <c r="P103" s="881"/>
      <c r="Q103" s="881"/>
      <c r="R103" s="881"/>
      <c r="S103" s="881"/>
      <c r="T103" s="881"/>
      <c r="U103" s="881"/>
      <c r="V103" s="881"/>
      <c r="W103" s="881"/>
      <c r="X103" s="881"/>
      <c r="Y103" s="881"/>
      <c r="Z103" s="881"/>
      <c r="AA103" s="881"/>
      <c r="AB103" s="881"/>
      <c r="AC103" s="881"/>
      <c r="AD103" s="881"/>
      <c r="AE103" s="881"/>
      <c r="AF103" s="881"/>
      <c r="AG103" s="881"/>
      <c r="AH103" s="881"/>
      <c r="AI103" s="881"/>
      <c r="AJ103" s="881"/>
      <c r="AK103" s="881"/>
      <c r="AL103" s="881"/>
      <c r="AM103" s="881"/>
      <c r="AN103" s="881"/>
      <c r="AO103" s="881"/>
      <c r="AP103" s="881"/>
      <c r="AQ103" s="881"/>
      <c r="AR103" s="881"/>
      <c r="AS103" s="881"/>
      <c r="AT103" s="889"/>
      <c r="AU103" s="889"/>
      <c r="AV103" s="889"/>
      <c r="AW103" s="889"/>
      <c r="AX103" s="889"/>
      <c r="AY103" s="889"/>
      <c r="AZ103" s="889"/>
      <c r="BA103" s="889"/>
      <c r="BB103" s="889"/>
      <c r="BC103" s="889"/>
      <c r="BD103" s="889"/>
      <c r="BE103" s="889"/>
      <c r="BF103" s="889"/>
      <c r="BG103" s="889"/>
      <c r="BH103" s="889"/>
      <c r="BI103" s="889"/>
      <c r="BJ103" s="889"/>
      <c r="BK103" s="889"/>
      <c r="BL103" s="889"/>
      <c r="BM103" s="889"/>
      <c r="BN103" s="881"/>
      <c r="BO103" s="881"/>
      <c r="BP103" s="881"/>
      <c r="BQ103" s="881"/>
      <c r="BR103" s="881"/>
      <c r="BS103" s="881"/>
      <c r="BT103" s="881"/>
      <c r="BU103" s="881"/>
      <c r="BV103" s="881"/>
      <c r="BW103" s="881"/>
      <c r="BX103" s="881"/>
      <c r="BY103" s="881"/>
      <c r="BZ103" s="881"/>
      <c r="CA103" s="881"/>
      <c r="CB103" s="881"/>
      <c r="CC103" s="881"/>
      <c r="CD103" s="881"/>
      <c r="CE103" s="881"/>
      <c r="CF103" s="881"/>
      <c r="CG103" s="881"/>
      <c r="CH103" s="881"/>
      <c r="CI103" s="881"/>
      <c r="CJ103" s="881"/>
      <c r="CK103" s="881"/>
      <c r="CL103" s="881"/>
      <c r="CM103" s="881"/>
      <c r="CN103" s="881"/>
      <c r="CO103" s="881"/>
      <c r="CP103" s="881"/>
      <c r="CQ103" s="881"/>
      <c r="CR103" s="881"/>
      <c r="CS103" s="881"/>
      <c r="CT103" s="881"/>
      <c r="CU103" s="881"/>
      <c r="CV103" s="881"/>
      <c r="CW103" s="881"/>
      <c r="CX103" s="881"/>
      <c r="CY103" s="881"/>
      <c r="CZ103" s="881"/>
      <c r="DA103" s="881"/>
    </row>
    <row r="104" spans="1:105" ht="12.75">
      <c r="A104" s="881"/>
      <c r="B104" s="881"/>
      <c r="C104" s="881"/>
      <c r="D104" s="881"/>
      <c r="E104" s="881"/>
      <c r="F104" s="881"/>
      <c r="G104" s="881"/>
      <c r="H104" s="881"/>
      <c r="I104" s="881"/>
      <c r="J104" s="881"/>
      <c r="K104" s="881"/>
      <c r="L104" s="881"/>
      <c r="M104" s="881"/>
      <c r="N104" s="881"/>
      <c r="O104" s="881"/>
      <c r="P104" s="881"/>
      <c r="Q104" s="881"/>
      <c r="R104" s="881"/>
      <c r="S104" s="881"/>
      <c r="T104" s="881"/>
      <c r="U104" s="881"/>
      <c r="V104" s="881"/>
      <c r="W104" s="881"/>
      <c r="X104" s="881"/>
      <c r="Y104" s="881"/>
      <c r="Z104" s="881"/>
      <c r="AA104" s="881"/>
      <c r="AB104" s="881"/>
      <c r="AC104" s="881"/>
      <c r="AD104" s="881"/>
      <c r="AE104" s="881"/>
      <c r="AF104" s="881"/>
      <c r="AG104" s="881"/>
      <c r="AH104" s="881"/>
      <c r="AI104" s="881"/>
      <c r="AJ104" s="881"/>
      <c r="AK104" s="881"/>
      <c r="AL104" s="881"/>
      <c r="AM104" s="881"/>
      <c r="AN104" s="881"/>
      <c r="AO104" s="881"/>
      <c r="AP104" s="881"/>
      <c r="AQ104" s="881"/>
      <c r="AR104" s="881"/>
      <c r="AS104" s="881"/>
      <c r="AT104" s="889"/>
      <c r="AU104" s="889"/>
      <c r="AV104" s="889"/>
      <c r="AW104" s="889"/>
      <c r="AX104" s="889"/>
      <c r="AY104" s="889"/>
      <c r="AZ104" s="889"/>
      <c r="BA104" s="889"/>
      <c r="BB104" s="889"/>
      <c r="BC104" s="889"/>
      <c r="BD104" s="889"/>
      <c r="BE104" s="889"/>
      <c r="BF104" s="889"/>
      <c r="BG104" s="889"/>
      <c r="BH104" s="889"/>
      <c r="BI104" s="889"/>
      <c r="BJ104" s="889"/>
      <c r="BK104" s="889"/>
      <c r="BL104" s="889"/>
      <c r="BM104" s="889"/>
      <c r="BN104" s="881"/>
      <c r="BO104" s="881"/>
      <c r="BP104" s="881"/>
      <c r="BQ104" s="881"/>
      <c r="BR104" s="881"/>
      <c r="BS104" s="881"/>
      <c r="BT104" s="881"/>
      <c r="BU104" s="881"/>
      <c r="BV104" s="881"/>
      <c r="BW104" s="881"/>
      <c r="BX104" s="881"/>
      <c r="BY104" s="881"/>
      <c r="BZ104" s="881"/>
      <c r="CA104" s="881"/>
      <c r="CB104" s="881"/>
      <c r="CC104" s="881"/>
      <c r="CD104" s="881"/>
      <c r="CE104" s="881"/>
      <c r="CF104" s="881"/>
      <c r="CG104" s="881"/>
      <c r="CH104" s="881"/>
      <c r="CI104" s="881"/>
      <c r="CJ104" s="881"/>
      <c r="CK104" s="881"/>
      <c r="CL104" s="881"/>
      <c r="CM104" s="881"/>
      <c r="CN104" s="881"/>
      <c r="CO104" s="881"/>
      <c r="CP104" s="881"/>
      <c r="CQ104" s="881"/>
      <c r="CR104" s="881"/>
      <c r="CS104" s="881"/>
      <c r="CT104" s="881"/>
      <c r="CU104" s="881"/>
      <c r="CV104" s="881"/>
      <c r="CW104" s="881"/>
      <c r="CX104" s="881"/>
      <c r="CY104" s="881"/>
      <c r="CZ104" s="881"/>
      <c r="DA104" s="881"/>
    </row>
    <row r="105" spans="1:105" ht="12.75">
      <c r="A105" s="881"/>
      <c r="B105" s="881"/>
      <c r="C105" s="881"/>
      <c r="D105" s="881"/>
      <c r="E105" s="881"/>
      <c r="F105" s="881"/>
      <c r="G105" s="881"/>
      <c r="H105" s="881"/>
      <c r="I105" s="881"/>
      <c r="J105" s="881"/>
      <c r="K105" s="881"/>
      <c r="L105" s="881"/>
      <c r="M105" s="881"/>
      <c r="N105" s="881"/>
      <c r="O105" s="881"/>
      <c r="P105" s="881"/>
      <c r="Q105" s="881"/>
      <c r="R105" s="881"/>
      <c r="S105" s="881"/>
      <c r="T105" s="881"/>
      <c r="U105" s="881"/>
      <c r="V105" s="881"/>
      <c r="W105" s="881"/>
      <c r="X105" s="881"/>
      <c r="Y105" s="881"/>
      <c r="Z105" s="881"/>
      <c r="AA105" s="881"/>
      <c r="AB105" s="881"/>
      <c r="AC105" s="881"/>
      <c r="AD105" s="881"/>
      <c r="AE105" s="881"/>
      <c r="AF105" s="881"/>
      <c r="AG105" s="881"/>
      <c r="AH105" s="881"/>
      <c r="AI105" s="881"/>
      <c r="AJ105" s="881"/>
      <c r="AK105" s="881"/>
      <c r="AL105" s="881"/>
      <c r="AM105" s="881"/>
      <c r="AN105" s="881"/>
      <c r="AO105" s="881"/>
      <c r="AP105" s="881"/>
      <c r="AQ105" s="881"/>
      <c r="AR105" s="881"/>
      <c r="AS105" s="881"/>
      <c r="AT105" s="889"/>
      <c r="AU105" s="889"/>
      <c r="AV105" s="889"/>
      <c r="AW105" s="889"/>
      <c r="AX105" s="889"/>
      <c r="AY105" s="889"/>
      <c r="AZ105" s="889"/>
      <c r="BA105" s="889"/>
      <c r="BB105" s="889"/>
      <c r="BC105" s="889"/>
      <c r="BD105" s="889"/>
      <c r="BE105" s="889"/>
      <c r="BF105" s="889"/>
      <c r="BG105" s="889"/>
      <c r="BH105" s="889"/>
      <c r="BI105" s="889"/>
      <c r="BJ105" s="889"/>
      <c r="BK105" s="889"/>
      <c r="BL105" s="889"/>
      <c r="BM105" s="889"/>
      <c r="BN105" s="881"/>
      <c r="BO105" s="881"/>
      <c r="BP105" s="881"/>
      <c r="BQ105" s="881"/>
      <c r="BR105" s="881"/>
      <c r="BS105" s="881"/>
      <c r="BT105" s="881"/>
      <c r="BU105" s="881"/>
      <c r="BV105" s="881"/>
      <c r="BW105" s="881"/>
      <c r="BX105" s="881"/>
      <c r="BY105" s="881"/>
      <c r="BZ105" s="881"/>
      <c r="CA105" s="881"/>
      <c r="CB105" s="881"/>
      <c r="CC105" s="881"/>
      <c r="CD105" s="881"/>
      <c r="CE105" s="881"/>
      <c r="CF105" s="881"/>
      <c r="CG105" s="881"/>
      <c r="CH105" s="881"/>
      <c r="CI105" s="881"/>
      <c r="CJ105" s="881"/>
      <c r="CK105" s="881"/>
      <c r="CL105" s="881"/>
      <c r="CM105" s="881"/>
      <c r="CN105" s="881"/>
      <c r="CO105" s="881"/>
      <c r="CP105" s="881"/>
      <c r="CQ105" s="881"/>
      <c r="CR105" s="881"/>
      <c r="CS105" s="881"/>
      <c r="CT105" s="881"/>
      <c r="CU105" s="881"/>
      <c r="CV105" s="881"/>
      <c r="CW105" s="881"/>
      <c r="CX105" s="881"/>
      <c r="CY105" s="881"/>
      <c r="CZ105" s="881"/>
      <c r="DA105" s="881"/>
    </row>
    <row r="106" spans="1:105" ht="12.75">
      <c r="A106" s="881"/>
      <c r="B106" s="881"/>
      <c r="C106" s="881"/>
      <c r="D106" s="881"/>
      <c r="E106" s="881"/>
      <c r="F106" s="881"/>
      <c r="G106" s="881"/>
      <c r="H106" s="881"/>
      <c r="I106" s="881"/>
      <c r="J106" s="881"/>
      <c r="K106" s="881"/>
      <c r="L106" s="881"/>
      <c r="M106" s="881"/>
      <c r="N106" s="881"/>
      <c r="O106" s="881"/>
      <c r="P106" s="881"/>
      <c r="Q106" s="881"/>
      <c r="R106" s="881"/>
      <c r="S106" s="881"/>
      <c r="T106" s="881"/>
      <c r="U106" s="881"/>
      <c r="V106" s="881"/>
      <c r="W106" s="881"/>
      <c r="X106" s="881"/>
      <c r="Y106" s="881"/>
      <c r="Z106" s="881"/>
      <c r="AA106" s="881"/>
      <c r="AB106" s="881"/>
      <c r="AC106" s="881"/>
      <c r="AD106" s="881"/>
      <c r="AE106" s="881"/>
      <c r="AF106" s="881"/>
      <c r="AG106" s="881"/>
      <c r="AH106" s="881"/>
      <c r="AI106" s="881"/>
      <c r="AJ106" s="881"/>
      <c r="AK106" s="881"/>
      <c r="AL106" s="881"/>
      <c r="AM106" s="881"/>
      <c r="AN106" s="881"/>
      <c r="AO106" s="881"/>
      <c r="AP106" s="881"/>
      <c r="AQ106" s="881"/>
      <c r="AR106" s="881"/>
      <c r="AS106" s="881"/>
      <c r="AT106" s="889"/>
      <c r="AU106" s="889"/>
      <c r="AV106" s="889"/>
      <c r="AW106" s="889"/>
      <c r="AX106" s="889"/>
      <c r="AY106" s="889"/>
      <c r="AZ106" s="889"/>
      <c r="BA106" s="889"/>
      <c r="BB106" s="889"/>
      <c r="BC106" s="889"/>
      <c r="BD106" s="889"/>
      <c r="BE106" s="889"/>
      <c r="BF106" s="889"/>
      <c r="BG106" s="889"/>
      <c r="BH106" s="889"/>
      <c r="BI106" s="889"/>
      <c r="BJ106" s="889"/>
      <c r="BK106" s="889"/>
      <c r="BL106" s="889"/>
      <c r="BM106" s="889"/>
      <c r="BN106" s="881"/>
      <c r="BO106" s="881"/>
      <c r="BP106" s="881"/>
      <c r="BQ106" s="881"/>
      <c r="BR106" s="881"/>
      <c r="BS106" s="881"/>
      <c r="BT106" s="881"/>
      <c r="BU106" s="881"/>
      <c r="BV106" s="881"/>
      <c r="BW106" s="881"/>
      <c r="BX106" s="881"/>
      <c r="BY106" s="881"/>
      <c r="BZ106" s="881"/>
      <c r="CA106" s="881"/>
      <c r="CB106" s="881"/>
      <c r="CC106" s="881"/>
      <c r="CD106" s="881"/>
      <c r="CE106" s="881"/>
      <c r="CF106" s="881"/>
      <c r="CG106" s="881"/>
      <c r="CH106" s="881"/>
      <c r="CI106" s="881"/>
      <c r="CJ106" s="881"/>
      <c r="CK106" s="881"/>
      <c r="CL106" s="881"/>
      <c r="CM106" s="881"/>
      <c r="CN106" s="881"/>
      <c r="CO106" s="881"/>
      <c r="CP106" s="881"/>
      <c r="CQ106" s="881"/>
      <c r="CR106" s="881"/>
      <c r="CS106" s="881"/>
      <c r="CT106" s="881"/>
      <c r="CU106" s="881"/>
      <c r="CV106" s="881"/>
      <c r="CW106" s="881"/>
      <c r="CX106" s="881"/>
      <c r="CY106" s="881"/>
      <c r="CZ106" s="881"/>
      <c r="DA106" s="881"/>
    </row>
    <row r="107" spans="1:105" ht="12.75">
      <c r="A107" s="881"/>
      <c r="B107" s="881"/>
      <c r="C107" s="881"/>
      <c r="D107" s="881"/>
      <c r="E107" s="881"/>
      <c r="F107" s="881"/>
      <c r="G107" s="881"/>
      <c r="H107" s="881"/>
      <c r="I107" s="881"/>
      <c r="J107" s="881"/>
      <c r="K107" s="881"/>
      <c r="L107" s="881"/>
      <c r="M107" s="881"/>
      <c r="N107" s="881"/>
      <c r="O107" s="881"/>
      <c r="P107" s="881"/>
      <c r="Q107" s="881"/>
      <c r="R107" s="881"/>
      <c r="S107" s="881"/>
      <c r="T107" s="881"/>
      <c r="U107" s="881"/>
      <c r="V107" s="881"/>
      <c r="W107" s="881"/>
      <c r="X107" s="881"/>
      <c r="Y107" s="881"/>
      <c r="Z107" s="881"/>
      <c r="AA107" s="881"/>
      <c r="AB107" s="881"/>
      <c r="AC107" s="881"/>
      <c r="AD107" s="881"/>
      <c r="AE107" s="881"/>
      <c r="AF107" s="881"/>
      <c r="AG107" s="881"/>
      <c r="AH107" s="881"/>
      <c r="AI107" s="881"/>
      <c r="AJ107" s="881"/>
      <c r="AK107" s="881"/>
      <c r="AL107" s="881"/>
      <c r="AM107" s="881"/>
      <c r="AN107" s="881"/>
      <c r="AO107" s="881"/>
      <c r="AP107" s="881"/>
      <c r="AQ107" s="881"/>
      <c r="AR107" s="881"/>
      <c r="AS107" s="881"/>
      <c r="AT107" s="889"/>
      <c r="AU107" s="889"/>
      <c r="AV107" s="889"/>
      <c r="AW107" s="889"/>
      <c r="AX107" s="889"/>
      <c r="AY107" s="889"/>
      <c r="AZ107" s="889"/>
      <c r="BA107" s="889"/>
      <c r="BB107" s="889"/>
      <c r="BC107" s="889"/>
      <c r="BD107" s="889"/>
      <c r="BE107" s="889"/>
      <c r="BF107" s="889"/>
      <c r="BG107" s="889"/>
      <c r="BH107" s="889"/>
      <c r="BI107" s="889"/>
      <c r="BJ107" s="889"/>
      <c r="BK107" s="889"/>
      <c r="BL107" s="889"/>
      <c r="BM107" s="889"/>
      <c r="BN107" s="881"/>
      <c r="BO107" s="881"/>
      <c r="BP107" s="881"/>
      <c r="BQ107" s="881"/>
      <c r="BR107" s="881"/>
      <c r="BS107" s="881"/>
      <c r="BT107" s="881"/>
      <c r="BU107" s="881"/>
      <c r="BV107" s="881"/>
      <c r="BW107" s="881"/>
      <c r="BX107" s="881"/>
      <c r="BY107" s="881"/>
      <c r="BZ107" s="881"/>
      <c r="CA107" s="881"/>
      <c r="CB107" s="881"/>
      <c r="CC107" s="881"/>
      <c r="CD107" s="881"/>
      <c r="CE107" s="881"/>
      <c r="CF107" s="881"/>
      <c r="CG107" s="881"/>
      <c r="CH107" s="881"/>
      <c r="CI107" s="881"/>
      <c r="CJ107" s="881"/>
      <c r="CK107" s="881"/>
      <c r="CL107" s="881"/>
      <c r="CM107" s="881"/>
      <c r="CN107" s="881"/>
      <c r="CO107" s="881"/>
      <c r="CP107" s="881"/>
      <c r="CQ107" s="881"/>
      <c r="CR107" s="881"/>
      <c r="CS107" s="881"/>
      <c r="CT107" s="881"/>
      <c r="CU107" s="881"/>
      <c r="CV107" s="881"/>
      <c r="CW107" s="881"/>
      <c r="CX107" s="881"/>
      <c r="CY107" s="881"/>
      <c r="CZ107" s="881"/>
      <c r="DA107" s="881"/>
    </row>
    <row r="108" spans="1:105" ht="12.75">
      <c r="A108" s="881"/>
      <c r="B108" s="881"/>
      <c r="C108" s="881"/>
      <c r="D108" s="881"/>
      <c r="E108" s="881"/>
      <c r="F108" s="881"/>
      <c r="G108" s="881"/>
      <c r="H108" s="881"/>
      <c r="I108" s="881"/>
      <c r="J108" s="881"/>
      <c r="K108" s="881"/>
      <c r="L108" s="881"/>
      <c r="M108" s="881"/>
      <c r="N108" s="881"/>
      <c r="O108" s="881"/>
      <c r="P108" s="881"/>
      <c r="Q108" s="881"/>
      <c r="R108" s="881"/>
      <c r="S108" s="881"/>
      <c r="T108" s="881"/>
      <c r="U108" s="881"/>
      <c r="V108" s="881"/>
      <c r="W108" s="881"/>
      <c r="X108" s="881"/>
      <c r="Y108" s="881"/>
      <c r="Z108" s="881"/>
      <c r="AA108" s="881"/>
      <c r="AB108" s="881"/>
      <c r="AC108" s="881"/>
      <c r="AD108" s="881"/>
      <c r="AE108" s="881"/>
      <c r="AF108" s="881"/>
      <c r="AG108" s="881"/>
      <c r="AH108" s="881"/>
      <c r="AI108" s="881"/>
      <c r="AJ108" s="881"/>
      <c r="AK108" s="881"/>
      <c r="AL108" s="881"/>
      <c r="AM108" s="881"/>
      <c r="AN108" s="881"/>
      <c r="AO108" s="881"/>
      <c r="AP108" s="881"/>
      <c r="AQ108" s="881"/>
      <c r="AR108" s="881"/>
      <c r="AS108" s="881"/>
      <c r="AT108" s="889"/>
      <c r="AU108" s="889"/>
      <c r="AV108" s="889"/>
      <c r="AW108" s="889"/>
      <c r="AX108" s="889"/>
      <c r="AY108" s="889"/>
      <c r="AZ108" s="889"/>
      <c r="BA108" s="889"/>
      <c r="BB108" s="889"/>
      <c r="BC108" s="889"/>
      <c r="BD108" s="889"/>
      <c r="BE108" s="889"/>
      <c r="BF108" s="889"/>
      <c r="BG108" s="889"/>
      <c r="BH108" s="889"/>
      <c r="BI108" s="889"/>
      <c r="BJ108" s="889"/>
      <c r="BK108" s="889"/>
      <c r="BL108" s="889"/>
      <c r="BM108" s="889"/>
      <c r="BN108" s="881"/>
      <c r="BO108" s="881"/>
      <c r="BP108" s="881"/>
      <c r="BQ108" s="881"/>
      <c r="BR108" s="881"/>
      <c r="BS108" s="881"/>
      <c r="BT108" s="881"/>
      <c r="BU108" s="881"/>
      <c r="BV108" s="881"/>
      <c r="BW108" s="881"/>
      <c r="BX108" s="881"/>
      <c r="BY108" s="881"/>
      <c r="BZ108" s="881"/>
      <c r="CA108" s="881"/>
      <c r="CB108" s="881"/>
      <c r="CC108" s="881"/>
      <c r="CD108" s="881"/>
      <c r="CE108" s="881"/>
      <c r="CF108" s="881"/>
      <c r="CG108" s="881"/>
      <c r="CH108" s="881"/>
      <c r="CI108" s="881"/>
      <c r="CJ108" s="881"/>
      <c r="CK108" s="881"/>
      <c r="CL108" s="881"/>
      <c r="CM108" s="881"/>
      <c r="CN108" s="881"/>
      <c r="CO108" s="881"/>
      <c r="CP108" s="881"/>
      <c r="CQ108" s="881"/>
      <c r="CR108" s="881"/>
      <c r="CS108" s="881"/>
      <c r="CT108" s="881"/>
      <c r="CU108" s="881"/>
      <c r="CV108" s="881"/>
      <c r="CW108" s="881"/>
      <c r="CX108" s="881"/>
      <c r="CY108" s="881"/>
      <c r="CZ108" s="881"/>
      <c r="DA108" s="881"/>
    </row>
    <row r="109" spans="1:105" ht="12.75">
      <c r="A109" s="881"/>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1"/>
      <c r="AA109" s="881"/>
      <c r="AB109" s="881"/>
      <c r="AC109" s="881"/>
      <c r="AD109" s="881"/>
      <c r="AE109" s="881"/>
      <c r="AF109" s="881"/>
      <c r="AG109" s="881"/>
      <c r="AH109" s="881"/>
      <c r="AI109" s="881"/>
      <c r="AJ109" s="881"/>
      <c r="AK109" s="881"/>
      <c r="AL109" s="881"/>
      <c r="AM109" s="881"/>
      <c r="AN109" s="881"/>
      <c r="AO109" s="881"/>
      <c r="AP109" s="881"/>
      <c r="AQ109" s="881"/>
      <c r="AR109" s="881"/>
      <c r="AS109" s="881"/>
      <c r="AT109" s="889"/>
      <c r="AU109" s="889"/>
      <c r="AV109" s="889"/>
      <c r="AW109" s="889"/>
      <c r="AX109" s="889"/>
      <c r="AY109" s="889"/>
      <c r="AZ109" s="889"/>
      <c r="BA109" s="889"/>
      <c r="BB109" s="889"/>
      <c r="BC109" s="889"/>
      <c r="BD109" s="889"/>
      <c r="BE109" s="889"/>
      <c r="BF109" s="889"/>
      <c r="BG109" s="889"/>
      <c r="BH109" s="889"/>
      <c r="BI109" s="889"/>
      <c r="BJ109" s="889"/>
      <c r="BK109" s="889"/>
      <c r="BL109" s="889"/>
      <c r="BM109" s="889"/>
      <c r="BN109" s="881"/>
      <c r="BO109" s="881"/>
      <c r="BP109" s="881"/>
      <c r="BQ109" s="881"/>
      <c r="BR109" s="881"/>
      <c r="BS109" s="881"/>
      <c r="BT109" s="881"/>
      <c r="BU109" s="881"/>
      <c r="BV109" s="881"/>
      <c r="BW109" s="881"/>
      <c r="BX109" s="881"/>
      <c r="BY109" s="881"/>
      <c r="BZ109" s="881"/>
      <c r="CA109" s="881"/>
      <c r="CB109" s="881"/>
      <c r="CC109" s="881"/>
      <c r="CD109" s="881"/>
      <c r="CE109" s="881"/>
      <c r="CF109" s="881"/>
      <c r="CG109" s="881"/>
      <c r="CH109" s="881"/>
      <c r="CI109" s="881"/>
      <c r="CJ109" s="881"/>
      <c r="CK109" s="881"/>
      <c r="CL109" s="881"/>
      <c r="CM109" s="881"/>
      <c r="CN109" s="881"/>
      <c r="CO109" s="881"/>
      <c r="CP109" s="881"/>
      <c r="CQ109" s="881"/>
      <c r="CR109" s="881"/>
      <c r="CS109" s="881"/>
      <c r="CT109" s="881"/>
      <c r="CU109" s="881"/>
      <c r="CV109" s="881"/>
      <c r="CW109" s="881"/>
      <c r="CX109" s="881"/>
      <c r="CY109" s="881"/>
      <c r="CZ109" s="881"/>
      <c r="DA109" s="881"/>
    </row>
    <row r="110" spans="1:105" ht="12.75">
      <c r="A110" s="881"/>
      <c r="B110" s="881"/>
      <c r="C110" s="881"/>
      <c r="D110" s="881"/>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1"/>
      <c r="AA110" s="881"/>
      <c r="AB110" s="881"/>
      <c r="AC110" s="881"/>
      <c r="AD110" s="881"/>
      <c r="AE110" s="881"/>
      <c r="AF110" s="881"/>
      <c r="AG110" s="881"/>
      <c r="AH110" s="881"/>
      <c r="AI110" s="881"/>
      <c r="AJ110" s="881"/>
      <c r="AK110" s="881"/>
      <c r="AL110" s="881"/>
      <c r="AM110" s="881"/>
      <c r="AN110" s="881"/>
      <c r="AO110" s="881"/>
      <c r="AP110" s="881"/>
      <c r="AQ110" s="881"/>
      <c r="AR110" s="881"/>
      <c r="AS110" s="881"/>
      <c r="AT110" s="889"/>
      <c r="AU110" s="889"/>
      <c r="AV110" s="889"/>
      <c r="AW110" s="889"/>
      <c r="AX110" s="889"/>
      <c r="AY110" s="889"/>
      <c r="AZ110" s="889"/>
      <c r="BA110" s="889"/>
      <c r="BB110" s="889"/>
      <c r="BC110" s="889"/>
      <c r="BD110" s="889"/>
      <c r="BE110" s="889"/>
      <c r="BF110" s="889"/>
      <c r="BG110" s="889"/>
      <c r="BH110" s="889"/>
      <c r="BI110" s="889"/>
      <c r="BJ110" s="889"/>
      <c r="BK110" s="889"/>
      <c r="BL110" s="889"/>
      <c r="BM110" s="889"/>
      <c r="BN110" s="881"/>
      <c r="BO110" s="881"/>
      <c r="BP110" s="881"/>
      <c r="BQ110" s="881"/>
      <c r="BR110" s="881"/>
      <c r="BS110" s="881"/>
      <c r="BT110" s="881"/>
      <c r="BU110" s="881"/>
      <c r="BV110" s="881"/>
      <c r="BW110" s="881"/>
      <c r="BX110" s="881"/>
      <c r="BY110" s="881"/>
      <c r="BZ110" s="881"/>
      <c r="CA110" s="881"/>
      <c r="CB110" s="881"/>
      <c r="CC110" s="881"/>
      <c r="CD110" s="881"/>
      <c r="CE110" s="881"/>
      <c r="CF110" s="881"/>
      <c r="CG110" s="881"/>
      <c r="CH110" s="881"/>
      <c r="CI110" s="881"/>
      <c r="CJ110" s="881"/>
      <c r="CK110" s="881"/>
      <c r="CL110" s="881"/>
      <c r="CM110" s="881"/>
      <c r="CN110" s="881"/>
      <c r="CO110" s="881"/>
      <c r="CP110" s="881"/>
      <c r="CQ110" s="881"/>
      <c r="CR110" s="881"/>
      <c r="CS110" s="881"/>
      <c r="CT110" s="881"/>
      <c r="CU110" s="881"/>
      <c r="CV110" s="881"/>
      <c r="CW110" s="881"/>
      <c r="CX110" s="881"/>
      <c r="CY110" s="881"/>
      <c r="CZ110" s="881"/>
      <c r="DA110" s="881"/>
    </row>
    <row r="111" spans="1:105" ht="12.75">
      <c r="A111" s="881"/>
      <c r="B111" s="881"/>
      <c r="C111" s="881"/>
      <c r="D111" s="881"/>
      <c r="E111" s="881"/>
      <c r="F111" s="881"/>
      <c r="G111" s="881"/>
      <c r="H111" s="881"/>
      <c r="I111" s="881"/>
      <c r="J111" s="881"/>
      <c r="K111" s="881"/>
      <c r="L111" s="881"/>
      <c r="M111" s="881"/>
      <c r="N111" s="881"/>
      <c r="O111" s="881"/>
      <c r="P111" s="881"/>
      <c r="Q111" s="881"/>
      <c r="R111" s="881"/>
      <c r="S111" s="881"/>
      <c r="T111" s="881"/>
      <c r="U111" s="881"/>
      <c r="V111" s="881"/>
      <c r="W111" s="881"/>
      <c r="X111" s="881"/>
      <c r="Y111" s="881"/>
      <c r="Z111" s="881"/>
      <c r="AA111" s="881"/>
      <c r="AB111" s="881"/>
      <c r="AC111" s="881"/>
      <c r="AD111" s="881"/>
      <c r="AE111" s="881"/>
      <c r="AF111" s="881"/>
      <c r="AG111" s="881"/>
      <c r="AH111" s="881"/>
      <c r="AI111" s="881"/>
      <c r="AJ111" s="881"/>
      <c r="AK111" s="881"/>
      <c r="AL111" s="881"/>
      <c r="AM111" s="881"/>
      <c r="AN111" s="881"/>
      <c r="AO111" s="881"/>
      <c r="AP111" s="881"/>
      <c r="AQ111" s="881"/>
      <c r="AR111" s="881"/>
      <c r="AS111" s="881"/>
      <c r="AT111" s="889"/>
      <c r="AU111" s="889"/>
      <c r="AV111" s="889"/>
      <c r="AW111" s="889"/>
      <c r="AX111" s="889"/>
      <c r="AY111" s="889"/>
      <c r="AZ111" s="889"/>
      <c r="BA111" s="889"/>
      <c r="BB111" s="889"/>
      <c r="BC111" s="889"/>
      <c r="BD111" s="889"/>
      <c r="BE111" s="889"/>
      <c r="BF111" s="889"/>
      <c r="BG111" s="889"/>
      <c r="BH111" s="889"/>
      <c r="BI111" s="889"/>
      <c r="BJ111" s="889"/>
      <c r="BK111" s="889"/>
      <c r="BL111" s="889"/>
      <c r="BM111" s="889"/>
      <c r="BN111" s="881"/>
      <c r="BO111" s="881"/>
      <c r="BP111" s="881"/>
      <c r="BQ111" s="881"/>
      <c r="BR111" s="881"/>
      <c r="BS111" s="881"/>
      <c r="BT111" s="881"/>
      <c r="BU111" s="881"/>
      <c r="BV111" s="881"/>
      <c r="BW111" s="881"/>
      <c r="BX111" s="881"/>
      <c r="BY111" s="881"/>
      <c r="BZ111" s="881"/>
      <c r="CA111" s="881"/>
      <c r="CB111" s="881"/>
      <c r="CC111" s="881"/>
      <c r="CD111" s="881"/>
      <c r="CE111" s="881"/>
      <c r="CF111" s="881"/>
      <c r="CG111" s="881"/>
      <c r="CH111" s="881"/>
      <c r="CI111" s="881"/>
      <c r="CJ111" s="881"/>
      <c r="CK111" s="881"/>
      <c r="CL111" s="881"/>
      <c r="CM111" s="881"/>
      <c r="CN111" s="881"/>
      <c r="CO111" s="881"/>
      <c r="CP111" s="881"/>
      <c r="CQ111" s="881"/>
      <c r="CR111" s="881"/>
      <c r="CS111" s="881"/>
      <c r="CT111" s="881"/>
      <c r="CU111" s="881"/>
      <c r="CV111" s="881"/>
      <c r="CW111" s="881"/>
      <c r="CX111" s="881"/>
      <c r="CY111" s="881"/>
      <c r="CZ111" s="881"/>
      <c r="DA111" s="881"/>
    </row>
    <row r="112" spans="1:105" ht="12.75">
      <c r="A112" s="881"/>
      <c r="B112" s="881"/>
      <c r="C112" s="881"/>
      <c r="D112" s="881"/>
      <c r="E112" s="881"/>
      <c r="F112" s="881"/>
      <c r="G112" s="881"/>
      <c r="H112" s="881"/>
      <c r="I112" s="881"/>
      <c r="J112" s="881"/>
      <c r="K112" s="881"/>
      <c r="L112" s="881"/>
      <c r="M112" s="881"/>
      <c r="N112" s="881"/>
      <c r="O112" s="881"/>
      <c r="P112" s="881"/>
      <c r="Q112" s="881"/>
      <c r="R112" s="881"/>
      <c r="S112" s="881"/>
      <c r="T112" s="881"/>
      <c r="U112" s="881"/>
      <c r="V112" s="881"/>
      <c r="W112" s="881"/>
      <c r="X112" s="881"/>
      <c r="Y112" s="881"/>
      <c r="Z112" s="881"/>
      <c r="AA112" s="881"/>
      <c r="AB112" s="881"/>
      <c r="AC112" s="881"/>
      <c r="AD112" s="881"/>
      <c r="AE112" s="881"/>
      <c r="AF112" s="881"/>
      <c r="AG112" s="881"/>
      <c r="AH112" s="881"/>
      <c r="AI112" s="881"/>
      <c r="AJ112" s="881"/>
      <c r="AK112" s="881"/>
      <c r="AL112" s="881"/>
      <c r="AM112" s="881"/>
      <c r="AN112" s="881"/>
      <c r="AO112" s="881"/>
      <c r="AP112" s="881"/>
      <c r="AQ112" s="881"/>
      <c r="AR112" s="881"/>
      <c r="AS112" s="881"/>
      <c r="AT112" s="889"/>
      <c r="AU112" s="889"/>
      <c r="AV112" s="889"/>
      <c r="AW112" s="889"/>
      <c r="AX112" s="889"/>
      <c r="AY112" s="889"/>
      <c r="AZ112" s="889"/>
      <c r="BA112" s="889"/>
      <c r="BB112" s="889"/>
      <c r="BC112" s="889"/>
      <c r="BD112" s="889"/>
      <c r="BE112" s="889"/>
      <c r="BF112" s="889"/>
      <c r="BG112" s="889"/>
      <c r="BH112" s="889"/>
      <c r="BI112" s="889"/>
      <c r="BJ112" s="889"/>
      <c r="BK112" s="889"/>
      <c r="BL112" s="889"/>
      <c r="BM112" s="889"/>
      <c r="BN112" s="881"/>
      <c r="BO112" s="881"/>
      <c r="BP112" s="881"/>
      <c r="BQ112" s="881"/>
      <c r="BR112" s="881"/>
      <c r="BS112" s="881"/>
      <c r="BT112" s="881"/>
      <c r="BU112" s="881"/>
      <c r="BV112" s="881"/>
      <c r="BW112" s="881"/>
      <c r="BX112" s="881"/>
      <c r="BY112" s="881"/>
      <c r="BZ112" s="881"/>
      <c r="CA112" s="881"/>
      <c r="CB112" s="881"/>
      <c r="CC112" s="881"/>
      <c r="CD112" s="881"/>
      <c r="CE112" s="881"/>
      <c r="CF112" s="881"/>
      <c r="CG112" s="881"/>
      <c r="CH112" s="881"/>
      <c r="CI112" s="881"/>
      <c r="CJ112" s="881"/>
      <c r="CK112" s="881"/>
      <c r="CL112" s="881"/>
      <c r="CM112" s="881"/>
      <c r="CN112" s="881"/>
      <c r="CO112" s="881"/>
      <c r="CP112" s="881"/>
      <c r="CQ112" s="881"/>
      <c r="CR112" s="881"/>
      <c r="CS112" s="881"/>
      <c r="CT112" s="881"/>
      <c r="CU112" s="881"/>
      <c r="CV112" s="881"/>
      <c r="CW112" s="881"/>
      <c r="CX112" s="881"/>
      <c r="CY112" s="881"/>
      <c r="CZ112" s="881"/>
      <c r="DA112" s="881"/>
    </row>
    <row r="113" spans="1:105" ht="12.75">
      <c r="A113" s="881"/>
      <c r="B113" s="881"/>
      <c r="C113" s="881"/>
      <c r="D113" s="881"/>
      <c r="E113" s="881"/>
      <c r="F113" s="881"/>
      <c r="G113" s="881"/>
      <c r="H113" s="881"/>
      <c r="I113" s="881"/>
      <c r="J113" s="881"/>
      <c r="K113" s="881"/>
      <c r="L113" s="881"/>
      <c r="M113" s="881"/>
      <c r="N113" s="881"/>
      <c r="O113" s="881"/>
      <c r="P113" s="881"/>
      <c r="Q113" s="881"/>
      <c r="R113" s="881"/>
      <c r="S113" s="881"/>
      <c r="T113" s="881"/>
      <c r="U113" s="881"/>
      <c r="V113" s="881"/>
      <c r="W113" s="881"/>
      <c r="X113" s="881"/>
      <c r="Y113" s="881"/>
      <c r="Z113" s="881"/>
      <c r="AA113" s="881"/>
      <c r="AB113" s="881"/>
      <c r="AC113" s="881"/>
      <c r="AD113" s="881"/>
      <c r="AE113" s="881"/>
      <c r="AF113" s="881"/>
      <c r="AG113" s="881"/>
      <c r="AH113" s="881"/>
      <c r="AI113" s="881"/>
      <c r="AJ113" s="881"/>
      <c r="AK113" s="881"/>
      <c r="AL113" s="881"/>
      <c r="AM113" s="881"/>
      <c r="AN113" s="881"/>
      <c r="AO113" s="881"/>
      <c r="AP113" s="881"/>
      <c r="AQ113" s="881"/>
      <c r="AR113" s="881"/>
      <c r="AS113" s="881"/>
      <c r="AT113" s="889"/>
      <c r="AU113" s="889"/>
      <c r="AV113" s="889"/>
      <c r="AW113" s="889"/>
      <c r="AX113" s="889"/>
      <c r="AY113" s="889"/>
      <c r="AZ113" s="889"/>
      <c r="BA113" s="889"/>
      <c r="BB113" s="889"/>
      <c r="BC113" s="889"/>
      <c r="BD113" s="889"/>
      <c r="BE113" s="889"/>
      <c r="BF113" s="889"/>
      <c r="BG113" s="889"/>
      <c r="BH113" s="889"/>
      <c r="BI113" s="889"/>
      <c r="BJ113" s="889"/>
      <c r="BK113" s="889"/>
      <c r="BL113" s="889"/>
      <c r="BM113" s="889"/>
      <c r="BN113" s="881"/>
      <c r="BO113" s="881"/>
      <c r="BP113" s="881"/>
      <c r="BQ113" s="881"/>
      <c r="BR113" s="881"/>
      <c r="BS113" s="881"/>
      <c r="BT113" s="881"/>
      <c r="BU113" s="881"/>
      <c r="BV113" s="881"/>
      <c r="BW113" s="881"/>
      <c r="BX113" s="881"/>
      <c r="BY113" s="881"/>
      <c r="BZ113" s="881"/>
      <c r="CA113" s="881"/>
      <c r="CB113" s="881"/>
      <c r="CC113" s="881"/>
      <c r="CD113" s="881"/>
      <c r="CE113" s="881"/>
      <c r="CF113" s="881"/>
      <c r="CG113" s="881"/>
      <c r="CH113" s="881"/>
      <c r="CI113" s="881"/>
      <c r="CJ113" s="881"/>
      <c r="CK113" s="881"/>
      <c r="CL113" s="881"/>
      <c r="CM113" s="881"/>
      <c r="CN113" s="881"/>
      <c r="CO113" s="881"/>
      <c r="CP113" s="881"/>
      <c r="CQ113" s="881"/>
      <c r="CR113" s="881"/>
      <c r="CS113" s="881"/>
      <c r="CT113" s="881"/>
      <c r="CU113" s="881"/>
      <c r="CV113" s="881"/>
      <c r="CW113" s="881"/>
      <c r="CX113" s="881"/>
      <c r="CY113" s="881"/>
      <c r="CZ113" s="881"/>
      <c r="DA113" s="881"/>
    </row>
    <row r="114" spans="1:105" ht="12.75">
      <c r="A114" s="881"/>
      <c r="B114" s="881"/>
      <c r="C114" s="881"/>
      <c r="D114" s="881"/>
      <c r="E114" s="881"/>
      <c r="F114" s="881"/>
      <c r="G114" s="881"/>
      <c r="H114" s="881"/>
      <c r="I114" s="881"/>
      <c r="J114" s="881"/>
      <c r="K114" s="881"/>
      <c r="L114" s="881"/>
      <c r="M114" s="881"/>
      <c r="N114" s="881"/>
      <c r="O114" s="881"/>
      <c r="P114" s="881"/>
      <c r="Q114" s="881"/>
      <c r="R114" s="881"/>
      <c r="S114" s="881"/>
      <c r="T114" s="881"/>
      <c r="U114" s="881"/>
      <c r="V114" s="881"/>
      <c r="W114" s="881"/>
      <c r="X114" s="881"/>
      <c r="Y114" s="881"/>
      <c r="Z114" s="881"/>
      <c r="AA114" s="881"/>
      <c r="AB114" s="881"/>
      <c r="AC114" s="881"/>
      <c r="AD114" s="881"/>
      <c r="AE114" s="881"/>
      <c r="AF114" s="881"/>
      <c r="AG114" s="881"/>
      <c r="AH114" s="881"/>
      <c r="AI114" s="881"/>
      <c r="AJ114" s="881"/>
      <c r="AK114" s="881"/>
      <c r="AL114" s="881"/>
      <c r="AM114" s="881"/>
      <c r="AN114" s="881"/>
      <c r="AO114" s="881"/>
      <c r="AP114" s="881"/>
      <c r="AQ114" s="881"/>
      <c r="AR114" s="881"/>
      <c r="AS114" s="881"/>
      <c r="AT114" s="889"/>
      <c r="AU114" s="889"/>
      <c r="AV114" s="889"/>
      <c r="AW114" s="889"/>
      <c r="AX114" s="889"/>
      <c r="AY114" s="889"/>
      <c r="AZ114" s="889"/>
      <c r="BA114" s="889"/>
      <c r="BB114" s="889"/>
      <c r="BC114" s="889"/>
      <c r="BD114" s="889"/>
      <c r="BE114" s="889"/>
      <c r="BF114" s="889"/>
      <c r="BG114" s="889"/>
      <c r="BH114" s="889"/>
      <c r="BI114" s="889"/>
      <c r="BJ114" s="889"/>
      <c r="BK114" s="889"/>
      <c r="BL114" s="889"/>
      <c r="BM114" s="889"/>
      <c r="BN114" s="881"/>
      <c r="BO114" s="881"/>
      <c r="BP114" s="881"/>
      <c r="BQ114" s="881"/>
      <c r="BR114" s="881"/>
      <c r="BS114" s="881"/>
      <c r="BT114" s="881"/>
      <c r="BU114" s="881"/>
      <c r="BV114" s="881"/>
      <c r="BW114" s="881"/>
      <c r="BX114" s="881"/>
      <c r="BY114" s="881"/>
      <c r="BZ114" s="881"/>
      <c r="CA114" s="881"/>
      <c r="CB114" s="881"/>
      <c r="CC114" s="881"/>
      <c r="CD114" s="881"/>
      <c r="CE114" s="881"/>
      <c r="CF114" s="881"/>
      <c r="CG114" s="881"/>
      <c r="CH114" s="881"/>
      <c r="CI114" s="881"/>
      <c r="CJ114" s="881"/>
      <c r="CK114" s="881"/>
      <c r="CL114" s="881"/>
      <c r="CM114" s="881"/>
      <c r="CN114" s="881"/>
      <c r="CO114" s="881"/>
      <c r="CP114" s="881"/>
      <c r="CQ114" s="881"/>
      <c r="CR114" s="881"/>
      <c r="CS114" s="881"/>
      <c r="CT114" s="881"/>
      <c r="CU114" s="881"/>
      <c r="CV114" s="881"/>
      <c r="CW114" s="881"/>
      <c r="CX114" s="881"/>
      <c r="CY114" s="881"/>
      <c r="CZ114" s="881"/>
      <c r="DA114" s="881"/>
    </row>
    <row r="115" spans="1:105" ht="12">
      <c r="A115" s="881"/>
      <c r="B115" s="881"/>
      <c r="C115" s="881"/>
      <c r="D115" s="881"/>
      <c r="E115" s="881"/>
      <c r="F115" s="881"/>
      <c r="G115" s="881"/>
      <c r="H115" s="881"/>
      <c r="I115" s="881"/>
      <c r="J115" s="881"/>
      <c r="K115" s="881"/>
      <c r="L115" s="881"/>
      <c r="M115" s="881"/>
      <c r="N115" s="881"/>
      <c r="O115" s="881"/>
      <c r="P115" s="881"/>
      <c r="Q115" s="881"/>
      <c r="R115" s="881"/>
      <c r="S115" s="881"/>
      <c r="T115" s="881"/>
      <c r="U115" s="881"/>
      <c r="V115" s="881"/>
      <c r="W115" s="881"/>
      <c r="X115" s="881"/>
      <c r="Y115" s="881"/>
      <c r="Z115" s="881"/>
      <c r="AA115" s="881"/>
      <c r="AB115" s="881"/>
      <c r="AC115" s="881"/>
      <c r="AD115" s="881"/>
      <c r="AE115" s="881"/>
      <c r="AF115" s="881"/>
      <c r="AG115" s="881"/>
      <c r="AH115" s="881"/>
      <c r="AI115" s="881"/>
      <c r="AJ115" s="881"/>
      <c r="AK115" s="881"/>
      <c r="AL115" s="881"/>
      <c r="AM115" s="881"/>
      <c r="AN115" s="881"/>
      <c r="AO115" s="881"/>
      <c r="AP115" s="881"/>
      <c r="AQ115" s="881"/>
      <c r="AR115" s="881"/>
      <c r="AS115" s="881"/>
      <c r="AT115" s="881"/>
      <c r="AU115" s="881"/>
      <c r="AV115" s="881"/>
      <c r="AW115" s="881"/>
      <c r="AX115" s="881"/>
      <c r="AY115" s="881"/>
      <c r="AZ115" s="881"/>
      <c r="BA115" s="881"/>
      <c r="BB115" s="881"/>
      <c r="BC115" s="881"/>
      <c r="BD115" s="881"/>
      <c r="BE115" s="881"/>
      <c r="BF115" s="881"/>
      <c r="BG115" s="881"/>
      <c r="BH115" s="881"/>
      <c r="BI115" s="881"/>
      <c r="BJ115" s="881"/>
      <c r="BK115" s="881"/>
      <c r="BL115" s="881"/>
      <c r="BM115" s="881"/>
      <c r="BN115" s="881"/>
      <c r="BO115" s="881"/>
      <c r="BP115" s="881"/>
      <c r="BQ115" s="881"/>
      <c r="BR115" s="881"/>
      <c r="BS115" s="881"/>
      <c r="BT115" s="881"/>
      <c r="BU115" s="881"/>
      <c r="BV115" s="881"/>
      <c r="BW115" s="881"/>
      <c r="BX115" s="881"/>
      <c r="BY115" s="881"/>
      <c r="BZ115" s="881"/>
      <c r="CA115" s="881"/>
      <c r="CB115" s="881"/>
      <c r="CC115" s="881"/>
      <c r="CD115" s="881"/>
      <c r="CE115" s="881"/>
      <c r="CF115" s="881"/>
      <c r="CG115" s="881"/>
      <c r="CH115" s="881"/>
      <c r="CI115" s="881"/>
      <c r="CJ115" s="881"/>
      <c r="CK115" s="881"/>
      <c r="CL115" s="881"/>
      <c r="CM115" s="881"/>
      <c r="CN115" s="881"/>
      <c r="CO115" s="881"/>
      <c r="CP115" s="881"/>
      <c r="CQ115" s="881"/>
      <c r="CR115" s="881"/>
      <c r="CS115" s="881"/>
      <c r="CT115" s="881"/>
      <c r="CU115" s="881"/>
      <c r="CV115" s="881"/>
      <c r="CW115" s="881"/>
      <c r="CX115" s="881"/>
      <c r="CY115" s="881"/>
      <c r="CZ115" s="881"/>
      <c r="DA115" s="881"/>
    </row>
    <row r="116" spans="1:105" ht="12">
      <c r="A116" s="881"/>
      <c r="B116" s="881"/>
      <c r="C116" s="881"/>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1"/>
      <c r="AA116" s="881"/>
      <c r="AB116" s="881"/>
      <c r="AC116" s="881"/>
      <c r="AD116" s="881"/>
      <c r="AE116" s="881"/>
      <c r="AF116" s="881"/>
      <c r="AG116" s="881"/>
      <c r="AH116" s="881"/>
      <c r="AI116" s="881"/>
      <c r="AJ116" s="881"/>
      <c r="AK116" s="881"/>
      <c r="AL116" s="881"/>
      <c r="AM116" s="881"/>
      <c r="AN116" s="881"/>
      <c r="AO116" s="881"/>
      <c r="AP116" s="881"/>
      <c r="AQ116" s="881"/>
      <c r="AR116" s="881"/>
      <c r="AS116" s="881"/>
      <c r="AT116" s="881"/>
      <c r="AU116" s="881"/>
      <c r="AV116" s="881"/>
      <c r="AW116" s="881"/>
      <c r="AX116" s="881"/>
      <c r="AY116" s="881"/>
      <c r="AZ116" s="881"/>
      <c r="BA116" s="881"/>
      <c r="BB116" s="881"/>
      <c r="BC116" s="881"/>
      <c r="BD116" s="881"/>
      <c r="BE116" s="881"/>
      <c r="BF116" s="881"/>
      <c r="BG116" s="881"/>
      <c r="BH116" s="881"/>
      <c r="BI116" s="881"/>
      <c r="BJ116" s="881"/>
      <c r="BK116" s="881"/>
      <c r="BL116" s="881"/>
      <c r="BM116" s="881"/>
      <c r="BN116" s="881"/>
      <c r="BO116" s="881"/>
      <c r="BP116" s="881"/>
      <c r="BQ116" s="881"/>
      <c r="BR116" s="881"/>
      <c r="BS116" s="881"/>
      <c r="BT116" s="881"/>
      <c r="BU116" s="881"/>
      <c r="BV116" s="881"/>
      <c r="BW116" s="881"/>
      <c r="BX116" s="881"/>
      <c r="BY116" s="881"/>
      <c r="BZ116" s="881"/>
      <c r="CA116" s="881"/>
      <c r="CB116" s="881"/>
      <c r="CC116" s="881"/>
      <c r="CD116" s="881"/>
      <c r="CE116" s="881"/>
      <c r="CF116" s="881"/>
      <c r="CG116" s="881"/>
      <c r="CH116" s="881"/>
      <c r="CI116" s="881"/>
      <c r="CJ116" s="881"/>
      <c r="CK116" s="881"/>
      <c r="CL116" s="881"/>
      <c r="CM116" s="881"/>
      <c r="CN116" s="881"/>
      <c r="CO116" s="881"/>
      <c r="CP116" s="881"/>
      <c r="CQ116" s="881"/>
      <c r="CR116" s="881"/>
      <c r="CS116" s="881"/>
      <c r="CT116" s="881"/>
      <c r="CU116" s="881"/>
      <c r="CV116" s="881"/>
      <c r="CW116" s="881"/>
      <c r="CX116" s="881"/>
      <c r="CY116" s="881"/>
      <c r="CZ116" s="881"/>
      <c r="DA116" s="881"/>
    </row>
    <row r="117" spans="1:105" ht="12">
      <c r="A117" s="881"/>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881"/>
      <c r="Z117" s="881"/>
      <c r="AA117" s="881"/>
      <c r="AB117" s="881"/>
      <c r="AC117" s="881"/>
      <c r="AD117" s="881"/>
      <c r="AE117" s="881"/>
      <c r="AF117" s="881"/>
      <c r="AG117" s="881"/>
      <c r="AH117" s="881"/>
      <c r="AI117" s="881"/>
      <c r="AJ117" s="881"/>
      <c r="AK117" s="881"/>
      <c r="AL117" s="881"/>
      <c r="AM117" s="881"/>
      <c r="AN117" s="881"/>
      <c r="AO117" s="881"/>
      <c r="AP117" s="881"/>
      <c r="AQ117" s="881"/>
      <c r="AR117" s="881"/>
      <c r="AS117" s="881"/>
      <c r="AT117" s="881"/>
      <c r="AU117" s="881"/>
      <c r="AV117" s="881"/>
      <c r="AW117" s="881"/>
      <c r="AX117" s="881"/>
      <c r="AY117" s="881"/>
      <c r="AZ117" s="881"/>
      <c r="BA117" s="881"/>
      <c r="BB117" s="881"/>
      <c r="BC117" s="881"/>
      <c r="BD117" s="881"/>
      <c r="BE117" s="881"/>
      <c r="BF117" s="881"/>
      <c r="BG117" s="881"/>
      <c r="BH117" s="881"/>
      <c r="BI117" s="881"/>
      <c r="BJ117" s="881"/>
      <c r="BK117" s="881"/>
      <c r="BL117" s="881"/>
      <c r="BM117" s="881"/>
      <c r="BN117" s="881"/>
      <c r="BO117" s="881"/>
      <c r="BP117" s="881"/>
      <c r="BQ117" s="881"/>
      <c r="BR117" s="881"/>
      <c r="BS117" s="881"/>
      <c r="BT117" s="881"/>
      <c r="BU117" s="881"/>
      <c r="BV117" s="881"/>
      <c r="BW117" s="881"/>
      <c r="BX117" s="881"/>
      <c r="BY117" s="881"/>
      <c r="BZ117" s="881"/>
      <c r="CA117" s="881"/>
      <c r="CB117" s="881"/>
      <c r="CC117" s="881"/>
      <c r="CD117" s="881"/>
      <c r="CE117" s="881"/>
      <c r="CF117" s="881"/>
      <c r="CG117" s="881"/>
      <c r="CH117" s="881"/>
      <c r="CI117" s="881"/>
      <c r="CJ117" s="881"/>
      <c r="CK117" s="881"/>
      <c r="CL117" s="881"/>
      <c r="CM117" s="881"/>
      <c r="CN117" s="881"/>
      <c r="CO117" s="881"/>
      <c r="CP117" s="881"/>
      <c r="CQ117" s="881"/>
      <c r="CR117" s="881"/>
      <c r="CS117" s="881"/>
      <c r="CT117" s="881"/>
      <c r="CU117" s="881"/>
      <c r="CV117" s="881"/>
      <c r="CW117" s="881"/>
      <c r="CX117" s="881"/>
      <c r="CY117" s="881"/>
      <c r="CZ117" s="881"/>
      <c r="DA117" s="881"/>
    </row>
    <row r="118" spans="1:105" ht="12">
      <c r="A118" s="881"/>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1"/>
      <c r="AA118" s="881"/>
      <c r="AB118" s="881"/>
      <c r="AC118" s="881"/>
      <c r="AD118" s="881"/>
      <c r="AE118" s="881"/>
      <c r="AF118" s="881"/>
      <c r="AG118" s="881"/>
      <c r="AH118" s="881"/>
      <c r="AI118" s="881"/>
      <c r="AJ118" s="881"/>
      <c r="AK118" s="881"/>
      <c r="AL118" s="881"/>
      <c r="AM118" s="881"/>
      <c r="AN118" s="881"/>
      <c r="AO118" s="881"/>
      <c r="AP118" s="881"/>
      <c r="AQ118" s="881"/>
      <c r="AR118" s="881"/>
      <c r="AS118" s="881"/>
      <c r="AT118" s="881"/>
      <c r="AU118" s="881"/>
      <c r="AV118" s="881"/>
      <c r="AW118" s="881"/>
      <c r="AX118" s="881"/>
      <c r="AY118" s="881"/>
      <c r="AZ118" s="881"/>
      <c r="BA118" s="881"/>
      <c r="BB118" s="881"/>
      <c r="BC118" s="881"/>
      <c r="BD118" s="881"/>
      <c r="BE118" s="881"/>
      <c r="BF118" s="881"/>
      <c r="BG118" s="881"/>
      <c r="BH118" s="881"/>
      <c r="BI118" s="881"/>
      <c r="BJ118" s="881"/>
      <c r="BK118" s="881"/>
      <c r="BL118" s="881"/>
      <c r="BM118" s="881"/>
      <c r="BN118" s="881"/>
      <c r="BO118" s="881"/>
      <c r="BP118" s="881"/>
      <c r="BQ118" s="881"/>
      <c r="BR118" s="881"/>
      <c r="BS118" s="881"/>
      <c r="BT118" s="881"/>
      <c r="BU118" s="881"/>
      <c r="BV118" s="881"/>
      <c r="BW118" s="881"/>
      <c r="BX118" s="881"/>
      <c r="BY118" s="881"/>
      <c r="BZ118" s="881"/>
      <c r="CA118" s="881"/>
      <c r="CB118" s="881"/>
      <c r="CC118" s="881"/>
      <c r="CD118" s="881"/>
      <c r="CE118" s="881"/>
      <c r="CF118" s="881"/>
      <c r="CG118" s="881"/>
      <c r="CH118" s="881"/>
      <c r="CI118" s="881"/>
      <c r="CJ118" s="881"/>
      <c r="CK118" s="881"/>
      <c r="CL118" s="881"/>
      <c r="CM118" s="881"/>
      <c r="CN118" s="881"/>
      <c r="CO118" s="881"/>
      <c r="CP118" s="881"/>
      <c r="CQ118" s="881"/>
      <c r="CR118" s="881"/>
      <c r="CS118" s="881"/>
      <c r="CT118" s="881"/>
      <c r="CU118" s="881"/>
      <c r="CV118" s="881"/>
      <c r="CW118" s="881"/>
      <c r="CX118" s="881"/>
      <c r="CY118" s="881"/>
      <c r="CZ118" s="881"/>
      <c r="DA118" s="881"/>
    </row>
    <row r="119" spans="1:105" ht="12">
      <c r="A119" s="881"/>
      <c r="B119" s="881"/>
      <c r="C119" s="881"/>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1"/>
      <c r="AA119" s="881"/>
      <c r="AB119" s="881"/>
      <c r="AC119" s="881"/>
      <c r="AD119" s="881"/>
      <c r="AE119" s="881"/>
      <c r="AF119" s="881"/>
      <c r="AG119" s="881"/>
      <c r="AH119" s="881"/>
      <c r="AI119" s="881"/>
      <c r="AJ119" s="881"/>
      <c r="AK119" s="881"/>
      <c r="AL119" s="881"/>
      <c r="AM119" s="881"/>
      <c r="AN119" s="881"/>
      <c r="AO119" s="881"/>
      <c r="AP119" s="881"/>
      <c r="AQ119" s="881"/>
      <c r="AR119" s="881"/>
      <c r="AS119" s="881"/>
      <c r="AT119" s="881"/>
      <c r="AU119" s="881"/>
      <c r="AV119" s="881"/>
      <c r="AW119" s="881"/>
      <c r="AX119" s="881"/>
      <c r="AY119" s="881"/>
      <c r="AZ119" s="881"/>
      <c r="BA119" s="881"/>
      <c r="BB119" s="881"/>
      <c r="BC119" s="881"/>
      <c r="BD119" s="881"/>
      <c r="BE119" s="881"/>
      <c r="BF119" s="881"/>
      <c r="BG119" s="881"/>
      <c r="BH119" s="881"/>
      <c r="BI119" s="881"/>
      <c r="BJ119" s="881"/>
      <c r="BK119" s="881"/>
      <c r="BL119" s="881"/>
      <c r="BM119" s="881"/>
      <c r="BN119" s="881"/>
      <c r="BO119" s="881"/>
      <c r="BP119" s="881"/>
      <c r="BQ119" s="881"/>
      <c r="BR119" s="881"/>
      <c r="BS119" s="881"/>
      <c r="BT119" s="881"/>
      <c r="BU119" s="881"/>
      <c r="BV119" s="881"/>
      <c r="BW119" s="881"/>
      <c r="BX119" s="881"/>
      <c r="BY119" s="881"/>
      <c r="BZ119" s="881"/>
      <c r="CA119" s="881"/>
      <c r="CB119" s="881"/>
      <c r="CC119" s="881"/>
      <c r="CD119" s="881"/>
      <c r="CE119" s="881"/>
      <c r="CF119" s="881"/>
      <c r="CG119" s="881"/>
      <c r="CH119" s="881"/>
      <c r="CI119" s="881"/>
      <c r="CJ119" s="881"/>
      <c r="CK119" s="881"/>
      <c r="CL119" s="881"/>
      <c r="CM119" s="881"/>
      <c r="CN119" s="881"/>
      <c r="CO119" s="881"/>
      <c r="CP119" s="881"/>
      <c r="CQ119" s="881"/>
      <c r="CR119" s="881"/>
      <c r="CS119" s="881"/>
      <c r="CT119" s="881"/>
      <c r="CU119" s="881"/>
      <c r="CV119" s="881"/>
      <c r="CW119" s="881"/>
      <c r="CX119" s="881"/>
      <c r="CY119" s="881"/>
      <c r="CZ119" s="881"/>
      <c r="DA119" s="881"/>
    </row>
    <row r="120" spans="1:105" ht="12">
      <c r="A120" s="881"/>
      <c r="B120" s="881"/>
      <c r="C120" s="881"/>
      <c r="D120" s="881"/>
      <c r="E120" s="881"/>
      <c r="F120" s="881"/>
      <c r="G120" s="881"/>
      <c r="H120" s="881"/>
      <c r="I120" s="881"/>
      <c r="J120" s="881"/>
      <c r="K120" s="881"/>
      <c r="L120" s="881"/>
      <c r="M120" s="881"/>
      <c r="N120" s="881"/>
      <c r="O120" s="881"/>
      <c r="P120" s="881"/>
      <c r="Q120" s="881"/>
      <c r="R120" s="881"/>
      <c r="S120" s="881"/>
      <c r="T120" s="881"/>
      <c r="U120" s="881"/>
      <c r="V120" s="881"/>
      <c r="W120" s="881"/>
      <c r="X120" s="881"/>
      <c r="Y120" s="881"/>
      <c r="Z120" s="881"/>
      <c r="AA120" s="881"/>
      <c r="AB120" s="881"/>
      <c r="AC120" s="881"/>
      <c r="AD120" s="881"/>
      <c r="AE120" s="881"/>
      <c r="AF120" s="881"/>
      <c r="AG120" s="881"/>
      <c r="AH120" s="881"/>
      <c r="AI120" s="881"/>
      <c r="AJ120" s="881"/>
      <c r="AK120" s="881"/>
      <c r="AL120" s="881"/>
      <c r="AM120" s="881"/>
      <c r="AN120" s="881"/>
      <c r="AO120" s="881"/>
      <c r="AP120" s="881"/>
      <c r="AQ120" s="881"/>
      <c r="AR120" s="881"/>
      <c r="AS120" s="881"/>
      <c r="AT120" s="881"/>
      <c r="AU120" s="881"/>
      <c r="AV120" s="881"/>
      <c r="AW120" s="881"/>
      <c r="AX120" s="881"/>
      <c r="AY120" s="881"/>
      <c r="AZ120" s="881"/>
      <c r="BA120" s="881"/>
      <c r="BB120" s="881"/>
      <c r="BC120" s="881"/>
      <c r="BD120" s="881"/>
      <c r="BE120" s="881"/>
      <c r="BF120" s="881"/>
      <c r="BG120" s="881"/>
      <c r="BH120" s="881"/>
      <c r="BI120" s="881"/>
      <c r="BJ120" s="881"/>
      <c r="BK120" s="881"/>
      <c r="BL120" s="881"/>
      <c r="BM120" s="881"/>
      <c r="BN120" s="881"/>
      <c r="BO120" s="881"/>
      <c r="BP120" s="881"/>
      <c r="BQ120" s="881"/>
      <c r="BR120" s="881"/>
      <c r="BS120" s="881"/>
      <c r="BT120" s="881"/>
      <c r="BU120" s="881"/>
      <c r="BV120" s="881"/>
      <c r="BW120" s="881"/>
      <c r="BX120" s="881"/>
      <c r="BY120" s="881"/>
      <c r="BZ120" s="881"/>
      <c r="CA120" s="881"/>
      <c r="CB120" s="881"/>
      <c r="CC120" s="881"/>
      <c r="CD120" s="881"/>
      <c r="CE120" s="881"/>
      <c r="CF120" s="881"/>
      <c r="CG120" s="881"/>
      <c r="CH120" s="881"/>
      <c r="CI120" s="881"/>
      <c r="CJ120" s="881"/>
      <c r="CK120" s="881"/>
      <c r="CL120" s="881"/>
      <c r="CM120" s="881"/>
      <c r="CN120" s="881"/>
      <c r="CO120" s="881"/>
      <c r="CP120" s="881"/>
      <c r="CQ120" s="881"/>
      <c r="CR120" s="881"/>
      <c r="CS120" s="881"/>
      <c r="CT120" s="881"/>
      <c r="CU120" s="881"/>
      <c r="CV120" s="881"/>
      <c r="CW120" s="881"/>
      <c r="CX120" s="881"/>
      <c r="CY120" s="881"/>
      <c r="CZ120" s="881"/>
      <c r="DA120" s="881"/>
    </row>
    <row r="121" spans="1:105" ht="12">
      <c r="A121" s="881"/>
      <c r="B121" s="881"/>
      <c r="C121" s="881"/>
      <c r="D121" s="881"/>
      <c r="E121" s="881"/>
      <c r="F121" s="881"/>
      <c r="G121" s="881"/>
      <c r="H121" s="881"/>
      <c r="I121" s="881"/>
      <c r="J121" s="881"/>
      <c r="K121" s="881"/>
      <c r="L121" s="881"/>
      <c r="M121" s="881"/>
      <c r="N121" s="881"/>
      <c r="O121" s="881"/>
      <c r="P121" s="881"/>
      <c r="Q121" s="881"/>
      <c r="R121" s="881"/>
      <c r="S121" s="881"/>
      <c r="T121" s="881"/>
      <c r="U121" s="881"/>
      <c r="V121" s="881"/>
      <c r="W121" s="881"/>
      <c r="X121" s="881"/>
      <c r="Y121" s="881"/>
      <c r="Z121" s="881"/>
      <c r="AA121" s="881"/>
      <c r="AB121" s="881"/>
      <c r="AC121" s="881"/>
      <c r="AD121" s="881"/>
      <c r="AE121" s="881"/>
      <c r="AF121" s="881"/>
      <c r="AG121" s="881"/>
      <c r="AH121" s="881"/>
      <c r="AI121" s="881"/>
      <c r="AJ121" s="881"/>
      <c r="AK121" s="881"/>
      <c r="AL121" s="881"/>
      <c r="AM121" s="881"/>
      <c r="AN121" s="881"/>
      <c r="AO121" s="881"/>
      <c r="AP121" s="881"/>
      <c r="AQ121" s="881"/>
      <c r="AR121" s="881"/>
      <c r="AS121" s="881"/>
      <c r="AT121" s="881"/>
      <c r="AU121" s="881"/>
      <c r="AV121" s="881"/>
      <c r="AW121" s="881"/>
      <c r="AX121" s="881"/>
      <c r="AY121" s="881"/>
      <c r="AZ121" s="881"/>
      <c r="BA121" s="881"/>
      <c r="BB121" s="881"/>
      <c r="BC121" s="881"/>
      <c r="BD121" s="881"/>
      <c r="BE121" s="881"/>
      <c r="BF121" s="881"/>
      <c r="BG121" s="881"/>
      <c r="BH121" s="881"/>
      <c r="BI121" s="881"/>
      <c r="BJ121" s="881"/>
      <c r="BK121" s="881"/>
      <c r="BL121" s="881"/>
      <c r="BM121" s="881"/>
      <c r="BN121" s="881"/>
      <c r="BO121" s="881"/>
      <c r="BP121" s="881"/>
      <c r="BQ121" s="881"/>
      <c r="BR121" s="881"/>
      <c r="BS121" s="881"/>
      <c r="BT121" s="881"/>
      <c r="BU121" s="881"/>
      <c r="BV121" s="881"/>
      <c r="BW121" s="881"/>
      <c r="BX121" s="881"/>
      <c r="BY121" s="881"/>
      <c r="BZ121" s="881"/>
      <c r="CA121" s="881"/>
      <c r="CB121" s="881"/>
      <c r="CC121" s="881"/>
      <c r="CD121" s="881"/>
      <c r="CE121" s="881"/>
      <c r="CF121" s="881"/>
      <c r="CG121" s="881"/>
      <c r="CH121" s="881"/>
      <c r="CI121" s="881"/>
      <c r="CJ121" s="881"/>
      <c r="CK121" s="881"/>
      <c r="CL121" s="881"/>
      <c r="CM121" s="881"/>
      <c r="CN121" s="881"/>
      <c r="CO121" s="881"/>
      <c r="CP121" s="881"/>
      <c r="CQ121" s="881"/>
      <c r="CR121" s="881"/>
      <c r="CS121" s="881"/>
      <c r="CT121" s="881"/>
      <c r="CU121" s="881"/>
      <c r="CV121" s="881"/>
      <c r="CW121" s="881"/>
      <c r="CX121" s="881"/>
      <c r="CY121" s="881"/>
      <c r="CZ121" s="881"/>
      <c r="DA121" s="881"/>
    </row>
    <row r="122" spans="1:105" ht="12">
      <c r="A122" s="881"/>
      <c r="B122" s="881"/>
      <c r="C122" s="881"/>
      <c r="D122" s="881"/>
      <c r="E122" s="881"/>
      <c r="F122" s="881"/>
      <c r="G122" s="881"/>
      <c r="H122" s="881"/>
      <c r="I122" s="881"/>
      <c r="J122" s="881"/>
      <c r="K122" s="881"/>
      <c r="L122" s="881"/>
      <c r="M122" s="881"/>
      <c r="N122" s="881"/>
      <c r="O122" s="881"/>
      <c r="P122" s="881"/>
      <c r="Q122" s="881"/>
      <c r="R122" s="881"/>
      <c r="S122" s="881"/>
      <c r="T122" s="881"/>
      <c r="U122" s="881"/>
      <c r="V122" s="881"/>
      <c r="W122" s="881"/>
      <c r="X122" s="881"/>
      <c r="Y122" s="881"/>
      <c r="Z122" s="881"/>
      <c r="AA122" s="881"/>
      <c r="AB122" s="881"/>
      <c r="AC122" s="881"/>
      <c r="AD122" s="881"/>
      <c r="AE122" s="881"/>
      <c r="AF122" s="881"/>
      <c r="AG122" s="881"/>
      <c r="AH122" s="881"/>
      <c r="AI122" s="881"/>
      <c r="AJ122" s="881"/>
      <c r="AK122" s="881"/>
      <c r="AL122" s="881"/>
      <c r="AM122" s="881"/>
      <c r="AN122" s="881"/>
      <c r="AO122" s="881"/>
      <c r="AP122" s="881"/>
      <c r="AQ122" s="881"/>
      <c r="AR122" s="881"/>
      <c r="AS122" s="881"/>
      <c r="AT122" s="881"/>
      <c r="AU122" s="881"/>
      <c r="AV122" s="881"/>
      <c r="AW122" s="881"/>
      <c r="AX122" s="881"/>
      <c r="AY122" s="881"/>
      <c r="AZ122" s="881"/>
      <c r="BA122" s="881"/>
      <c r="BB122" s="881"/>
      <c r="BC122" s="881"/>
      <c r="BD122" s="881"/>
      <c r="BE122" s="881"/>
      <c r="BF122" s="881"/>
      <c r="BG122" s="881"/>
      <c r="BH122" s="881"/>
      <c r="BI122" s="881"/>
      <c r="BJ122" s="881"/>
      <c r="BK122" s="881"/>
      <c r="BL122" s="881"/>
      <c r="BM122" s="881"/>
      <c r="BN122" s="881"/>
      <c r="BO122" s="881"/>
      <c r="BP122" s="881"/>
      <c r="BQ122" s="881"/>
      <c r="BR122" s="881"/>
      <c r="BS122" s="881"/>
      <c r="BT122" s="881"/>
      <c r="BU122" s="881"/>
      <c r="BV122" s="881"/>
      <c r="BW122" s="881"/>
      <c r="BX122" s="881"/>
      <c r="BY122" s="881"/>
      <c r="BZ122" s="881"/>
      <c r="CA122" s="881"/>
      <c r="CB122" s="881"/>
      <c r="CC122" s="881"/>
      <c r="CD122" s="881"/>
      <c r="CE122" s="881"/>
      <c r="CF122" s="881"/>
      <c r="CG122" s="881"/>
      <c r="CH122" s="881"/>
      <c r="CI122" s="881"/>
      <c r="CJ122" s="881"/>
      <c r="CK122" s="881"/>
      <c r="CL122" s="881"/>
      <c r="CM122" s="881"/>
      <c r="CN122" s="881"/>
      <c r="CO122" s="881"/>
      <c r="CP122" s="881"/>
      <c r="CQ122" s="881"/>
      <c r="CR122" s="881"/>
      <c r="CS122" s="881"/>
      <c r="CT122" s="881"/>
      <c r="CU122" s="881"/>
      <c r="CV122" s="881"/>
      <c r="CW122" s="881"/>
      <c r="CX122" s="881"/>
      <c r="CY122" s="881"/>
      <c r="CZ122" s="881"/>
      <c r="DA122" s="881"/>
    </row>
    <row r="123" spans="1:105" ht="12">
      <c r="A123" s="881"/>
      <c r="B123" s="881"/>
      <c r="C123" s="881"/>
      <c r="D123" s="881"/>
      <c r="E123" s="881"/>
      <c r="F123" s="881"/>
      <c r="G123" s="881"/>
      <c r="H123" s="881"/>
      <c r="I123" s="881"/>
      <c r="J123" s="881"/>
      <c r="K123" s="881"/>
      <c r="L123" s="881"/>
      <c r="M123" s="881"/>
      <c r="N123" s="881"/>
      <c r="O123" s="881"/>
      <c r="P123" s="881"/>
      <c r="Q123" s="881"/>
      <c r="R123" s="881"/>
      <c r="S123" s="881"/>
      <c r="T123" s="881"/>
      <c r="U123" s="881"/>
      <c r="V123" s="881"/>
      <c r="W123" s="881"/>
      <c r="X123" s="881"/>
      <c r="Y123" s="881"/>
      <c r="Z123" s="881"/>
      <c r="AA123" s="881"/>
      <c r="AB123" s="881"/>
      <c r="AC123" s="881"/>
      <c r="AD123" s="881"/>
      <c r="AE123" s="881"/>
      <c r="AF123" s="881"/>
      <c r="AG123" s="881"/>
      <c r="AH123" s="881"/>
      <c r="AI123" s="881"/>
      <c r="AJ123" s="881"/>
      <c r="AK123" s="881"/>
      <c r="AL123" s="881"/>
      <c r="AM123" s="881"/>
      <c r="AN123" s="881"/>
      <c r="AO123" s="881"/>
      <c r="AP123" s="881"/>
      <c r="AQ123" s="881"/>
      <c r="AR123" s="881"/>
      <c r="AS123" s="881"/>
      <c r="AT123" s="881"/>
      <c r="AU123" s="881"/>
      <c r="AV123" s="881"/>
      <c r="AW123" s="881"/>
      <c r="AX123" s="881"/>
      <c r="AY123" s="881"/>
      <c r="AZ123" s="881"/>
      <c r="BA123" s="881"/>
      <c r="BB123" s="881"/>
      <c r="BC123" s="881"/>
      <c r="BD123" s="881"/>
      <c r="BE123" s="881"/>
      <c r="BF123" s="881"/>
      <c r="BG123" s="881"/>
      <c r="BH123" s="881"/>
      <c r="BI123" s="881"/>
      <c r="BJ123" s="881"/>
      <c r="BK123" s="881"/>
      <c r="BL123" s="881"/>
      <c r="BM123" s="881"/>
      <c r="BN123" s="881"/>
      <c r="BO123" s="881"/>
      <c r="BP123" s="881"/>
      <c r="BQ123" s="881"/>
      <c r="BR123" s="881"/>
      <c r="BS123" s="881"/>
      <c r="BT123" s="881"/>
      <c r="BU123" s="881"/>
      <c r="BV123" s="881"/>
      <c r="BW123" s="881"/>
      <c r="BX123" s="881"/>
      <c r="BY123" s="881"/>
      <c r="BZ123" s="881"/>
      <c r="CA123" s="881"/>
      <c r="CB123" s="881"/>
      <c r="CC123" s="881"/>
      <c r="CD123" s="881"/>
      <c r="CE123" s="881"/>
      <c r="CF123" s="881"/>
      <c r="CG123" s="881"/>
      <c r="CH123" s="881"/>
      <c r="CI123" s="881"/>
      <c r="CJ123" s="881"/>
      <c r="CK123" s="881"/>
      <c r="CL123" s="881"/>
      <c r="CM123" s="881"/>
      <c r="CN123" s="881"/>
      <c r="CO123" s="881"/>
      <c r="CP123" s="881"/>
      <c r="CQ123" s="881"/>
      <c r="CR123" s="881"/>
      <c r="CS123" s="881"/>
      <c r="CT123" s="881"/>
      <c r="CU123" s="881"/>
      <c r="CV123" s="881"/>
      <c r="CW123" s="881"/>
      <c r="CX123" s="881"/>
      <c r="CY123" s="881"/>
      <c r="CZ123" s="881"/>
      <c r="DA123" s="881"/>
    </row>
    <row r="124" spans="1:105" ht="12">
      <c r="A124" s="881"/>
      <c r="B124" s="881"/>
      <c r="C124" s="881"/>
      <c r="D124" s="881"/>
      <c r="E124" s="881"/>
      <c r="F124" s="881"/>
      <c r="G124" s="881"/>
      <c r="H124" s="881"/>
      <c r="I124" s="881"/>
      <c r="J124" s="881"/>
      <c r="K124" s="881"/>
      <c r="L124" s="881"/>
      <c r="M124" s="881"/>
      <c r="N124" s="881"/>
      <c r="O124" s="881"/>
      <c r="P124" s="881"/>
      <c r="Q124" s="881"/>
      <c r="R124" s="881"/>
      <c r="S124" s="881"/>
      <c r="T124" s="881"/>
      <c r="U124" s="881"/>
      <c r="V124" s="881"/>
      <c r="W124" s="881"/>
      <c r="X124" s="881"/>
      <c r="Y124" s="881"/>
      <c r="Z124" s="881"/>
      <c r="AA124" s="881"/>
      <c r="AB124" s="881"/>
      <c r="AC124" s="881"/>
      <c r="AD124" s="881"/>
      <c r="AE124" s="881"/>
      <c r="AF124" s="881"/>
      <c r="AG124" s="881"/>
      <c r="AH124" s="881"/>
      <c r="AI124" s="881"/>
      <c r="AJ124" s="881"/>
      <c r="AK124" s="881"/>
      <c r="AL124" s="881"/>
      <c r="AM124" s="881"/>
      <c r="AN124" s="881"/>
      <c r="AO124" s="881"/>
      <c r="AP124" s="881"/>
      <c r="AQ124" s="881"/>
      <c r="AR124" s="881"/>
      <c r="AS124" s="881"/>
      <c r="AT124" s="881"/>
      <c r="AU124" s="881"/>
      <c r="AV124" s="881"/>
      <c r="AW124" s="881"/>
      <c r="AX124" s="881"/>
      <c r="AY124" s="881"/>
      <c r="AZ124" s="881"/>
      <c r="BA124" s="881"/>
      <c r="BB124" s="881"/>
      <c r="BC124" s="881"/>
      <c r="BD124" s="881"/>
      <c r="BE124" s="881"/>
      <c r="BF124" s="881"/>
      <c r="BG124" s="881"/>
      <c r="BH124" s="881"/>
      <c r="BI124" s="881"/>
      <c r="BJ124" s="881"/>
      <c r="BK124" s="881"/>
      <c r="BL124" s="881"/>
      <c r="BM124" s="881"/>
      <c r="BN124" s="881"/>
      <c r="BO124" s="881"/>
      <c r="BP124" s="881"/>
      <c r="BQ124" s="881"/>
      <c r="BR124" s="881"/>
      <c r="BS124" s="881"/>
      <c r="BT124" s="881"/>
      <c r="BU124" s="881"/>
      <c r="BV124" s="881"/>
      <c r="BW124" s="881"/>
      <c r="BX124" s="881"/>
      <c r="BY124" s="881"/>
      <c r="BZ124" s="881"/>
      <c r="CA124" s="881"/>
      <c r="CB124" s="881"/>
      <c r="CC124" s="881"/>
      <c r="CD124" s="881"/>
      <c r="CE124" s="881"/>
      <c r="CF124" s="881"/>
      <c r="CG124" s="881"/>
      <c r="CH124" s="881"/>
      <c r="CI124" s="881"/>
      <c r="CJ124" s="881"/>
      <c r="CK124" s="881"/>
      <c r="CL124" s="881"/>
      <c r="CM124" s="881"/>
      <c r="CN124" s="881"/>
      <c r="CO124" s="881"/>
      <c r="CP124" s="881"/>
      <c r="CQ124" s="881"/>
      <c r="CR124" s="881"/>
      <c r="CS124" s="881"/>
      <c r="CT124" s="881"/>
      <c r="CU124" s="881"/>
      <c r="CV124" s="881"/>
      <c r="CW124" s="881"/>
      <c r="CX124" s="881"/>
      <c r="CY124" s="881"/>
      <c r="CZ124" s="881"/>
      <c r="DA124" s="881"/>
    </row>
    <row r="125" spans="1:105" ht="12">
      <c r="A125" s="881"/>
      <c r="B125" s="881"/>
      <c r="C125" s="881"/>
      <c r="D125" s="881"/>
      <c r="E125" s="881"/>
      <c r="F125" s="881"/>
      <c r="G125" s="881"/>
      <c r="H125" s="881"/>
      <c r="I125" s="881"/>
      <c r="J125" s="881"/>
      <c r="K125" s="881"/>
      <c r="L125" s="881"/>
      <c r="M125" s="881"/>
      <c r="N125" s="881"/>
      <c r="O125" s="881"/>
      <c r="P125" s="881"/>
      <c r="Q125" s="881"/>
      <c r="R125" s="881"/>
      <c r="S125" s="881"/>
      <c r="T125" s="881"/>
      <c r="U125" s="881"/>
      <c r="V125" s="881"/>
      <c r="W125" s="881"/>
      <c r="X125" s="881"/>
      <c r="Y125" s="881"/>
      <c r="Z125" s="881"/>
      <c r="AA125" s="881"/>
      <c r="AB125" s="881"/>
      <c r="AC125" s="881"/>
      <c r="AD125" s="881"/>
      <c r="AE125" s="881"/>
      <c r="AF125" s="881"/>
      <c r="AG125" s="881"/>
      <c r="AH125" s="881"/>
      <c r="AI125" s="881"/>
      <c r="AJ125" s="881"/>
      <c r="AK125" s="881"/>
      <c r="AL125" s="881"/>
      <c r="AM125" s="881"/>
      <c r="AN125" s="881"/>
      <c r="AO125" s="881"/>
      <c r="AP125" s="881"/>
      <c r="AQ125" s="881"/>
      <c r="AR125" s="881"/>
      <c r="AS125" s="881"/>
      <c r="AT125" s="881"/>
      <c r="AU125" s="881"/>
      <c r="AV125" s="881"/>
      <c r="AW125" s="881"/>
      <c r="AX125" s="881"/>
      <c r="AY125" s="881"/>
      <c r="AZ125" s="881"/>
      <c r="BA125" s="881"/>
      <c r="BB125" s="881"/>
      <c r="BC125" s="881"/>
      <c r="BD125" s="881"/>
      <c r="BE125" s="881"/>
      <c r="BF125" s="881"/>
      <c r="BG125" s="881"/>
      <c r="BH125" s="881"/>
      <c r="BI125" s="881"/>
      <c r="BJ125" s="881"/>
      <c r="BK125" s="881"/>
      <c r="BL125" s="881"/>
      <c r="BM125" s="881"/>
      <c r="BN125" s="881"/>
      <c r="BO125" s="881"/>
      <c r="BP125" s="881"/>
      <c r="BQ125" s="881"/>
      <c r="BR125" s="881"/>
      <c r="BS125" s="881"/>
      <c r="BT125" s="881"/>
      <c r="BU125" s="881"/>
      <c r="BV125" s="881"/>
      <c r="BW125" s="881"/>
      <c r="BX125" s="881"/>
      <c r="BY125" s="881"/>
      <c r="BZ125" s="881"/>
      <c r="CA125" s="881"/>
      <c r="CB125" s="881"/>
      <c r="CC125" s="881"/>
      <c r="CD125" s="881"/>
      <c r="CE125" s="881"/>
      <c r="CF125" s="881"/>
      <c r="CG125" s="881"/>
      <c r="CH125" s="881"/>
      <c r="CI125" s="881"/>
      <c r="CJ125" s="881"/>
      <c r="CK125" s="881"/>
      <c r="CL125" s="881"/>
      <c r="CM125" s="881"/>
      <c r="CN125" s="881"/>
      <c r="CO125" s="881"/>
      <c r="CP125" s="881"/>
      <c r="CQ125" s="881"/>
      <c r="CR125" s="881"/>
      <c r="CS125" s="881"/>
      <c r="CT125" s="881"/>
      <c r="CU125" s="881"/>
      <c r="CV125" s="881"/>
      <c r="CW125" s="881"/>
      <c r="CX125" s="881"/>
      <c r="CY125" s="881"/>
      <c r="CZ125" s="881"/>
      <c r="DA125" s="881"/>
    </row>
    <row r="126" spans="1:105" ht="12">
      <c r="A126" s="881"/>
      <c r="B126" s="881"/>
      <c r="C126" s="881"/>
      <c r="D126" s="881"/>
      <c r="E126" s="881"/>
      <c r="F126" s="881"/>
      <c r="G126" s="881"/>
      <c r="H126" s="881"/>
      <c r="I126" s="881"/>
      <c r="J126" s="881"/>
      <c r="K126" s="881"/>
      <c r="L126" s="881"/>
      <c r="M126" s="881"/>
      <c r="N126" s="881"/>
      <c r="O126" s="881"/>
      <c r="P126" s="881"/>
      <c r="Q126" s="881"/>
      <c r="R126" s="881"/>
      <c r="S126" s="881"/>
      <c r="T126" s="881"/>
      <c r="U126" s="881"/>
      <c r="V126" s="881"/>
      <c r="W126" s="881"/>
      <c r="X126" s="881"/>
      <c r="Y126" s="881"/>
      <c r="Z126" s="881"/>
      <c r="AA126" s="881"/>
      <c r="AB126" s="881"/>
      <c r="AC126" s="881"/>
      <c r="AD126" s="881"/>
      <c r="AE126" s="881"/>
      <c r="AF126" s="881"/>
      <c r="AG126" s="881"/>
      <c r="AH126" s="881"/>
      <c r="AI126" s="881"/>
      <c r="AJ126" s="881"/>
      <c r="AK126" s="881"/>
      <c r="AL126" s="881"/>
      <c r="AM126" s="881"/>
      <c r="AN126" s="881"/>
      <c r="AO126" s="881"/>
      <c r="AP126" s="881"/>
      <c r="AQ126" s="881"/>
      <c r="AR126" s="881"/>
      <c r="AS126" s="881"/>
      <c r="AT126" s="881"/>
      <c r="AU126" s="881"/>
      <c r="AV126" s="881"/>
      <c r="AW126" s="881"/>
      <c r="AX126" s="881"/>
      <c r="AY126" s="881"/>
      <c r="AZ126" s="881"/>
      <c r="BA126" s="881"/>
      <c r="BB126" s="881"/>
      <c r="BC126" s="881"/>
      <c r="BD126" s="881"/>
      <c r="BE126" s="881"/>
      <c r="BF126" s="881"/>
      <c r="BG126" s="881"/>
      <c r="BH126" s="881"/>
      <c r="BI126" s="881"/>
      <c r="BJ126" s="881"/>
      <c r="BK126" s="881"/>
      <c r="BL126" s="881"/>
      <c r="BM126" s="881"/>
      <c r="BN126" s="881"/>
      <c r="BO126" s="881"/>
      <c r="BP126" s="881"/>
      <c r="BQ126" s="881"/>
      <c r="BR126" s="881"/>
      <c r="BS126" s="881"/>
      <c r="BT126" s="881"/>
      <c r="BU126" s="881"/>
      <c r="BV126" s="881"/>
      <c r="BW126" s="881"/>
      <c r="BX126" s="881"/>
      <c r="BY126" s="881"/>
      <c r="BZ126" s="881"/>
      <c r="CA126" s="881"/>
      <c r="CB126" s="881"/>
      <c r="CC126" s="881"/>
      <c r="CD126" s="881"/>
      <c r="CE126" s="881"/>
      <c r="CF126" s="881"/>
      <c r="CG126" s="881"/>
      <c r="CH126" s="881"/>
      <c r="CI126" s="881"/>
      <c r="CJ126" s="881"/>
      <c r="CK126" s="881"/>
      <c r="CL126" s="881"/>
      <c r="CM126" s="881"/>
      <c r="CN126" s="881"/>
      <c r="CO126" s="881"/>
      <c r="CP126" s="881"/>
      <c r="CQ126" s="881"/>
      <c r="CR126" s="881"/>
      <c r="CS126" s="881"/>
      <c r="CT126" s="881"/>
      <c r="CU126" s="881"/>
      <c r="CV126" s="881"/>
      <c r="CW126" s="881"/>
      <c r="CX126" s="881"/>
      <c r="CY126" s="881"/>
      <c r="CZ126" s="881"/>
      <c r="DA126" s="881"/>
    </row>
    <row r="127" spans="1:105" ht="12">
      <c r="A127" s="881"/>
      <c r="B127" s="881"/>
      <c r="C127" s="881"/>
      <c r="D127" s="881"/>
      <c r="E127" s="881"/>
      <c r="F127" s="881"/>
      <c r="G127" s="881"/>
      <c r="H127" s="881"/>
      <c r="I127" s="881"/>
      <c r="J127" s="881"/>
      <c r="K127" s="881"/>
      <c r="L127" s="881"/>
      <c r="M127" s="881"/>
      <c r="N127" s="881"/>
      <c r="O127" s="881"/>
      <c r="P127" s="881"/>
      <c r="Q127" s="881"/>
      <c r="R127" s="881"/>
      <c r="S127" s="881"/>
      <c r="T127" s="881"/>
      <c r="U127" s="881"/>
      <c r="V127" s="881"/>
      <c r="W127" s="881"/>
      <c r="X127" s="881"/>
      <c r="Y127" s="881"/>
      <c r="Z127" s="881"/>
      <c r="AA127" s="881"/>
      <c r="AB127" s="881"/>
      <c r="AC127" s="881"/>
      <c r="AD127" s="881"/>
      <c r="AE127" s="881"/>
      <c r="AF127" s="881"/>
      <c r="AG127" s="881"/>
      <c r="AH127" s="881"/>
      <c r="AI127" s="881"/>
      <c r="AJ127" s="881"/>
      <c r="AK127" s="881"/>
      <c r="AL127" s="881"/>
      <c r="AM127" s="881"/>
      <c r="AN127" s="881"/>
      <c r="AO127" s="881"/>
      <c r="AP127" s="881"/>
      <c r="AQ127" s="881"/>
      <c r="AR127" s="881"/>
      <c r="AS127" s="881"/>
      <c r="AT127" s="881"/>
      <c r="AU127" s="881"/>
      <c r="AV127" s="881"/>
      <c r="AW127" s="881"/>
      <c r="AX127" s="881"/>
      <c r="AY127" s="881"/>
      <c r="AZ127" s="881"/>
      <c r="BA127" s="881"/>
      <c r="BB127" s="881"/>
      <c r="BC127" s="881"/>
      <c r="BD127" s="881"/>
      <c r="BE127" s="881"/>
      <c r="BF127" s="881"/>
      <c r="BG127" s="881"/>
      <c r="BH127" s="881"/>
      <c r="BI127" s="881"/>
      <c r="BJ127" s="881"/>
      <c r="BK127" s="881"/>
      <c r="BL127" s="881"/>
      <c r="BM127" s="881"/>
      <c r="BN127" s="881"/>
      <c r="BO127" s="881"/>
      <c r="BP127" s="881"/>
      <c r="BQ127" s="881"/>
      <c r="BR127" s="881"/>
      <c r="BS127" s="881"/>
      <c r="BT127" s="881"/>
      <c r="BU127" s="881"/>
      <c r="BV127" s="881"/>
      <c r="BW127" s="881"/>
      <c r="BX127" s="881"/>
      <c r="BY127" s="881"/>
      <c r="BZ127" s="881"/>
      <c r="CA127" s="881"/>
      <c r="CB127" s="881"/>
      <c r="CC127" s="881"/>
      <c r="CD127" s="881"/>
      <c r="CE127" s="881"/>
      <c r="CF127" s="881"/>
      <c r="CG127" s="881"/>
      <c r="CH127" s="881"/>
      <c r="CI127" s="881"/>
      <c r="CJ127" s="881"/>
      <c r="CK127" s="881"/>
      <c r="CL127" s="881"/>
      <c r="CM127" s="881"/>
      <c r="CN127" s="881"/>
      <c r="CO127" s="881"/>
      <c r="CP127" s="881"/>
      <c r="CQ127" s="881"/>
      <c r="CR127" s="881"/>
      <c r="CS127" s="881"/>
      <c r="CT127" s="881"/>
      <c r="CU127" s="881"/>
      <c r="CV127" s="881"/>
      <c r="CW127" s="881"/>
      <c r="CX127" s="881"/>
      <c r="CY127" s="881"/>
      <c r="CZ127" s="881"/>
      <c r="DA127" s="881"/>
    </row>
    <row r="128" spans="1:105" ht="12">
      <c r="A128" s="881"/>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1"/>
      <c r="X128" s="881"/>
      <c r="Y128" s="881"/>
      <c r="Z128" s="881"/>
      <c r="AA128" s="881"/>
      <c r="AB128" s="881"/>
      <c r="AC128" s="881"/>
      <c r="AD128" s="881"/>
      <c r="AE128" s="881"/>
      <c r="AF128" s="881"/>
      <c r="AG128" s="881"/>
      <c r="AH128" s="881"/>
      <c r="AI128" s="881"/>
      <c r="AJ128" s="881"/>
      <c r="AK128" s="881"/>
      <c r="AL128" s="881"/>
      <c r="AM128" s="881"/>
      <c r="AN128" s="881"/>
      <c r="AO128" s="881"/>
      <c r="AP128" s="881"/>
      <c r="AQ128" s="881"/>
      <c r="AR128" s="881"/>
      <c r="AS128" s="881"/>
      <c r="AT128" s="881"/>
      <c r="AU128" s="881"/>
      <c r="AV128" s="881"/>
      <c r="AW128" s="881"/>
      <c r="AX128" s="881"/>
      <c r="AY128" s="881"/>
      <c r="AZ128" s="881"/>
      <c r="BA128" s="881"/>
      <c r="BB128" s="881"/>
      <c r="BC128" s="881"/>
      <c r="BD128" s="881"/>
      <c r="BE128" s="881"/>
      <c r="BF128" s="881"/>
      <c r="BG128" s="881"/>
      <c r="BH128" s="881"/>
      <c r="BI128" s="881"/>
      <c r="BJ128" s="881"/>
      <c r="BK128" s="881"/>
      <c r="BL128" s="881"/>
      <c r="BM128" s="881"/>
      <c r="BN128" s="881"/>
      <c r="BO128" s="881"/>
      <c r="BP128" s="881"/>
      <c r="BQ128" s="881"/>
      <c r="BR128" s="881"/>
      <c r="BS128" s="881"/>
      <c r="BT128" s="881"/>
      <c r="BU128" s="881"/>
      <c r="BV128" s="881"/>
      <c r="BW128" s="881"/>
      <c r="BX128" s="881"/>
      <c r="BY128" s="881"/>
      <c r="BZ128" s="881"/>
      <c r="CA128" s="881"/>
      <c r="CB128" s="881"/>
      <c r="CC128" s="881"/>
      <c r="CD128" s="881"/>
      <c r="CE128" s="881"/>
      <c r="CF128" s="881"/>
      <c r="CG128" s="881"/>
      <c r="CH128" s="881"/>
      <c r="CI128" s="881"/>
      <c r="CJ128" s="881"/>
      <c r="CK128" s="881"/>
      <c r="CL128" s="881"/>
      <c r="CM128" s="881"/>
      <c r="CN128" s="881"/>
      <c r="CO128" s="881"/>
      <c r="CP128" s="881"/>
      <c r="CQ128" s="881"/>
      <c r="CR128" s="881"/>
      <c r="CS128" s="881"/>
      <c r="CT128" s="881"/>
      <c r="CU128" s="881"/>
      <c r="CV128" s="881"/>
      <c r="CW128" s="881"/>
      <c r="CX128" s="881"/>
      <c r="CY128" s="881"/>
      <c r="CZ128" s="881"/>
      <c r="DA128" s="881"/>
    </row>
    <row r="129" spans="1:105" ht="12">
      <c r="A129" s="881"/>
      <c r="B129" s="881"/>
      <c r="C129" s="881"/>
      <c r="D129" s="881"/>
      <c r="E129" s="881"/>
      <c r="F129" s="881"/>
      <c r="G129" s="881"/>
      <c r="H129" s="881"/>
      <c r="I129" s="881"/>
      <c r="J129" s="881"/>
      <c r="K129" s="881"/>
      <c r="L129" s="881"/>
      <c r="M129" s="881"/>
      <c r="N129" s="881"/>
      <c r="O129" s="881"/>
      <c r="P129" s="881"/>
      <c r="Q129" s="881"/>
      <c r="R129" s="881"/>
      <c r="S129" s="881"/>
      <c r="T129" s="881"/>
      <c r="U129" s="881"/>
      <c r="V129" s="881"/>
      <c r="W129" s="881"/>
      <c r="X129" s="881"/>
      <c r="Y129" s="881"/>
      <c r="Z129" s="881"/>
      <c r="AA129" s="881"/>
      <c r="AB129" s="881"/>
      <c r="AC129" s="881"/>
      <c r="AD129" s="881"/>
      <c r="AE129" s="881"/>
      <c r="AF129" s="881"/>
      <c r="AG129" s="881"/>
      <c r="AH129" s="881"/>
      <c r="AI129" s="881"/>
      <c r="AJ129" s="881"/>
      <c r="AK129" s="881"/>
      <c r="AL129" s="881"/>
      <c r="AM129" s="881"/>
      <c r="AN129" s="881"/>
      <c r="AO129" s="881"/>
      <c r="AP129" s="881"/>
      <c r="AQ129" s="881"/>
      <c r="AR129" s="881"/>
      <c r="AS129" s="881"/>
      <c r="AT129" s="881"/>
      <c r="AU129" s="881"/>
      <c r="AV129" s="881"/>
      <c r="AW129" s="881"/>
      <c r="AX129" s="881"/>
      <c r="AY129" s="881"/>
      <c r="AZ129" s="881"/>
      <c r="BA129" s="881"/>
      <c r="BB129" s="881"/>
      <c r="BC129" s="881"/>
      <c r="BD129" s="881"/>
      <c r="BE129" s="881"/>
      <c r="BF129" s="881"/>
      <c r="BG129" s="881"/>
      <c r="BH129" s="881"/>
      <c r="BI129" s="881"/>
      <c r="BJ129" s="881"/>
      <c r="BK129" s="881"/>
      <c r="BL129" s="881"/>
      <c r="BM129" s="881"/>
      <c r="BN129" s="881"/>
      <c r="BO129" s="881"/>
      <c r="BP129" s="881"/>
      <c r="BQ129" s="881"/>
      <c r="BR129" s="881"/>
      <c r="BS129" s="881"/>
      <c r="BT129" s="881"/>
      <c r="BU129" s="881"/>
      <c r="BV129" s="881"/>
      <c r="BW129" s="881"/>
      <c r="BX129" s="881"/>
      <c r="BY129" s="881"/>
      <c r="BZ129" s="881"/>
      <c r="CA129" s="881"/>
      <c r="CB129" s="881"/>
      <c r="CC129" s="881"/>
      <c r="CD129" s="881"/>
      <c r="CE129" s="881"/>
      <c r="CF129" s="881"/>
      <c r="CG129" s="881"/>
      <c r="CH129" s="881"/>
      <c r="CI129" s="881"/>
      <c r="CJ129" s="881"/>
      <c r="CK129" s="881"/>
      <c r="CL129" s="881"/>
      <c r="CM129" s="881"/>
      <c r="CN129" s="881"/>
      <c r="CO129" s="881"/>
      <c r="CP129" s="881"/>
      <c r="CQ129" s="881"/>
      <c r="CR129" s="881"/>
      <c r="CS129" s="881"/>
      <c r="CT129" s="881"/>
      <c r="CU129" s="881"/>
      <c r="CV129" s="881"/>
      <c r="CW129" s="881"/>
      <c r="CX129" s="881"/>
      <c r="CY129" s="881"/>
      <c r="CZ129" s="881"/>
      <c r="DA129" s="881"/>
    </row>
    <row r="130" spans="1:105" ht="12">
      <c r="A130" s="881"/>
      <c r="B130" s="881"/>
      <c r="C130" s="881"/>
      <c r="D130" s="881"/>
      <c r="E130" s="881"/>
      <c r="F130" s="881"/>
      <c r="G130" s="881"/>
      <c r="H130" s="881"/>
      <c r="I130" s="881"/>
      <c r="J130" s="881"/>
      <c r="K130" s="881"/>
      <c r="L130" s="881"/>
      <c r="M130" s="881"/>
      <c r="N130" s="881"/>
      <c r="O130" s="881"/>
      <c r="P130" s="881"/>
      <c r="Q130" s="881"/>
      <c r="R130" s="881"/>
      <c r="S130" s="881"/>
      <c r="T130" s="881"/>
      <c r="U130" s="881"/>
      <c r="V130" s="881"/>
      <c r="W130" s="881"/>
      <c r="X130" s="881"/>
      <c r="Y130" s="881"/>
      <c r="Z130" s="881"/>
      <c r="AA130" s="881"/>
      <c r="AB130" s="881"/>
      <c r="AC130" s="881"/>
      <c r="AD130" s="881"/>
      <c r="AE130" s="881"/>
      <c r="AF130" s="881"/>
      <c r="AG130" s="881"/>
      <c r="AH130" s="881"/>
      <c r="AI130" s="881"/>
      <c r="AJ130" s="881"/>
      <c r="AK130" s="881"/>
      <c r="AL130" s="881"/>
      <c r="AM130" s="881"/>
      <c r="AN130" s="881"/>
      <c r="AO130" s="881"/>
      <c r="AP130" s="881"/>
      <c r="AQ130" s="881"/>
      <c r="AR130" s="881"/>
      <c r="AS130" s="881"/>
      <c r="AT130" s="881"/>
      <c r="AU130" s="881"/>
      <c r="AV130" s="881"/>
      <c r="AW130" s="881"/>
      <c r="AX130" s="881"/>
      <c r="AY130" s="881"/>
      <c r="AZ130" s="881"/>
      <c r="BA130" s="881"/>
      <c r="BB130" s="881"/>
      <c r="BC130" s="881"/>
      <c r="BD130" s="881"/>
      <c r="BE130" s="881"/>
      <c r="BF130" s="881"/>
      <c r="BG130" s="881"/>
      <c r="BH130" s="881"/>
      <c r="BI130" s="881"/>
      <c r="BJ130" s="881"/>
      <c r="BK130" s="881"/>
      <c r="BL130" s="881"/>
      <c r="BM130" s="881"/>
      <c r="BN130" s="881"/>
      <c r="BO130" s="881"/>
      <c r="BP130" s="881"/>
      <c r="BQ130" s="881"/>
      <c r="BR130" s="881"/>
      <c r="BS130" s="881"/>
      <c r="BT130" s="881"/>
      <c r="BU130" s="881"/>
      <c r="BV130" s="881"/>
      <c r="BW130" s="881"/>
      <c r="BX130" s="881"/>
      <c r="BY130" s="881"/>
      <c r="BZ130" s="881"/>
      <c r="CA130" s="881"/>
      <c r="CB130" s="881"/>
      <c r="CC130" s="881"/>
      <c r="CD130" s="881"/>
      <c r="CE130" s="881"/>
      <c r="CF130" s="881"/>
      <c r="CG130" s="881"/>
      <c r="CH130" s="881"/>
      <c r="CI130" s="881"/>
      <c r="CJ130" s="881"/>
      <c r="CK130" s="881"/>
      <c r="CL130" s="881"/>
      <c r="CM130" s="881"/>
      <c r="CN130" s="881"/>
      <c r="CO130" s="881"/>
      <c r="CP130" s="881"/>
      <c r="CQ130" s="881"/>
      <c r="CR130" s="881"/>
      <c r="CS130" s="881"/>
      <c r="CT130" s="881"/>
      <c r="CU130" s="881"/>
      <c r="CV130" s="881"/>
      <c r="CW130" s="881"/>
      <c r="CX130" s="881"/>
      <c r="CY130" s="881"/>
      <c r="CZ130" s="881"/>
      <c r="DA130" s="881"/>
    </row>
    <row r="131" spans="1:105" ht="12">
      <c r="A131" s="881"/>
      <c r="B131" s="881"/>
      <c r="C131" s="881"/>
      <c r="D131" s="881"/>
      <c r="E131" s="881"/>
      <c r="F131" s="881"/>
      <c r="G131" s="881"/>
      <c r="H131" s="881"/>
      <c r="I131" s="881"/>
      <c r="J131" s="881"/>
      <c r="K131" s="881"/>
      <c r="L131" s="881"/>
      <c r="M131" s="881"/>
      <c r="N131" s="881"/>
      <c r="O131" s="881"/>
      <c r="P131" s="881"/>
      <c r="Q131" s="881"/>
      <c r="R131" s="881"/>
      <c r="S131" s="881"/>
      <c r="T131" s="881"/>
      <c r="U131" s="881"/>
      <c r="V131" s="881"/>
      <c r="W131" s="881"/>
      <c r="X131" s="881"/>
      <c r="Y131" s="881"/>
      <c r="Z131" s="881"/>
      <c r="AA131" s="881"/>
      <c r="AB131" s="881"/>
      <c r="AC131" s="881"/>
      <c r="AD131" s="881"/>
      <c r="AE131" s="881"/>
      <c r="AF131" s="881"/>
      <c r="AG131" s="881"/>
      <c r="AH131" s="881"/>
      <c r="AI131" s="881"/>
      <c r="AJ131" s="881"/>
      <c r="AK131" s="881"/>
      <c r="AL131" s="881"/>
      <c r="AM131" s="881"/>
      <c r="AN131" s="881"/>
      <c r="AO131" s="881"/>
      <c r="AP131" s="881"/>
      <c r="AQ131" s="881"/>
      <c r="AR131" s="881"/>
      <c r="AS131" s="881"/>
      <c r="AT131" s="881"/>
      <c r="AU131" s="881"/>
      <c r="AV131" s="881"/>
      <c r="AW131" s="881"/>
      <c r="AX131" s="881"/>
      <c r="AY131" s="881"/>
      <c r="AZ131" s="881"/>
      <c r="BA131" s="881"/>
      <c r="BB131" s="881"/>
      <c r="BC131" s="881"/>
      <c r="BD131" s="881"/>
      <c r="BE131" s="881"/>
      <c r="BF131" s="881"/>
      <c r="BG131" s="881"/>
      <c r="BH131" s="881"/>
      <c r="BI131" s="881"/>
      <c r="BJ131" s="881"/>
      <c r="BK131" s="881"/>
      <c r="BL131" s="881"/>
      <c r="BM131" s="881"/>
      <c r="BN131" s="881"/>
      <c r="BO131" s="881"/>
      <c r="BP131" s="881"/>
      <c r="BQ131" s="881"/>
      <c r="BR131" s="881"/>
      <c r="BS131" s="881"/>
      <c r="BT131" s="881"/>
      <c r="BU131" s="881"/>
      <c r="BV131" s="881"/>
      <c r="BW131" s="881"/>
      <c r="BX131" s="881"/>
      <c r="BY131" s="881"/>
      <c r="BZ131" s="881"/>
      <c r="CA131" s="881"/>
      <c r="CB131" s="881"/>
      <c r="CC131" s="881"/>
      <c r="CD131" s="881"/>
      <c r="CE131" s="881"/>
      <c r="CF131" s="881"/>
      <c r="CG131" s="881"/>
      <c r="CH131" s="881"/>
      <c r="CI131" s="881"/>
      <c r="CJ131" s="881"/>
      <c r="CK131" s="881"/>
      <c r="CL131" s="881"/>
      <c r="CM131" s="881"/>
      <c r="CN131" s="881"/>
      <c r="CO131" s="881"/>
      <c r="CP131" s="881"/>
      <c r="CQ131" s="881"/>
      <c r="CR131" s="881"/>
      <c r="CS131" s="881"/>
      <c r="CT131" s="881"/>
      <c r="CU131" s="881"/>
      <c r="CV131" s="881"/>
      <c r="CW131" s="881"/>
      <c r="CX131" s="881"/>
      <c r="CY131" s="881"/>
      <c r="CZ131" s="881"/>
      <c r="DA131" s="881"/>
    </row>
    <row r="132" spans="1:105" ht="12">
      <c r="A132" s="881"/>
      <c r="B132" s="881"/>
      <c r="C132" s="881"/>
      <c r="D132" s="881"/>
      <c r="E132" s="881"/>
      <c r="F132" s="881"/>
      <c r="G132" s="881"/>
      <c r="H132" s="881"/>
      <c r="I132" s="881"/>
      <c r="J132" s="881"/>
      <c r="K132" s="881"/>
      <c r="L132" s="881"/>
      <c r="M132" s="881"/>
      <c r="N132" s="881"/>
      <c r="O132" s="881"/>
      <c r="P132" s="881"/>
      <c r="Q132" s="881"/>
      <c r="R132" s="881"/>
      <c r="S132" s="881"/>
      <c r="T132" s="881"/>
      <c r="U132" s="881"/>
      <c r="V132" s="881"/>
      <c r="W132" s="881"/>
      <c r="X132" s="881"/>
      <c r="Y132" s="881"/>
      <c r="Z132" s="881"/>
      <c r="AA132" s="881"/>
      <c r="AB132" s="881"/>
      <c r="AC132" s="881"/>
      <c r="AD132" s="881"/>
      <c r="AE132" s="881"/>
      <c r="AF132" s="881"/>
      <c r="AG132" s="881"/>
      <c r="AH132" s="881"/>
      <c r="AI132" s="881"/>
      <c r="AJ132" s="881"/>
      <c r="AK132" s="881"/>
      <c r="AL132" s="881"/>
      <c r="AM132" s="881"/>
      <c r="AN132" s="881"/>
      <c r="AO132" s="881"/>
      <c r="AP132" s="881"/>
      <c r="AQ132" s="881"/>
      <c r="AR132" s="881"/>
      <c r="AS132" s="881"/>
      <c r="AT132" s="881"/>
      <c r="AU132" s="881"/>
      <c r="AV132" s="881"/>
      <c r="AW132" s="881"/>
      <c r="AX132" s="881"/>
      <c r="AY132" s="881"/>
      <c r="AZ132" s="881"/>
      <c r="BA132" s="881"/>
      <c r="BB132" s="881"/>
      <c r="BC132" s="881"/>
      <c r="BD132" s="881"/>
      <c r="BE132" s="881"/>
      <c r="BF132" s="881"/>
      <c r="BG132" s="881"/>
      <c r="BH132" s="881"/>
      <c r="BI132" s="881"/>
      <c r="BJ132" s="881"/>
      <c r="BK132" s="881"/>
      <c r="BL132" s="881"/>
      <c r="BM132" s="881"/>
      <c r="BN132" s="881"/>
      <c r="BO132" s="881"/>
      <c r="BP132" s="881"/>
      <c r="BQ132" s="881"/>
      <c r="BR132" s="881"/>
      <c r="BS132" s="881"/>
      <c r="BT132" s="881"/>
      <c r="BU132" s="881"/>
      <c r="BV132" s="881"/>
      <c r="BW132" s="881"/>
      <c r="BX132" s="881"/>
      <c r="BY132" s="881"/>
      <c r="BZ132" s="881"/>
      <c r="CA132" s="881"/>
      <c r="CB132" s="881"/>
      <c r="CC132" s="881"/>
      <c r="CD132" s="881"/>
      <c r="CE132" s="881"/>
      <c r="CF132" s="881"/>
      <c r="CG132" s="881"/>
      <c r="CH132" s="881"/>
      <c r="CI132" s="881"/>
      <c r="CJ132" s="881"/>
      <c r="CK132" s="881"/>
      <c r="CL132" s="881"/>
      <c r="CM132" s="881"/>
      <c r="CN132" s="881"/>
      <c r="CO132" s="881"/>
      <c r="CP132" s="881"/>
      <c r="CQ132" s="881"/>
      <c r="CR132" s="881"/>
      <c r="CS132" s="881"/>
      <c r="CT132" s="881"/>
      <c r="CU132" s="881"/>
      <c r="CV132" s="881"/>
      <c r="CW132" s="881"/>
      <c r="CX132" s="881"/>
      <c r="CY132" s="881"/>
      <c r="CZ132" s="881"/>
      <c r="DA132" s="881"/>
    </row>
    <row r="133" spans="1:105" ht="12">
      <c r="A133" s="881"/>
      <c r="B133" s="881"/>
      <c r="C133" s="881"/>
      <c r="D133" s="881"/>
      <c r="E133" s="881"/>
      <c r="F133" s="881"/>
      <c r="G133" s="881"/>
      <c r="H133" s="881"/>
      <c r="I133" s="881"/>
      <c r="J133" s="881"/>
      <c r="K133" s="881"/>
      <c r="L133" s="881"/>
      <c r="M133" s="881"/>
      <c r="N133" s="881"/>
      <c r="O133" s="881"/>
      <c r="P133" s="881"/>
      <c r="Q133" s="881"/>
      <c r="R133" s="881"/>
      <c r="S133" s="881"/>
      <c r="T133" s="881"/>
      <c r="U133" s="881"/>
      <c r="V133" s="881"/>
      <c r="W133" s="881"/>
      <c r="X133" s="881"/>
      <c r="Y133" s="881"/>
      <c r="Z133" s="881"/>
      <c r="AA133" s="881"/>
      <c r="AB133" s="881"/>
      <c r="AC133" s="881"/>
      <c r="AD133" s="881"/>
      <c r="AE133" s="881"/>
      <c r="AF133" s="881"/>
      <c r="AG133" s="881"/>
      <c r="AH133" s="881"/>
      <c r="AI133" s="881"/>
      <c r="AJ133" s="881"/>
      <c r="AK133" s="881"/>
      <c r="AL133" s="881"/>
      <c r="AM133" s="881"/>
      <c r="AN133" s="881"/>
      <c r="AO133" s="881"/>
      <c r="AP133" s="881"/>
      <c r="AQ133" s="881"/>
      <c r="AR133" s="881"/>
      <c r="AS133" s="881"/>
      <c r="AT133" s="881"/>
      <c r="AU133" s="881"/>
      <c r="AV133" s="881"/>
      <c r="AW133" s="881"/>
      <c r="AX133" s="881"/>
      <c r="AY133" s="881"/>
      <c r="AZ133" s="881"/>
      <c r="BA133" s="881"/>
      <c r="BB133" s="881"/>
      <c r="BC133" s="881"/>
      <c r="BD133" s="881"/>
      <c r="BE133" s="881"/>
      <c r="BF133" s="881"/>
      <c r="BG133" s="881"/>
      <c r="BH133" s="881"/>
      <c r="BI133" s="881"/>
      <c r="BJ133" s="881"/>
      <c r="BK133" s="881"/>
      <c r="BL133" s="881"/>
      <c r="BM133" s="881"/>
      <c r="BN133" s="881"/>
      <c r="BO133" s="881"/>
      <c r="BP133" s="881"/>
      <c r="BQ133" s="881"/>
      <c r="BR133" s="881"/>
      <c r="BS133" s="881"/>
      <c r="BT133" s="881"/>
      <c r="BU133" s="881"/>
      <c r="BV133" s="881"/>
      <c r="BW133" s="881"/>
      <c r="BX133" s="881"/>
      <c r="BY133" s="881"/>
      <c r="BZ133" s="881"/>
      <c r="CA133" s="881"/>
      <c r="CB133" s="881"/>
      <c r="CC133" s="881"/>
      <c r="CD133" s="881"/>
      <c r="CE133" s="881"/>
      <c r="CF133" s="881"/>
      <c r="CG133" s="881"/>
      <c r="CH133" s="881"/>
      <c r="CI133" s="881"/>
      <c r="CJ133" s="881"/>
      <c r="CK133" s="881"/>
      <c r="CL133" s="881"/>
      <c r="CM133" s="881"/>
      <c r="CN133" s="881"/>
      <c r="CO133" s="881"/>
      <c r="CP133" s="881"/>
      <c r="CQ133" s="881"/>
      <c r="CR133" s="881"/>
      <c r="CS133" s="881"/>
      <c r="CT133" s="881"/>
      <c r="CU133" s="881"/>
      <c r="CV133" s="881"/>
      <c r="CW133" s="881"/>
      <c r="CX133" s="881"/>
      <c r="CY133" s="881"/>
      <c r="CZ133" s="881"/>
      <c r="DA133" s="881"/>
    </row>
    <row r="134" spans="1:105" ht="12">
      <c r="A134" s="881"/>
      <c r="B134" s="881"/>
      <c r="C134" s="881"/>
      <c r="D134" s="881"/>
      <c r="E134" s="881"/>
      <c r="F134" s="881"/>
      <c r="G134" s="881"/>
      <c r="H134" s="881"/>
      <c r="I134" s="881"/>
      <c r="J134" s="881"/>
      <c r="K134" s="881"/>
      <c r="L134" s="881"/>
      <c r="M134" s="881"/>
      <c r="N134" s="881"/>
      <c r="O134" s="881"/>
      <c r="P134" s="881"/>
      <c r="Q134" s="881"/>
      <c r="R134" s="881"/>
      <c r="S134" s="881"/>
      <c r="T134" s="881"/>
      <c r="U134" s="881"/>
      <c r="V134" s="881"/>
      <c r="W134" s="881"/>
      <c r="X134" s="881"/>
      <c r="Y134" s="881"/>
      <c r="Z134" s="881"/>
      <c r="AA134" s="881"/>
      <c r="AB134" s="881"/>
      <c r="AC134" s="881"/>
      <c r="AD134" s="881"/>
      <c r="AE134" s="881"/>
      <c r="AF134" s="881"/>
      <c r="AG134" s="881"/>
      <c r="AH134" s="881"/>
      <c r="AI134" s="881"/>
      <c r="AJ134" s="881"/>
      <c r="AK134" s="881"/>
      <c r="AL134" s="881"/>
      <c r="AM134" s="881"/>
      <c r="AN134" s="881"/>
      <c r="AO134" s="881"/>
      <c r="AP134" s="881"/>
      <c r="AQ134" s="881"/>
      <c r="AR134" s="881"/>
      <c r="AS134" s="881"/>
      <c r="AT134" s="881"/>
      <c r="AU134" s="881"/>
      <c r="AV134" s="881"/>
      <c r="AW134" s="881"/>
      <c r="AX134" s="881"/>
      <c r="AY134" s="881"/>
      <c r="AZ134" s="881"/>
      <c r="BA134" s="881"/>
      <c r="BB134" s="881"/>
      <c r="BC134" s="881"/>
      <c r="BD134" s="881"/>
      <c r="BE134" s="881"/>
      <c r="BF134" s="881"/>
      <c r="BG134" s="881"/>
      <c r="BH134" s="881"/>
      <c r="BI134" s="881"/>
      <c r="BJ134" s="881"/>
      <c r="BK134" s="881"/>
      <c r="BL134" s="881"/>
      <c r="BM134" s="881"/>
      <c r="BN134" s="881"/>
      <c r="BO134" s="881"/>
      <c r="BP134" s="881"/>
      <c r="BQ134" s="881"/>
      <c r="BR134" s="881"/>
      <c r="BS134" s="881"/>
      <c r="BT134" s="881"/>
      <c r="BU134" s="881"/>
      <c r="BV134" s="881"/>
      <c r="BW134" s="881"/>
      <c r="BX134" s="881"/>
      <c r="BY134" s="881"/>
      <c r="BZ134" s="881"/>
      <c r="CA134" s="881"/>
      <c r="CB134" s="881"/>
      <c r="CC134" s="881"/>
      <c r="CD134" s="881"/>
      <c r="CE134" s="881"/>
      <c r="CF134" s="881"/>
      <c r="CG134" s="881"/>
      <c r="CH134" s="881"/>
      <c r="CI134" s="881"/>
      <c r="CJ134" s="881"/>
      <c r="CK134" s="881"/>
      <c r="CL134" s="881"/>
      <c r="CM134" s="881"/>
      <c r="CN134" s="881"/>
      <c r="CO134" s="881"/>
      <c r="CP134" s="881"/>
      <c r="CQ134" s="881"/>
      <c r="CR134" s="881"/>
      <c r="CS134" s="881"/>
      <c r="CT134" s="881"/>
      <c r="CU134" s="881"/>
      <c r="CV134" s="881"/>
      <c r="CW134" s="881"/>
      <c r="CX134" s="881"/>
      <c r="CY134" s="881"/>
      <c r="CZ134" s="881"/>
      <c r="DA134" s="881"/>
    </row>
    <row r="135" spans="1:105" ht="12">
      <c r="A135" s="881"/>
      <c r="B135" s="881"/>
      <c r="C135" s="881"/>
      <c r="D135" s="881"/>
      <c r="E135" s="881"/>
      <c r="F135" s="881"/>
      <c r="G135" s="881"/>
      <c r="H135" s="881"/>
      <c r="I135" s="881"/>
      <c r="J135" s="881"/>
      <c r="K135" s="881"/>
      <c r="L135" s="881"/>
      <c r="M135" s="881"/>
      <c r="N135" s="881"/>
      <c r="O135" s="881"/>
      <c r="P135" s="881"/>
      <c r="Q135" s="881"/>
      <c r="R135" s="881"/>
      <c r="S135" s="881"/>
      <c r="T135" s="881"/>
      <c r="U135" s="881"/>
      <c r="V135" s="881"/>
      <c r="W135" s="881"/>
      <c r="X135" s="881"/>
      <c r="Y135" s="881"/>
      <c r="Z135" s="881"/>
      <c r="AA135" s="881"/>
      <c r="AB135" s="881"/>
      <c r="AC135" s="881"/>
      <c r="AD135" s="881"/>
      <c r="AE135" s="881"/>
      <c r="AF135" s="881"/>
      <c r="AG135" s="881"/>
      <c r="AH135" s="881"/>
      <c r="AI135" s="881"/>
      <c r="AJ135" s="881"/>
      <c r="AK135" s="881"/>
      <c r="AL135" s="881"/>
      <c r="AM135" s="881"/>
      <c r="AN135" s="881"/>
      <c r="AO135" s="881"/>
      <c r="AP135" s="881"/>
      <c r="AQ135" s="881"/>
      <c r="AR135" s="881"/>
      <c r="AS135" s="881"/>
      <c r="AT135" s="881"/>
      <c r="AU135" s="881"/>
      <c r="AV135" s="881"/>
      <c r="AW135" s="881"/>
      <c r="AX135" s="881"/>
      <c r="AY135" s="881"/>
      <c r="AZ135" s="881"/>
      <c r="BA135" s="881"/>
      <c r="BB135" s="881"/>
      <c r="BC135" s="881"/>
      <c r="BD135" s="881"/>
      <c r="BE135" s="881"/>
      <c r="BF135" s="881"/>
      <c r="BG135" s="881"/>
      <c r="BH135" s="881"/>
      <c r="BI135" s="881"/>
      <c r="BJ135" s="881"/>
      <c r="BK135" s="881"/>
      <c r="BL135" s="881"/>
      <c r="BM135" s="881"/>
      <c r="BN135" s="881"/>
      <c r="BO135" s="881"/>
      <c r="BP135" s="881"/>
      <c r="BQ135" s="881"/>
      <c r="BR135" s="881"/>
      <c r="BS135" s="881"/>
      <c r="BT135" s="881"/>
      <c r="BU135" s="881"/>
      <c r="BV135" s="881"/>
      <c r="BW135" s="881"/>
      <c r="BX135" s="881"/>
      <c r="BY135" s="881"/>
      <c r="BZ135" s="881"/>
      <c r="CA135" s="881"/>
      <c r="CB135" s="881"/>
      <c r="CC135" s="881"/>
      <c r="CD135" s="881"/>
      <c r="CE135" s="881"/>
      <c r="CF135" s="881"/>
      <c r="CG135" s="881"/>
      <c r="CH135" s="881"/>
      <c r="CI135" s="881"/>
      <c r="CJ135" s="881"/>
      <c r="CK135" s="881"/>
      <c r="CL135" s="881"/>
      <c r="CM135" s="881"/>
      <c r="CN135" s="881"/>
      <c r="CO135" s="881"/>
      <c r="CP135" s="881"/>
      <c r="CQ135" s="881"/>
      <c r="CR135" s="881"/>
      <c r="CS135" s="881"/>
      <c r="CT135" s="881"/>
      <c r="CU135" s="881"/>
      <c r="CV135" s="881"/>
      <c r="CW135" s="881"/>
      <c r="CX135" s="881"/>
      <c r="CY135" s="881"/>
      <c r="CZ135" s="881"/>
      <c r="DA135" s="881"/>
    </row>
    <row r="136" spans="1:105" ht="12">
      <c r="A136" s="881"/>
      <c r="B136" s="881"/>
      <c r="C136" s="881"/>
      <c r="D136" s="881"/>
      <c r="E136" s="881"/>
      <c r="F136" s="881"/>
      <c r="G136" s="881"/>
      <c r="H136" s="881"/>
      <c r="I136" s="881"/>
      <c r="J136" s="881"/>
      <c r="K136" s="881"/>
      <c r="L136" s="881"/>
      <c r="M136" s="881"/>
      <c r="N136" s="881"/>
      <c r="O136" s="881"/>
      <c r="P136" s="881"/>
      <c r="Q136" s="881"/>
      <c r="R136" s="881"/>
      <c r="S136" s="881"/>
      <c r="T136" s="881"/>
      <c r="U136" s="881"/>
      <c r="V136" s="881"/>
      <c r="W136" s="881"/>
      <c r="X136" s="881"/>
      <c r="Y136" s="881"/>
      <c r="Z136" s="881"/>
      <c r="AA136" s="881"/>
      <c r="AB136" s="881"/>
      <c r="AC136" s="881"/>
      <c r="AD136" s="881"/>
      <c r="AE136" s="881"/>
      <c r="AF136" s="881"/>
      <c r="AG136" s="881"/>
      <c r="AH136" s="881"/>
      <c r="AI136" s="881"/>
      <c r="AJ136" s="881"/>
      <c r="AK136" s="881"/>
      <c r="AL136" s="881"/>
      <c r="AM136" s="881"/>
      <c r="AN136" s="881"/>
      <c r="AO136" s="881"/>
      <c r="AP136" s="881"/>
      <c r="AQ136" s="881"/>
      <c r="AR136" s="881"/>
      <c r="AS136" s="881"/>
      <c r="AT136" s="881"/>
      <c r="AU136" s="881"/>
      <c r="AV136" s="881"/>
      <c r="AW136" s="881"/>
      <c r="AX136" s="881"/>
      <c r="AY136" s="881"/>
      <c r="AZ136" s="881"/>
      <c r="BA136" s="881"/>
      <c r="BB136" s="881"/>
      <c r="BC136" s="881"/>
      <c r="BD136" s="881"/>
      <c r="BE136" s="881"/>
      <c r="BF136" s="881"/>
      <c r="BG136" s="881"/>
      <c r="BH136" s="881"/>
      <c r="BI136" s="881"/>
      <c r="BJ136" s="881"/>
      <c r="BK136" s="881"/>
      <c r="BL136" s="881"/>
      <c r="BM136" s="881"/>
      <c r="BN136" s="881"/>
      <c r="BO136" s="881"/>
      <c r="BP136" s="881"/>
      <c r="BQ136" s="881"/>
      <c r="BR136" s="881"/>
      <c r="BS136" s="881"/>
      <c r="BT136" s="881"/>
      <c r="BU136" s="881"/>
      <c r="BV136" s="881"/>
      <c r="BW136" s="881"/>
      <c r="BX136" s="881"/>
      <c r="BY136" s="881"/>
      <c r="BZ136" s="881"/>
      <c r="CA136" s="881"/>
      <c r="CB136" s="881"/>
      <c r="CC136" s="881"/>
      <c r="CD136" s="881"/>
      <c r="CE136" s="881"/>
      <c r="CF136" s="881"/>
      <c r="CG136" s="881"/>
      <c r="CH136" s="881"/>
      <c r="CI136" s="881"/>
      <c r="CJ136" s="881"/>
      <c r="CK136" s="881"/>
      <c r="CL136" s="881"/>
      <c r="CM136" s="881"/>
      <c r="CN136" s="881"/>
      <c r="CO136" s="881"/>
      <c r="CP136" s="881"/>
      <c r="CQ136" s="881"/>
      <c r="CR136" s="881"/>
      <c r="CS136" s="881"/>
      <c r="CT136" s="881"/>
      <c r="CU136" s="881"/>
      <c r="CV136" s="881"/>
      <c r="CW136" s="881"/>
      <c r="CX136" s="881"/>
      <c r="CY136" s="881"/>
      <c r="CZ136" s="881"/>
      <c r="DA136" s="881"/>
    </row>
    <row r="137" spans="1:105" ht="12">
      <c r="A137" s="881"/>
      <c r="B137" s="881"/>
      <c r="C137" s="881"/>
      <c r="D137" s="881"/>
      <c r="E137" s="881"/>
      <c r="F137" s="881"/>
      <c r="G137" s="881"/>
      <c r="H137" s="881"/>
      <c r="I137" s="881"/>
      <c r="J137" s="881"/>
      <c r="K137" s="881"/>
      <c r="L137" s="881"/>
      <c r="M137" s="881"/>
      <c r="N137" s="881"/>
      <c r="O137" s="881"/>
      <c r="P137" s="881"/>
      <c r="Q137" s="881"/>
      <c r="R137" s="881"/>
      <c r="S137" s="881"/>
      <c r="T137" s="881"/>
      <c r="U137" s="881"/>
      <c r="V137" s="881"/>
      <c r="W137" s="881"/>
      <c r="X137" s="881"/>
      <c r="Y137" s="881"/>
      <c r="Z137" s="881"/>
      <c r="AA137" s="881"/>
      <c r="AB137" s="881"/>
      <c r="AC137" s="881"/>
      <c r="AD137" s="881"/>
      <c r="AE137" s="881"/>
      <c r="AF137" s="881"/>
      <c r="AG137" s="881"/>
      <c r="AH137" s="881"/>
      <c r="AI137" s="881"/>
      <c r="AJ137" s="881"/>
      <c r="AK137" s="881"/>
      <c r="AL137" s="881"/>
      <c r="AM137" s="881"/>
      <c r="AN137" s="881"/>
      <c r="AO137" s="881"/>
      <c r="AP137" s="881"/>
      <c r="AQ137" s="881"/>
      <c r="AR137" s="881"/>
      <c r="AS137" s="881"/>
      <c r="AT137" s="881"/>
      <c r="AU137" s="881"/>
      <c r="AV137" s="881"/>
      <c r="AW137" s="881"/>
      <c r="AX137" s="881"/>
      <c r="AY137" s="881"/>
      <c r="AZ137" s="881"/>
      <c r="BA137" s="881"/>
      <c r="BB137" s="881"/>
      <c r="BC137" s="881"/>
      <c r="BD137" s="881"/>
      <c r="BE137" s="881"/>
      <c r="BF137" s="881"/>
      <c r="BG137" s="881"/>
      <c r="BH137" s="881"/>
      <c r="BI137" s="881"/>
      <c r="BJ137" s="881"/>
      <c r="BK137" s="881"/>
      <c r="BL137" s="881"/>
      <c r="BM137" s="881"/>
      <c r="BN137" s="881"/>
      <c r="BO137" s="881"/>
      <c r="BP137" s="881"/>
      <c r="BQ137" s="881"/>
      <c r="BR137" s="881"/>
      <c r="BS137" s="881"/>
      <c r="BT137" s="881"/>
      <c r="BU137" s="881"/>
      <c r="BV137" s="881"/>
      <c r="BW137" s="881"/>
      <c r="BX137" s="881"/>
      <c r="BY137" s="881"/>
      <c r="BZ137" s="881"/>
      <c r="CA137" s="881"/>
      <c r="CB137" s="881"/>
      <c r="CC137" s="881"/>
      <c r="CD137" s="881"/>
      <c r="CE137" s="881"/>
      <c r="CF137" s="881"/>
      <c r="CG137" s="881"/>
      <c r="CH137" s="881"/>
      <c r="CI137" s="881"/>
      <c r="CJ137" s="881"/>
      <c r="CK137" s="881"/>
      <c r="CL137" s="881"/>
      <c r="CM137" s="881"/>
      <c r="CN137" s="881"/>
      <c r="CO137" s="881"/>
      <c r="CP137" s="881"/>
      <c r="CQ137" s="881"/>
      <c r="CR137" s="881"/>
      <c r="CS137" s="881"/>
      <c r="CT137" s="881"/>
      <c r="CU137" s="881"/>
      <c r="CV137" s="881"/>
      <c r="CW137" s="881"/>
      <c r="CX137" s="881"/>
      <c r="CY137" s="881"/>
      <c r="CZ137" s="881"/>
      <c r="DA137" s="881"/>
    </row>
    <row r="138" spans="1:105" ht="12">
      <c r="A138" s="881"/>
      <c r="B138" s="881"/>
      <c r="C138" s="881"/>
      <c r="D138" s="881"/>
      <c r="E138" s="881"/>
      <c r="F138" s="881"/>
      <c r="G138" s="881"/>
      <c r="H138" s="881"/>
      <c r="I138" s="881"/>
      <c r="J138" s="881"/>
      <c r="K138" s="881"/>
      <c r="L138" s="881"/>
      <c r="M138" s="881"/>
      <c r="N138" s="881"/>
      <c r="O138" s="881"/>
      <c r="P138" s="881"/>
      <c r="Q138" s="881"/>
      <c r="R138" s="881"/>
      <c r="S138" s="881"/>
      <c r="T138" s="881"/>
      <c r="U138" s="881"/>
      <c r="V138" s="881"/>
      <c r="W138" s="881"/>
      <c r="X138" s="881"/>
      <c r="Y138" s="881"/>
      <c r="Z138" s="881"/>
      <c r="AA138" s="881"/>
      <c r="AB138" s="881"/>
      <c r="AC138" s="881"/>
      <c r="AD138" s="881"/>
      <c r="AE138" s="881"/>
      <c r="AF138" s="881"/>
      <c r="AG138" s="881"/>
      <c r="AH138" s="881"/>
      <c r="AI138" s="881"/>
      <c r="AJ138" s="881"/>
      <c r="AK138" s="881"/>
      <c r="AL138" s="881"/>
      <c r="AM138" s="881"/>
      <c r="AN138" s="881"/>
      <c r="AO138" s="881"/>
      <c r="AP138" s="881"/>
      <c r="AQ138" s="881"/>
      <c r="AR138" s="881"/>
      <c r="AS138" s="881"/>
      <c r="AT138" s="881"/>
      <c r="AU138" s="881"/>
      <c r="AV138" s="881"/>
      <c r="AW138" s="881"/>
      <c r="AX138" s="881"/>
      <c r="AY138" s="881"/>
      <c r="AZ138" s="881"/>
      <c r="BA138" s="881"/>
      <c r="BB138" s="881"/>
      <c r="BC138" s="881"/>
      <c r="BD138" s="881"/>
      <c r="BE138" s="881"/>
      <c r="BF138" s="881"/>
      <c r="BG138" s="881"/>
      <c r="BH138" s="881"/>
      <c r="BI138" s="881"/>
      <c r="BJ138" s="881"/>
      <c r="BK138" s="881"/>
      <c r="BL138" s="881"/>
      <c r="BM138" s="881"/>
      <c r="BN138" s="881"/>
      <c r="BO138" s="881"/>
      <c r="BP138" s="881"/>
      <c r="BQ138" s="881"/>
      <c r="BR138" s="881"/>
      <c r="BS138" s="881"/>
      <c r="BT138" s="881"/>
      <c r="BU138" s="881"/>
      <c r="BV138" s="881"/>
      <c r="BW138" s="881"/>
      <c r="BX138" s="881"/>
      <c r="BY138" s="881"/>
      <c r="BZ138" s="881"/>
      <c r="CA138" s="881"/>
      <c r="CB138" s="881"/>
      <c r="CC138" s="881"/>
      <c r="CD138" s="881"/>
      <c r="CE138" s="881"/>
      <c r="CF138" s="881"/>
      <c r="CG138" s="881"/>
      <c r="CH138" s="881"/>
      <c r="CI138" s="881"/>
      <c r="CJ138" s="881"/>
      <c r="CK138" s="881"/>
      <c r="CL138" s="881"/>
      <c r="CM138" s="881"/>
      <c r="CN138" s="881"/>
      <c r="CO138" s="881"/>
      <c r="CP138" s="881"/>
      <c r="CQ138" s="881"/>
      <c r="CR138" s="881"/>
      <c r="CS138" s="881"/>
      <c r="CT138" s="881"/>
      <c r="CU138" s="881"/>
      <c r="CV138" s="881"/>
      <c r="CW138" s="881"/>
      <c r="CX138" s="881"/>
      <c r="CY138" s="881"/>
      <c r="CZ138" s="881"/>
      <c r="DA138" s="881"/>
    </row>
    <row r="139" spans="1:105" ht="12">
      <c r="A139" s="881"/>
      <c r="B139" s="881"/>
      <c r="C139" s="881"/>
      <c r="D139" s="881"/>
      <c r="E139" s="881"/>
      <c r="F139" s="881"/>
      <c r="G139" s="881"/>
      <c r="H139" s="881"/>
      <c r="I139" s="881"/>
      <c r="J139" s="881"/>
      <c r="K139" s="881"/>
      <c r="L139" s="881"/>
      <c r="M139" s="881"/>
      <c r="N139" s="881"/>
      <c r="O139" s="881"/>
      <c r="P139" s="881"/>
      <c r="Q139" s="881"/>
      <c r="R139" s="881"/>
      <c r="S139" s="881"/>
      <c r="T139" s="881"/>
      <c r="U139" s="881"/>
      <c r="V139" s="881"/>
      <c r="W139" s="881"/>
      <c r="X139" s="881"/>
      <c r="Y139" s="881"/>
      <c r="Z139" s="881"/>
      <c r="AA139" s="881"/>
      <c r="AB139" s="881"/>
      <c r="AC139" s="881"/>
      <c r="AD139" s="881"/>
      <c r="AE139" s="881"/>
      <c r="AF139" s="881"/>
      <c r="AG139" s="881"/>
      <c r="AH139" s="881"/>
      <c r="AI139" s="881"/>
      <c r="AJ139" s="881"/>
      <c r="AK139" s="881"/>
      <c r="AL139" s="881"/>
      <c r="AM139" s="881"/>
      <c r="AN139" s="881"/>
      <c r="AO139" s="881"/>
      <c r="AP139" s="881"/>
      <c r="AQ139" s="881"/>
      <c r="AR139" s="881"/>
      <c r="AS139" s="881"/>
      <c r="AT139" s="881"/>
      <c r="AU139" s="881"/>
      <c r="AV139" s="881"/>
      <c r="AW139" s="881"/>
      <c r="AX139" s="881"/>
      <c r="AY139" s="881"/>
      <c r="AZ139" s="881"/>
      <c r="BA139" s="881"/>
      <c r="BB139" s="881"/>
      <c r="BC139" s="881"/>
      <c r="BD139" s="881"/>
      <c r="BE139" s="881"/>
      <c r="BF139" s="881"/>
      <c r="BG139" s="881"/>
      <c r="BH139" s="881"/>
      <c r="BI139" s="881"/>
      <c r="BJ139" s="881"/>
      <c r="BK139" s="881"/>
      <c r="BL139" s="881"/>
      <c r="BM139" s="881"/>
      <c r="BN139" s="881"/>
      <c r="BO139" s="881"/>
      <c r="BP139" s="881"/>
      <c r="BQ139" s="881"/>
      <c r="BR139" s="881"/>
      <c r="BS139" s="881"/>
      <c r="BT139" s="881"/>
      <c r="BU139" s="881"/>
      <c r="BV139" s="881"/>
      <c r="BW139" s="881"/>
      <c r="BX139" s="881"/>
      <c r="BY139" s="881"/>
      <c r="BZ139" s="881"/>
      <c r="CA139" s="881"/>
      <c r="CB139" s="881"/>
      <c r="CC139" s="881"/>
      <c r="CD139" s="881"/>
      <c r="CE139" s="881"/>
      <c r="CF139" s="881"/>
      <c r="CG139" s="881"/>
      <c r="CH139" s="881"/>
      <c r="CI139" s="881"/>
      <c r="CJ139" s="881"/>
      <c r="CK139" s="881"/>
      <c r="CL139" s="881"/>
      <c r="CM139" s="881"/>
      <c r="CN139" s="881"/>
      <c r="CO139" s="881"/>
      <c r="CP139" s="881"/>
      <c r="CQ139" s="881"/>
      <c r="CR139" s="881"/>
      <c r="CS139" s="881"/>
      <c r="CT139" s="881"/>
      <c r="CU139" s="881"/>
      <c r="CV139" s="881"/>
      <c r="CW139" s="881"/>
      <c r="CX139" s="881"/>
      <c r="CY139" s="881"/>
      <c r="CZ139" s="881"/>
      <c r="DA139" s="881"/>
    </row>
    <row r="140" spans="1:105" ht="12">
      <c r="A140" s="881"/>
      <c r="B140" s="881"/>
      <c r="C140" s="881"/>
      <c r="D140" s="881"/>
      <c r="E140" s="881"/>
      <c r="F140" s="881"/>
      <c r="G140" s="881"/>
      <c r="H140" s="881"/>
      <c r="I140" s="881"/>
      <c r="J140" s="881"/>
      <c r="K140" s="881"/>
      <c r="L140" s="881"/>
      <c r="M140" s="881"/>
      <c r="N140" s="881"/>
      <c r="O140" s="881"/>
      <c r="P140" s="881"/>
      <c r="Q140" s="881"/>
      <c r="R140" s="881"/>
      <c r="S140" s="881"/>
      <c r="T140" s="881"/>
      <c r="U140" s="881"/>
      <c r="V140" s="881"/>
      <c r="W140" s="881"/>
      <c r="X140" s="881"/>
      <c r="Y140" s="881"/>
      <c r="Z140" s="881"/>
      <c r="AA140" s="881"/>
      <c r="AB140" s="881"/>
      <c r="AC140" s="881"/>
      <c r="AD140" s="881"/>
      <c r="AE140" s="881"/>
      <c r="AF140" s="881"/>
      <c r="AG140" s="881"/>
      <c r="AH140" s="881"/>
      <c r="AI140" s="881"/>
      <c r="AJ140" s="881"/>
      <c r="AK140" s="881"/>
      <c r="AL140" s="881"/>
      <c r="AM140" s="881"/>
      <c r="AN140" s="881"/>
      <c r="AO140" s="881"/>
      <c r="AP140" s="881"/>
      <c r="AQ140" s="881"/>
      <c r="AR140" s="881"/>
      <c r="AS140" s="881"/>
      <c r="AT140" s="881"/>
      <c r="AU140" s="881"/>
      <c r="AV140" s="881"/>
      <c r="AW140" s="881"/>
      <c r="AX140" s="881"/>
      <c r="AY140" s="881"/>
      <c r="AZ140" s="881"/>
      <c r="BA140" s="881"/>
      <c r="BB140" s="881"/>
      <c r="BC140" s="881"/>
      <c r="BD140" s="881"/>
      <c r="BE140" s="881"/>
      <c r="BF140" s="881"/>
      <c r="BG140" s="881"/>
      <c r="BH140" s="881"/>
      <c r="BI140" s="881"/>
      <c r="BJ140" s="881"/>
      <c r="BK140" s="881"/>
      <c r="BL140" s="881"/>
      <c r="BM140" s="881"/>
      <c r="BN140" s="881"/>
      <c r="BO140" s="881"/>
      <c r="BP140" s="881"/>
      <c r="BQ140" s="881"/>
      <c r="BR140" s="881"/>
      <c r="BS140" s="881"/>
      <c r="BT140" s="881"/>
      <c r="BU140" s="881"/>
      <c r="BV140" s="881"/>
      <c r="BW140" s="881"/>
      <c r="BX140" s="881"/>
      <c r="BY140" s="881"/>
      <c r="BZ140" s="881"/>
      <c r="CA140" s="881"/>
      <c r="CB140" s="881"/>
      <c r="CC140" s="881"/>
      <c r="CD140" s="881"/>
      <c r="CE140" s="881"/>
      <c r="CF140" s="881"/>
      <c r="CG140" s="881"/>
      <c r="CH140" s="881"/>
      <c r="CI140" s="881"/>
      <c r="CJ140" s="881"/>
      <c r="CK140" s="881"/>
      <c r="CL140" s="881"/>
      <c r="CM140" s="881"/>
      <c r="CN140" s="881"/>
      <c r="CO140" s="881"/>
      <c r="CP140" s="881"/>
      <c r="CQ140" s="881"/>
      <c r="CR140" s="881"/>
      <c r="CS140" s="881"/>
      <c r="CT140" s="881"/>
      <c r="CU140" s="881"/>
      <c r="CV140" s="881"/>
      <c r="CW140" s="881"/>
      <c r="CX140" s="881"/>
      <c r="CY140" s="881"/>
      <c r="CZ140" s="881"/>
      <c r="DA140" s="881"/>
    </row>
    <row r="141" spans="1:105" ht="12">
      <c r="A141" s="881"/>
      <c r="B141" s="881"/>
      <c r="C141" s="881"/>
      <c r="D141" s="881"/>
      <c r="E141" s="881"/>
      <c r="F141" s="881"/>
      <c r="G141" s="881"/>
      <c r="H141" s="881"/>
      <c r="I141" s="881"/>
      <c r="J141" s="881"/>
      <c r="K141" s="881"/>
      <c r="L141" s="881"/>
      <c r="M141" s="881"/>
      <c r="N141" s="881"/>
      <c r="O141" s="881"/>
      <c r="P141" s="881"/>
      <c r="Q141" s="881"/>
      <c r="R141" s="881"/>
      <c r="S141" s="881"/>
      <c r="T141" s="881"/>
      <c r="U141" s="881"/>
      <c r="V141" s="881"/>
      <c r="W141" s="881"/>
      <c r="X141" s="881"/>
      <c r="Y141" s="881"/>
      <c r="Z141" s="881"/>
      <c r="AA141" s="881"/>
      <c r="AB141" s="881"/>
      <c r="AC141" s="881"/>
      <c r="AD141" s="881"/>
      <c r="AE141" s="881"/>
      <c r="AF141" s="881"/>
      <c r="AG141" s="881"/>
      <c r="AH141" s="881"/>
      <c r="AI141" s="881"/>
      <c r="AJ141" s="881"/>
      <c r="AK141" s="881"/>
      <c r="AL141" s="881"/>
      <c r="AM141" s="881"/>
      <c r="AN141" s="881"/>
      <c r="AO141" s="881"/>
      <c r="AP141" s="881"/>
      <c r="AQ141" s="881"/>
      <c r="AR141" s="881"/>
      <c r="AS141" s="881"/>
      <c r="AT141" s="881"/>
      <c r="AU141" s="881"/>
      <c r="AV141" s="881"/>
      <c r="AW141" s="881"/>
      <c r="AX141" s="881"/>
      <c r="AY141" s="881"/>
      <c r="AZ141" s="881"/>
      <c r="BA141" s="881"/>
      <c r="BB141" s="881"/>
      <c r="BC141" s="881"/>
      <c r="BD141" s="881"/>
      <c r="BE141" s="881"/>
      <c r="BF141" s="881"/>
      <c r="BG141" s="881"/>
      <c r="BH141" s="881"/>
      <c r="BI141" s="881"/>
      <c r="BJ141" s="881"/>
      <c r="BK141" s="881"/>
      <c r="BL141" s="881"/>
      <c r="BM141" s="881"/>
      <c r="BN141" s="881"/>
      <c r="BO141" s="881"/>
      <c r="BP141" s="881"/>
      <c r="BQ141" s="881"/>
      <c r="BR141" s="881"/>
      <c r="BS141" s="881"/>
      <c r="BT141" s="881"/>
      <c r="BU141" s="881"/>
      <c r="BV141" s="881"/>
      <c r="BW141" s="881"/>
      <c r="BX141" s="881"/>
      <c r="BY141" s="881"/>
      <c r="BZ141" s="881"/>
      <c r="CA141" s="881"/>
      <c r="CB141" s="881"/>
      <c r="CC141" s="881"/>
      <c r="CD141" s="881"/>
      <c r="CE141" s="881"/>
      <c r="CF141" s="881"/>
      <c r="CG141" s="881"/>
      <c r="CH141" s="881"/>
      <c r="CI141" s="881"/>
      <c r="CJ141" s="881"/>
      <c r="CK141" s="881"/>
      <c r="CL141" s="881"/>
      <c r="CM141" s="881"/>
      <c r="CN141" s="881"/>
      <c r="CO141" s="881"/>
      <c r="CP141" s="881"/>
      <c r="CQ141" s="881"/>
      <c r="CR141" s="881"/>
      <c r="CS141" s="881"/>
      <c r="CT141" s="881"/>
      <c r="CU141" s="881"/>
      <c r="CV141" s="881"/>
      <c r="CW141" s="881"/>
      <c r="CX141" s="881"/>
      <c r="CY141" s="881"/>
      <c r="CZ141" s="881"/>
      <c r="DA141" s="881"/>
    </row>
    <row r="142" spans="1:105" ht="12">
      <c r="A142" s="881"/>
      <c r="B142" s="881"/>
      <c r="C142" s="881"/>
      <c r="D142" s="881"/>
      <c r="E142" s="881"/>
      <c r="F142" s="881"/>
      <c r="G142" s="881"/>
      <c r="H142" s="881"/>
      <c r="I142" s="881"/>
      <c r="J142" s="881"/>
      <c r="K142" s="881"/>
      <c r="L142" s="881"/>
      <c r="M142" s="881"/>
      <c r="N142" s="881"/>
      <c r="O142" s="881"/>
      <c r="P142" s="881"/>
      <c r="Q142" s="881"/>
      <c r="R142" s="881"/>
      <c r="S142" s="881"/>
      <c r="T142" s="881"/>
      <c r="U142" s="881"/>
      <c r="V142" s="881"/>
      <c r="W142" s="881"/>
      <c r="X142" s="881"/>
      <c r="Y142" s="881"/>
      <c r="Z142" s="881"/>
      <c r="AA142" s="881"/>
      <c r="AB142" s="881"/>
      <c r="AC142" s="881"/>
      <c r="AD142" s="881"/>
      <c r="AE142" s="881"/>
      <c r="AF142" s="881"/>
      <c r="AG142" s="881"/>
      <c r="AH142" s="881"/>
      <c r="AI142" s="881"/>
      <c r="AJ142" s="881"/>
      <c r="AK142" s="881"/>
      <c r="AL142" s="881"/>
      <c r="AM142" s="881"/>
      <c r="AN142" s="881"/>
      <c r="AO142" s="881"/>
      <c r="AP142" s="881"/>
      <c r="AQ142" s="881"/>
      <c r="AR142" s="881"/>
      <c r="AS142" s="881"/>
      <c r="AT142" s="881"/>
      <c r="AU142" s="881"/>
      <c r="AV142" s="881"/>
      <c r="AW142" s="881"/>
      <c r="AX142" s="881"/>
      <c r="AY142" s="881"/>
      <c r="AZ142" s="881"/>
      <c r="BA142" s="881"/>
      <c r="BB142" s="881"/>
      <c r="BC142" s="881"/>
      <c r="BD142" s="881"/>
      <c r="BE142" s="881"/>
      <c r="BF142" s="881"/>
      <c r="BG142" s="881"/>
      <c r="BH142" s="881"/>
      <c r="BI142" s="881"/>
      <c r="BJ142" s="881"/>
      <c r="BK142" s="881"/>
      <c r="BL142" s="881"/>
      <c r="BM142" s="881"/>
      <c r="BN142" s="881"/>
      <c r="BO142" s="881"/>
      <c r="BP142" s="881"/>
      <c r="BQ142" s="881"/>
      <c r="BR142" s="881"/>
      <c r="BS142" s="881"/>
      <c r="BT142" s="881"/>
      <c r="BU142" s="881"/>
      <c r="BV142" s="881"/>
      <c r="BW142" s="881"/>
      <c r="BX142" s="881"/>
      <c r="BY142" s="881"/>
      <c r="BZ142" s="881"/>
      <c r="CA142" s="881"/>
      <c r="CB142" s="881"/>
      <c r="CC142" s="881"/>
      <c r="CD142" s="881"/>
      <c r="CE142" s="881"/>
      <c r="CF142" s="881"/>
      <c r="CG142" s="881"/>
      <c r="CH142" s="881"/>
      <c r="CI142" s="881"/>
      <c r="CJ142" s="881"/>
      <c r="CK142" s="881"/>
      <c r="CL142" s="881"/>
      <c r="CM142" s="881"/>
      <c r="CN142" s="881"/>
      <c r="CO142" s="881"/>
      <c r="CP142" s="881"/>
      <c r="CQ142" s="881"/>
      <c r="CR142" s="881"/>
      <c r="CS142" s="881"/>
      <c r="CT142" s="881"/>
      <c r="CU142" s="881"/>
      <c r="CV142" s="881"/>
      <c r="CW142" s="881"/>
      <c r="CX142" s="881"/>
      <c r="CY142" s="881"/>
      <c r="CZ142" s="881"/>
      <c r="DA142" s="881"/>
    </row>
    <row r="143" spans="1:105" ht="12">
      <c r="A143" s="881"/>
      <c r="B143" s="881"/>
      <c r="C143" s="881"/>
      <c r="D143" s="881"/>
      <c r="E143" s="881"/>
      <c r="F143" s="881"/>
      <c r="G143" s="881"/>
      <c r="H143" s="881"/>
      <c r="I143" s="881"/>
      <c r="J143" s="881"/>
      <c r="K143" s="881"/>
      <c r="L143" s="881"/>
      <c r="M143" s="881"/>
      <c r="N143" s="881"/>
      <c r="O143" s="881"/>
      <c r="P143" s="881"/>
      <c r="Q143" s="881"/>
      <c r="R143" s="881"/>
      <c r="S143" s="881"/>
      <c r="T143" s="881"/>
      <c r="U143" s="881"/>
      <c r="V143" s="881"/>
      <c r="W143" s="881"/>
      <c r="X143" s="881"/>
      <c r="Y143" s="881"/>
      <c r="Z143" s="881"/>
      <c r="AA143" s="881"/>
      <c r="AB143" s="881"/>
      <c r="AC143" s="881"/>
      <c r="AD143" s="881"/>
      <c r="AE143" s="881"/>
      <c r="AF143" s="881"/>
      <c r="AG143" s="881"/>
      <c r="AH143" s="881"/>
      <c r="AI143" s="881"/>
      <c r="AJ143" s="881"/>
      <c r="AK143" s="881"/>
      <c r="AL143" s="881"/>
      <c r="AM143" s="881"/>
      <c r="AN143" s="881"/>
      <c r="AO143" s="881"/>
      <c r="AP143" s="881"/>
      <c r="AQ143" s="881"/>
      <c r="AR143" s="881"/>
      <c r="AS143" s="881"/>
      <c r="AT143" s="881"/>
      <c r="AU143" s="881"/>
      <c r="AV143" s="881"/>
      <c r="AW143" s="881"/>
      <c r="AX143" s="881"/>
      <c r="AY143" s="881"/>
      <c r="AZ143" s="881"/>
      <c r="BA143" s="881"/>
      <c r="BB143" s="881"/>
      <c r="BC143" s="881"/>
      <c r="BD143" s="881"/>
      <c r="BE143" s="881"/>
      <c r="BF143" s="881"/>
      <c r="BG143" s="881"/>
      <c r="BH143" s="881"/>
      <c r="BI143" s="881"/>
      <c r="BJ143" s="881"/>
      <c r="BK143" s="881"/>
      <c r="BL143" s="881"/>
      <c r="BM143" s="881"/>
      <c r="BN143" s="881"/>
      <c r="BO143" s="881"/>
      <c r="BP143" s="881"/>
      <c r="BQ143" s="881"/>
      <c r="BR143" s="881"/>
      <c r="BS143" s="881"/>
      <c r="BT143" s="881"/>
      <c r="BU143" s="881"/>
      <c r="BV143" s="881"/>
      <c r="BW143" s="881"/>
      <c r="BX143" s="881"/>
      <c r="BY143" s="881"/>
      <c r="BZ143" s="881"/>
      <c r="CA143" s="881"/>
      <c r="CB143" s="881"/>
      <c r="CC143" s="881"/>
      <c r="CD143" s="881"/>
      <c r="CE143" s="881"/>
      <c r="CF143" s="881"/>
      <c r="CG143" s="881"/>
      <c r="CH143" s="881"/>
      <c r="CI143" s="881"/>
      <c r="CJ143" s="881"/>
      <c r="CK143" s="881"/>
      <c r="CL143" s="881"/>
      <c r="CM143" s="881"/>
      <c r="CN143" s="881"/>
      <c r="CO143" s="881"/>
      <c r="CP143" s="881"/>
      <c r="CQ143" s="881"/>
      <c r="CR143" s="881"/>
      <c r="CS143" s="881"/>
      <c r="CT143" s="881"/>
      <c r="CU143" s="881"/>
      <c r="CV143" s="881"/>
      <c r="CW143" s="881"/>
      <c r="CX143" s="881"/>
      <c r="CY143" s="881"/>
      <c r="CZ143" s="881"/>
      <c r="DA143" s="881"/>
    </row>
    <row r="144" spans="1:105" ht="12">
      <c r="A144" s="881"/>
      <c r="B144" s="881"/>
      <c r="C144" s="881"/>
      <c r="D144" s="881"/>
      <c r="E144" s="881"/>
      <c r="F144" s="881"/>
      <c r="G144" s="881"/>
      <c r="H144" s="881"/>
      <c r="I144" s="881"/>
      <c r="J144" s="881"/>
      <c r="K144" s="881"/>
      <c r="L144" s="881"/>
      <c r="M144" s="881"/>
      <c r="N144" s="881"/>
      <c r="O144" s="881"/>
      <c r="P144" s="881"/>
      <c r="Q144" s="881"/>
      <c r="R144" s="881"/>
      <c r="S144" s="881"/>
      <c r="T144" s="881"/>
      <c r="U144" s="881"/>
      <c r="V144" s="881"/>
      <c r="W144" s="881"/>
      <c r="X144" s="881"/>
      <c r="Y144" s="881"/>
      <c r="Z144" s="881"/>
      <c r="AA144" s="881"/>
      <c r="AB144" s="881"/>
      <c r="AC144" s="881"/>
      <c r="AD144" s="881"/>
      <c r="AE144" s="881"/>
      <c r="AF144" s="881"/>
      <c r="AG144" s="881"/>
      <c r="AH144" s="881"/>
      <c r="AI144" s="881"/>
      <c r="AJ144" s="881"/>
      <c r="AK144" s="881"/>
      <c r="AL144" s="881"/>
      <c r="AM144" s="881"/>
      <c r="AN144" s="881"/>
      <c r="AO144" s="881"/>
      <c r="AP144" s="881"/>
      <c r="AQ144" s="881"/>
      <c r="AR144" s="881"/>
      <c r="AS144" s="881"/>
      <c r="AT144" s="881"/>
      <c r="AU144" s="881"/>
      <c r="AV144" s="881"/>
      <c r="AW144" s="881"/>
      <c r="AX144" s="881"/>
      <c r="AY144" s="881"/>
      <c r="AZ144" s="881"/>
      <c r="BA144" s="881"/>
      <c r="BB144" s="881"/>
      <c r="BC144" s="881"/>
      <c r="BD144" s="881"/>
      <c r="BE144" s="881"/>
      <c r="BF144" s="881"/>
      <c r="BG144" s="881"/>
      <c r="BH144" s="881"/>
      <c r="BI144" s="881"/>
      <c r="BJ144" s="881"/>
      <c r="BK144" s="881"/>
      <c r="BL144" s="881"/>
      <c r="BM144" s="881"/>
      <c r="BN144" s="881"/>
      <c r="BO144" s="881"/>
      <c r="BP144" s="881"/>
      <c r="BQ144" s="881"/>
      <c r="BR144" s="881"/>
      <c r="BS144" s="881"/>
      <c r="BT144" s="881"/>
      <c r="BU144" s="881"/>
      <c r="BV144" s="881"/>
      <c r="BW144" s="881"/>
      <c r="BX144" s="881"/>
      <c r="BY144" s="881"/>
      <c r="BZ144" s="881"/>
      <c r="CA144" s="881"/>
      <c r="CB144" s="881"/>
      <c r="CC144" s="881"/>
      <c r="CD144" s="881"/>
      <c r="CE144" s="881"/>
      <c r="CF144" s="881"/>
      <c r="CG144" s="881"/>
      <c r="CH144" s="881"/>
      <c r="CI144" s="881"/>
      <c r="CJ144" s="881"/>
      <c r="CK144" s="881"/>
      <c r="CL144" s="881"/>
      <c r="CM144" s="881"/>
      <c r="CN144" s="881"/>
      <c r="CO144" s="881"/>
      <c r="CP144" s="881"/>
      <c r="CQ144" s="881"/>
      <c r="CR144" s="881"/>
      <c r="CS144" s="881"/>
      <c r="CT144" s="881"/>
      <c r="CU144" s="881"/>
      <c r="CV144" s="881"/>
      <c r="CW144" s="881"/>
      <c r="CX144" s="881"/>
      <c r="CY144" s="881"/>
      <c r="CZ144" s="881"/>
      <c r="DA144" s="881"/>
    </row>
    <row r="145" spans="1:105" ht="12">
      <c r="A145" s="881"/>
      <c r="B145" s="881"/>
      <c r="C145" s="881"/>
      <c r="D145" s="881"/>
      <c r="E145" s="881"/>
      <c r="F145" s="881"/>
      <c r="G145" s="881"/>
      <c r="H145" s="881"/>
      <c r="I145" s="881"/>
      <c r="J145" s="881"/>
      <c r="K145" s="881"/>
      <c r="L145" s="881"/>
      <c r="M145" s="881"/>
      <c r="N145" s="881"/>
      <c r="O145" s="881"/>
      <c r="P145" s="881"/>
      <c r="Q145" s="881"/>
      <c r="R145" s="881"/>
      <c r="S145" s="881"/>
      <c r="T145" s="881"/>
      <c r="U145" s="881"/>
      <c r="V145" s="881"/>
      <c r="W145" s="881"/>
      <c r="X145" s="881"/>
      <c r="Y145" s="881"/>
      <c r="Z145" s="881"/>
      <c r="AA145" s="881"/>
      <c r="AB145" s="881"/>
      <c r="AC145" s="881"/>
      <c r="AD145" s="881"/>
      <c r="AE145" s="881"/>
      <c r="AF145" s="881"/>
      <c r="AG145" s="881"/>
      <c r="AH145" s="881"/>
      <c r="AI145" s="881"/>
      <c r="AJ145" s="881"/>
      <c r="AK145" s="881"/>
      <c r="AL145" s="881"/>
      <c r="AM145" s="881"/>
      <c r="AN145" s="881"/>
      <c r="AO145" s="881"/>
      <c r="AP145" s="881"/>
      <c r="AQ145" s="881"/>
      <c r="AR145" s="881"/>
      <c r="AS145" s="881"/>
      <c r="AT145" s="881"/>
      <c r="AU145" s="881"/>
      <c r="AV145" s="881"/>
      <c r="AW145" s="881"/>
      <c r="AX145" s="881"/>
      <c r="AY145" s="881"/>
      <c r="AZ145" s="881"/>
      <c r="BA145" s="881"/>
      <c r="BB145" s="881"/>
      <c r="BC145" s="881"/>
      <c r="BD145" s="881"/>
      <c r="BE145" s="881"/>
      <c r="BF145" s="881"/>
      <c r="BG145" s="881"/>
      <c r="BH145" s="881"/>
      <c r="BI145" s="881"/>
      <c r="BJ145" s="881"/>
      <c r="BK145" s="881"/>
      <c r="BL145" s="881"/>
      <c r="BM145" s="881"/>
      <c r="BN145" s="881"/>
      <c r="BO145" s="881"/>
      <c r="BP145" s="881"/>
      <c r="BQ145" s="881"/>
      <c r="BR145" s="881"/>
      <c r="BS145" s="881"/>
      <c r="BT145" s="881"/>
      <c r="BU145" s="881"/>
      <c r="BV145" s="881"/>
      <c r="BW145" s="881"/>
      <c r="BX145" s="881"/>
      <c r="BY145" s="881"/>
      <c r="BZ145" s="881"/>
      <c r="CA145" s="881"/>
      <c r="CB145" s="881"/>
      <c r="CC145" s="881"/>
      <c r="CD145" s="881"/>
      <c r="CE145" s="881"/>
      <c r="CF145" s="881"/>
      <c r="CG145" s="881"/>
      <c r="CH145" s="881"/>
      <c r="CI145" s="881"/>
      <c r="CJ145" s="881"/>
      <c r="CK145" s="881"/>
      <c r="CL145" s="881"/>
      <c r="CM145" s="881"/>
      <c r="CN145" s="881"/>
      <c r="CO145" s="881"/>
      <c r="CP145" s="881"/>
      <c r="CQ145" s="881"/>
      <c r="CR145" s="881"/>
      <c r="CS145" s="881"/>
      <c r="CT145" s="881"/>
      <c r="CU145" s="881"/>
      <c r="CV145" s="881"/>
      <c r="CW145" s="881"/>
      <c r="CX145" s="881"/>
      <c r="CY145" s="881"/>
      <c r="CZ145" s="881"/>
      <c r="DA145" s="881"/>
    </row>
    <row r="146" spans="1:105" ht="12">
      <c r="A146" s="881"/>
      <c r="B146" s="881"/>
      <c r="C146" s="881"/>
      <c r="D146" s="881"/>
      <c r="E146" s="881"/>
      <c r="F146" s="881"/>
      <c r="G146" s="881"/>
      <c r="H146" s="881"/>
      <c r="I146" s="881"/>
      <c r="J146" s="881"/>
      <c r="K146" s="881"/>
      <c r="L146" s="881"/>
      <c r="M146" s="881"/>
      <c r="N146" s="881"/>
      <c r="O146" s="881"/>
      <c r="P146" s="881"/>
      <c r="Q146" s="881"/>
      <c r="R146" s="881"/>
      <c r="S146" s="881"/>
      <c r="T146" s="881"/>
      <c r="U146" s="881"/>
      <c r="V146" s="881"/>
      <c r="W146" s="881"/>
      <c r="X146" s="881"/>
      <c r="Y146" s="881"/>
      <c r="Z146" s="881"/>
      <c r="AA146" s="881"/>
      <c r="AB146" s="881"/>
      <c r="AC146" s="881"/>
      <c r="AD146" s="881"/>
      <c r="AE146" s="881"/>
      <c r="AF146" s="881"/>
      <c r="AG146" s="881"/>
      <c r="AH146" s="881"/>
      <c r="AI146" s="881"/>
      <c r="AJ146" s="881"/>
      <c r="AK146" s="881"/>
      <c r="AL146" s="881"/>
      <c r="AM146" s="881"/>
      <c r="AN146" s="881"/>
      <c r="AO146" s="881"/>
      <c r="AP146" s="881"/>
      <c r="AQ146" s="881"/>
      <c r="AR146" s="881"/>
      <c r="AS146" s="881"/>
      <c r="AT146" s="881"/>
      <c r="AU146" s="881"/>
      <c r="AV146" s="881"/>
      <c r="AW146" s="881"/>
      <c r="AX146" s="881"/>
      <c r="AY146" s="881"/>
      <c r="AZ146" s="881"/>
      <c r="BA146" s="881"/>
      <c r="BB146" s="881"/>
      <c r="BC146" s="881"/>
      <c r="BD146" s="881"/>
      <c r="BE146" s="881"/>
      <c r="BF146" s="881"/>
      <c r="BG146" s="881"/>
      <c r="BH146" s="881"/>
      <c r="BI146" s="881"/>
      <c r="BJ146" s="881"/>
      <c r="BK146" s="881"/>
      <c r="BL146" s="881"/>
      <c r="BM146" s="881"/>
      <c r="BN146" s="881"/>
      <c r="BO146" s="881"/>
      <c r="BP146" s="881"/>
      <c r="BQ146" s="881"/>
      <c r="BR146" s="881"/>
      <c r="BS146" s="881"/>
      <c r="BT146" s="881"/>
      <c r="BU146" s="881"/>
      <c r="BV146" s="881"/>
      <c r="BW146" s="881"/>
      <c r="BX146" s="881"/>
      <c r="BY146" s="881"/>
      <c r="BZ146" s="881"/>
      <c r="CA146" s="881"/>
      <c r="CB146" s="881"/>
      <c r="CC146" s="881"/>
      <c r="CD146" s="881"/>
      <c r="CE146" s="881"/>
      <c r="CF146" s="881"/>
      <c r="CG146" s="881"/>
      <c r="CH146" s="881"/>
      <c r="CI146" s="881"/>
      <c r="CJ146" s="881"/>
      <c r="CK146" s="881"/>
      <c r="CL146" s="881"/>
      <c r="CM146" s="881"/>
      <c r="CN146" s="881"/>
      <c r="CO146" s="881"/>
      <c r="CP146" s="881"/>
      <c r="CQ146" s="881"/>
      <c r="CR146" s="881"/>
      <c r="CS146" s="881"/>
      <c r="CT146" s="881"/>
      <c r="CU146" s="881"/>
      <c r="CV146" s="881"/>
      <c r="CW146" s="881"/>
      <c r="CX146" s="881"/>
      <c r="CY146" s="881"/>
      <c r="CZ146" s="881"/>
      <c r="DA146" s="881"/>
    </row>
    <row r="147" spans="1:105" ht="12">
      <c r="A147" s="881"/>
      <c r="B147" s="881"/>
      <c r="C147" s="881"/>
      <c r="D147" s="881"/>
      <c r="E147" s="881"/>
      <c r="F147" s="881"/>
      <c r="G147" s="881"/>
      <c r="H147" s="881"/>
      <c r="I147" s="881"/>
      <c r="J147" s="881"/>
      <c r="K147" s="881"/>
      <c r="L147" s="881"/>
      <c r="M147" s="881"/>
      <c r="N147" s="881"/>
      <c r="O147" s="881"/>
      <c r="P147" s="881"/>
      <c r="Q147" s="881"/>
      <c r="R147" s="881"/>
      <c r="S147" s="881"/>
      <c r="T147" s="881"/>
      <c r="U147" s="881"/>
      <c r="V147" s="881"/>
      <c r="W147" s="881"/>
      <c r="X147" s="881"/>
      <c r="Y147" s="881"/>
      <c r="Z147" s="881"/>
      <c r="AA147" s="881"/>
      <c r="AB147" s="881"/>
      <c r="AC147" s="881"/>
      <c r="AD147" s="881"/>
      <c r="AE147" s="881"/>
      <c r="AF147" s="881"/>
      <c r="AG147" s="881"/>
      <c r="AH147" s="881"/>
      <c r="AI147" s="881"/>
      <c r="AJ147" s="881"/>
      <c r="AK147" s="881"/>
      <c r="AL147" s="881"/>
      <c r="AM147" s="881"/>
      <c r="AN147" s="881"/>
      <c r="AO147" s="881"/>
      <c r="AP147" s="881"/>
      <c r="AQ147" s="881"/>
      <c r="AR147" s="881"/>
      <c r="AS147" s="881"/>
      <c r="AT147" s="881"/>
      <c r="AU147" s="881"/>
      <c r="AV147" s="881"/>
      <c r="AW147" s="881"/>
      <c r="AX147" s="881"/>
      <c r="AY147" s="881"/>
      <c r="AZ147" s="881"/>
      <c r="BA147" s="881"/>
      <c r="BB147" s="881"/>
      <c r="BC147" s="881"/>
      <c r="BD147" s="881"/>
      <c r="BE147" s="881"/>
      <c r="BF147" s="881"/>
      <c r="BG147" s="881"/>
      <c r="BH147" s="881"/>
      <c r="BI147" s="881"/>
      <c r="BJ147" s="881"/>
      <c r="BK147" s="881"/>
      <c r="BL147" s="881"/>
      <c r="BM147" s="881"/>
      <c r="BN147" s="881"/>
      <c r="BO147" s="881"/>
      <c r="BP147" s="881"/>
      <c r="BQ147" s="881"/>
      <c r="BR147" s="881"/>
      <c r="BS147" s="881"/>
      <c r="BT147" s="881"/>
      <c r="BU147" s="881"/>
      <c r="BV147" s="881"/>
      <c r="BW147" s="881"/>
      <c r="BX147" s="881"/>
      <c r="BY147" s="881"/>
      <c r="BZ147" s="881"/>
      <c r="CA147" s="881"/>
      <c r="CB147" s="881"/>
      <c r="CC147" s="881"/>
      <c r="CD147" s="881"/>
      <c r="CE147" s="881"/>
      <c r="CF147" s="881"/>
      <c r="CG147" s="881"/>
      <c r="CH147" s="881"/>
      <c r="CI147" s="881"/>
      <c r="CJ147" s="881"/>
      <c r="CK147" s="881"/>
      <c r="CL147" s="881"/>
      <c r="CM147" s="881"/>
      <c r="CN147" s="881"/>
      <c r="CO147" s="881"/>
      <c r="CP147" s="881"/>
      <c r="CQ147" s="881"/>
      <c r="CR147" s="881"/>
      <c r="CS147" s="881"/>
      <c r="CT147" s="881"/>
      <c r="CU147" s="881"/>
      <c r="CV147" s="881"/>
      <c r="CW147" s="881"/>
      <c r="CX147" s="881"/>
      <c r="CY147" s="881"/>
      <c r="CZ147" s="881"/>
      <c r="DA147" s="881"/>
    </row>
    <row r="148" spans="1:105" ht="12">
      <c r="A148" s="881"/>
      <c r="B148" s="881"/>
      <c r="C148" s="881"/>
      <c r="D148" s="881"/>
      <c r="E148" s="881"/>
      <c r="F148" s="881"/>
      <c r="G148" s="881"/>
      <c r="H148" s="881"/>
      <c r="I148" s="881"/>
      <c r="J148" s="881"/>
      <c r="K148" s="881"/>
      <c r="L148" s="881"/>
      <c r="M148" s="881"/>
      <c r="N148" s="881"/>
      <c r="O148" s="881"/>
      <c r="P148" s="881"/>
      <c r="Q148" s="881"/>
      <c r="R148" s="881"/>
      <c r="S148" s="881"/>
      <c r="T148" s="881"/>
      <c r="U148" s="881"/>
      <c r="V148" s="881"/>
      <c r="W148" s="881"/>
      <c r="X148" s="881"/>
      <c r="Y148" s="881"/>
      <c r="Z148" s="881"/>
      <c r="AA148" s="881"/>
      <c r="AB148" s="881"/>
      <c r="AC148" s="881"/>
      <c r="AD148" s="881"/>
      <c r="AE148" s="881"/>
      <c r="AF148" s="881"/>
      <c r="AG148" s="881"/>
      <c r="AH148" s="881"/>
      <c r="AI148" s="881"/>
      <c r="AJ148" s="881"/>
      <c r="AK148" s="881"/>
      <c r="AL148" s="881"/>
      <c r="AM148" s="881"/>
      <c r="AN148" s="881"/>
      <c r="AO148" s="881"/>
      <c r="AP148" s="881"/>
      <c r="AQ148" s="881"/>
      <c r="AR148" s="881"/>
      <c r="AS148" s="881"/>
      <c r="AT148" s="881"/>
      <c r="AU148" s="881"/>
      <c r="AV148" s="881"/>
      <c r="AW148" s="881"/>
      <c r="AX148" s="881"/>
      <c r="AY148" s="881"/>
      <c r="AZ148" s="881"/>
      <c r="BA148" s="881"/>
      <c r="BB148" s="881"/>
      <c r="BC148" s="881"/>
      <c r="BD148" s="881"/>
      <c r="BE148" s="881"/>
      <c r="BF148" s="881"/>
      <c r="BG148" s="881"/>
      <c r="BH148" s="881"/>
      <c r="BI148" s="881"/>
      <c r="BJ148" s="881"/>
      <c r="BK148" s="881"/>
      <c r="BL148" s="881"/>
      <c r="BM148" s="881"/>
      <c r="BN148" s="881"/>
      <c r="BO148" s="881"/>
      <c r="BP148" s="881"/>
      <c r="BQ148" s="881"/>
      <c r="BR148" s="881"/>
      <c r="BS148" s="881"/>
      <c r="BT148" s="881"/>
      <c r="BU148" s="881"/>
      <c r="BV148" s="881"/>
      <c r="BW148" s="881"/>
      <c r="BX148" s="881"/>
      <c r="BY148" s="881"/>
      <c r="BZ148" s="881"/>
      <c r="CA148" s="881"/>
      <c r="CB148" s="881"/>
      <c r="CC148" s="881"/>
      <c r="CD148" s="881"/>
      <c r="CE148" s="881"/>
      <c r="CF148" s="881"/>
      <c r="CG148" s="881"/>
      <c r="CH148" s="881"/>
      <c r="CI148" s="881"/>
      <c r="CJ148" s="881"/>
      <c r="CK148" s="881"/>
      <c r="CL148" s="881"/>
      <c r="CM148" s="881"/>
      <c r="CN148" s="881"/>
      <c r="CO148" s="881"/>
      <c r="CP148" s="881"/>
      <c r="CQ148" s="881"/>
      <c r="CR148" s="881"/>
      <c r="CS148" s="881"/>
      <c r="CT148" s="881"/>
      <c r="CU148" s="881"/>
      <c r="CV148" s="881"/>
      <c r="CW148" s="881"/>
      <c r="CX148" s="881"/>
      <c r="CY148" s="881"/>
      <c r="CZ148" s="881"/>
      <c r="DA148" s="881"/>
    </row>
    <row r="149" spans="1:105" ht="12">
      <c r="A149" s="881"/>
      <c r="B149" s="881"/>
      <c r="C149" s="881"/>
      <c r="D149" s="881"/>
      <c r="E149" s="881"/>
      <c r="F149" s="881"/>
      <c r="G149" s="881"/>
      <c r="H149" s="881"/>
      <c r="I149" s="881"/>
      <c r="J149" s="881"/>
      <c r="K149" s="881"/>
      <c r="L149" s="881"/>
      <c r="M149" s="881"/>
      <c r="N149" s="881"/>
      <c r="O149" s="881"/>
      <c r="P149" s="881"/>
      <c r="Q149" s="881"/>
      <c r="R149" s="881"/>
      <c r="S149" s="881"/>
      <c r="T149" s="881"/>
      <c r="U149" s="881"/>
      <c r="V149" s="881"/>
      <c r="W149" s="881"/>
      <c r="X149" s="881"/>
      <c r="Y149" s="881"/>
      <c r="Z149" s="881"/>
      <c r="AA149" s="881"/>
      <c r="AB149" s="881"/>
      <c r="AC149" s="881"/>
      <c r="AD149" s="881"/>
      <c r="AE149" s="881"/>
      <c r="AF149" s="881"/>
      <c r="AG149" s="881"/>
      <c r="AH149" s="881"/>
      <c r="AI149" s="881"/>
      <c r="AJ149" s="881"/>
      <c r="AK149" s="881"/>
      <c r="AL149" s="881"/>
      <c r="AM149" s="881"/>
      <c r="AN149" s="881"/>
      <c r="AO149" s="881"/>
      <c r="AP149" s="881"/>
      <c r="AQ149" s="881"/>
      <c r="AR149" s="881"/>
      <c r="AS149" s="881"/>
      <c r="AT149" s="881"/>
      <c r="AU149" s="881"/>
      <c r="AV149" s="881"/>
      <c r="AW149" s="881"/>
      <c r="AX149" s="881"/>
      <c r="AY149" s="881"/>
      <c r="AZ149" s="881"/>
      <c r="BA149" s="881"/>
      <c r="BB149" s="881"/>
      <c r="BC149" s="881"/>
      <c r="BD149" s="881"/>
      <c r="BE149" s="881"/>
      <c r="BF149" s="881"/>
      <c r="BG149" s="881"/>
      <c r="BH149" s="881"/>
      <c r="BI149" s="881"/>
      <c r="BJ149" s="881"/>
      <c r="BK149" s="881"/>
      <c r="BL149" s="881"/>
      <c r="BM149" s="881"/>
      <c r="BN149" s="881"/>
      <c r="BO149" s="881"/>
      <c r="BP149" s="881"/>
      <c r="BQ149" s="881"/>
      <c r="BR149" s="881"/>
      <c r="BS149" s="881"/>
      <c r="BT149" s="881"/>
      <c r="BU149" s="881"/>
      <c r="BV149" s="881"/>
      <c r="BW149" s="881"/>
      <c r="BX149" s="881"/>
      <c r="BY149" s="881"/>
      <c r="BZ149" s="881"/>
      <c r="CA149" s="881"/>
      <c r="CB149" s="881"/>
      <c r="CC149" s="881"/>
      <c r="CD149" s="881"/>
      <c r="CE149" s="881"/>
      <c r="CF149" s="881"/>
      <c r="CG149" s="881"/>
      <c r="CH149" s="881"/>
      <c r="CI149" s="881"/>
      <c r="CJ149" s="881"/>
      <c r="CK149" s="881"/>
      <c r="CL149" s="881"/>
      <c r="CM149" s="881"/>
      <c r="CN149" s="881"/>
      <c r="CO149" s="881"/>
      <c r="CP149" s="881"/>
      <c r="CQ149" s="881"/>
      <c r="CR149" s="881"/>
      <c r="CS149" s="881"/>
      <c r="CT149" s="881"/>
      <c r="CU149" s="881"/>
      <c r="CV149" s="881"/>
      <c r="CW149" s="881"/>
      <c r="CX149" s="881"/>
      <c r="CY149" s="881"/>
      <c r="CZ149" s="881"/>
      <c r="DA149" s="881"/>
    </row>
    <row r="150" spans="1:105" ht="12">
      <c r="A150" s="881"/>
      <c r="B150" s="881"/>
      <c r="C150" s="881"/>
      <c r="D150" s="881"/>
      <c r="E150" s="881"/>
      <c r="F150" s="881"/>
      <c r="G150" s="881"/>
      <c r="H150" s="881"/>
      <c r="I150" s="881"/>
      <c r="J150" s="881"/>
      <c r="K150" s="881"/>
      <c r="L150" s="881"/>
      <c r="M150" s="881"/>
      <c r="N150" s="881"/>
      <c r="O150" s="881"/>
      <c r="P150" s="881"/>
      <c r="Q150" s="881"/>
      <c r="R150" s="881"/>
      <c r="S150" s="881"/>
      <c r="T150" s="881"/>
      <c r="U150" s="881"/>
      <c r="V150" s="881"/>
      <c r="W150" s="881"/>
      <c r="X150" s="881"/>
      <c r="Y150" s="881"/>
      <c r="Z150" s="881"/>
      <c r="AA150" s="881"/>
      <c r="AB150" s="881"/>
      <c r="AC150" s="881"/>
      <c r="AD150" s="881"/>
      <c r="AE150" s="881"/>
      <c r="AF150" s="881"/>
      <c r="AG150" s="881"/>
      <c r="AH150" s="881"/>
      <c r="AI150" s="881"/>
      <c r="AJ150" s="881"/>
      <c r="AK150" s="881"/>
      <c r="AL150" s="881"/>
      <c r="AM150" s="881"/>
      <c r="AN150" s="881"/>
      <c r="AO150" s="881"/>
      <c r="AP150" s="881"/>
      <c r="AQ150" s="881"/>
      <c r="AR150" s="881"/>
      <c r="AS150" s="881"/>
      <c r="AT150" s="881"/>
      <c r="AU150" s="881"/>
      <c r="AV150" s="881"/>
      <c r="AW150" s="881"/>
      <c r="AX150" s="881"/>
      <c r="AY150" s="881"/>
      <c r="AZ150" s="881"/>
      <c r="BA150" s="881"/>
      <c r="BB150" s="881"/>
      <c r="BC150" s="881"/>
      <c r="BD150" s="881"/>
      <c r="BE150" s="881"/>
      <c r="BF150" s="881"/>
      <c r="BG150" s="881"/>
      <c r="BH150" s="881"/>
      <c r="BI150" s="881"/>
      <c r="BJ150" s="881"/>
      <c r="BK150" s="881"/>
      <c r="BL150" s="881"/>
      <c r="BM150" s="881"/>
      <c r="BN150" s="881"/>
      <c r="BO150" s="881"/>
      <c r="BP150" s="881"/>
      <c r="BQ150" s="881"/>
      <c r="BR150" s="881"/>
      <c r="BS150" s="881"/>
      <c r="BT150" s="881"/>
      <c r="BU150" s="881"/>
      <c r="BV150" s="881"/>
      <c r="BW150" s="881"/>
      <c r="BX150" s="881"/>
      <c r="BY150" s="881"/>
      <c r="BZ150" s="881"/>
      <c r="CA150" s="881"/>
      <c r="CB150" s="881"/>
      <c r="CC150" s="881"/>
      <c r="CD150" s="881"/>
      <c r="CE150" s="881"/>
      <c r="CF150" s="881"/>
      <c r="CG150" s="881"/>
      <c r="CH150" s="881"/>
      <c r="CI150" s="881"/>
      <c r="CJ150" s="881"/>
      <c r="CK150" s="881"/>
      <c r="CL150" s="881"/>
      <c r="CM150" s="881"/>
      <c r="CN150" s="881"/>
      <c r="CO150" s="881"/>
      <c r="CP150" s="881"/>
      <c r="CQ150" s="881"/>
      <c r="CR150" s="881"/>
      <c r="CS150" s="881"/>
      <c r="CT150" s="881"/>
      <c r="CU150" s="881"/>
      <c r="CV150" s="881"/>
      <c r="CW150" s="881"/>
      <c r="CX150" s="881"/>
      <c r="CY150" s="881"/>
      <c r="CZ150" s="881"/>
      <c r="DA150" s="881"/>
    </row>
    <row r="151" spans="1:105" ht="12">
      <c r="A151" s="881"/>
      <c r="B151" s="881"/>
      <c r="C151" s="881"/>
      <c r="D151" s="881"/>
      <c r="E151" s="881"/>
      <c r="F151" s="881"/>
      <c r="G151" s="881"/>
      <c r="H151" s="881"/>
      <c r="I151" s="881"/>
      <c r="J151" s="881"/>
      <c r="K151" s="881"/>
      <c r="L151" s="881"/>
      <c r="M151" s="881"/>
      <c r="N151" s="881"/>
      <c r="O151" s="881"/>
      <c r="P151" s="881"/>
      <c r="Q151" s="881"/>
      <c r="R151" s="881"/>
      <c r="S151" s="881"/>
      <c r="T151" s="881"/>
      <c r="U151" s="881"/>
      <c r="V151" s="881"/>
      <c r="W151" s="881"/>
      <c r="X151" s="881"/>
      <c r="Y151" s="881"/>
      <c r="Z151" s="881"/>
      <c r="AA151" s="881"/>
      <c r="AB151" s="881"/>
      <c r="AC151" s="881"/>
      <c r="AD151" s="881"/>
      <c r="AE151" s="881"/>
      <c r="AF151" s="881"/>
      <c r="AG151" s="881"/>
      <c r="AH151" s="881"/>
      <c r="AI151" s="881"/>
      <c r="AJ151" s="881"/>
      <c r="AK151" s="881"/>
      <c r="AL151" s="881"/>
      <c r="AM151" s="881"/>
      <c r="AN151" s="881"/>
      <c r="AO151" s="881"/>
      <c r="AP151" s="881"/>
      <c r="AQ151" s="881"/>
      <c r="AR151" s="881"/>
      <c r="AS151" s="881"/>
      <c r="AT151" s="881"/>
      <c r="AU151" s="881"/>
      <c r="AV151" s="881"/>
      <c r="AW151" s="881"/>
      <c r="AX151" s="881"/>
      <c r="AY151" s="881"/>
      <c r="AZ151" s="881"/>
      <c r="BA151" s="881"/>
      <c r="BB151" s="881"/>
      <c r="BC151" s="881"/>
      <c r="BD151" s="881"/>
      <c r="BE151" s="881"/>
      <c r="BF151" s="881"/>
      <c r="BG151" s="881"/>
      <c r="BH151" s="881"/>
      <c r="BI151" s="881"/>
      <c r="BJ151" s="881"/>
      <c r="BK151" s="881"/>
      <c r="BL151" s="881"/>
      <c r="BM151" s="881"/>
      <c r="BN151" s="881"/>
      <c r="BO151" s="881"/>
      <c r="BP151" s="881"/>
      <c r="BQ151" s="881"/>
      <c r="BR151" s="881"/>
      <c r="BS151" s="881"/>
      <c r="BT151" s="881"/>
      <c r="BU151" s="881"/>
      <c r="BV151" s="881"/>
      <c r="BW151" s="881"/>
      <c r="BX151" s="881"/>
      <c r="BY151" s="881"/>
      <c r="BZ151" s="881"/>
      <c r="CA151" s="881"/>
      <c r="CB151" s="881"/>
      <c r="CC151" s="881"/>
      <c r="CD151" s="881"/>
      <c r="CE151" s="881"/>
      <c r="CF151" s="881"/>
      <c r="CG151" s="881"/>
      <c r="CH151" s="881"/>
      <c r="CI151" s="881"/>
      <c r="CJ151" s="881"/>
      <c r="CK151" s="881"/>
      <c r="CL151" s="881"/>
      <c r="CM151" s="881"/>
      <c r="CN151" s="881"/>
      <c r="CO151" s="881"/>
      <c r="CP151" s="881"/>
      <c r="CQ151" s="881"/>
      <c r="CR151" s="881"/>
      <c r="CS151" s="881"/>
      <c r="CT151" s="881"/>
      <c r="CU151" s="881"/>
      <c r="CV151" s="881"/>
      <c r="CW151" s="881"/>
      <c r="CX151" s="881"/>
      <c r="CY151" s="881"/>
      <c r="CZ151" s="881"/>
      <c r="DA151" s="881"/>
    </row>
    <row r="152" spans="1:105" ht="12">
      <c r="A152" s="881"/>
      <c r="B152" s="881"/>
      <c r="C152" s="881"/>
      <c r="D152" s="881"/>
      <c r="E152" s="881"/>
      <c r="F152" s="881"/>
      <c r="G152" s="881"/>
      <c r="H152" s="881"/>
      <c r="I152" s="881"/>
      <c r="J152" s="881"/>
      <c r="K152" s="881"/>
      <c r="L152" s="881"/>
      <c r="M152" s="881"/>
      <c r="N152" s="881"/>
      <c r="O152" s="881"/>
      <c r="P152" s="881"/>
      <c r="Q152" s="881"/>
      <c r="R152" s="881"/>
      <c r="S152" s="881"/>
      <c r="T152" s="881"/>
      <c r="U152" s="881"/>
      <c r="V152" s="881"/>
      <c r="W152" s="881"/>
      <c r="X152" s="881"/>
      <c r="Y152" s="881"/>
      <c r="Z152" s="881"/>
      <c r="AA152" s="881"/>
      <c r="AB152" s="881"/>
      <c r="AC152" s="881"/>
      <c r="AD152" s="881"/>
      <c r="AE152" s="881"/>
      <c r="AF152" s="881"/>
      <c r="AG152" s="881"/>
      <c r="AH152" s="881"/>
      <c r="AI152" s="881"/>
      <c r="AJ152" s="881"/>
      <c r="AK152" s="881"/>
      <c r="AL152" s="881"/>
      <c r="AM152" s="881"/>
      <c r="AN152" s="881"/>
      <c r="AO152" s="881"/>
      <c r="AP152" s="881"/>
      <c r="AQ152" s="881"/>
      <c r="AR152" s="881"/>
      <c r="AS152" s="881"/>
      <c r="AT152" s="881"/>
      <c r="AU152" s="881"/>
      <c r="AV152" s="881"/>
      <c r="AW152" s="881"/>
      <c r="AX152" s="881"/>
      <c r="AY152" s="881"/>
      <c r="AZ152" s="881"/>
      <c r="BA152" s="881"/>
      <c r="BB152" s="881"/>
      <c r="BC152" s="881"/>
      <c r="BD152" s="881"/>
      <c r="BE152" s="881"/>
      <c r="BF152" s="881"/>
      <c r="BG152" s="881"/>
      <c r="BH152" s="881"/>
      <c r="BI152" s="881"/>
      <c r="BJ152" s="881"/>
      <c r="BK152" s="881"/>
      <c r="BL152" s="881"/>
      <c r="BM152" s="881"/>
      <c r="BN152" s="881"/>
      <c r="BO152" s="881"/>
      <c r="BP152" s="881"/>
      <c r="BQ152" s="881"/>
      <c r="BR152" s="881"/>
      <c r="BS152" s="881"/>
      <c r="BT152" s="881"/>
      <c r="BU152" s="881"/>
      <c r="BV152" s="881"/>
      <c r="BW152" s="881"/>
      <c r="BX152" s="881"/>
      <c r="BY152" s="881"/>
      <c r="BZ152" s="881"/>
      <c r="CA152" s="881"/>
      <c r="CB152" s="881"/>
      <c r="CC152" s="881"/>
      <c r="CD152" s="881"/>
      <c r="CE152" s="881"/>
      <c r="CF152" s="881"/>
      <c r="CG152" s="881"/>
      <c r="CH152" s="881"/>
      <c r="CI152" s="881"/>
      <c r="CJ152" s="881"/>
      <c r="CK152" s="881"/>
      <c r="CL152" s="881"/>
      <c r="CM152" s="881"/>
      <c r="CN152" s="881"/>
      <c r="CO152" s="881"/>
      <c r="CP152" s="881"/>
      <c r="CQ152" s="881"/>
      <c r="CR152" s="881"/>
      <c r="CS152" s="881"/>
      <c r="CT152" s="881"/>
      <c r="CU152" s="881"/>
      <c r="CV152" s="881"/>
      <c r="CW152" s="881"/>
      <c r="CX152" s="881"/>
      <c r="CY152" s="881"/>
      <c r="CZ152" s="881"/>
      <c r="DA152" s="881"/>
    </row>
    <row r="153" spans="1:105" ht="12">
      <c r="A153" s="881"/>
      <c r="B153" s="881"/>
      <c r="C153" s="881"/>
      <c r="D153" s="881"/>
      <c r="E153" s="881"/>
      <c r="F153" s="881"/>
      <c r="G153" s="881"/>
      <c r="H153" s="881"/>
      <c r="I153" s="881"/>
      <c r="J153" s="881"/>
      <c r="K153" s="881"/>
      <c r="L153" s="881"/>
      <c r="M153" s="881"/>
      <c r="N153" s="881"/>
      <c r="O153" s="881"/>
      <c r="P153" s="881"/>
      <c r="Q153" s="881"/>
      <c r="R153" s="881"/>
      <c r="S153" s="881"/>
      <c r="T153" s="881"/>
      <c r="U153" s="881"/>
      <c r="V153" s="881"/>
      <c r="W153" s="881"/>
      <c r="X153" s="881"/>
      <c r="Y153" s="881"/>
      <c r="Z153" s="881"/>
      <c r="AA153" s="881"/>
      <c r="AB153" s="881"/>
      <c r="AC153" s="881"/>
      <c r="AD153" s="881"/>
      <c r="AE153" s="881"/>
      <c r="AF153" s="881"/>
      <c r="AG153" s="881"/>
      <c r="AH153" s="881"/>
      <c r="AI153" s="881"/>
      <c r="AJ153" s="881"/>
      <c r="AK153" s="881"/>
      <c r="AL153" s="881"/>
      <c r="AM153" s="881"/>
      <c r="AN153" s="881"/>
      <c r="AO153" s="881"/>
      <c r="AP153" s="881"/>
      <c r="AQ153" s="881"/>
      <c r="AR153" s="881"/>
      <c r="AS153" s="881"/>
      <c r="AT153" s="881"/>
      <c r="AU153" s="881"/>
      <c r="AV153" s="881"/>
      <c r="AW153" s="881"/>
      <c r="AX153" s="881"/>
      <c r="AY153" s="881"/>
      <c r="AZ153" s="881"/>
      <c r="BA153" s="881"/>
      <c r="BB153" s="881"/>
      <c r="BC153" s="881"/>
      <c r="BD153" s="881"/>
      <c r="BE153" s="881"/>
      <c r="BF153" s="881"/>
      <c r="BG153" s="881"/>
      <c r="BH153" s="881"/>
      <c r="BI153" s="881"/>
      <c r="BJ153" s="881"/>
      <c r="BK153" s="881"/>
      <c r="BL153" s="881"/>
      <c r="BM153" s="881"/>
      <c r="BN153" s="881"/>
      <c r="BO153" s="881"/>
      <c r="BP153" s="881"/>
      <c r="BQ153" s="881"/>
      <c r="BR153" s="881"/>
      <c r="BS153" s="881"/>
      <c r="BT153" s="881"/>
      <c r="BU153" s="881"/>
      <c r="BV153" s="881"/>
      <c r="BW153" s="881"/>
      <c r="BX153" s="881"/>
      <c r="BY153" s="881"/>
      <c r="BZ153" s="881"/>
      <c r="CA153" s="881"/>
      <c r="CB153" s="881"/>
      <c r="CC153" s="881"/>
      <c r="CD153" s="881"/>
      <c r="CE153" s="881"/>
      <c r="CF153" s="881"/>
      <c r="CG153" s="881"/>
      <c r="CH153" s="881"/>
      <c r="CI153" s="881"/>
      <c r="CJ153" s="881"/>
      <c r="CK153" s="881"/>
      <c r="CL153" s="881"/>
      <c r="CM153" s="881"/>
      <c r="CN153" s="881"/>
      <c r="CO153" s="881"/>
      <c r="CP153" s="881"/>
      <c r="CQ153" s="881"/>
      <c r="CR153" s="881"/>
      <c r="CS153" s="881"/>
      <c r="CT153" s="881"/>
      <c r="CU153" s="881"/>
      <c r="CV153" s="881"/>
      <c r="CW153" s="881"/>
      <c r="CX153" s="881"/>
      <c r="CY153" s="881"/>
      <c r="CZ153" s="881"/>
      <c r="DA153" s="881"/>
    </row>
    <row r="154" spans="1:105" ht="12">
      <c r="A154" s="881"/>
      <c r="B154" s="881"/>
      <c r="C154" s="881"/>
      <c r="D154" s="881"/>
      <c r="E154" s="881"/>
      <c r="F154" s="881"/>
      <c r="G154" s="881"/>
      <c r="H154" s="881"/>
      <c r="I154" s="881"/>
      <c r="J154" s="881"/>
      <c r="K154" s="881"/>
      <c r="L154" s="881"/>
      <c r="M154" s="881"/>
      <c r="N154" s="881"/>
      <c r="O154" s="881"/>
      <c r="P154" s="881"/>
      <c r="Q154" s="881"/>
      <c r="R154" s="881"/>
      <c r="S154" s="881"/>
      <c r="T154" s="881"/>
      <c r="U154" s="881"/>
      <c r="V154" s="881"/>
      <c r="W154" s="881"/>
      <c r="X154" s="881"/>
      <c r="Y154" s="881"/>
      <c r="Z154" s="881"/>
      <c r="AA154" s="881"/>
      <c r="AB154" s="881"/>
      <c r="AC154" s="881"/>
      <c r="AD154" s="881"/>
      <c r="AE154" s="881"/>
      <c r="AF154" s="881"/>
      <c r="AG154" s="881"/>
      <c r="AH154" s="881"/>
      <c r="AI154" s="881"/>
      <c r="AJ154" s="881"/>
      <c r="AK154" s="881"/>
      <c r="AL154" s="881"/>
      <c r="AM154" s="881"/>
      <c r="AN154" s="881"/>
      <c r="AO154" s="881"/>
      <c r="AP154" s="881"/>
      <c r="AQ154" s="881"/>
      <c r="AR154" s="881"/>
      <c r="AS154" s="881"/>
      <c r="AT154" s="881"/>
      <c r="AU154" s="881"/>
      <c r="AV154" s="881"/>
      <c r="AW154" s="881"/>
      <c r="AX154" s="881"/>
      <c r="AY154" s="881"/>
      <c r="AZ154" s="881"/>
      <c r="BA154" s="881"/>
      <c r="BB154" s="881"/>
      <c r="BC154" s="881"/>
      <c r="BD154" s="881"/>
      <c r="BE154" s="881"/>
      <c r="BF154" s="881"/>
      <c r="BG154" s="881"/>
      <c r="BH154" s="881"/>
      <c r="BI154" s="881"/>
      <c r="BJ154" s="881"/>
      <c r="BK154" s="881"/>
      <c r="BL154" s="881"/>
      <c r="BM154" s="881"/>
      <c r="BN154" s="881"/>
      <c r="BO154" s="881"/>
      <c r="BP154" s="881"/>
      <c r="BQ154" s="881"/>
      <c r="BR154" s="881"/>
      <c r="BS154" s="881"/>
      <c r="BT154" s="881"/>
      <c r="BU154" s="881"/>
      <c r="BV154" s="881"/>
      <c r="BW154" s="881"/>
      <c r="BX154" s="881"/>
      <c r="BY154" s="881"/>
      <c r="BZ154" s="881"/>
      <c r="CA154" s="881"/>
      <c r="CB154" s="881"/>
      <c r="CC154" s="881"/>
      <c r="CD154" s="881"/>
      <c r="CE154" s="881"/>
      <c r="CF154" s="881"/>
      <c r="CG154" s="881"/>
      <c r="CH154" s="881"/>
      <c r="CI154" s="881"/>
      <c r="CJ154" s="881"/>
      <c r="CK154" s="881"/>
      <c r="CL154" s="881"/>
      <c r="CM154" s="881"/>
      <c r="CN154" s="881"/>
      <c r="CO154" s="881"/>
      <c r="CP154" s="881"/>
      <c r="CQ154" s="881"/>
      <c r="CR154" s="881"/>
      <c r="CS154" s="881"/>
      <c r="CT154" s="881"/>
      <c r="CU154" s="881"/>
      <c r="CV154" s="881"/>
      <c r="CW154" s="881"/>
      <c r="CX154" s="881"/>
      <c r="CY154" s="881"/>
      <c r="CZ154" s="881"/>
      <c r="DA154" s="881"/>
    </row>
    <row r="155" spans="1:105" ht="12">
      <c r="A155" s="881"/>
      <c r="B155" s="881"/>
      <c r="C155" s="881"/>
      <c r="D155" s="881"/>
      <c r="E155" s="881"/>
      <c r="F155" s="881"/>
      <c r="G155" s="881"/>
      <c r="H155" s="881"/>
      <c r="I155" s="881"/>
      <c r="J155" s="881"/>
      <c r="K155" s="881"/>
      <c r="L155" s="881"/>
      <c r="M155" s="881"/>
      <c r="N155" s="881"/>
      <c r="O155" s="881"/>
      <c r="P155" s="881"/>
      <c r="Q155" s="881"/>
      <c r="R155" s="881"/>
      <c r="S155" s="881"/>
      <c r="T155" s="881"/>
      <c r="U155" s="881"/>
      <c r="V155" s="881"/>
      <c r="W155" s="881"/>
      <c r="X155" s="881"/>
      <c r="Y155" s="881"/>
      <c r="Z155" s="881"/>
      <c r="AA155" s="881"/>
      <c r="AB155" s="881"/>
      <c r="AC155" s="881"/>
      <c r="AD155" s="881"/>
      <c r="AE155" s="881"/>
      <c r="AF155" s="881"/>
      <c r="AG155" s="881"/>
      <c r="AH155" s="881"/>
      <c r="AI155" s="881"/>
      <c r="AJ155" s="881"/>
      <c r="AK155" s="881"/>
      <c r="AL155" s="881"/>
      <c r="AM155" s="881"/>
      <c r="AN155" s="881"/>
      <c r="AO155" s="881"/>
      <c r="AP155" s="881"/>
      <c r="AQ155" s="881"/>
      <c r="AR155" s="881"/>
      <c r="AS155" s="881"/>
      <c r="AT155" s="881"/>
      <c r="AU155" s="881"/>
      <c r="AV155" s="881"/>
      <c r="AW155" s="881"/>
      <c r="AX155" s="881"/>
      <c r="AY155" s="881"/>
      <c r="AZ155" s="881"/>
      <c r="BA155" s="881"/>
      <c r="BB155" s="881"/>
      <c r="BC155" s="881"/>
      <c r="BD155" s="881"/>
      <c r="BE155" s="881"/>
      <c r="BF155" s="881"/>
      <c r="BG155" s="881"/>
      <c r="BH155" s="881"/>
      <c r="BI155" s="881"/>
      <c r="BJ155" s="881"/>
      <c r="BK155" s="881"/>
      <c r="BL155" s="881"/>
      <c r="BM155" s="881"/>
      <c r="BN155" s="881"/>
      <c r="BO155" s="881"/>
      <c r="BP155" s="881"/>
      <c r="BQ155" s="881"/>
      <c r="BR155" s="881"/>
      <c r="BS155" s="881"/>
      <c r="BT155" s="881"/>
      <c r="BU155" s="881"/>
      <c r="BV155" s="881"/>
      <c r="BW155" s="881"/>
      <c r="BX155" s="881"/>
      <c r="BY155" s="881"/>
      <c r="BZ155" s="881"/>
      <c r="CA155" s="881"/>
      <c r="CB155" s="881"/>
      <c r="CC155" s="881"/>
      <c r="CD155" s="881"/>
      <c r="CE155" s="881"/>
      <c r="CF155" s="881"/>
      <c r="CG155" s="881"/>
      <c r="CH155" s="881"/>
      <c r="CI155" s="881"/>
      <c r="CJ155" s="881"/>
      <c r="CK155" s="881"/>
      <c r="CL155" s="881"/>
      <c r="CM155" s="881"/>
      <c r="CN155" s="881"/>
      <c r="CO155" s="881"/>
      <c r="CP155" s="881"/>
      <c r="CQ155" s="881"/>
      <c r="CR155" s="881"/>
      <c r="CS155" s="881"/>
      <c r="CT155" s="881"/>
      <c r="CU155" s="881"/>
      <c r="CV155" s="881"/>
      <c r="CW155" s="881"/>
      <c r="CX155" s="881"/>
      <c r="CY155" s="881"/>
      <c r="CZ155" s="881"/>
      <c r="DA155" s="881"/>
    </row>
    <row r="156" spans="1:105" ht="12">
      <c r="A156" s="881"/>
      <c r="B156" s="881"/>
      <c r="C156" s="881"/>
      <c r="D156" s="881"/>
      <c r="E156" s="881"/>
      <c r="F156" s="881"/>
      <c r="G156" s="881"/>
      <c r="H156" s="881"/>
      <c r="I156" s="881"/>
      <c r="J156" s="881"/>
      <c r="K156" s="881"/>
      <c r="L156" s="881"/>
      <c r="M156" s="881"/>
      <c r="N156" s="881"/>
      <c r="O156" s="881"/>
      <c r="P156" s="881"/>
      <c r="Q156" s="881"/>
      <c r="R156" s="881"/>
      <c r="S156" s="881"/>
      <c r="T156" s="881"/>
      <c r="U156" s="881"/>
      <c r="V156" s="881"/>
      <c r="W156" s="881"/>
      <c r="X156" s="881"/>
      <c r="Y156" s="881"/>
      <c r="Z156" s="881"/>
      <c r="AA156" s="881"/>
      <c r="AB156" s="881"/>
      <c r="AC156" s="881"/>
      <c r="AD156" s="881"/>
      <c r="AE156" s="881"/>
      <c r="AF156" s="881"/>
      <c r="AG156" s="881"/>
      <c r="AH156" s="881"/>
      <c r="AI156" s="881"/>
      <c r="AJ156" s="881"/>
      <c r="AK156" s="881"/>
      <c r="AL156" s="881"/>
      <c r="AM156" s="881"/>
      <c r="AN156" s="881"/>
      <c r="AO156" s="881"/>
      <c r="AP156" s="881"/>
      <c r="AQ156" s="881"/>
      <c r="AR156" s="881"/>
      <c r="AS156" s="881"/>
      <c r="AT156" s="881"/>
      <c r="AU156" s="881"/>
      <c r="AV156" s="881"/>
      <c r="AW156" s="881"/>
      <c r="AX156" s="881"/>
      <c r="AY156" s="881"/>
      <c r="AZ156" s="881"/>
      <c r="BA156" s="881"/>
      <c r="BB156" s="881"/>
      <c r="BC156" s="881"/>
      <c r="BD156" s="881"/>
      <c r="BE156" s="881"/>
      <c r="BF156" s="881"/>
      <c r="BG156" s="881"/>
      <c r="BH156" s="881"/>
      <c r="BI156" s="881"/>
      <c r="BJ156" s="881"/>
      <c r="BK156" s="881"/>
      <c r="BL156" s="881"/>
      <c r="BM156" s="881"/>
      <c r="BN156" s="881"/>
      <c r="BO156" s="881"/>
      <c r="BP156" s="881"/>
      <c r="BQ156" s="881"/>
      <c r="BR156" s="881"/>
      <c r="BS156" s="881"/>
      <c r="BT156" s="881"/>
      <c r="BU156" s="881"/>
      <c r="BV156" s="881"/>
      <c r="BW156" s="881"/>
      <c r="BX156" s="881"/>
      <c r="BY156" s="881"/>
      <c r="BZ156" s="881"/>
      <c r="CA156" s="881"/>
      <c r="CB156" s="881"/>
      <c r="CC156" s="881"/>
      <c r="CD156" s="881"/>
      <c r="CE156" s="881"/>
      <c r="CF156" s="881"/>
      <c r="CG156" s="881"/>
      <c r="CH156" s="881"/>
      <c r="CI156" s="881"/>
      <c r="CJ156" s="881"/>
      <c r="CK156" s="881"/>
      <c r="CL156" s="881"/>
      <c r="CM156" s="881"/>
      <c r="CN156" s="881"/>
      <c r="CO156" s="881"/>
      <c r="CP156" s="881"/>
      <c r="CQ156" s="881"/>
      <c r="CR156" s="881"/>
      <c r="CS156" s="881"/>
      <c r="CT156" s="881"/>
      <c r="CU156" s="881"/>
      <c r="CV156" s="881"/>
      <c r="CW156" s="881"/>
      <c r="CX156" s="881"/>
      <c r="CY156" s="881"/>
      <c r="CZ156" s="881"/>
      <c r="DA156" s="881"/>
    </row>
    <row r="157" spans="1:105" ht="12">
      <c r="A157" s="881"/>
      <c r="B157" s="881"/>
      <c r="C157" s="881"/>
      <c r="D157" s="881"/>
      <c r="E157" s="881"/>
      <c r="F157" s="881"/>
      <c r="G157" s="881"/>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881"/>
      <c r="AL157" s="881"/>
      <c r="AM157" s="881"/>
      <c r="AN157" s="881"/>
      <c r="AO157" s="881"/>
      <c r="AP157" s="881"/>
      <c r="AQ157" s="881"/>
      <c r="AR157" s="881"/>
      <c r="AS157" s="881"/>
      <c r="AT157" s="881"/>
      <c r="AU157" s="881"/>
      <c r="AV157" s="881"/>
      <c r="AW157" s="881"/>
      <c r="AX157" s="881"/>
      <c r="AY157" s="881"/>
      <c r="AZ157" s="881"/>
      <c r="BA157" s="881"/>
      <c r="BB157" s="881"/>
      <c r="BC157" s="881"/>
      <c r="BD157" s="881"/>
      <c r="BE157" s="881"/>
      <c r="BF157" s="881"/>
      <c r="BG157" s="881"/>
      <c r="BH157" s="881"/>
      <c r="BI157" s="881"/>
      <c r="BJ157" s="881"/>
      <c r="BK157" s="881"/>
      <c r="BL157" s="881"/>
      <c r="BM157" s="881"/>
      <c r="BN157" s="881"/>
      <c r="BO157" s="881"/>
      <c r="BP157" s="881"/>
      <c r="BQ157" s="881"/>
      <c r="BR157" s="881"/>
      <c r="BS157" s="881"/>
      <c r="BT157" s="881"/>
      <c r="BU157" s="881"/>
      <c r="BV157" s="881"/>
      <c r="BW157" s="881"/>
      <c r="BX157" s="881"/>
      <c r="BY157" s="881"/>
      <c r="BZ157" s="881"/>
      <c r="CA157" s="881"/>
      <c r="CB157" s="881"/>
      <c r="CC157" s="881"/>
      <c r="CD157" s="881"/>
      <c r="CE157" s="881"/>
      <c r="CF157" s="881"/>
      <c r="CG157" s="881"/>
      <c r="CH157" s="881"/>
      <c r="CI157" s="881"/>
      <c r="CJ157" s="881"/>
      <c r="CK157" s="881"/>
      <c r="CL157" s="881"/>
      <c r="CM157" s="881"/>
      <c r="CN157" s="881"/>
      <c r="CO157" s="881"/>
      <c r="CP157" s="881"/>
      <c r="CQ157" s="881"/>
      <c r="CR157" s="881"/>
      <c r="CS157" s="881"/>
      <c r="CT157" s="881"/>
      <c r="CU157" s="881"/>
      <c r="CV157" s="881"/>
      <c r="CW157" s="881"/>
      <c r="CX157" s="881"/>
      <c r="CY157" s="881"/>
      <c r="CZ157" s="881"/>
      <c r="DA157" s="881"/>
    </row>
    <row r="158" spans="1:105" ht="12">
      <c r="A158" s="881"/>
      <c r="B158" s="881"/>
      <c r="C158" s="881"/>
      <c r="D158" s="881"/>
      <c r="E158" s="881"/>
      <c r="F158" s="881"/>
      <c r="G158" s="881"/>
      <c r="H158" s="881"/>
      <c r="I158" s="881"/>
      <c r="J158" s="881"/>
      <c r="K158" s="881"/>
      <c r="L158" s="881"/>
      <c r="M158" s="881"/>
      <c r="N158" s="881"/>
      <c r="O158" s="881"/>
      <c r="P158" s="881"/>
      <c r="Q158" s="881"/>
      <c r="R158" s="881"/>
      <c r="S158" s="881"/>
      <c r="T158" s="881"/>
      <c r="U158" s="881"/>
      <c r="V158" s="881"/>
      <c r="W158" s="881"/>
      <c r="X158" s="881"/>
      <c r="Y158" s="881"/>
      <c r="Z158" s="881"/>
      <c r="AA158" s="881"/>
      <c r="AB158" s="881"/>
      <c r="AC158" s="881"/>
      <c r="AD158" s="881"/>
      <c r="AE158" s="881"/>
      <c r="AF158" s="881"/>
      <c r="AG158" s="881"/>
      <c r="AH158" s="881"/>
      <c r="AI158" s="881"/>
      <c r="AJ158" s="881"/>
      <c r="AK158" s="881"/>
      <c r="AL158" s="881"/>
      <c r="AM158" s="881"/>
      <c r="AN158" s="881"/>
      <c r="AO158" s="881"/>
      <c r="AP158" s="881"/>
      <c r="AQ158" s="881"/>
      <c r="AR158" s="881"/>
      <c r="AS158" s="881"/>
      <c r="AT158" s="881"/>
      <c r="AU158" s="881"/>
      <c r="AV158" s="881"/>
      <c r="AW158" s="881"/>
      <c r="AX158" s="881"/>
      <c r="AY158" s="881"/>
      <c r="AZ158" s="881"/>
      <c r="BA158" s="881"/>
      <c r="BB158" s="881"/>
      <c r="BC158" s="881"/>
      <c r="BD158" s="881"/>
      <c r="BE158" s="881"/>
      <c r="BF158" s="881"/>
      <c r="BG158" s="881"/>
      <c r="BH158" s="881"/>
      <c r="BI158" s="881"/>
      <c r="BJ158" s="881"/>
      <c r="BK158" s="881"/>
      <c r="BL158" s="881"/>
      <c r="BM158" s="881"/>
      <c r="BN158" s="881"/>
      <c r="BO158" s="881"/>
      <c r="BP158" s="881"/>
      <c r="BQ158" s="881"/>
      <c r="BR158" s="881"/>
      <c r="BS158" s="881"/>
      <c r="BT158" s="881"/>
      <c r="BU158" s="881"/>
      <c r="BV158" s="881"/>
      <c r="BW158" s="881"/>
      <c r="BX158" s="881"/>
      <c r="BY158" s="881"/>
      <c r="BZ158" s="881"/>
      <c r="CA158" s="881"/>
      <c r="CB158" s="881"/>
      <c r="CC158" s="881"/>
      <c r="CD158" s="881"/>
      <c r="CE158" s="881"/>
      <c r="CF158" s="881"/>
      <c r="CG158" s="881"/>
      <c r="CH158" s="881"/>
      <c r="CI158" s="881"/>
      <c r="CJ158" s="881"/>
      <c r="CK158" s="881"/>
      <c r="CL158" s="881"/>
      <c r="CM158" s="881"/>
      <c r="CN158" s="881"/>
      <c r="CO158" s="881"/>
      <c r="CP158" s="881"/>
      <c r="CQ158" s="881"/>
      <c r="CR158" s="881"/>
      <c r="CS158" s="881"/>
      <c r="CT158" s="881"/>
      <c r="CU158" s="881"/>
      <c r="CV158" s="881"/>
      <c r="CW158" s="881"/>
      <c r="CX158" s="881"/>
      <c r="CY158" s="881"/>
      <c r="CZ158" s="881"/>
      <c r="DA158" s="881"/>
    </row>
    <row r="159" spans="1:105" ht="12">
      <c r="A159" s="881"/>
      <c r="B159" s="881"/>
      <c r="C159" s="881"/>
      <c r="D159" s="881"/>
      <c r="E159" s="881"/>
      <c r="F159" s="881"/>
      <c r="G159" s="881"/>
      <c r="H159" s="881"/>
      <c r="I159" s="881"/>
      <c r="J159" s="881"/>
      <c r="K159" s="881"/>
      <c r="L159" s="881"/>
      <c r="M159" s="881"/>
      <c r="N159" s="881"/>
      <c r="O159" s="881"/>
      <c r="P159" s="881"/>
      <c r="Q159" s="881"/>
      <c r="R159" s="881"/>
      <c r="S159" s="881"/>
      <c r="T159" s="881"/>
      <c r="U159" s="881"/>
      <c r="V159" s="881"/>
      <c r="W159" s="881"/>
      <c r="X159" s="881"/>
      <c r="Y159" s="881"/>
      <c r="Z159" s="881"/>
      <c r="AA159" s="881"/>
      <c r="AB159" s="881"/>
      <c r="AC159" s="881"/>
      <c r="AD159" s="881"/>
      <c r="AE159" s="881"/>
      <c r="AF159" s="881"/>
      <c r="AG159" s="881"/>
      <c r="AH159" s="881"/>
      <c r="AI159" s="881"/>
      <c r="AJ159" s="881"/>
      <c r="AK159" s="881"/>
      <c r="AL159" s="881"/>
      <c r="AM159" s="881"/>
      <c r="AN159" s="881"/>
      <c r="AO159" s="881"/>
      <c r="AP159" s="881"/>
      <c r="AQ159" s="881"/>
      <c r="AR159" s="881"/>
      <c r="AS159" s="881"/>
      <c r="AT159" s="881"/>
      <c r="AU159" s="881"/>
      <c r="AV159" s="881"/>
      <c r="AW159" s="881"/>
      <c r="AX159" s="881"/>
      <c r="AY159" s="881"/>
      <c r="AZ159" s="881"/>
      <c r="BA159" s="881"/>
      <c r="BB159" s="881"/>
      <c r="BC159" s="881"/>
      <c r="BD159" s="881"/>
      <c r="BE159" s="881"/>
      <c r="BF159" s="881"/>
      <c r="BG159" s="881"/>
      <c r="BH159" s="881"/>
      <c r="BI159" s="881"/>
      <c r="BJ159" s="881"/>
      <c r="BK159" s="881"/>
      <c r="BL159" s="881"/>
      <c r="BM159" s="881"/>
      <c r="BN159" s="881"/>
      <c r="BO159" s="881"/>
      <c r="BP159" s="881"/>
      <c r="BQ159" s="881"/>
      <c r="BR159" s="881"/>
      <c r="BS159" s="881"/>
      <c r="BT159" s="881"/>
      <c r="BU159" s="881"/>
      <c r="BV159" s="881"/>
      <c r="BW159" s="881"/>
      <c r="BX159" s="881"/>
      <c r="BY159" s="881"/>
      <c r="BZ159" s="881"/>
      <c r="CA159" s="881"/>
      <c r="CB159" s="881"/>
      <c r="CC159" s="881"/>
      <c r="CD159" s="881"/>
      <c r="CE159" s="881"/>
      <c r="CF159" s="881"/>
      <c r="CG159" s="881"/>
      <c r="CH159" s="881"/>
      <c r="CI159" s="881"/>
      <c r="CJ159" s="881"/>
      <c r="CK159" s="881"/>
      <c r="CL159" s="881"/>
      <c r="CM159" s="881"/>
      <c r="CN159" s="881"/>
      <c r="CO159" s="881"/>
      <c r="CP159" s="881"/>
      <c r="CQ159" s="881"/>
      <c r="CR159" s="881"/>
      <c r="CS159" s="881"/>
      <c r="CT159" s="881"/>
      <c r="CU159" s="881"/>
      <c r="CV159" s="881"/>
      <c r="CW159" s="881"/>
      <c r="CX159" s="881"/>
      <c r="CY159" s="881"/>
      <c r="CZ159" s="881"/>
      <c r="DA159" s="881"/>
    </row>
    <row r="160" spans="1:105" ht="12">
      <c r="A160" s="881"/>
      <c r="B160" s="881"/>
      <c r="C160" s="881"/>
      <c r="D160" s="881"/>
      <c r="E160" s="881"/>
      <c r="F160" s="881"/>
      <c r="G160" s="881"/>
      <c r="H160" s="881"/>
      <c r="I160" s="881"/>
      <c r="J160" s="881"/>
      <c r="K160" s="881"/>
      <c r="L160" s="881"/>
      <c r="M160" s="881"/>
      <c r="N160" s="881"/>
      <c r="O160" s="881"/>
      <c r="P160" s="881"/>
      <c r="Q160" s="881"/>
      <c r="R160" s="881"/>
      <c r="S160" s="881"/>
      <c r="T160" s="881"/>
      <c r="U160" s="881"/>
      <c r="V160" s="881"/>
      <c r="W160" s="881"/>
      <c r="X160" s="881"/>
      <c r="Y160" s="881"/>
      <c r="Z160" s="881"/>
      <c r="AA160" s="881"/>
      <c r="AB160" s="881"/>
      <c r="AC160" s="881"/>
      <c r="AD160" s="881"/>
      <c r="AE160" s="881"/>
      <c r="AF160" s="881"/>
      <c r="AG160" s="881"/>
      <c r="AH160" s="881"/>
      <c r="AI160" s="881"/>
      <c r="AJ160" s="881"/>
      <c r="AK160" s="881"/>
      <c r="AL160" s="881"/>
      <c r="AM160" s="881"/>
      <c r="AN160" s="881"/>
      <c r="AO160" s="881"/>
      <c r="AP160" s="881"/>
      <c r="AQ160" s="881"/>
      <c r="AR160" s="881"/>
      <c r="AS160" s="881"/>
      <c r="AT160" s="881"/>
      <c r="AU160" s="881"/>
      <c r="AV160" s="881"/>
      <c r="AW160" s="881"/>
      <c r="AX160" s="881"/>
      <c r="AY160" s="881"/>
      <c r="AZ160" s="881"/>
      <c r="BA160" s="881"/>
      <c r="BB160" s="881"/>
      <c r="BC160" s="881"/>
      <c r="BD160" s="881"/>
      <c r="BE160" s="881"/>
      <c r="BF160" s="881"/>
      <c r="BG160" s="881"/>
      <c r="BH160" s="881"/>
      <c r="BI160" s="881"/>
      <c r="BJ160" s="881"/>
      <c r="BK160" s="881"/>
      <c r="BL160" s="881"/>
      <c r="BM160" s="881"/>
      <c r="BN160" s="881"/>
      <c r="BO160" s="881"/>
      <c r="BP160" s="881"/>
      <c r="BQ160" s="881"/>
      <c r="BR160" s="881"/>
      <c r="BS160" s="881"/>
      <c r="BT160" s="881"/>
      <c r="BU160" s="881"/>
      <c r="BV160" s="881"/>
      <c r="BW160" s="881"/>
      <c r="BX160" s="881"/>
      <c r="BY160" s="881"/>
      <c r="BZ160" s="881"/>
      <c r="CA160" s="881"/>
      <c r="CB160" s="881"/>
      <c r="CC160" s="881"/>
      <c r="CD160" s="881"/>
      <c r="CE160" s="881"/>
      <c r="CF160" s="881"/>
      <c r="CG160" s="881"/>
      <c r="CH160" s="881"/>
      <c r="CI160" s="881"/>
      <c r="CJ160" s="881"/>
      <c r="CK160" s="881"/>
      <c r="CL160" s="881"/>
      <c r="CM160" s="881"/>
      <c r="CN160" s="881"/>
      <c r="CO160" s="881"/>
      <c r="CP160" s="881"/>
      <c r="CQ160" s="881"/>
      <c r="CR160" s="881"/>
      <c r="CS160" s="881"/>
      <c r="CT160" s="881"/>
      <c r="CU160" s="881"/>
      <c r="CV160" s="881"/>
      <c r="CW160" s="881"/>
      <c r="CX160" s="881"/>
      <c r="CY160" s="881"/>
      <c r="CZ160" s="881"/>
      <c r="DA160" s="881"/>
    </row>
    <row r="161" spans="1:105" ht="12">
      <c r="A161" s="881"/>
      <c r="B161" s="881"/>
      <c r="C161" s="881"/>
      <c r="D161" s="881"/>
      <c r="E161" s="881"/>
      <c r="F161" s="881"/>
      <c r="G161" s="881"/>
      <c r="H161" s="881"/>
      <c r="I161" s="881"/>
      <c r="J161" s="881"/>
      <c r="K161" s="881"/>
      <c r="L161" s="881"/>
      <c r="M161" s="881"/>
      <c r="N161" s="881"/>
      <c r="O161" s="881"/>
      <c r="P161" s="881"/>
      <c r="Q161" s="881"/>
      <c r="R161" s="881"/>
      <c r="S161" s="881"/>
      <c r="T161" s="881"/>
      <c r="U161" s="881"/>
      <c r="V161" s="881"/>
      <c r="W161" s="881"/>
      <c r="X161" s="881"/>
      <c r="Y161" s="881"/>
      <c r="Z161" s="881"/>
      <c r="AA161" s="881"/>
      <c r="AB161" s="881"/>
      <c r="AC161" s="881"/>
      <c r="AD161" s="881"/>
      <c r="AE161" s="881"/>
      <c r="AF161" s="881"/>
      <c r="AG161" s="881"/>
      <c r="AH161" s="881"/>
      <c r="AI161" s="881"/>
      <c r="AJ161" s="881"/>
      <c r="AK161" s="881"/>
      <c r="AL161" s="881"/>
      <c r="AM161" s="881"/>
      <c r="AN161" s="881"/>
      <c r="AO161" s="881"/>
      <c r="AP161" s="881"/>
      <c r="AQ161" s="881"/>
      <c r="AR161" s="881"/>
      <c r="AS161" s="881"/>
      <c r="AT161" s="881"/>
      <c r="AU161" s="881"/>
      <c r="AV161" s="881"/>
      <c r="AW161" s="881"/>
      <c r="AX161" s="881"/>
      <c r="AY161" s="881"/>
      <c r="AZ161" s="881"/>
      <c r="BA161" s="881"/>
      <c r="BB161" s="881"/>
      <c r="BC161" s="881"/>
      <c r="BD161" s="881"/>
      <c r="BE161" s="881"/>
      <c r="BF161" s="881"/>
      <c r="BG161" s="881"/>
      <c r="BH161" s="881"/>
      <c r="BI161" s="881"/>
      <c r="BJ161" s="881"/>
      <c r="BK161" s="881"/>
      <c r="BL161" s="881"/>
      <c r="BM161" s="881"/>
      <c r="BN161" s="881"/>
      <c r="BO161" s="881"/>
      <c r="BP161" s="881"/>
      <c r="BQ161" s="881"/>
      <c r="BR161" s="881"/>
      <c r="BS161" s="881"/>
      <c r="BT161" s="881"/>
      <c r="BU161" s="881"/>
      <c r="BV161" s="881"/>
      <c r="BW161" s="881"/>
      <c r="BX161" s="881"/>
      <c r="BY161" s="881"/>
      <c r="BZ161" s="881"/>
      <c r="CA161" s="881"/>
      <c r="CB161" s="881"/>
      <c r="CC161" s="881"/>
      <c r="CD161" s="881"/>
      <c r="CE161" s="881"/>
      <c r="CF161" s="881"/>
      <c r="CG161" s="881"/>
      <c r="CH161" s="881"/>
      <c r="CI161" s="881"/>
      <c r="CJ161" s="881"/>
      <c r="CK161" s="881"/>
      <c r="CL161" s="881"/>
      <c r="CM161" s="881"/>
      <c r="CN161" s="881"/>
      <c r="CO161" s="881"/>
      <c r="CP161" s="881"/>
      <c r="CQ161" s="881"/>
      <c r="CR161" s="881"/>
      <c r="CS161" s="881"/>
      <c r="CT161" s="881"/>
      <c r="CU161" s="881"/>
      <c r="CV161" s="881"/>
      <c r="CW161" s="881"/>
      <c r="CX161" s="881"/>
      <c r="CY161" s="881"/>
      <c r="CZ161" s="881"/>
      <c r="DA161" s="881"/>
    </row>
    <row r="162" spans="1:105" ht="12">
      <c r="A162" s="881"/>
      <c r="B162" s="881"/>
      <c r="C162" s="881"/>
      <c r="D162" s="881"/>
      <c r="E162" s="881"/>
      <c r="F162" s="881"/>
      <c r="G162" s="881"/>
      <c r="H162" s="881"/>
      <c r="I162" s="881"/>
      <c r="J162" s="881"/>
      <c r="K162" s="881"/>
      <c r="L162" s="881"/>
      <c r="M162" s="881"/>
      <c r="N162" s="881"/>
      <c r="O162" s="881"/>
      <c r="P162" s="881"/>
      <c r="Q162" s="881"/>
      <c r="R162" s="881"/>
      <c r="S162" s="881"/>
      <c r="T162" s="881"/>
      <c r="U162" s="881"/>
      <c r="V162" s="881"/>
      <c r="W162" s="881"/>
      <c r="X162" s="881"/>
      <c r="Y162" s="881"/>
      <c r="Z162" s="881"/>
      <c r="AA162" s="881"/>
      <c r="AB162" s="881"/>
      <c r="AC162" s="881"/>
      <c r="AD162" s="881"/>
      <c r="AE162" s="881"/>
      <c r="AF162" s="881"/>
      <c r="AG162" s="881"/>
      <c r="AH162" s="881"/>
      <c r="AI162" s="881"/>
      <c r="AJ162" s="881"/>
      <c r="AK162" s="881"/>
      <c r="AL162" s="881"/>
      <c r="AM162" s="881"/>
      <c r="AN162" s="881"/>
      <c r="AO162" s="881"/>
      <c r="AP162" s="881"/>
      <c r="AQ162" s="881"/>
      <c r="AR162" s="881"/>
      <c r="AS162" s="881"/>
      <c r="AT162" s="881"/>
      <c r="AU162" s="881"/>
      <c r="AV162" s="881"/>
      <c r="AW162" s="881"/>
      <c r="AX162" s="881"/>
      <c r="AY162" s="881"/>
      <c r="AZ162" s="881"/>
      <c r="BA162" s="881"/>
      <c r="BB162" s="881"/>
      <c r="BC162" s="881"/>
      <c r="BD162" s="881"/>
      <c r="BE162" s="881"/>
      <c r="BF162" s="881"/>
      <c r="BG162" s="881"/>
      <c r="BH162" s="881"/>
      <c r="BI162" s="881"/>
      <c r="BJ162" s="881"/>
      <c r="BK162" s="881"/>
      <c r="BL162" s="881"/>
      <c r="BM162" s="881"/>
      <c r="BN162" s="881"/>
      <c r="BO162" s="881"/>
      <c r="BP162" s="881"/>
      <c r="BQ162" s="881"/>
      <c r="BR162" s="881"/>
      <c r="BS162" s="881"/>
      <c r="BT162" s="881"/>
      <c r="BU162" s="881"/>
      <c r="BV162" s="881"/>
      <c r="BW162" s="881"/>
      <c r="BX162" s="881"/>
      <c r="BY162" s="881"/>
      <c r="BZ162" s="881"/>
      <c r="CA162" s="881"/>
      <c r="CB162" s="881"/>
      <c r="CC162" s="881"/>
      <c r="CD162" s="881"/>
      <c r="CE162" s="881"/>
      <c r="CF162" s="881"/>
      <c r="CG162" s="881"/>
      <c r="CH162" s="881"/>
      <c r="CI162" s="881"/>
      <c r="CJ162" s="881"/>
      <c r="CK162" s="881"/>
      <c r="CL162" s="881"/>
      <c r="CM162" s="881"/>
      <c r="CN162" s="881"/>
      <c r="CO162" s="881"/>
      <c r="CP162" s="881"/>
      <c r="CQ162" s="881"/>
      <c r="CR162" s="881"/>
      <c r="CS162" s="881"/>
      <c r="CT162" s="881"/>
      <c r="CU162" s="881"/>
      <c r="CV162" s="881"/>
      <c r="CW162" s="881"/>
      <c r="CX162" s="881"/>
      <c r="CY162" s="881"/>
      <c r="CZ162" s="881"/>
      <c r="DA162" s="881"/>
    </row>
    <row r="163" spans="1:105" ht="12">
      <c r="A163" s="881"/>
      <c r="B163" s="881"/>
      <c r="C163" s="881"/>
      <c r="D163" s="881"/>
      <c r="E163" s="881"/>
      <c r="F163" s="881"/>
      <c r="G163" s="881"/>
      <c r="H163" s="881"/>
      <c r="I163" s="881"/>
      <c r="J163" s="881"/>
      <c r="K163" s="881"/>
      <c r="L163" s="881"/>
      <c r="M163" s="881"/>
      <c r="N163" s="881"/>
      <c r="O163" s="881"/>
      <c r="P163" s="881"/>
      <c r="Q163" s="881"/>
      <c r="R163" s="881"/>
      <c r="S163" s="881"/>
      <c r="T163" s="881"/>
      <c r="U163" s="881"/>
      <c r="V163" s="881"/>
      <c r="W163" s="881"/>
      <c r="X163" s="881"/>
      <c r="Y163" s="881"/>
      <c r="Z163" s="881"/>
      <c r="AA163" s="881"/>
      <c r="AB163" s="881"/>
      <c r="AC163" s="881"/>
      <c r="AD163" s="881"/>
      <c r="AE163" s="881"/>
      <c r="AF163" s="881"/>
      <c r="AG163" s="881"/>
      <c r="AH163" s="881"/>
      <c r="AI163" s="881"/>
      <c r="AJ163" s="881"/>
      <c r="AK163" s="881"/>
      <c r="AL163" s="881"/>
      <c r="AM163" s="881"/>
      <c r="AN163" s="881"/>
      <c r="AO163" s="881"/>
      <c r="AP163" s="881"/>
      <c r="AQ163" s="881"/>
      <c r="AR163" s="881"/>
      <c r="AS163" s="881"/>
      <c r="AT163" s="881"/>
      <c r="AU163" s="881"/>
      <c r="AV163" s="881"/>
      <c r="AW163" s="881"/>
      <c r="AX163" s="881"/>
      <c r="AY163" s="881"/>
      <c r="AZ163" s="881"/>
      <c r="BA163" s="881"/>
      <c r="BB163" s="881"/>
      <c r="BC163" s="881"/>
      <c r="BD163" s="881"/>
      <c r="BE163" s="881"/>
      <c r="BF163" s="881"/>
      <c r="BG163" s="881"/>
      <c r="BH163" s="881"/>
      <c r="BI163" s="881"/>
      <c r="BJ163" s="881"/>
      <c r="BK163" s="881"/>
      <c r="BL163" s="881"/>
      <c r="BM163" s="881"/>
      <c r="BN163" s="881"/>
      <c r="BO163" s="881"/>
      <c r="BP163" s="881"/>
      <c r="BQ163" s="881"/>
      <c r="BR163" s="881"/>
      <c r="BS163" s="881"/>
      <c r="BT163" s="881"/>
      <c r="BU163" s="881"/>
      <c r="BV163" s="881"/>
      <c r="BW163" s="881"/>
      <c r="BX163" s="881"/>
      <c r="BY163" s="881"/>
      <c r="BZ163" s="881"/>
      <c r="CA163" s="881"/>
      <c r="CB163" s="881"/>
      <c r="CC163" s="881"/>
      <c r="CD163" s="881"/>
      <c r="CE163" s="881"/>
      <c r="CF163" s="881"/>
      <c r="CG163" s="881"/>
      <c r="CH163" s="881"/>
      <c r="CI163" s="881"/>
      <c r="CJ163" s="881"/>
      <c r="CK163" s="881"/>
      <c r="CL163" s="881"/>
      <c r="CM163" s="881"/>
      <c r="CN163" s="881"/>
      <c r="CO163" s="881"/>
      <c r="CP163" s="881"/>
      <c r="CQ163" s="881"/>
      <c r="CR163" s="881"/>
      <c r="CS163" s="881"/>
      <c r="CT163" s="881"/>
      <c r="CU163" s="881"/>
      <c r="CV163" s="881"/>
      <c r="CW163" s="881"/>
      <c r="CX163" s="881"/>
      <c r="CY163" s="881"/>
      <c r="CZ163" s="881"/>
      <c r="DA163" s="881"/>
    </row>
    <row r="164" spans="1:105" ht="12">
      <c r="A164" s="881"/>
      <c r="B164" s="881"/>
      <c r="C164" s="881"/>
      <c r="D164" s="881"/>
      <c r="E164" s="881"/>
      <c r="F164" s="881"/>
      <c r="G164" s="881"/>
      <c r="H164" s="881"/>
      <c r="I164" s="881"/>
      <c r="J164" s="881"/>
      <c r="K164" s="881"/>
      <c r="L164" s="881"/>
      <c r="M164" s="881"/>
      <c r="N164" s="881"/>
      <c r="O164" s="881"/>
      <c r="P164" s="881"/>
      <c r="Q164" s="881"/>
      <c r="R164" s="881"/>
      <c r="S164" s="881"/>
      <c r="T164" s="881"/>
      <c r="U164" s="881"/>
      <c r="V164" s="881"/>
      <c r="W164" s="881"/>
      <c r="X164" s="881"/>
      <c r="Y164" s="881"/>
      <c r="Z164" s="881"/>
      <c r="AA164" s="881"/>
      <c r="AB164" s="881"/>
      <c r="AC164" s="881"/>
      <c r="AD164" s="881"/>
      <c r="AE164" s="881"/>
      <c r="AF164" s="881"/>
      <c r="AG164" s="881"/>
      <c r="AH164" s="881"/>
      <c r="AI164" s="881"/>
      <c r="AJ164" s="881"/>
      <c r="AK164" s="881"/>
      <c r="AL164" s="881"/>
      <c r="AM164" s="881"/>
      <c r="AN164" s="881"/>
      <c r="AO164" s="881"/>
      <c r="AP164" s="881"/>
      <c r="AQ164" s="881"/>
      <c r="AR164" s="881"/>
      <c r="AS164" s="881"/>
      <c r="AT164" s="881"/>
      <c r="AU164" s="881"/>
      <c r="AV164" s="881"/>
      <c r="AW164" s="881"/>
      <c r="AX164" s="881"/>
      <c r="AY164" s="881"/>
      <c r="AZ164" s="881"/>
      <c r="BA164" s="881"/>
      <c r="BB164" s="881"/>
      <c r="BC164" s="881"/>
      <c r="BD164" s="881"/>
      <c r="BE164" s="881"/>
      <c r="BF164" s="881"/>
      <c r="BG164" s="881"/>
      <c r="BH164" s="881"/>
      <c r="BI164" s="881"/>
      <c r="BJ164" s="881"/>
      <c r="BK164" s="881"/>
      <c r="BL164" s="881"/>
      <c r="BM164" s="881"/>
      <c r="BN164" s="881"/>
      <c r="BO164" s="881"/>
      <c r="BP164" s="881"/>
      <c r="BQ164" s="881"/>
      <c r="BR164" s="881"/>
      <c r="BS164" s="881"/>
      <c r="BT164" s="881"/>
      <c r="BU164" s="881"/>
      <c r="BV164" s="881"/>
      <c r="BW164" s="881"/>
      <c r="BX164" s="881"/>
      <c r="BY164" s="881"/>
      <c r="BZ164" s="881"/>
      <c r="CA164" s="881"/>
      <c r="CB164" s="881"/>
      <c r="CC164" s="881"/>
      <c r="CD164" s="881"/>
      <c r="CE164" s="881"/>
      <c r="CF164" s="881"/>
      <c r="CG164" s="881"/>
      <c r="CH164" s="881"/>
      <c r="CI164" s="881"/>
      <c r="CJ164" s="881"/>
      <c r="CK164" s="881"/>
      <c r="CL164" s="881"/>
      <c r="CM164" s="881"/>
      <c r="CN164" s="881"/>
      <c r="CO164" s="881"/>
      <c r="CP164" s="881"/>
      <c r="CQ164" s="881"/>
      <c r="CR164" s="881"/>
      <c r="CS164" s="881"/>
      <c r="CT164" s="881"/>
      <c r="CU164" s="881"/>
      <c r="CV164" s="881"/>
      <c r="CW164" s="881"/>
      <c r="CX164" s="881"/>
      <c r="CY164" s="881"/>
      <c r="CZ164" s="881"/>
      <c r="DA164" s="881"/>
    </row>
    <row r="165" spans="1:105" ht="12">
      <c r="A165" s="881"/>
      <c r="B165" s="881"/>
      <c r="C165" s="881"/>
      <c r="D165" s="881"/>
      <c r="E165" s="881"/>
      <c r="F165" s="881"/>
      <c r="G165" s="881"/>
      <c r="H165" s="881"/>
      <c r="I165" s="881"/>
      <c r="J165" s="881"/>
      <c r="K165" s="881"/>
      <c r="L165" s="881"/>
      <c r="M165" s="881"/>
      <c r="N165" s="881"/>
      <c r="O165" s="881"/>
      <c r="P165" s="881"/>
      <c r="Q165" s="881"/>
      <c r="R165" s="881"/>
      <c r="S165" s="881"/>
      <c r="T165" s="881"/>
      <c r="U165" s="881"/>
      <c r="V165" s="881"/>
      <c r="W165" s="881"/>
      <c r="X165" s="881"/>
      <c r="Y165" s="881"/>
      <c r="Z165" s="881"/>
      <c r="AA165" s="881"/>
      <c r="AB165" s="881"/>
      <c r="AC165" s="881"/>
      <c r="AD165" s="881"/>
      <c r="AE165" s="881"/>
      <c r="AF165" s="881"/>
      <c r="AG165" s="881"/>
      <c r="AH165" s="881"/>
      <c r="AI165" s="881"/>
      <c r="AJ165" s="881"/>
      <c r="AK165" s="881"/>
      <c r="AL165" s="881"/>
      <c r="AM165" s="881"/>
      <c r="AN165" s="881"/>
      <c r="AO165" s="881"/>
      <c r="AP165" s="881"/>
      <c r="AQ165" s="881"/>
      <c r="AR165" s="881"/>
      <c r="AS165" s="881"/>
      <c r="AT165" s="881"/>
      <c r="AU165" s="881"/>
      <c r="AV165" s="881"/>
      <c r="AW165" s="881"/>
      <c r="AX165" s="881"/>
      <c r="AY165" s="881"/>
      <c r="AZ165" s="881"/>
      <c r="BA165" s="881"/>
      <c r="BB165" s="881"/>
      <c r="BC165" s="881"/>
      <c r="BD165" s="881"/>
      <c r="BE165" s="881"/>
      <c r="BF165" s="881"/>
      <c r="BG165" s="881"/>
      <c r="BH165" s="881"/>
      <c r="BI165" s="881"/>
      <c r="BJ165" s="881"/>
      <c r="BK165" s="881"/>
      <c r="BL165" s="881"/>
      <c r="BM165" s="881"/>
      <c r="BN165" s="881"/>
      <c r="BO165" s="881"/>
      <c r="BP165" s="881"/>
      <c r="BQ165" s="881"/>
      <c r="BR165" s="881"/>
      <c r="BS165" s="881"/>
      <c r="BT165" s="881"/>
      <c r="BU165" s="881"/>
      <c r="BV165" s="881"/>
      <c r="BW165" s="881"/>
      <c r="BX165" s="881"/>
      <c r="BY165" s="881"/>
      <c r="BZ165" s="881"/>
      <c r="CA165" s="881"/>
      <c r="CB165" s="881"/>
      <c r="CC165" s="881"/>
      <c r="CD165" s="881"/>
      <c r="CE165" s="881"/>
      <c r="CF165" s="881"/>
      <c r="CG165" s="881"/>
      <c r="CH165" s="881"/>
      <c r="CI165" s="881"/>
      <c r="CJ165" s="881"/>
      <c r="CK165" s="881"/>
      <c r="CL165" s="881"/>
      <c r="CM165" s="881"/>
      <c r="CN165" s="881"/>
      <c r="CO165" s="881"/>
      <c r="CP165" s="881"/>
      <c r="CQ165" s="881"/>
      <c r="CR165" s="881"/>
      <c r="CS165" s="881"/>
      <c r="CT165" s="881"/>
      <c r="CU165" s="881"/>
      <c r="CV165" s="881"/>
      <c r="CW165" s="881"/>
      <c r="CX165" s="881"/>
      <c r="CY165" s="881"/>
      <c r="CZ165" s="881"/>
      <c r="DA165" s="881"/>
    </row>
    <row r="166" spans="1:105" ht="12">
      <c r="A166" s="881"/>
      <c r="B166" s="881"/>
      <c r="C166" s="881"/>
      <c r="D166" s="881"/>
      <c r="E166" s="881"/>
      <c r="F166" s="881"/>
      <c r="G166" s="881"/>
      <c r="H166" s="881"/>
      <c r="I166" s="881"/>
      <c r="J166" s="881"/>
      <c r="K166" s="881"/>
      <c r="L166" s="881"/>
      <c r="M166" s="881"/>
      <c r="N166" s="881"/>
      <c r="O166" s="881"/>
      <c r="P166" s="881"/>
      <c r="Q166" s="881"/>
      <c r="R166" s="881"/>
      <c r="S166" s="881"/>
      <c r="T166" s="881"/>
      <c r="U166" s="881"/>
      <c r="V166" s="881"/>
      <c r="W166" s="881"/>
      <c r="X166" s="881"/>
      <c r="Y166" s="881"/>
      <c r="Z166" s="881"/>
      <c r="AA166" s="881"/>
      <c r="AB166" s="881"/>
      <c r="AC166" s="881"/>
      <c r="AD166" s="881"/>
      <c r="AE166" s="881"/>
      <c r="AF166" s="881"/>
      <c r="AG166" s="881"/>
      <c r="AH166" s="881"/>
      <c r="AI166" s="881"/>
      <c r="AJ166" s="881"/>
      <c r="AK166" s="881"/>
      <c r="AL166" s="881"/>
      <c r="AM166" s="881"/>
      <c r="AN166" s="881"/>
      <c r="AO166" s="881"/>
      <c r="AP166" s="881"/>
      <c r="AQ166" s="881"/>
      <c r="AR166" s="881"/>
      <c r="AS166" s="881"/>
      <c r="AT166" s="881"/>
      <c r="AU166" s="881"/>
      <c r="AV166" s="881"/>
      <c r="AW166" s="881"/>
      <c r="AX166" s="881"/>
      <c r="AY166" s="881"/>
      <c r="AZ166" s="881"/>
      <c r="BA166" s="881"/>
      <c r="BB166" s="881"/>
      <c r="BC166" s="881"/>
      <c r="BD166" s="881"/>
      <c r="BE166" s="881"/>
      <c r="BF166" s="881"/>
      <c r="BG166" s="881"/>
      <c r="BH166" s="881"/>
      <c r="BI166" s="881"/>
      <c r="BJ166" s="881"/>
      <c r="BK166" s="881"/>
      <c r="BL166" s="881"/>
      <c r="BM166" s="881"/>
      <c r="BN166" s="881"/>
      <c r="BO166" s="881"/>
      <c r="BP166" s="881"/>
      <c r="BQ166" s="881"/>
      <c r="BR166" s="881"/>
      <c r="BS166" s="881"/>
      <c r="BT166" s="881"/>
      <c r="BU166" s="881"/>
      <c r="BV166" s="881"/>
      <c r="BW166" s="881"/>
      <c r="BX166" s="881"/>
      <c r="BY166" s="881"/>
      <c r="BZ166" s="881"/>
      <c r="CA166" s="881"/>
      <c r="CB166" s="881"/>
      <c r="CC166" s="881"/>
      <c r="CD166" s="881"/>
      <c r="CE166" s="881"/>
      <c r="CF166" s="881"/>
      <c r="CG166" s="881"/>
      <c r="CH166" s="881"/>
      <c r="CI166" s="881"/>
      <c r="CJ166" s="881"/>
      <c r="CK166" s="881"/>
      <c r="CL166" s="881"/>
      <c r="CM166" s="881"/>
      <c r="CN166" s="881"/>
      <c r="CO166" s="881"/>
      <c r="CP166" s="881"/>
      <c r="CQ166" s="881"/>
      <c r="CR166" s="881"/>
      <c r="CS166" s="881"/>
      <c r="CT166" s="881"/>
      <c r="CU166" s="881"/>
      <c r="CV166" s="881"/>
      <c r="CW166" s="881"/>
      <c r="CX166" s="881"/>
      <c r="CY166" s="881"/>
      <c r="CZ166" s="881"/>
      <c r="DA166" s="881"/>
    </row>
    <row r="167" spans="1:105" ht="12">
      <c r="A167" s="881"/>
      <c r="B167" s="881"/>
      <c r="C167" s="881"/>
      <c r="D167" s="881"/>
      <c r="E167" s="881"/>
      <c r="F167" s="881"/>
      <c r="G167" s="881"/>
      <c r="H167" s="881"/>
      <c r="I167" s="881"/>
      <c r="J167" s="881"/>
      <c r="K167" s="881"/>
      <c r="L167" s="881"/>
      <c r="M167" s="881"/>
      <c r="N167" s="881"/>
      <c r="O167" s="881"/>
      <c r="P167" s="881"/>
      <c r="Q167" s="881"/>
      <c r="R167" s="881"/>
      <c r="S167" s="881"/>
      <c r="T167" s="881"/>
      <c r="U167" s="881"/>
      <c r="V167" s="881"/>
      <c r="W167" s="881"/>
      <c r="X167" s="881"/>
      <c r="Y167" s="881"/>
      <c r="Z167" s="881"/>
      <c r="AA167" s="881"/>
      <c r="AB167" s="881"/>
      <c r="AC167" s="881"/>
      <c r="AD167" s="881"/>
      <c r="AE167" s="881"/>
      <c r="AF167" s="881"/>
      <c r="AG167" s="881"/>
      <c r="AH167" s="881"/>
      <c r="AI167" s="881"/>
      <c r="AJ167" s="881"/>
      <c r="AK167" s="881"/>
      <c r="AL167" s="881"/>
      <c r="AM167" s="881"/>
      <c r="AN167" s="881"/>
      <c r="AO167" s="881"/>
      <c r="AP167" s="881"/>
      <c r="AQ167" s="881"/>
      <c r="AR167" s="881"/>
      <c r="AS167" s="881"/>
      <c r="AT167" s="881"/>
      <c r="AU167" s="881"/>
      <c r="AV167" s="881"/>
      <c r="AW167" s="881"/>
      <c r="AX167" s="881"/>
      <c r="AY167" s="881"/>
      <c r="AZ167" s="881"/>
      <c r="BA167" s="881"/>
      <c r="BB167" s="881"/>
      <c r="BC167" s="881"/>
      <c r="BD167" s="881"/>
      <c r="BE167" s="881"/>
      <c r="BF167" s="881"/>
      <c r="BG167" s="881"/>
      <c r="BH167" s="881"/>
      <c r="BI167" s="881"/>
      <c r="BJ167" s="881"/>
      <c r="BK167" s="881"/>
      <c r="BL167" s="881"/>
      <c r="BM167" s="881"/>
      <c r="BN167" s="881"/>
      <c r="BO167" s="881"/>
      <c r="BP167" s="881"/>
      <c r="BQ167" s="881"/>
      <c r="BR167" s="881"/>
      <c r="BS167" s="881"/>
      <c r="BT167" s="881"/>
      <c r="BU167" s="881"/>
      <c r="BV167" s="881"/>
      <c r="BW167" s="881"/>
      <c r="BX167" s="881"/>
      <c r="BY167" s="881"/>
      <c r="BZ167" s="881"/>
      <c r="CA167" s="881"/>
      <c r="CB167" s="881"/>
      <c r="CC167" s="881"/>
      <c r="CD167" s="881"/>
      <c r="CE167" s="881"/>
      <c r="CF167" s="881"/>
      <c r="CG167" s="881"/>
      <c r="CH167" s="881"/>
      <c r="CI167" s="881"/>
      <c r="CJ167" s="881"/>
      <c r="CK167" s="881"/>
      <c r="CL167" s="881"/>
      <c r="CM167" s="881"/>
      <c r="CN167" s="881"/>
      <c r="CO167" s="881"/>
      <c r="CP167" s="881"/>
      <c r="CQ167" s="881"/>
      <c r="CR167" s="881"/>
      <c r="CS167" s="881"/>
      <c r="CT167" s="881"/>
      <c r="CU167" s="881"/>
      <c r="CV167" s="881"/>
      <c r="CW167" s="881"/>
      <c r="CX167" s="881"/>
      <c r="CY167" s="881"/>
      <c r="CZ167" s="881"/>
      <c r="DA167" s="881"/>
    </row>
    <row r="168" spans="1:105" ht="12">
      <c r="A168" s="881"/>
      <c r="B168" s="881"/>
      <c r="C168" s="881"/>
      <c r="D168" s="881"/>
      <c r="E168" s="881"/>
      <c r="F168" s="881"/>
      <c r="G168" s="881"/>
      <c r="H168" s="881"/>
      <c r="I168" s="881"/>
      <c r="J168" s="881"/>
      <c r="K168" s="881"/>
      <c r="L168" s="881"/>
      <c r="M168" s="881"/>
      <c r="N168" s="881"/>
      <c r="O168" s="881"/>
      <c r="P168" s="881"/>
      <c r="Q168" s="881"/>
      <c r="R168" s="881"/>
      <c r="S168" s="881"/>
      <c r="T168" s="881"/>
      <c r="U168" s="881"/>
      <c r="V168" s="881"/>
      <c r="W168" s="881"/>
      <c r="X168" s="881"/>
      <c r="Y168" s="881"/>
      <c r="Z168" s="881"/>
      <c r="AA168" s="881"/>
      <c r="AB168" s="881"/>
      <c r="AC168" s="881"/>
      <c r="AD168" s="881"/>
      <c r="AE168" s="881"/>
      <c r="AF168" s="881"/>
      <c r="AG168" s="881"/>
      <c r="AH168" s="881"/>
      <c r="AI168" s="881"/>
      <c r="AJ168" s="881"/>
      <c r="AK168" s="881"/>
      <c r="AL168" s="881"/>
      <c r="AM168" s="881"/>
      <c r="AN168" s="881"/>
      <c r="AO168" s="881"/>
      <c r="AP168" s="881"/>
      <c r="AQ168" s="881"/>
      <c r="AR168" s="881"/>
      <c r="AS168" s="881"/>
      <c r="AT168" s="881"/>
      <c r="AU168" s="881"/>
      <c r="AV168" s="881"/>
      <c r="AW168" s="881"/>
      <c r="AX168" s="881"/>
      <c r="AY168" s="881"/>
      <c r="AZ168" s="881"/>
      <c r="BA168" s="881"/>
      <c r="BB168" s="881"/>
      <c r="BC168" s="881"/>
      <c r="BD168" s="881"/>
      <c r="BE168" s="881"/>
      <c r="BF168" s="881"/>
      <c r="BG168" s="881"/>
      <c r="BH168" s="881"/>
      <c r="BI168" s="881"/>
      <c r="BJ168" s="881"/>
      <c r="BK168" s="881"/>
      <c r="BL168" s="881"/>
      <c r="BM168" s="881"/>
      <c r="BN168" s="881"/>
      <c r="BO168" s="881"/>
      <c r="BP168" s="881"/>
      <c r="BQ168" s="881"/>
      <c r="BR168" s="881"/>
      <c r="BS168" s="881"/>
      <c r="BT168" s="881"/>
      <c r="BU168" s="881"/>
      <c r="BV168" s="881"/>
      <c r="BW168" s="881"/>
      <c r="BX168" s="881"/>
      <c r="BY168" s="881"/>
      <c r="BZ168" s="881"/>
      <c r="CA168" s="881"/>
      <c r="CB168" s="881"/>
      <c r="CC168" s="881"/>
      <c r="CD168" s="881"/>
      <c r="CE168" s="881"/>
      <c r="CF168" s="881"/>
      <c r="CG168" s="881"/>
      <c r="CH168" s="881"/>
      <c r="CI168" s="881"/>
      <c r="CJ168" s="881"/>
      <c r="CK168" s="881"/>
      <c r="CL168" s="881"/>
      <c r="CM168" s="881"/>
      <c r="CN168" s="881"/>
      <c r="CO168" s="881"/>
      <c r="CP168" s="881"/>
      <c r="CQ168" s="881"/>
      <c r="CR168" s="881"/>
      <c r="CS168" s="881"/>
      <c r="CT168" s="881"/>
      <c r="CU168" s="881"/>
      <c r="CV168" s="881"/>
      <c r="CW168" s="881"/>
      <c r="CX168" s="881"/>
      <c r="CY168" s="881"/>
      <c r="CZ168" s="881"/>
      <c r="DA168" s="881"/>
    </row>
    <row r="169" spans="1:105" ht="12">
      <c r="A169" s="881"/>
      <c r="B169" s="881"/>
      <c r="C169" s="881"/>
      <c r="D169" s="881"/>
      <c r="E169" s="881"/>
      <c r="F169" s="881"/>
      <c r="G169" s="881"/>
      <c r="H169" s="881"/>
      <c r="I169" s="881"/>
      <c r="J169" s="881"/>
      <c r="K169" s="881"/>
      <c r="L169" s="881"/>
      <c r="M169" s="881"/>
      <c r="N169" s="881"/>
      <c r="O169" s="881"/>
      <c r="P169" s="881"/>
      <c r="Q169" s="881"/>
      <c r="R169" s="881"/>
      <c r="S169" s="881"/>
      <c r="T169" s="881"/>
      <c r="U169" s="881"/>
      <c r="V169" s="881"/>
      <c r="W169" s="881"/>
      <c r="X169" s="881"/>
      <c r="Y169" s="881"/>
      <c r="Z169" s="881"/>
      <c r="AA169" s="881"/>
      <c r="AB169" s="881"/>
      <c r="AC169" s="881"/>
      <c r="AD169" s="881"/>
      <c r="AE169" s="881"/>
      <c r="AF169" s="881"/>
      <c r="AG169" s="881"/>
      <c r="AH169" s="881"/>
      <c r="AI169" s="881"/>
      <c r="AJ169" s="881"/>
      <c r="AK169" s="881"/>
      <c r="AL169" s="881"/>
      <c r="AM169" s="881"/>
      <c r="AN169" s="881"/>
      <c r="AO169" s="881"/>
      <c r="AP169" s="881"/>
      <c r="AQ169" s="881"/>
      <c r="AR169" s="881"/>
      <c r="AS169" s="881"/>
      <c r="AT169" s="881"/>
      <c r="AU169" s="881"/>
      <c r="AV169" s="881"/>
      <c r="AW169" s="881"/>
      <c r="AX169" s="881"/>
      <c r="AY169" s="881"/>
      <c r="AZ169" s="881"/>
      <c r="BA169" s="881"/>
      <c r="BB169" s="881"/>
      <c r="BC169" s="881"/>
      <c r="BD169" s="881"/>
      <c r="BE169" s="881"/>
      <c r="BF169" s="881"/>
      <c r="BG169" s="881"/>
      <c r="BH169" s="881"/>
      <c r="BI169" s="881"/>
      <c r="BJ169" s="881"/>
      <c r="BK169" s="881"/>
      <c r="BL169" s="881"/>
      <c r="BM169" s="881"/>
      <c r="BN169" s="881"/>
      <c r="BO169" s="881"/>
      <c r="BP169" s="881"/>
      <c r="BQ169" s="881"/>
      <c r="BR169" s="881"/>
      <c r="BS169" s="881"/>
      <c r="BT169" s="881"/>
      <c r="BU169" s="881"/>
      <c r="BV169" s="881"/>
      <c r="BW169" s="881"/>
      <c r="BX169" s="881"/>
      <c r="BY169" s="881"/>
      <c r="BZ169" s="881"/>
      <c r="CA169" s="881"/>
      <c r="CB169" s="881"/>
      <c r="CC169" s="881"/>
      <c r="CD169" s="881"/>
      <c r="CE169" s="881"/>
      <c r="CF169" s="881"/>
      <c r="CG169" s="881"/>
      <c r="CH169" s="881"/>
      <c r="CI169" s="881"/>
      <c r="CJ169" s="881"/>
      <c r="CK169" s="881"/>
      <c r="CL169" s="881"/>
      <c r="CM169" s="881"/>
      <c r="CN169" s="881"/>
      <c r="CO169" s="881"/>
      <c r="CP169" s="881"/>
      <c r="CQ169" s="881"/>
      <c r="CR169" s="881"/>
      <c r="CS169" s="881"/>
      <c r="CT169" s="881"/>
      <c r="CU169" s="881"/>
      <c r="CV169" s="881"/>
      <c r="CW169" s="881"/>
      <c r="CX169" s="881"/>
      <c r="CY169" s="881"/>
      <c r="CZ169" s="881"/>
      <c r="DA169" s="881"/>
    </row>
    <row r="170" spans="1:105" ht="12">
      <c r="A170" s="881"/>
      <c r="B170" s="881"/>
      <c r="C170" s="881"/>
      <c r="D170" s="881"/>
      <c r="E170" s="881"/>
      <c r="F170" s="881"/>
      <c r="G170" s="881"/>
      <c r="H170" s="881"/>
      <c r="I170" s="881"/>
      <c r="J170" s="881"/>
      <c r="K170" s="881"/>
      <c r="L170" s="881"/>
      <c r="M170" s="881"/>
      <c r="N170" s="881"/>
      <c r="O170" s="881"/>
      <c r="P170" s="881"/>
      <c r="Q170" s="881"/>
      <c r="R170" s="881"/>
      <c r="S170" s="881"/>
      <c r="T170" s="881"/>
      <c r="U170" s="881"/>
      <c r="V170" s="881"/>
      <c r="W170" s="881"/>
      <c r="X170" s="881"/>
      <c r="Y170" s="881"/>
      <c r="Z170" s="881"/>
      <c r="AA170" s="881"/>
      <c r="AB170" s="881"/>
      <c r="AC170" s="881"/>
      <c r="AD170" s="881"/>
      <c r="AE170" s="881"/>
      <c r="AF170" s="881"/>
      <c r="AG170" s="881"/>
      <c r="AH170" s="881"/>
      <c r="AI170" s="881"/>
      <c r="AJ170" s="881"/>
      <c r="AK170" s="881"/>
      <c r="AL170" s="881"/>
      <c r="AM170" s="881"/>
      <c r="AN170" s="881"/>
      <c r="AO170" s="881"/>
      <c r="AP170" s="881"/>
      <c r="AQ170" s="881"/>
      <c r="AR170" s="881"/>
      <c r="AS170" s="881"/>
      <c r="AT170" s="881"/>
      <c r="AU170" s="881"/>
      <c r="AV170" s="881"/>
      <c r="AW170" s="881"/>
      <c r="AX170" s="881"/>
      <c r="AY170" s="881"/>
      <c r="AZ170" s="881"/>
      <c r="BA170" s="881"/>
      <c r="BB170" s="881"/>
      <c r="BC170" s="881"/>
      <c r="BD170" s="881"/>
      <c r="BE170" s="881"/>
      <c r="BF170" s="881"/>
      <c r="BG170" s="881"/>
      <c r="BH170" s="881"/>
      <c r="BI170" s="881"/>
      <c r="BJ170" s="881"/>
      <c r="BK170" s="881"/>
      <c r="BL170" s="881"/>
      <c r="BM170" s="881"/>
      <c r="BN170" s="881"/>
      <c r="BO170" s="881"/>
      <c r="BP170" s="881"/>
      <c r="BQ170" s="881"/>
      <c r="BR170" s="881"/>
      <c r="BS170" s="881"/>
      <c r="BT170" s="881"/>
      <c r="BU170" s="881"/>
      <c r="BV170" s="881"/>
      <c r="BW170" s="881"/>
      <c r="BX170" s="881"/>
      <c r="BY170" s="881"/>
      <c r="BZ170" s="881"/>
      <c r="CA170" s="881"/>
      <c r="CB170" s="881"/>
      <c r="CC170" s="881"/>
      <c r="CD170" s="881"/>
      <c r="CE170" s="881"/>
      <c r="CF170" s="881"/>
      <c r="CG170" s="881"/>
      <c r="CH170" s="881"/>
      <c r="CI170" s="881"/>
      <c r="CJ170" s="881"/>
      <c r="CK170" s="881"/>
      <c r="CL170" s="881"/>
      <c r="CM170" s="881"/>
      <c r="CN170" s="881"/>
      <c r="CO170" s="881"/>
      <c r="CP170" s="881"/>
      <c r="CQ170" s="881"/>
      <c r="CR170" s="881"/>
      <c r="CS170" s="881"/>
      <c r="CT170" s="881"/>
      <c r="CU170" s="881"/>
      <c r="CV170" s="881"/>
      <c r="CW170" s="881"/>
      <c r="CX170" s="881"/>
      <c r="CY170" s="881"/>
      <c r="CZ170" s="881"/>
      <c r="DA170" s="881"/>
    </row>
    <row r="171" spans="1:105" ht="12">
      <c r="A171" s="881"/>
      <c r="B171" s="881"/>
      <c r="C171" s="881"/>
      <c r="D171" s="881"/>
      <c r="E171" s="881"/>
      <c r="F171" s="881"/>
      <c r="G171" s="881"/>
      <c r="H171" s="881"/>
      <c r="I171" s="881"/>
      <c r="J171" s="881"/>
      <c r="K171" s="881"/>
      <c r="L171" s="881"/>
      <c r="M171" s="881"/>
      <c r="N171" s="881"/>
      <c r="O171" s="881"/>
      <c r="P171" s="881"/>
      <c r="Q171" s="881"/>
      <c r="R171" s="881"/>
      <c r="S171" s="881"/>
      <c r="T171" s="881"/>
      <c r="U171" s="881"/>
      <c r="V171" s="881"/>
      <c r="W171" s="881"/>
      <c r="X171" s="881"/>
      <c r="Y171" s="881"/>
      <c r="Z171" s="881"/>
      <c r="AA171" s="881"/>
      <c r="AB171" s="881"/>
      <c r="AC171" s="881"/>
      <c r="AD171" s="881"/>
      <c r="AE171" s="881"/>
      <c r="AF171" s="881"/>
      <c r="AG171" s="881"/>
      <c r="AH171" s="881"/>
      <c r="AI171" s="881"/>
      <c r="AJ171" s="881"/>
      <c r="AK171" s="881"/>
      <c r="AL171" s="881"/>
      <c r="AM171" s="881"/>
      <c r="AN171" s="881"/>
      <c r="AO171" s="881"/>
      <c r="AP171" s="881"/>
      <c r="AQ171" s="881"/>
      <c r="AR171" s="881"/>
      <c r="AS171" s="881"/>
      <c r="AT171" s="881"/>
      <c r="AU171" s="881"/>
      <c r="AV171" s="881"/>
      <c r="AW171" s="881"/>
      <c r="AX171" s="881"/>
      <c r="AY171" s="881"/>
      <c r="AZ171" s="881"/>
      <c r="BA171" s="881"/>
      <c r="BB171" s="881"/>
      <c r="BC171" s="881"/>
      <c r="BD171" s="881"/>
      <c r="BE171" s="881"/>
      <c r="BF171" s="881"/>
      <c r="BG171" s="881"/>
      <c r="BH171" s="881"/>
      <c r="BI171" s="881"/>
      <c r="BJ171" s="881"/>
      <c r="BK171" s="881"/>
      <c r="BL171" s="881"/>
      <c r="BM171" s="881"/>
      <c r="BN171" s="881"/>
      <c r="BO171" s="881"/>
      <c r="BP171" s="881"/>
      <c r="BQ171" s="881"/>
      <c r="BR171" s="881"/>
      <c r="BS171" s="881"/>
      <c r="BT171" s="881"/>
      <c r="BU171" s="881"/>
      <c r="BV171" s="881"/>
      <c r="BW171" s="881"/>
      <c r="BX171" s="881"/>
      <c r="BY171" s="881"/>
      <c r="BZ171" s="881"/>
      <c r="CA171" s="881"/>
      <c r="CB171" s="881"/>
      <c r="CC171" s="881"/>
      <c r="CD171" s="881"/>
      <c r="CE171" s="881"/>
      <c r="CF171" s="881"/>
      <c r="CG171" s="881"/>
      <c r="CH171" s="881"/>
      <c r="CI171" s="881"/>
      <c r="CJ171" s="881"/>
      <c r="CK171" s="881"/>
      <c r="CL171" s="881"/>
      <c r="CM171" s="881"/>
      <c r="CN171" s="881"/>
      <c r="CO171" s="881"/>
      <c r="CP171" s="881"/>
      <c r="CQ171" s="881"/>
      <c r="CR171" s="881"/>
      <c r="CS171" s="881"/>
      <c r="CT171" s="881"/>
      <c r="CU171" s="881"/>
      <c r="CV171" s="881"/>
      <c r="CW171" s="881"/>
      <c r="CX171" s="881"/>
      <c r="CY171" s="881"/>
      <c r="CZ171" s="881"/>
      <c r="DA171" s="881"/>
    </row>
    <row r="172" spans="1:105" ht="12">
      <c r="A172" s="881"/>
      <c r="B172" s="881"/>
      <c r="C172" s="881"/>
      <c r="D172" s="881"/>
      <c r="E172" s="881"/>
      <c r="F172" s="881"/>
      <c r="G172" s="881"/>
      <c r="H172" s="881"/>
      <c r="I172" s="881"/>
      <c r="J172" s="881"/>
      <c r="K172" s="881"/>
      <c r="L172" s="881"/>
      <c r="M172" s="881"/>
      <c r="N172" s="881"/>
      <c r="O172" s="881"/>
      <c r="P172" s="881"/>
      <c r="Q172" s="881"/>
      <c r="R172" s="881"/>
      <c r="S172" s="881"/>
      <c r="T172" s="881"/>
      <c r="U172" s="881"/>
      <c r="V172" s="881"/>
      <c r="W172" s="881"/>
      <c r="X172" s="881"/>
      <c r="Y172" s="881"/>
      <c r="Z172" s="881"/>
      <c r="AA172" s="881"/>
      <c r="AB172" s="881"/>
      <c r="AC172" s="881"/>
      <c r="AD172" s="881"/>
      <c r="AE172" s="881"/>
      <c r="AF172" s="881"/>
      <c r="AG172" s="881"/>
      <c r="AH172" s="881"/>
      <c r="AI172" s="881"/>
      <c r="AJ172" s="881"/>
      <c r="AK172" s="881"/>
      <c r="AL172" s="881"/>
      <c r="AM172" s="881"/>
      <c r="AN172" s="881"/>
      <c r="AO172" s="881"/>
      <c r="AP172" s="881"/>
      <c r="AQ172" s="881"/>
      <c r="AR172" s="881"/>
      <c r="AS172" s="881"/>
      <c r="AT172" s="881"/>
      <c r="AU172" s="881"/>
      <c r="AV172" s="881"/>
      <c r="AW172" s="881"/>
      <c r="AX172" s="881"/>
      <c r="AY172" s="881"/>
      <c r="AZ172" s="881"/>
      <c r="BA172" s="881"/>
      <c r="BB172" s="881"/>
      <c r="BC172" s="881"/>
      <c r="BD172" s="881"/>
      <c r="BE172" s="881"/>
      <c r="BF172" s="881"/>
      <c r="BG172" s="881"/>
      <c r="BH172" s="881"/>
      <c r="BI172" s="881"/>
      <c r="BJ172" s="881"/>
      <c r="BK172" s="881"/>
      <c r="BL172" s="881"/>
      <c r="BM172" s="881"/>
      <c r="BN172" s="881"/>
      <c r="BO172" s="881"/>
      <c r="BP172" s="881"/>
      <c r="BQ172" s="881"/>
      <c r="BR172" s="881"/>
      <c r="BS172" s="881"/>
      <c r="BT172" s="881"/>
      <c r="BU172" s="881"/>
      <c r="BV172" s="881"/>
      <c r="BW172" s="881"/>
      <c r="BX172" s="881"/>
      <c r="BY172" s="881"/>
      <c r="BZ172" s="881"/>
      <c r="CA172" s="881"/>
      <c r="CB172" s="881"/>
      <c r="CC172" s="881"/>
      <c r="CD172" s="881"/>
      <c r="CE172" s="881"/>
      <c r="CF172" s="881"/>
      <c r="CG172" s="881"/>
      <c r="CH172" s="881"/>
      <c r="CI172" s="881"/>
      <c r="CJ172" s="881"/>
      <c r="CK172" s="881"/>
      <c r="CL172" s="881"/>
      <c r="CM172" s="881"/>
      <c r="CN172" s="881"/>
      <c r="CO172" s="881"/>
      <c r="CP172" s="881"/>
      <c r="CQ172" s="881"/>
      <c r="CR172" s="881"/>
      <c r="CS172" s="881"/>
      <c r="CT172" s="881"/>
      <c r="CU172" s="881"/>
      <c r="CV172" s="881"/>
      <c r="CW172" s="881"/>
      <c r="CX172" s="881"/>
      <c r="CY172" s="881"/>
      <c r="CZ172" s="881"/>
      <c r="DA172" s="881"/>
    </row>
    <row r="173" spans="1:105" ht="12">
      <c r="A173" s="881"/>
      <c r="B173" s="881"/>
      <c r="C173" s="881"/>
      <c r="D173" s="881"/>
      <c r="E173" s="881"/>
      <c r="F173" s="881"/>
      <c r="G173" s="881"/>
      <c r="H173" s="881"/>
      <c r="I173" s="881"/>
      <c r="J173" s="881"/>
      <c r="K173" s="881"/>
      <c r="L173" s="881"/>
      <c r="M173" s="881"/>
      <c r="N173" s="881"/>
      <c r="O173" s="881"/>
      <c r="P173" s="881"/>
      <c r="Q173" s="881"/>
      <c r="R173" s="881"/>
      <c r="S173" s="881"/>
      <c r="T173" s="881"/>
      <c r="U173" s="881"/>
      <c r="V173" s="881"/>
      <c r="W173" s="881"/>
      <c r="X173" s="881"/>
      <c r="Y173" s="881"/>
      <c r="Z173" s="881"/>
      <c r="AA173" s="881"/>
      <c r="AB173" s="881"/>
      <c r="AC173" s="881"/>
      <c r="AD173" s="881"/>
      <c r="AE173" s="881"/>
      <c r="AF173" s="881"/>
      <c r="AG173" s="881"/>
      <c r="AH173" s="881"/>
      <c r="AI173" s="881"/>
      <c r="AJ173" s="881"/>
      <c r="AK173" s="881"/>
      <c r="AL173" s="881"/>
      <c r="AM173" s="881"/>
      <c r="AN173" s="881"/>
      <c r="AO173" s="881"/>
      <c r="AP173" s="881"/>
      <c r="AQ173" s="881"/>
      <c r="AR173" s="881"/>
      <c r="AS173" s="881"/>
      <c r="AT173" s="881"/>
      <c r="AU173" s="881"/>
      <c r="AV173" s="881"/>
      <c r="AW173" s="881"/>
      <c r="AX173" s="881"/>
      <c r="AY173" s="881"/>
      <c r="AZ173" s="881"/>
      <c r="BA173" s="881"/>
      <c r="BB173" s="881"/>
      <c r="BC173" s="881"/>
      <c r="BD173" s="881"/>
      <c r="BE173" s="881"/>
      <c r="BF173" s="881"/>
      <c r="BG173" s="881"/>
      <c r="BH173" s="881"/>
      <c r="BI173" s="881"/>
      <c r="BJ173" s="881"/>
      <c r="BK173" s="881"/>
      <c r="BL173" s="881"/>
      <c r="BM173" s="881"/>
      <c r="BN173" s="881"/>
      <c r="BO173" s="881"/>
      <c r="BP173" s="881"/>
      <c r="BQ173" s="881"/>
      <c r="BR173" s="881"/>
      <c r="BS173" s="881"/>
      <c r="BT173" s="881"/>
      <c r="BU173" s="881"/>
      <c r="BV173" s="881"/>
      <c r="BW173" s="881"/>
      <c r="BX173" s="881"/>
      <c r="BY173" s="881"/>
      <c r="BZ173" s="881"/>
      <c r="CA173" s="881"/>
      <c r="CB173" s="881"/>
      <c r="CC173" s="881"/>
      <c r="CD173" s="881"/>
      <c r="CE173" s="881"/>
      <c r="CF173" s="881"/>
      <c r="CG173" s="881"/>
      <c r="CH173" s="881"/>
      <c r="CI173" s="881"/>
      <c r="CJ173" s="881"/>
      <c r="CK173" s="881"/>
      <c r="CL173" s="881"/>
      <c r="CM173" s="881"/>
      <c r="CN173" s="881"/>
      <c r="CO173" s="881"/>
      <c r="CP173" s="881"/>
      <c r="CQ173" s="881"/>
      <c r="CR173" s="881"/>
      <c r="CS173" s="881"/>
      <c r="CT173" s="881"/>
      <c r="CU173" s="881"/>
      <c r="CV173" s="881"/>
      <c r="CW173" s="881"/>
      <c r="CX173" s="881"/>
      <c r="CY173" s="881"/>
      <c r="CZ173" s="881"/>
      <c r="DA173" s="881"/>
    </row>
    <row r="174" spans="1:105" ht="12">
      <c r="A174" s="881"/>
      <c r="B174" s="881"/>
      <c r="C174" s="881"/>
      <c r="D174" s="881"/>
      <c r="E174" s="881"/>
      <c r="F174" s="881"/>
      <c r="G174" s="881"/>
      <c r="H174" s="881"/>
      <c r="I174" s="881"/>
      <c r="J174" s="881"/>
      <c r="K174" s="881"/>
      <c r="L174" s="881"/>
      <c r="M174" s="881"/>
      <c r="N174" s="881"/>
      <c r="O174" s="881"/>
      <c r="P174" s="881"/>
      <c r="Q174" s="881"/>
      <c r="R174" s="881"/>
      <c r="S174" s="881"/>
      <c r="T174" s="881"/>
      <c r="U174" s="881"/>
      <c r="V174" s="881"/>
      <c r="W174" s="881"/>
      <c r="X174" s="881"/>
      <c r="Y174" s="881"/>
      <c r="Z174" s="881"/>
      <c r="AA174" s="881"/>
      <c r="AB174" s="881"/>
      <c r="AC174" s="881"/>
      <c r="AD174" s="881"/>
      <c r="AE174" s="881"/>
      <c r="AF174" s="881"/>
      <c r="AG174" s="881"/>
      <c r="AH174" s="881"/>
      <c r="AI174" s="881"/>
      <c r="AJ174" s="881"/>
      <c r="AK174" s="881"/>
      <c r="AL174" s="881"/>
      <c r="AM174" s="881"/>
      <c r="AN174" s="881"/>
      <c r="AO174" s="881"/>
      <c r="AP174" s="881"/>
      <c r="AQ174" s="881"/>
      <c r="AR174" s="881"/>
      <c r="AS174" s="881"/>
      <c r="AT174" s="881"/>
      <c r="AU174" s="881"/>
      <c r="AV174" s="881"/>
      <c r="AW174" s="881"/>
      <c r="AX174" s="881"/>
      <c r="AY174" s="881"/>
      <c r="AZ174" s="881"/>
      <c r="BA174" s="881"/>
      <c r="BB174" s="881"/>
      <c r="BC174" s="881"/>
      <c r="BD174" s="881"/>
      <c r="BE174" s="881"/>
      <c r="BF174" s="881"/>
      <c r="BG174" s="881"/>
      <c r="BH174" s="881"/>
      <c r="BI174" s="881"/>
      <c r="BJ174" s="881"/>
      <c r="BK174" s="881"/>
      <c r="BL174" s="881"/>
      <c r="BM174" s="881"/>
      <c r="BN174" s="881"/>
      <c r="BO174" s="881"/>
      <c r="BP174" s="881"/>
      <c r="BQ174" s="881"/>
      <c r="BR174" s="881"/>
      <c r="BS174" s="881"/>
      <c r="BT174" s="881"/>
      <c r="BU174" s="881"/>
      <c r="BV174" s="881"/>
      <c r="BW174" s="881"/>
      <c r="BX174" s="881"/>
      <c r="BY174" s="881"/>
      <c r="BZ174" s="881"/>
      <c r="CA174" s="881"/>
      <c r="CB174" s="881"/>
      <c r="CC174" s="881"/>
      <c r="CD174" s="881"/>
      <c r="CE174" s="881"/>
      <c r="CF174" s="881"/>
      <c r="CG174" s="881"/>
      <c r="CH174" s="881"/>
      <c r="CI174" s="881"/>
      <c r="CJ174" s="881"/>
      <c r="CK174" s="881"/>
      <c r="CL174" s="881"/>
      <c r="CM174" s="881"/>
      <c r="CN174" s="881"/>
      <c r="CO174" s="881"/>
      <c r="CP174" s="881"/>
      <c r="CQ174" s="881"/>
      <c r="CR174" s="881"/>
      <c r="CS174" s="881"/>
      <c r="CT174" s="881"/>
      <c r="CU174" s="881"/>
      <c r="CV174" s="881"/>
      <c r="CW174" s="881"/>
      <c r="CX174" s="881"/>
      <c r="CY174" s="881"/>
      <c r="CZ174" s="881"/>
      <c r="DA174" s="881"/>
    </row>
    <row r="175" spans="1:105" ht="12">
      <c r="A175" s="881"/>
      <c r="B175" s="881"/>
      <c r="C175" s="881"/>
      <c r="D175" s="881"/>
      <c r="E175" s="881"/>
      <c r="F175" s="881"/>
      <c r="G175" s="881"/>
      <c r="H175" s="881"/>
      <c r="I175" s="881"/>
      <c r="J175" s="881"/>
      <c r="K175" s="881"/>
      <c r="L175" s="881"/>
      <c r="M175" s="881"/>
      <c r="N175" s="881"/>
      <c r="O175" s="881"/>
      <c r="P175" s="881"/>
      <c r="Q175" s="881"/>
      <c r="R175" s="881"/>
      <c r="S175" s="881"/>
      <c r="T175" s="881"/>
      <c r="U175" s="881"/>
      <c r="V175" s="881"/>
      <c r="W175" s="881"/>
      <c r="X175" s="881"/>
      <c r="Y175" s="881"/>
      <c r="Z175" s="881"/>
      <c r="AA175" s="881"/>
      <c r="AB175" s="881"/>
      <c r="AC175" s="881"/>
      <c r="AD175" s="881"/>
      <c r="AE175" s="881"/>
      <c r="AF175" s="881"/>
      <c r="AG175" s="881"/>
      <c r="AH175" s="881"/>
      <c r="AI175" s="881"/>
      <c r="AJ175" s="881"/>
      <c r="AK175" s="881"/>
      <c r="AL175" s="881"/>
      <c r="AM175" s="881"/>
      <c r="AN175" s="881"/>
      <c r="AO175" s="881"/>
      <c r="AP175" s="881"/>
      <c r="AQ175" s="881"/>
      <c r="AR175" s="881"/>
      <c r="AS175" s="881"/>
      <c r="AT175" s="881"/>
      <c r="AU175" s="881"/>
      <c r="AV175" s="881"/>
      <c r="AW175" s="881"/>
      <c r="AX175" s="881"/>
      <c r="AY175" s="881"/>
      <c r="AZ175" s="881"/>
      <c r="BA175" s="881"/>
      <c r="BB175" s="881"/>
      <c r="BC175" s="881"/>
      <c r="BD175" s="881"/>
      <c r="BE175" s="881"/>
      <c r="BF175" s="881"/>
      <c r="BG175" s="881"/>
      <c r="BH175" s="881"/>
      <c r="BI175" s="881"/>
      <c r="BJ175" s="881"/>
      <c r="BK175" s="881"/>
      <c r="BL175" s="881"/>
      <c r="BM175" s="881"/>
      <c r="BN175" s="881"/>
      <c r="BO175" s="881"/>
      <c r="BP175" s="881"/>
      <c r="BQ175" s="881"/>
      <c r="BR175" s="881"/>
      <c r="BS175" s="881"/>
      <c r="BT175" s="881"/>
      <c r="BU175" s="881"/>
      <c r="BV175" s="881"/>
      <c r="BW175" s="881"/>
      <c r="BX175" s="881"/>
      <c r="BY175" s="881"/>
      <c r="BZ175" s="881"/>
      <c r="CA175" s="881"/>
      <c r="CB175" s="881"/>
      <c r="CC175" s="881"/>
      <c r="CD175" s="881"/>
      <c r="CE175" s="881"/>
      <c r="CF175" s="881"/>
      <c r="CG175" s="881"/>
      <c r="CH175" s="881"/>
      <c r="CI175" s="881"/>
      <c r="CJ175" s="881"/>
      <c r="CK175" s="881"/>
      <c r="CL175" s="881"/>
      <c r="CM175" s="881"/>
      <c r="CN175" s="881"/>
      <c r="CO175" s="881"/>
      <c r="CP175" s="881"/>
      <c r="CQ175" s="881"/>
      <c r="CR175" s="881"/>
      <c r="CS175" s="881"/>
      <c r="CT175" s="881"/>
      <c r="CU175" s="881"/>
      <c r="CV175" s="881"/>
      <c r="CW175" s="881"/>
      <c r="CX175" s="881"/>
      <c r="CY175" s="881"/>
      <c r="CZ175" s="881"/>
      <c r="DA175" s="881"/>
    </row>
  </sheetData>
  <sheetProtection sheet="1" objects="1" scenarios="1"/>
  <mergeCells count="131">
    <mergeCell ref="N39:Q39"/>
    <mergeCell ref="N40:Q40"/>
    <mergeCell ref="N19:Q19"/>
    <mergeCell ref="K19:M19"/>
    <mergeCell ref="N35:Q35"/>
    <mergeCell ref="N36:Q36"/>
    <mergeCell ref="N37:Q37"/>
    <mergeCell ref="N38:Q38"/>
    <mergeCell ref="N31:Q31"/>
    <mergeCell ref="N32:Q32"/>
    <mergeCell ref="N33:Q33"/>
    <mergeCell ref="N34:Q34"/>
    <mergeCell ref="N27:Q27"/>
    <mergeCell ref="N28:Q28"/>
    <mergeCell ref="N29:Q29"/>
    <mergeCell ref="N30:Q30"/>
    <mergeCell ref="N23:Q23"/>
    <mergeCell ref="N24:Q24"/>
    <mergeCell ref="N25:Q25"/>
    <mergeCell ref="N26:Q26"/>
    <mergeCell ref="K25:M25"/>
    <mergeCell ref="K26:M26"/>
    <mergeCell ref="K27:M27"/>
    <mergeCell ref="K28:M28"/>
    <mergeCell ref="K21:M21"/>
    <mergeCell ref="K22:M22"/>
    <mergeCell ref="K23:M23"/>
    <mergeCell ref="K24:M24"/>
    <mergeCell ref="K37:M37"/>
    <mergeCell ref="K38:M38"/>
    <mergeCell ref="K39:M39"/>
    <mergeCell ref="K40:M40"/>
    <mergeCell ref="K33:M33"/>
    <mergeCell ref="K34:M34"/>
    <mergeCell ref="K35:M35"/>
    <mergeCell ref="K36:M36"/>
    <mergeCell ref="K29:M29"/>
    <mergeCell ref="K30:M30"/>
    <mergeCell ref="I37:J37"/>
    <mergeCell ref="I38:J38"/>
    <mergeCell ref="I29:J29"/>
    <mergeCell ref="I30:J30"/>
    <mergeCell ref="I31:J31"/>
    <mergeCell ref="I32:J32"/>
    <mergeCell ref="K31:M31"/>
    <mergeCell ref="K32:M32"/>
    <mergeCell ref="I39:J39"/>
    <mergeCell ref="I40:J40"/>
    <mergeCell ref="I33:J33"/>
    <mergeCell ref="I34:J34"/>
    <mergeCell ref="I35:J35"/>
    <mergeCell ref="I36:J36"/>
    <mergeCell ref="F40:H40"/>
    <mergeCell ref="I20:J20"/>
    <mergeCell ref="I21:J21"/>
    <mergeCell ref="I22:J22"/>
    <mergeCell ref="I23:J23"/>
    <mergeCell ref="I24:J24"/>
    <mergeCell ref="I25:J25"/>
    <mergeCell ref="I26:J26"/>
    <mergeCell ref="I27:J27"/>
    <mergeCell ref="I28:J28"/>
    <mergeCell ref="F36:H36"/>
    <mergeCell ref="F37:H37"/>
    <mergeCell ref="F38:H38"/>
    <mergeCell ref="F39:H39"/>
    <mergeCell ref="F32:H32"/>
    <mergeCell ref="F33:H33"/>
    <mergeCell ref="F34:H34"/>
    <mergeCell ref="F35:H35"/>
    <mergeCell ref="F28:H28"/>
    <mergeCell ref="F29:H29"/>
    <mergeCell ref="F30:H30"/>
    <mergeCell ref="F31:H31"/>
    <mergeCell ref="A39:E39"/>
    <mergeCell ref="A40:E40"/>
    <mergeCell ref="F20:H20"/>
    <mergeCell ref="F21:H21"/>
    <mergeCell ref="F22:H22"/>
    <mergeCell ref="F23:H23"/>
    <mergeCell ref="F24:H24"/>
    <mergeCell ref="F25:H25"/>
    <mergeCell ref="F26:H26"/>
    <mergeCell ref="F27:H27"/>
    <mergeCell ref="A35:E35"/>
    <mergeCell ref="A36:E36"/>
    <mergeCell ref="A37:E37"/>
    <mergeCell ref="A38:E38"/>
    <mergeCell ref="A31:E31"/>
    <mergeCell ref="A32:E32"/>
    <mergeCell ref="A33:E33"/>
    <mergeCell ref="A34:E34"/>
    <mergeCell ref="A27:E27"/>
    <mergeCell ref="A28:E28"/>
    <mergeCell ref="A29:E29"/>
    <mergeCell ref="A30:E30"/>
    <mergeCell ref="A23:E23"/>
    <mergeCell ref="A24:E24"/>
    <mergeCell ref="A25:E25"/>
    <mergeCell ref="A26:E26"/>
    <mergeCell ref="Q2:R2"/>
    <mergeCell ref="A20:E20"/>
    <mergeCell ref="A21:E21"/>
    <mergeCell ref="A22:E22"/>
    <mergeCell ref="K20:M20"/>
    <mergeCell ref="N20:Q20"/>
    <mergeCell ref="N21:Q21"/>
    <mergeCell ref="N22:Q22"/>
    <mergeCell ref="L11:M11"/>
    <mergeCell ref="P13:R13"/>
    <mergeCell ref="P14:R14"/>
    <mergeCell ref="J13:O13"/>
    <mergeCell ref="J14:O14"/>
    <mergeCell ref="K5:R5"/>
    <mergeCell ref="K6:R6"/>
    <mergeCell ref="K7:R7"/>
    <mergeCell ref="L10:M10"/>
    <mergeCell ref="A11:E11"/>
    <mergeCell ref="A13:E13"/>
    <mergeCell ref="A14:E14"/>
    <mergeCell ref="F6:J6"/>
    <mergeCell ref="F7:J7"/>
    <mergeCell ref="F9:J9"/>
    <mergeCell ref="F10:J10"/>
    <mergeCell ref="F11:J11"/>
    <mergeCell ref="F13:I13"/>
    <mergeCell ref="F14:I14"/>
    <mergeCell ref="A6:E6"/>
    <mergeCell ref="A7:E7"/>
    <mergeCell ref="A9:E9"/>
    <mergeCell ref="A10:E10"/>
  </mergeCells>
  <printOptions/>
  <pageMargins left="0.44" right="0.25" top="0.25" bottom="0.25" header="0" footer="0"/>
  <pageSetup fitToWidth="4"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8"/>
  </sheetPr>
  <dimension ref="A1:J38"/>
  <sheetViews>
    <sheetView workbookViewId="0" topLeftCell="A1">
      <selection activeCell="H3" sqref="H3:I3"/>
    </sheetView>
  </sheetViews>
  <sheetFormatPr defaultColWidth="9.140625" defaultRowHeight="12.75"/>
  <cols>
    <col min="1" max="1" width="13.421875" style="0" customWidth="1"/>
    <col min="2" max="2" width="11.28125" style="0" customWidth="1"/>
    <col min="3" max="3" width="10.140625" style="0" customWidth="1"/>
    <col min="4" max="4" width="23.57421875" style="0" customWidth="1"/>
    <col min="5" max="5" width="11.7109375" style="0" customWidth="1"/>
    <col min="6" max="6" width="10.421875" style="0" customWidth="1"/>
    <col min="7" max="7" width="7.140625" style="0" customWidth="1"/>
    <col min="8" max="8" width="13.57421875" style="0" customWidth="1"/>
    <col min="9" max="9" width="14.28125" style="0" customWidth="1"/>
    <col min="10" max="10" width="24.28125" style="0" customWidth="1"/>
  </cols>
  <sheetData>
    <row r="1" spans="1:10" ht="21.75" customHeight="1" thickBot="1">
      <c r="A1" s="1478" t="s">
        <v>1409</v>
      </c>
      <c r="B1" s="1478"/>
      <c r="C1" s="1478"/>
      <c r="D1" s="1478"/>
      <c r="E1" s="1478"/>
      <c r="F1" s="1478"/>
      <c r="G1" s="1478"/>
      <c r="H1" s="1478"/>
      <c r="I1" s="1478"/>
      <c r="J1" s="1478"/>
    </row>
    <row r="2" spans="1:10" ht="13.5" thickTop="1">
      <c r="A2" s="81"/>
      <c r="B2" s="1479" t="s">
        <v>1355</v>
      </c>
      <c r="C2" s="1480"/>
      <c r="D2" s="1480"/>
      <c r="E2" s="1480"/>
      <c r="F2" s="1480"/>
      <c r="G2" s="1480"/>
      <c r="H2" s="1483" t="s">
        <v>1356</v>
      </c>
      <c r="I2" s="1484"/>
      <c r="J2" s="81"/>
    </row>
    <row r="3" spans="1:10" ht="13.5" thickBot="1">
      <c r="A3" s="81"/>
      <c r="B3" s="1481" t="s">
        <v>1365</v>
      </c>
      <c r="C3" s="1482"/>
      <c r="D3" s="1482"/>
      <c r="E3" s="1482"/>
      <c r="F3" s="1482"/>
      <c r="G3" s="1482"/>
      <c r="H3" s="1485" t="s">
        <v>1772</v>
      </c>
      <c r="I3" s="1486"/>
      <c r="J3" s="81"/>
    </row>
    <row r="4" spans="1:10" ht="13.5" customHeight="1">
      <c r="A4" s="81"/>
      <c r="B4" s="1493" t="s">
        <v>1364</v>
      </c>
      <c r="C4" s="1494"/>
      <c r="D4" s="1494"/>
      <c r="E4" s="1494"/>
      <c r="F4" s="1494"/>
      <c r="G4" s="1494"/>
      <c r="H4" s="1494"/>
      <c r="I4" s="1495"/>
      <c r="J4" s="81"/>
    </row>
    <row r="5" spans="1:10" ht="80.25" customHeight="1" thickBot="1">
      <c r="A5" s="81"/>
      <c r="B5" s="1496" t="s">
        <v>870</v>
      </c>
      <c r="C5" s="1497"/>
      <c r="D5" s="1497"/>
      <c r="E5" s="1497"/>
      <c r="F5" s="1497"/>
      <c r="G5" s="1497"/>
      <c r="H5" s="1497"/>
      <c r="I5" s="1498"/>
      <c r="J5" s="81"/>
    </row>
    <row r="6" spans="1:10" ht="12.75" customHeight="1" thickTop="1">
      <c r="A6" s="81"/>
      <c r="B6" s="1461" t="s">
        <v>1294</v>
      </c>
      <c r="C6" s="1540"/>
      <c r="D6" s="148" t="s">
        <v>1293</v>
      </c>
      <c r="E6" s="1529" t="s">
        <v>315</v>
      </c>
      <c r="F6" s="1530"/>
      <c r="G6" s="1501" t="s">
        <v>316</v>
      </c>
      <c r="H6" s="1502"/>
      <c r="I6" s="179" t="s">
        <v>1295</v>
      </c>
      <c r="J6" s="81"/>
    </row>
    <row r="7" spans="1:10" ht="15" customHeight="1" thickBot="1">
      <c r="A7" s="81"/>
      <c r="B7" s="261" t="s">
        <v>284</v>
      </c>
      <c r="C7" s="262" t="s">
        <v>301</v>
      </c>
      <c r="D7" s="366"/>
      <c r="E7" s="1499" t="s">
        <v>1549</v>
      </c>
      <c r="F7" s="1500"/>
      <c r="G7" s="1499"/>
      <c r="H7" s="1500"/>
      <c r="I7" s="263" t="s">
        <v>299</v>
      </c>
      <c r="J7" s="81"/>
    </row>
    <row r="8" spans="1:10" ht="13.5" customHeight="1">
      <c r="A8" s="81"/>
      <c r="B8" s="1490" t="s">
        <v>320</v>
      </c>
      <c r="C8" s="1491"/>
      <c r="D8" s="1491"/>
      <c r="E8" s="1491"/>
      <c r="F8" s="1492"/>
      <c r="G8" s="1537" t="s">
        <v>1296</v>
      </c>
      <c r="H8" s="1538"/>
      <c r="I8" s="1539"/>
      <c r="J8" s="81"/>
    </row>
    <row r="9" spans="1:10" ht="13.5" thickBot="1">
      <c r="A9" s="81"/>
      <c r="B9" s="1503"/>
      <c r="C9" s="1504"/>
      <c r="D9" s="1504"/>
      <c r="E9" s="1504"/>
      <c r="F9" s="1505"/>
      <c r="G9" s="1487" t="s">
        <v>871</v>
      </c>
      <c r="H9" s="1488"/>
      <c r="I9" s="1489"/>
      <c r="J9" s="81"/>
    </row>
    <row r="10" spans="1:10" ht="12.75">
      <c r="A10" s="81"/>
      <c r="B10" s="1534" t="s">
        <v>321</v>
      </c>
      <c r="C10" s="1535"/>
      <c r="D10" s="1535"/>
      <c r="E10" s="1536"/>
      <c r="F10" s="1528" t="s">
        <v>1292</v>
      </c>
      <c r="G10" s="1491"/>
      <c r="H10" s="1491"/>
      <c r="I10" s="1521"/>
      <c r="J10" s="81"/>
    </row>
    <row r="11" spans="1:10" ht="13.5" thickBot="1">
      <c r="A11" s="81"/>
      <c r="B11" s="1531" t="str">
        <f>+'90-133'!B7:D7</f>
        <v>Example - Washington</v>
      </c>
      <c r="C11" s="1532"/>
      <c r="D11" s="1532"/>
      <c r="E11" s="1533"/>
      <c r="F11" s="1487" t="s">
        <v>298</v>
      </c>
      <c r="G11" s="1488"/>
      <c r="H11" s="1488"/>
      <c r="I11" s="1489"/>
      <c r="J11" s="81"/>
    </row>
    <row r="12" spans="1:10" ht="12.75">
      <c r="A12" s="81"/>
      <c r="B12" s="1490" t="s">
        <v>318</v>
      </c>
      <c r="C12" s="1491"/>
      <c r="D12" s="1491"/>
      <c r="E12" s="1491"/>
      <c r="F12" s="1491"/>
      <c r="G12" s="1492"/>
      <c r="H12" s="180" t="s">
        <v>1290</v>
      </c>
      <c r="I12" s="181" t="s">
        <v>1291</v>
      </c>
      <c r="J12" s="81"/>
    </row>
    <row r="13" spans="1:10" ht="13.5" thickBot="1">
      <c r="A13" s="81"/>
      <c r="B13" s="1503" t="s">
        <v>300</v>
      </c>
      <c r="C13" s="1504"/>
      <c r="D13" s="1504"/>
      <c r="E13" s="1504"/>
      <c r="F13" s="1504"/>
      <c r="G13" s="1505"/>
      <c r="H13" s="364"/>
      <c r="I13" s="365"/>
      <c r="J13" s="81"/>
    </row>
    <row r="14" spans="1:10" ht="12.75" customHeight="1">
      <c r="A14" s="81"/>
      <c r="B14" s="1490" t="s">
        <v>322</v>
      </c>
      <c r="C14" s="1491"/>
      <c r="D14" s="1491"/>
      <c r="E14" s="1491"/>
      <c r="F14" s="1491"/>
      <c r="G14" s="1491"/>
      <c r="H14" s="1491"/>
      <c r="I14" s="1521"/>
      <c r="J14" s="81"/>
    </row>
    <row r="15" spans="1:10" ht="80.25" customHeight="1" thickBot="1">
      <c r="A15" s="81"/>
      <c r="B15" s="1506" t="s">
        <v>1792</v>
      </c>
      <c r="C15" s="1507"/>
      <c r="D15" s="1507"/>
      <c r="E15" s="1507"/>
      <c r="F15" s="1507"/>
      <c r="G15" s="1507"/>
      <c r="H15" s="1507"/>
      <c r="I15" s="1508"/>
      <c r="J15" s="81"/>
    </row>
    <row r="16" spans="1:10" ht="12.75" customHeight="1">
      <c r="A16" s="81"/>
      <c r="B16" s="1490" t="s">
        <v>323</v>
      </c>
      <c r="C16" s="1491"/>
      <c r="D16" s="1491"/>
      <c r="E16" s="1491"/>
      <c r="F16" s="1491"/>
      <c r="G16" s="1491"/>
      <c r="H16" s="1491"/>
      <c r="I16" s="1521"/>
      <c r="J16" s="81"/>
    </row>
    <row r="17" spans="1:10" ht="140.25" customHeight="1" thickBot="1">
      <c r="A17" s="81"/>
      <c r="B17" s="1506"/>
      <c r="C17" s="1507"/>
      <c r="D17" s="1507"/>
      <c r="E17" s="1507"/>
      <c r="F17" s="1507"/>
      <c r="G17" s="1507"/>
      <c r="H17" s="1507"/>
      <c r="I17" s="1508"/>
      <c r="J17" s="81"/>
    </row>
    <row r="18" spans="1:10" ht="14.25" customHeight="1">
      <c r="A18" s="81"/>
      <c r="B18" s="1514" t="s">
        <v>325</v>
      </c>
      <c r="C18" s="1515"/>
      <c r="D18" s="1515"/>
      <c r="E18" s="1515"/>
      <c r="F18" s="1515"/>
      <c r="G18" s="1515"/>
      <c r="H18" s="1515"/>
      <c r="I18" s="1516"/>
      <c r="J18" s="81"/>
    </row>
    <row r="19" spans="1:10" ht="14.25" customHeight="1">
      <c r="A19" s="81"/>
      <c r="B19" s="1554" t="s">
        <v>326</v>
      </c>
      <c r="C19" s="1541"/>
      <c r="D19" s="1541"/>
      <c r="E19" s="1541"/>
      <c r="F19" s="1541" t="s">
        <v>319</v>
      </c>
      <c r="G19" s="1541"/>
      <c r="H19" s="1541"/>
      <c r="I19" s="1542"/>
      <c r="J19" s="81"/>
    </row>
    <row r="20" spans="1:10" ht="15" customHeight="1" thickBot="1">
      <c r="A20" s="81"/>
      <c r="B20" s="1555" t="s">
        <v>327</v>
      </c>
      <c r="C20" s="1556"/>
      <c r="D20" s="1556"/>
      <c r="E20" s="1556"/>
      <c r="F20" s="1517"/>
      <c r="G20" s="1517"/>
      <c r="H20" s="1517"/>
      <c r="I20" s="1518"/>
      <c r="J20" s="81"/>
    </row>
    <row r="21" spans="1:10" ht="14.25" thickBot="1" thickTop="1">
      <c r="A21" s="81"/>
      <c r="B21" s="1511" t="s">
        <v>1357</v>
      </c>
      <c r="C21" s="1512"/>
      <c r="D21" s="1512"/>
      <c r="E21" s="1512"/>
      <c r="F21" s="1512"/>
      <c r="G21" s="1512"/>
      <c r="H21" s="1512"/>
      <c r="I21" s="1513"/>
      <c r="J21" s="81"/>
    </row>
    <row r="22" spans="1:10" ht="13.5" customHeight="1" thickBot="1">
      <c r="A22" s="81"/>
      <c r="B22" s="182" t="s">
        <v>1358</v>
      </c>
      <c r="C22" s="183" t="s">
        <v>1359</v>
      </c>
      <c r="D22" s="1519" t="s">
        <v>1362</v>
      </c>
      <c r="E22" s="1520"/>
      <c r="F22" s="184" t="s">
        <v>324</v>
      </c>
      <c r="G22" s="185" t="s">
        <v>1379</v>
      </c>
      <c r="H22" s="185" t="s">
        <v>1361</v>
      </c>
      <c r="I22" s="186" t="s">
        <v>1360</v>
      </c>
      <c r="J22" s="81"/>
    </row>
    <row r="23" spans="1:10" ht="15" customHeight="1" thickBot="1">
      <c r="A23" s="81"/>
      <c r="B23" s="264"/>
      <c r="C23" s="265"/>
      <c r="D23" s="1509"/>
      <c r="E23" s="1510"/>
      <c r="F23" s="266"/>
      <c r="G23" s="267"/>
      <c r="H23" s="268"/>
      <c r="I23" s="187">
        <f>+H23*F23</f>
        <v>0</v>
      </c>
      <c r="J23" s="81"/>
    </row>
    <row r="24" spans="1:10" ht="15.75" customHeight="1" thickBot="1">
      <c r="A24" s="81"/>
      <c r="B24" s="264"/>
      <c r="C24" s="265"/>
      <c r="D24" s="1509"/>
      <c r="E24" s="1510"/>
      <c r="F24" s="266"/>
      <c r="G24" s="267"/>
      <c r="H24" s="268"/>
      <c r="I24" s="187">
        <f aca="true" t="shared" si="0" ref="I24:I31">+H24*F24</f>
        <v>0</v>
      </c>
      <c r="J24" s="81"/>
    </row>
    <row r="25" spans="1:10" ht="15.75" customHeight="1" thickBot="1">
      <c r="A25" s="81"/>
      <c r="B25" s="264"/>
      <c r="C25" s="265"/>
      <c r="D25" s="1509"/>
      <c r="E25" s="1510"/>
      <c r="F25" s="266"/>
      <c r="G25" s="267"/>
      <c r="H25" s="268"/>
      <c r="I25" s="187">
        <f t="shared" si="0"/>
        <v>0</v>
      </c>
      <c r="J25" s="81"/>
    </row>
    <row r="26" spans="1:10" ht="15" customHeight="1" thickBot="1">
      <c r="A26" s="81"/>
      <c r="B26" s="264"/>
      <c r="C26" s="265"/>
      <c r="D26" s="1509"/>
      <c r="E26" s="1510"/>
      <c r="F26" s="266"/>
      <c r="G26" s="267"/>
      <c r="H26" s="268"/>
      <c r="I26" s="187">
        <f t="shared" si="0"/>
        <v>0</v>
      </c>
      <c r="J26" s="81"/>
    </row>
    <row r="27" spans="1:10" ht="15.75" customHeight="1" thickBot="1">
      <c r="A27" s="81"/>
      <c r="B27" s="264"/>
      <c r="C27" s="265"/>
      <c r="D27" s="1509"/>
      <c r="E27" s="1510"/>
      <c r="F27" s="266"/>
      <c r="G27" s="267"/>
      <c r="H27" s="268"/>
      <c r="I27" s="187">
        <f t="shared" si="0"/>
        <v>0</v>
      </c>
      <c r="J27" s="81"/>
    </row>
    <row r="28" spans="1:10" ht="16.5" customHeight="1" thickBot="1">
      <c r="A28" s="81"/>
      <c r="B28" s="264"/>
      <c r="C28" s="265"/>
      <c r="D28" s="1509"/>
      <c r="E28" s="1510"/>
      <c r="F28" s="266"/>
      <c r="G28" s="267"/>
      <c r="H28" s="268"/>
      <c r="I28" s="187">
        <f t="shared" si="0"/>
        <v>0</v>
      </c>
      <c r="J28" s="81"/>
    </row>
    <row r="29" spans="1:10" ht="16.5" customHeight="1" thickBot="1">
      <c r="A29" s="81"/>
      <c r="B29" s="264"/>
      <c r="C29" s="265"/>
      <c r="D29" s="1509"/>
      <c r="E29" s="1510"/>
      <c r="F29" s="266"/>
      <c r="G29" s="267"/>
      <c r="H29" s="268"/>
      <c r="I29" s="187">
        <f t="shared" si="0"/>
        <v>0</v>
      </c>
      <c r="J29" s="81"/>
    </row>
    <row r="30" spans="1:10" ht="15.75" customHeight="1" thickBot="1">
      <c r="A30" s="81"/>
      <c r="B30" s="264"/>
      <c r="C30" s="265"/>
      <c r="D30" s="1509"/>
      <c r="E30" s="1510"/>
      <c r="F30" s="266"/>
      <c r="G30" s="267"/>
      <c r="H30" s="268"/>
      <c r="I30" s="187">
        <f t="shared" si="0"/>
        <v>0</v>
      </c>
      <c r="J30" s="81"/>
    </row>
    <row r="31" spans="1:10" ht="16.5" customHeight="1" thickBot="1">
      <c r="A31" s="81"/>
      <c r="B31" s="269"/>
      <c r="C31" s="270"/>
      <c r="D31" s="1509"/>
      <c r="E31" s="1510"/>
      <c r="F31" s="266"/>
      <c r="G31" s="267"/>
      <c r="H31" s="268"/>
      <c r="I31" s="187">
        <f t="shared" si="0"/>
        <v>0</v>
      </c>
      <c r="J31" s="81"/>
    </row>
    <row r="32" spans="1:10" ht="17.25" customHeight="1" thickBot="1">
      <c r="A32" s="81"/>
      <c r="B32" s="189"/>
      <c r="C32" s="190"/>
      <c r="D32" s="190"/>
      <c r="E32" s="190"/>
      <c r="F32" s="191"/>
      <c r="G32" s="192"/>
      <c r="H32" s="193" t="s">
        <v>1363</v>
      </c>
      <c r="I32" s="188">
        <f>SUM(I23:I31)</f>
        <v>0</v>
      </c>
      <c r="J32" s="81"/>
    </row>
    <row r="33" spans="1:10" ht="12.75">
      <c r="A33" s="81"/>
      <c r="B33" s="1548" t="s">
        <v>328</v>
      </c>
      <c r="C33" s="1549"/>
      <c r="D33" s="1549"/>
      <c r="E33" s="1550"/>
      <c r="F33" s="1528" t="s">
        <v>330</v>
      </c>
      <c r="G33" s="1492"/>
      <c r="H33" s="1528" t="s">
        <v>331</v>
      </c>
      <c r="I33" s="1521"/>
      <c r="J33" s="81"/>
    </row>
    <row r="34" spans="1:10" ht="13.5" thickBot="1">
      <c r="A34" s="81"/>
      <c r="B34" s="1545"/>
      <c r="C34" s="1546"/>
      <c r="D34" s="1546"/>
      <c r="E34" s="1547"/>
      <c r="F34" s="1524"/>
      <c r="G34" s="1525"/>
      <c r="H34" s="1543"/>
      <c r="I34" s="1544"/>
      <c r="J34" s="81"/>
    </row>
    <row r="35" spans="1:10" ht="12.75">
      <c r="A35" s="81"/>
      <c r="B35" s="1548" t="s">
        <v>329</v>
      </c>
      <c r="C35" s="1549"/>
      <c r="D35" s="1549"/>
      <c r="E35" s="1550"/>
      <c r="F35" s="1528" t="s">
        <v>330</v>
      </c>
      <c r="G35" s="1492"/>
      <c r="H35" s="1528" t="s">
        <v>331</v>
      </c>
      <c r="I35" s="1521"/>
      <c r="J35" s="81"/>
    </row>
    <row r="36" spans="1:10" ht="13.5" thickBot="1">
      <c r="A36" s="81"/>
      <c r="B36" s="1551"/>
      <c r="C36" s="1552"/>
      <c r="D36" s="1552"/>
      <c r="E36" s="1553"/>
      <c r="F36" s="1526"/>
      <c r="G36" s="1527"/>
      <c r="H36" s="1522"/>
      <c r="I36" s="1523"/>
      <c r="J36" s="81"/>
    </row>
    <row r="37" spans="1:10" ht="13.5" thickTop="1">
      <c r="A37" s="81"/>
      <c r="B37" s="380" t="s">
        <v>1439</v>
      </c>
      <c r="C37" s="3"/>
      <c r="D37" s="3"/>
      <c r="E37" s="3"/>
      <c r="F37" s="380"/>
      <c r="G37" s="3"/>
      <c r="H37" s="3"/>
      <c r="I37" s="3"/>
      <c r="J37" s="81"/>
    </row>
    <row r="38" spans="1:9" ht="12.75">
      <c r="A38" s="81"/>
      <c r="B38" s="3"/>
      <c r="C38" s="3"/>
      <c r="D38" s="3"/>
      <c r="E38" s="3"/>
      <c r="F38" s="3"/>
      <c r="G38" s="3"/>
      <c r="H38" s="3"/>
      <c r="I38" s="3"/>
    </row>
  </sheetData>
  <sheetProtection insertRows="0"/>
  <mergeCells count="54">
    <mergeCell ref="B34:E34"/>
    <mergeCell ref="B35:E35"/>
    <mergeCell ref="B36:E36"/>
    <mergeCell ref="B19:E19"/>
    <mergeCell ref="B20:E20"/>
    <mergeCell ref="D27:E27"/>
    <mergeCell ref="D26:E26"/>
    <mergeCell ref="D25:E25"/>
    <mergeCell ref="B33:E33"/>
    <mergeCell ref="F33:G33"/>
    <mergeCell ref="H33:I33"/>
    <mergeCell ref="H35:I35"/>
    <mergeCell ref="B16:I16"/>
    <mergeCell ref="F19:I19"/>
    <mergeCell ref="D31:E31"/>
    <mergeCell ref="D30:E30"/>
    <mergeCell ref="D29:E29"/>
    <mergeCell ref="D28:E28"/>
    <mergeCell ref="H34:I34"/>
    <mergeCell ref="B12:G12"/>
    <mergeCell ref="E6:F6"/>
    <mergeCell ref="E7:F7"/>
    <mergeCell ref="B11:E11"/>
    <mergeCell ref="B10:E10"/>
    <mergeCell ref="G8:I8"/>
    <mergeCell ref="G9:I9"/>
    <mergeCell ref="F10:I10"/>
    <mergeCell ref="B6:C6"/>
    <mergeCell ref="B9:F9"/>
    <mergeCell ref="H36:I36"/>
    <mergeCell ref="F34:G34"/>
    <mergeCell ref="F36:G36"/>
    <mergeCell ref="F35:G35"/>
    <mergeCell ref="B13:G13"/>
    <mergeCell ref="B15:I15"/>
    <mergeCell ref="D23:E23"/>
    <mergeCell ref="D24:E24"/>
    <mergeCell ref="B21:I21"/>
    <mergeCell ref="B18:I18"/>
    <mergeCell ref="F20:I20"/>
    <mergeCell ref="D22:E22"/>
    <mergeCell ref="B17:I17"/>
    <mergeCell ref="B14:I14"/>
    <mergeCell ref="F11:I11"/>
    <mergeCell ref="B8:F8"/>
    <mergeCell ref="B4:I4"/>
    <mergeCell ref="B5:I5"/>
    <mergeCell ref="G7:H7"/>
    <mergeCell ref="G6:H6"/>
    <mergeCell ref="A1:J1"/>
    <mergeCell ref="B2:G2"/>
    <mergeCell ref="B3:G3"/>
    <mergeCell ref="H2:I2"/>
    <mergeCell ref="H3:I3"/>
  </mergeCells>
  <printOptions horizontalCentered="1"/>
  <pageMargins left="0.34" right="0.3" top="0.37" bottom="0.18" header="0.35" footer="0.16"/>
  <pageSetup blackAndWhite="1" horizontalDpi="600" verticalDpi="600" orientation="portrait" r:id="rId3"/>
  <drawing r:id="rId2"/>
  <legacyDrawing r:id="rId1"/>
</worksheet>
</file>

<file path=xl/worksheets/sheet30.xml><?xml version="1.0" encoding="utf-8"?>
<worksheet xmlns="http://schemas.openxmlformats.org/spreadsheetml/2006/main" xmlns:r="http://schemas.openxmlformats.org/officeDocument/2006/relationships">
  <dimension ref="A1:A37"/>
  <sheetViews>
    <sheetView workbookViewId="0" topLeftCell="A1">
      <selection activeCell="A38" sqref="A38"/>
    </sheetView>
  </sheetViews>
  <sheetFormatPr defaultColWidth="9.140625" defaultRowHeight="12.75"/>
  <cols>
    <col min="1" max="1" width="115.28125" style="741" customWidth="1"/>
    <col min="2" max="16384" width="10.28125" style="741" customWidth="1"/>
  </cols>
  <sheetData>
    <row r="1" ht="12">
      <c r="A1" s="741" t="s">
        <v>547</v>
      </c>
    </row>
    <row r="2" ht="12">
      <c r="A2" s="741" t="s">
        <v>548</v>
      </c>
    </row>
    <row r="3" ht="12">
      <c r="A3" s="741" t="s">
        <v>549</v>
      </c>
    </row>
    <row r="4" ht="12">
      <c r="A4" s="741" t="s">
        <v>550</v>
      </c>
    </row>
    <row r="5" ht="12">
      <c r="A5" s="741" t="s">
        <v>551</v>
      </c>
    </row>
    <row r="6" ht="12">
      <c r="A6" s="741" t="s">
        <v>552</v>
      </c>
    </row>
    <row r="7" ht="12">
      <c r="A7" s="741" t="s">
        <v>553</v>
      </c>
    </row>
    <row r="8" ht="12">
      <c r="A8" s="741" t="s">
        <v>554</v>
      </c>
    </row>
    <row r="9" ht="12">
      <c r="A9" s="741" t="s">
        <v>1777</v>
      </c>
    </row>
    <row r="10" ht="12">
      <c r="A10" s="741" t="s">
        <v>1778</v>
      </c>
    </row>
    <row r="11" ht="12">
      <c r="A11" s="741" t="s">
        <v>1779</v>
      </c>
    </row>
    <row r="12" ht="12">
      <c r="A12" s="741" t="s">
        <v>1780</v>
      </c>
    </row>
    <row r="13" ht="12">
      <c r="A13" s="741" t="s">
        <v>708</v>
      </c>
    </row>
    <row r="14" ht="12">
      <c r="A14" s="741" t="s">
        <v>709</v>
      </c>
    </row>
    <row r="15" ht="12">
      <c r="A15" s="741" t="s">
        <v>710</v>
      </c>
    </row>
    <row r="16" ht="12">
      <c r="A16" s="741" t="s">
        <v>711</v>
      </c>
    </row>
    <row r="17" ht="12">
      <c r="A17" s="741" t="s">
        <v>712</v>
      </c>
    </row>
    <row r="18" ht="12">
      <c r="A18" s="741" t="s">
        <v>713</v>
      </c>
    </row>
    <row r="19" ht="12">
      <c r="A19" s="741" t="s">
        <v>714</v>
      </c>
    </row>
    <row r="20" ht="12">
      <c r="A20" s="741" t="s">
        <v>715</v>
      </c>
    </row>
    <row r="21" ht="12">
      <c r="A21" s="741" t="s">
        <v>716</v>
      </c>
    </row>
    <row r="22" ht="12">
      <c r="A22" s="741" t="s">
        <v>717</v>
      </c>
    </row>
    <row r="23" ht="12">
      <c r="A23" s="741" t="s">
        <v>846</v>
      </c>
    </row>
    <row r="24" ht="12">
      <c r="A24" s="741" t="s">
        <v>847</v>
      </c>
    </row>
    <row r="25" ht="12">
      <c r="A25" s="741" t="s">
        <v>848</v>
      </c>
    </row>
    <row r="26" ht="12">
      <c r="A26" s="741" t="s">
        <v>849</v>
      </c>
    </row>
    <row r="27" ht="12">
      <c r="A27" s="741" t="s">
        <v>850</v>
      </c>
    </row>
    <row r="28" ht="12">
      <c r="A28" s="741" t="s">
        <v>851</v>
      </c>
    </row>
    <row r="29" ht="12">
      <c r="A29" s="741" t="s">
        <v>852</v>
      </c>
    </row>
    <row r="30" ht="12">
      <c r="A30" s="741" t="s">
        <v>853</v>
      </c>
    </row>
    <row r="31" ht="12">
      <c r="A31" s="741" t="s">
        <v>854</v>
      </c>
    </row>
    <row r="32" ht="12">
      <c r="A32" s="741" t="s">
        <v>855</v>
      </c>
    </row>
    <row r="33" ht="12">
      <c r="A33" s="741" t="s">
        <v>856</v>
      </c>
    </row>
    <row r="34" ht="12">
      <c r="A34" s="741" t="s">
        <v>857</v>
      </c>
    </row>
    <row r="35" ht="12">
      <c r="A35" s="741" t="s">
        <v>858</v>
      </c>
    </row>
    <row r="36" ht="12">
      <c r="A36" s="741" t="s">
        <v>859</v>
      </c>
    </row>
    <row r="37" ht="12">
      <c r="A37" s="741" t="s">
        <v>860</v>
      </c>
    </row>
  </sheetData>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ransitionEvaluation="1"/>
  <dimension ref="A1:AM112"/>
  <sheetViews>
    <sheetView showGridLines="0" workbookViewId="0" topLeftCell="A1">
      <selection activeCell="F21" sqref="F21:G21"/>
    </sheetView>
  </sheetViews>
  <sheetFormatPr defaultColWidth="11.00390625" defaultRowHeight="12.75"/>
  <cols>
    <col min="1" max="1" width="8.7109375" style="741" customWidth="1"/>
    <col min="2" max="2" width="5.28125" style="741" customWidth="1"/>
    <col min="3" max="3" width="7.57421875" style="741" customWidth="1"/>
    <col min="4" max="4" width="1.8515625" style="741" customWidth="1"/>
    <col min="5" max="5" width="14.421875" style="741" customWidth="1"/>
    <col min="6" max="6" width="17.8515625" style="741" customWidth="1"/>
    <col min="7" max="8" width="1.8515625" style="741" customWidth="1"/>
    <col min="9" max="9" width="16.7109375" style="741" customWidth="1"/>
    <col min="10" max="10" width="1.8515625" style="741" customWidth="1"/>
    <col min="11" max="11" width="13.28125" style="741" customWidth="1"/>
    <col min="12" max="12" width="6.421875" style="741" customWidth="1"/>
    <col min="13" max="15" width="1.8515625" style="741" customWidth="1"/>
    <col min="16" max="16" width="15.57421875" style="741" customWidth="1"/>
    <col min="17" max="17" width="1.8515625" style="741" customWidth="1"/>
    <col min="18" max="18" width="20.140625" style="741" customWidth="1"/>
    <col min="19" max="28" width="16.7109375" style="741" customWidth="1"/>
    <col min="29" max="29" width="17.8515625" style="741" customWidth="1"/>
    <col min="30" max="30" width="11.00390625" style="741" customWidth="1"/>
    <col min="31" max="32" width="17.8515625" style="741" customWidth="1"/>
    <col min="33" max="16384" width="11.00390625" style="741" customWidth="1"/>
  </cols>
  <sheetData>
    <row r="1" spans="1:28" ht="14.25" thickBot="1" thickTop="1">
      <c r="A1" s="731" t="s">
        <v>793</v>
      </c>
      <c r="B1" s="732"/>
      <c r="C1" s="732"/>
      <c r="D1" s="732"/>
      <c r="E1" s="732"/>
      <c r="F1" s="732"/>
      <c r="G1" s="732"/>
      <c r="H1" s="732"/>
      <c r="I1" s="732"/>
      <c r="J1" s="733"/>
      <c r="K1" s="734"/>
      <c r="L1" s="734"/>
      <c r="M1" s="734"/>
      <c r="N1" s="734"/>
      <c r="O1" s="734"/>
      <c r="P1" s="735"/>
      <c r="Q1" s="736"/>
      <c r="R1" s="735"/>
      <c r="S1" s="737"/>
      <c r="T1" s="734"/>
      <c r="U1" s="894"/>
      <c r="V1" s="895"/>
      <c r="W1" s="734"/>
      <c r="X1" s="734"/>
      <c r="Y1" s="734"/>
      <c r="Z1" s="895"/>
      <c r="AA1" s="895"/>
      <c r="AB1" s="896"/>
    </row>
    <row r="2" spans="1:28" ht="13.5" thickBot="1">
      <c r="A2" s="742" t="s">
        <v>794</v>
      </c>
      <c r="B2" s="743"/>
      <c r="C2" s="743"/>
      <c r="D2" s="743"/>
      <c r="E2" s="743"/>
      <c r="F2" s="743"/>
      <c r="G2" s="743"/>
      <c r="H2" s="743"/>
      <c r="I2" s="743"/>
      <c r="J2" s="744"/>
      <c r="K2" s="745" t="s">
        <v>470</v>
      </c>
      <c r="L2" s="746"/>
      <c r="M2" s="746"/>
      <c r="N2" s="746"/>
      <c r="O2" s="746"/>
      <c r="P2" s="747" t="s">
        <v>1491</v>
      </c>
      <c r="Q2" s="2244" t="s">
        <v>1492</v>
      </c>
      <c r="R2" s="2245"/>
      <c r="T2" s="897" t="s">
        <v>473</v>
      </c>
      <c r="U2" s="898"/>
      <c r="V2" s="899"/>
      <c r="AB2" s="900"/>
    </row>
    <row r="3" spans="1:28" ht="6" customHeight="1" thickBot="1" thickTop="1">
      <c r="A3" s="754"/>
      <c r="B3" s="755"/>
      <c r="C3" s="755"/>
      <c r="D3" s="755"/>
      <c r="E3" s="755"/>
      <c r="F3" s="755"/>
      <c r="G3" s="755"/>
      <c r="H3" s="755"/>
      <c r="I3" s="755"/>
      <c r="J3" s="756"/>
      <c r="K3" s="757"/>
      <c r="L3" s="757"/>
      <c r="M3" s="757"/>
      <c r="N3" s="757"/>
      <c r="O3" s="757"/>
      <c r="P3" s="758"/>
      <c r="Q3" s="759"/>
      <c r="R3" s="758"/>
      <c r="T3" s="901"/>
      <c r="V3" s="792"/>
      <c r="AB3" s="900"/>
    </row>
    <row r="4" spans="1:28" ht="12.75">
      <c r="A4" s="763" t="s">
        <v>474</v>
      </c>
      <c r="B4" s="902"/>
      <c r="C4" s="902"/>
      <c r="D4" s="902"/>
      <c r="E4" s="903"/>
      <c r="F4" s="766" t="s">
        <v>475</v>
      </c>
      <c r="G4" s="904"/>
      <c r="H4" s="904"/>
      <c r="I4" s="904"/>
      <c r="J4" s="765"/>
      <c r="K4" s="766" t="s">
        <v>476</v>
      </c>
      <c r="L4" s="764"/>
      <c r="M4" s="764"/>
      <c r="N4" s="767"/>
      <c r="O4" s="767"/>
      <c r="P4" s="767"/>
      <c r="Q4" s="767"/>
      <c r="R4" s="765"/>
      <c r="T4" s="901"/>
      <c r="V4" s="792"/>
      <c r="AB4" s="900"/>
    </row>
    <row r="5" spans="1:28" ht="12.75">
      <c r="A5" s="763" t="s">
        <v>477</v>
      </c>
      <c r="B5" s="902"/>
      <c r="C5" s="902"/>
      <c r="D5" s="902"/>
      <c r="E5" s="903"/>
      <c r="F5" s="766" t="s">
        <v>478</v>
      </c>
      <c r="G5" s="904"/>
      <c r="H5" s="904"/>
      <c r="I5" s="904"/>
      <c r="J5" s="765"/>
      <c r="K5" s="2230"/>
      <c r="L5" s="2231"/>
      <c r="M5" s="2231"/>
      <c r="N5" s="2231"/>
      <c r="O5" s="2231"/>
      <c r="P5" s="2231"/>
      <c r="Q5" s="2231"/>
      <c r="R5" s="2217"/>
      <c r="T5" s="905" t="s">
        <v>1493</v>
      </c>
      <c r="V5" s="906">
        <f>SUM(F40:AA40)</f>
        <v>0</v>
      </c>
      <c r="AB5" s="900"/>
    </row>
    <row r="6" spans="1:28" ht="12.75">
      <c r="A6" s="2215"/>
      <c r="B6" s="2216"/>
      <c r="C6" s="2216"/>
      <c r="D6" s="2216"/>
      <c r="E6" s="2217"/>
      <c r="F6" s="2230"/>
      <c r="G6" s="2231"/>
      <c r="H6" s="2231"/>
      <c r="I6" s="2231"/>
      <c r="J6" s="2217"/>
      <c r="K6" s="2230"/>
      <c r="L6" s="2231"/>
      <c r="M6" s="2231"/>
      <c r="N6" s="2231"/>
      <c r="O6" s="2231"/>
      <c r="P6" s="2231"/>
      <c r="Q6" s="2231"/>
      <c r="R6" s="2217"/>
      <c r="T6" s="905" t="s">
        <v>480</v>
      </c>
      <c r="V6" s="906"/>
      <c r="AB6" s="900"/>
    </row>
    <row r="7" spans="1:28" ht="13.5" thickBot="1">
      <c r="A7" s="2218"/>
      <c r="B7" s="2219"/>
      <c r="C7" s="2219"/>
      <c r="D7" s="2219"/>
      <c r="E7" s="2220"/>
      <c r="F7" s="2232"/>
      <c r="G7" s="2219"/>
      <c r="H7" s="2219"/>
      <c r="I7" s="2219"/>
      <c r="J7" s="2220"/>
      <c r="K7" s="2232"/>
      <c r="L7" s="2219"/>
      <c r="M7" s="2219"/>
      <c r="N7" s="2219"/>
      <c r="O7" s="2219"/>
      <c r="P7" s="2219"/>
      <c r="Q7" s="2219"/>
      <c r="R7" s="2220"/>
      <c r="T7" s="907"/>
      <c r="V7" s="906"/>
      <c r="AB7" s="900"/>
    </row>
    <row r="8" spans="1:28" ht="12.75">
      <c r="A8" s="772" t="s">
        <v>481</v>
      </c>
      <c r="B8" s="908"/>
      <c r="C8" s="908"/>
      <c r="D8" s="908"/>
      <c r="E8" s="909"/>
      <c r="F8" s="775" t="s">
        <v>482</v>
      </c>
      <c r="G8" s="910"/>
      <c r="H8" s="910"/>
      <c r="I8" s="910"/>
      <c r="J8" s="909"/>
      <c r="K8" s="775" t="s">
        <v>483</v>
      </c>
      <c r="L8" s="773"/>
      <c r="M8" s="774"/>
      <c r="N8" s="775" t="s">
        <v>484</v>
      </c>
      <c r="O8" s="776"/>
      <c r="P8" s="776"/>
      <c r="Q8" s="776"/>
      <c r="R8" s="774"/>
      <c r="T8" s="905" t="s">
        <v>1493</v>
      </c>
      <c r="V8" s="906" t="e">
        <f>'FF 20-20'!R16+#REF!+#REF!+#REF!</f>
        <v>#REF!</v>
      </c>
      <c r="AB8" s="900"/>
    </row>
    <row r="9" spans="1:28" ht="12.75">
      <c r="A9" s="2215"/>
      <c r="B9" s="2216"/>
      <c r="C9" s="2216"/>
      <c r="D9" s="2216"/>
      <c r="E9" s="2217"/>
      <c r="F9" s="2230"/>
      <c r="G9" s="2231"/>
      <c r="H9" s="2231"/>
      <c r="I9" s="2231"/>
      <c r="J9" s="2217"/>
      <c r="K9" s="777" t="s">
        <v>485</v>
      </c>
      <c r="L9" s="778"/>
      <c r="M9" s="779"/>
      <c r="N9" s="778"/>
      <c r="O9" s="780"/>
      <c r="P9" s="781" t="s">
        <v>486</v>
      </c>
      <c r="Q9" s="782"/>
      <c r="R9" s="779"/>
      <c r="T9" s="905" t="s">
        <v>487</v>
      </c>
      <c r="V9" s="906"/>
      <c r="AB9" s="900"/>
    </row>
    <row r="10" spans="1:28" ht="13.5" thickBot="1">
      <c r="A10" s="2215"/>
      <c r="B10" s="2216"/>
      <c r="C10" s="2216"/>
      <c r="D10" s="2216"/>
      <c r="E10" s="2217"/>
      <c r="F10" s="2230"/>
      <c r="G10" s="2231"/>
      <c r="H10" s="2231"/>
      <c r="I10" s="2231"/>
      <c r="J10" s="2217"/>
      <c r="K10" s="775" t="s">
        <v>488</v>
      </c>
      <c r="L10" s="2242"/>
      <c r="M10" s="2243"/>
      <c r="N10" s="778"/>
      <c r="O10" s="783"/>
      <c r="P10" s="781" t="s">
        <v>489</v>
      </c>
      <c r="Q10" s="782"/>
      <c r="R10" s="779"/>
      <c r="T10" s="911"/>
      <c r="U10" s="912"/>
      <c r="V10" s="913"/>
      <c r="AB10" s="900"/>
    </row>
    <row r="11" spans="1:28" ht="14.25" thickBot="1" thickTop="1">
      <c r="A11" s="2218"/>
      <c r="B11" s="2219"/>
      <c r="C11" s="2219"/>
      <c r="D11" s="2219"/>
      <c r="E11" s="2220"/>
      <c r="F11" s="2232"/>
      <c r="G11" s="2219"/>
      <c r="H11" s="2219"/>
      <c r="I11" s="2219"/>
      <c r="J11" s="2220"/>
      <c r="K11" s="787" t="s">
        <v>490</v>
      </c>
      <c r="L11" s="2254"/>
      <c r="M11" s="2255"/>
      <c r="N11" s="788"/>
      <c r="O11" s="789" t="s">
        <v>491</v>
      </c>
      <c r="P11" s="788"/>
      <c r="Q11" s="788"/>
      <c r="R11" s="770"/>
      <c r="T11" s="905" t="s">
        <v>492</v>
      </c>
      <c r="V11" s="906" t="e">
        <f>V5-V8</f>
        <v>#REF!</v>
      </c>
      <c r="AB11" s="900"/>
    </row>
    <row r="12" spans="1:28" ht="13.5" thickBot="1">
      <c r="A12" s="763" t="s">
        <v>493</v>
      </c>
      <c r="B12" s="914"/>
      <c r="C12" s="914"/>
      <c r="D12" s="914"/>
      <c r="E12" s="915"/>
      <c r="F12" s="766" t="s">
        <v>494</v>
      </c>
      <c r="G12" s="914"/>
      <c r="H12" s="914"/>
      <c r="I12" s="916"/>
      <c r="J12" s="766" t="s">
        <v>495</v>
      </c>
      <c r="K12" s="914"/>
      <c r="L12" s="914"/>
      <c r="M12" s="914"/>
      <c r="N12" s="914"/>
      <c r="O12" s="916"/>
      <c r="P12" s="766" t="s">
        <v>496</v>
      </c>
      <c r="Q12" s="790"/>
      <c r="R12" s="792"/>
      <c r="T12" s="759"/>
      <c r="U12" s="797"/>
      <c r="V12" s="758"/>
      <c r="AB12" s="900"/>
    </row>
    <row r="13" spans="1:28" ht="12.75">
      <c r="A13" s="2215"/>
      <c r="B13" s="2216"/>
      <c r="C13" s="2216"/>
      <c r="D13" s="2216"/>
      <c r="E13" s="2217"/>
      <c r="F13" s="2230"/>
      <c r="G13" s="2231"/>
      <c r="H13" s="2231"/>
      <c r="I13" s="2217"/>
      <c r="J13" s="2236"/>
      <c r="K13" s="2237"/>
      <c r="L13" s="2237"/>
      <c r="M13" s="2237"/>
      <c r="N13" s="2237"/>
      <c r="O13" s="2238"/>
      <c r="P13" s="2230"/>
      <c r="Q13" s="2231"/>
      <c r="R13" s="2217"/>
      <c r="T13" s="917"/>
      <c r="X13" s="790"/>
      <c r="Y13" s="918"/>
      <c r="AB13" s="900"/>
    </row>
    <row r="14" spans="1:28" ht="13.5" thickBot="1">
      <c r="A14" s="2218"/>
      <c r="B14" s="2219"/>
      <c r="C14" s="2219"/>
      <c r="D14" s="2219"/>
      <c r="E14" s="2220"/>
      <c r="F14" s="2232"/>
      <c r="G14" s="2219"/>
      <c r="H14" s="2219"/>
      <c r="I14" s="2220"/>
      <c r="J14" s="2239"/>
      <c r="K14" s="2240"/>
      <c r="L14" s="2240"/>
      <c r="M14" s="2240"/>
      <c r="N14" s="2240"/>
      <c r="O14" s="2241"/>
      <c r="P14" s="2232"/>
      <c r="Q14" s="2219"/>
      <c r="R14" s="2220"/>
      <c r="T14" s="917"/>
      <c r="X14" s="790"/>
      <c r="Y14" s="918"/>
      <c r="AB14" s="900"/>
    </row>
    <row r="15" spans="1:28" ht="15.75" thickBot="1">
      <c r="A15" s="919" t="s">
        <v>1494</v>
      </c>
      <c r="B15" s="797"/>
      <c r="C15" s="797"/>
      <c r="D15" s="797"/>
      <c r="E15" s="797"/>
      <c r="F15" s="794"/>
      <c r="G15" s="794"/>
      <c r="H15" s="794"/>
      <c r="I15" s="794"/>
      <c r="J15" s="794"/>
      <c r="K15" s="794"/>
      <c r="L15" s="794"/>
      <c r="M15" s="794"/>
      <c r="N15" s="794"/>
      <c r="O15" s="794"/>
      <c r="P15" s="794"/>
      <c r="Q15" s="794"/>
      <c r="R15" s="920"/>
      <c r="S15" s="797"/>
      <c r="T15" s="797"/>
      <c r="U15" s="797"/>
      <c r="V15" s="797"/>
      <c r="W15" s="797"/>
      <c r="X15" s="797"/>
      <c r="Y15" s="794"/>
      <c r="Z15" s="797"/>
      <c r="AA15" s="797"/>
      <c r="AB15" s="921"/>
    </row>
    <row r="16" spans="1:28" ht="12.75">
      <c r="A16" s="801" t="s">
        <v>497</v>
      </c>
      <c r="B16" s="802"/>
      <c r="C16" s="802"/>
      <c r="D16" s="922"/>
      <c r="E16" s="803"/>
      <c r="F16" s="2343" t="s">
        <v>1466</v>
      </c>
      <c r="G16" s="2345"/>
      <c r="H16" s="2343" t="s">
        <v>1467</v>
      </c>
      <c r="I16" s="2344"/>
      <c r="J16" s="2345"/>
      <c r="K16" s="2320" t="s">
        <v>1495</v>
      </c>
      <c r="L16" s="2321"/>
      <c r="M16" s="2322"/>
      <c r="N16" s="2283"/>
      <c r="O16" s="2284"/>
      <c r="P16" s="2284"/>
      <c r="Q16" s="2285"/>
      <c r="R16" s="825" t="s">
        <v>515</v>
      </c>
      <c r="S16" s="923" t="s">
        <v>516</v>
      </c>
      <c r="T16" s="825" t="s">
        <v>517</v>
      </c>
      <c r="U16" s="810" t="s">
        <v>498</v>
      </c>
      <c r="V16" s="825" t="s">
        <v>499</v>
      </c>
      <c r="W16" s="825" t="s">
        <v>500</v>
      </c>
      <c r="X16" s="825" t="s">
        <v>501</v>
      </c>
      <c r="Y16" s="825" t="s">
        <v>502</v>
      </c>
      <c r="Z16" s="825" t="s">
        <v>503</v>
      </c>
      <c r="AA16" s="825" t="s">
        <v>504</v>
      </c>
      <c r="AB16" s="924" t="s">
        <v>505</v>
      </c>
    </row>
    <row r="17" spans="1:28" ht="12.75">
      <c r="A17" s="820" t="s">
        <v>1465</v>
      </c>
      <c r="B17" s="925"/>
      <c r="C17" s="925"/>
      <c r="D17" s="926"/>
      <c r="E17" s="807"/>
      <c r="F17" s="2346">
        <v>83.534</v>
      </c>
      <c r="G17" s="2348"/>
      <c r="H17" s="2346">
        <v>83.534</v>
      </c>
      <c r="I17" s="2347"/>
      <c r="J17" s="2348"/>
      <c r="K17" s="2323" t="s">
        <v>1495</v>
      </c>
      <c r="L17" s="2324"/>
      <c r="M17" s="2325"/>
      <c r="N17" s="2286"/>
      <c r="O17" s="2287"/>
      <c r="P17" s="2287"/>
      <c r="Q17" s="2288"/>
      <c r="R17" s="816">
        <v>83.011</v>
      </c>
      <c r="S17" s="927"/>
      <c r="T17" s="816">
        <v>83.505</v>
      </c>
      <c r="U17" s="928" t="s">
        <v>523</v>
      </c>
      <c r="V17" s="816" t="s">
        <v>524</v>
      </c>
      <c r="W17" s="816">
        <v>83.535</v>
      </c>
      <c r="X17" s="816">
        <v>83.536</v>
      </c>
      <c r="Y17" s="816">
        <v>83.536</v>
      </c>
      <c r="Z17" s="816">
        <v>83.549</v>
      </c>
      <c r="AA17" s="816">
        <v>83.549</v>
      </c>
      <c r="AB17" s="819"/>
    </row>
    <row r="18" spans="1:28" ht="12.75">
      <c r="A18" s="814"/>
      <c r="B18" s="802"/>
      <c r="C18" s="802"/>
      <c r="D18" s="922"/>
      <c r="E18" s="803"/>
      <c r="F18" s="2346" t="s">
        <v>534</v>
      </c>
      <c r="G18" s="2348"/>
      <c r="H18" s="2346" t="s">
        <v>535</v>
      </c>
      <c r="I18" s="2347"/>
      <c r="J18" s="2348"/>
      <c r="K18" s="2316" t="s">
        <v>1495</v>
      </c>
      <c r="L18" s="2319"/>
      <c r="M18" s="2318"/>
      <c r="N18" s="2286"/>
      <c r="O18" s="2287"/>
      <c r="P18" s="2287"/>
      <c r="Q18" s="2288"/>
      <c r="R18" s="816" t="s">
        <v>536</v>
      </c>
      <c r="S18" s="927"/>
      <c r="T18" s="816" t="s">
        <v>537</v>
      </c>
      <c r="U18" s="930" t="s">
        <v>538</v>
      </c>
      <c r="V18" s="816" t="s">
        <v>539</v>
      </c>
      <c r="W18" s="816" t="s">
        <v>540</v>
      </c>
      <c r="X18" s="816" t="s">
        <v>541</v>
      </c>
      <c r="Y18" s="816" t="s">
        <v>542</v>
      </c>
      <c r="Z18" s="816" t="s">
        <v>543</v>
      </c>
      <c r="AA18" s="816" t="s">
        <v>544</v>
      </c>
      <c r="AB18" s="819" t="s">
        <v>545</v>
      </c>
    </row>
    <row r="19" spans="1:28" ht="12.75">
      <c r="A19" s="931" t="s">
        <v>1496</v>
      </c>
      <c r="B19" s="790"/>
      <c r="C19" s="790"/>
      <c r="E19" s="792"/>
      <c r="F19" s="2289">
        <f>Personnel!V41</f>
        <v>0</v>
      </c>
      <c r="G19" s="2291"/>
      <c r="H19" s="2289">
        <f>Personnel!X41</f>
        <v>0</v>
      </c>
      <c r="I19" s="2290"/>
      <c r="J19" s="2291"/>
      <c r="K19" s="2289">
        <f>Personnel!Z41</f>
        <v>0</v>
      </c>
      <c r="L19" s="2290"/>
      <c r="M19" s="2291"/>
      <c r="N19" s="2289">
        <f>Personnel!AB41</f>
        <v>0</v>
      </c>
      <c r="O19" s="2290"/>
      <c r="P19" s="2290"/>
      <c r="Q19" s="2291"/>
      <c r="R19" s="932">
        <f>Personnel!AD41</f>
        <v>0</v>
      </c>
      <c r="S19" s="932">
        <f>Personnel!AF41</f>
        <v>0</v>
      </c>
      <c r="T19" s="932">
        <f>Personnel!AH41</f>
        <v>0</v>
      </c>
      <c r="U19" s="932">
        <f>Personnel!AJ41</f>
        <v>0</v>
      </c>
      <c r="V19" s="932">
        <f>Personnel!AL41</f>
        <v>0</v>
      </c>
      <c r="W19" s="932">
        <f>Personnel!AN41</f>
        <v>0</v>
      </c>
      <c r="X19" s="932">
        <f>Personnel!AP41</f>
        <v>0</v>
      </c>
      <c r="Y19" s="932">
        <f>Personnel!AR41</f>
        <v>0</v>
      </c>
      <c r="Z19" s="932">
        <f>Personnel!AT41</f>
        <v>0</v>
      </c>
      <c r="AA19" s="932">
        <f>Personnel!AV41</f>
        <v>0</v>
      </c>
      <c r="AB19" s="933">
        <f>Personnel!AX41</f>
        <v>0</v>
      </c>
    </row>
    <row r="20" spans="1:28" ht="12.75">
      <c r="A20" s="934"/>
      <c r="B20" s="790"/>
      <c r="C20" s="790"/>
      <c r="E20" s="792"/>
      <c r="F20" s="2360"/>
      <c r="G20" s="2361"/>
      <c r="H20" s="2349"/>
      <c r="I20" s="2350"/>
      <c r="J20" s="2351"/>
      <c r="K20" s="2326"/>
      <c r="L20" s="2327"/>
      <c r="M20" s="2328"/>
      <c r="N20" s="2292"/>
      <c r="O20" s="2293"/>
      <c r="P20" s="2293"/>
      <c r="Q20" s="2294"/>
      <c r="R20" s="935"/>
      <c r="S20" s="765"/>
      <c r="T20" s="765"/>
      <c r="U20" s="765"/>
      <c r="V20" s="765"/>
      <c r="W20" s="765"/>
      <c r="X20" s="765"/>
      <c r="Y20" s="765"/>
      <c r="Z20" s="765"/>
      <c r="AA20" s="765"/>
      <c r="AB20" s="936"/>
    </row>
    <row r="21" spans="1:28" ht="12.75">
      <c r="A21" s="931" t="s">
        <v>1497</v>
      </c>
      <c r="B21" s="790"/>
      <c r="C21" s="790"/>
      <c r="E21" s="792"/>
      <c r="F21" s="2298"/>
      <c r="G21" s="2300"/>
      <c r="H21" s="2298"/>
      <c r="I21" s="2299"/>
      <c r="J21" s="2300"/>
      <c r="K21" s="2298"/>
      <c r="L21" s="2299"/>
      <c r="M21" s="2300"/>
      <c r="N21" s="2298"/>
      <c r="O21" s="2299"/>
      <c r="P21" s="2299"/>
      <c r="Q21" s="2300"/>
      <c r="R21" s="937"/>
      <c r="S21" s="937"/>
      <c r="T21" s="937"/>
      <c r="U21" s="937"/>
      <c r="V21" s="937"/>
      <c r="W21" s="937"/>
      <c r="X21" s="937"/>
      <c r="Y21" s="937"/>
      <c r="Z21" s="937"/>
      <c r="AA21" s="937"/>
      <c r="AB21" s="938"/>
    </row>
    <row r="22" spans="1:28" ht="12.75">
      <c r="A22" s="931"/>
      <c r="B22" s="790"/>
      <c r="C22" s="790"/>
      <c r="E22" s="792"/>
      <c r="F22" s="2352"/>
      <c r="G22" s="2353"/>
      <c r="H22" s="2357"/>
      <c r="I22" s="2358"/>
      <c r="J22" s="2359"/>
      <c r="K22" s="2329"/>
      <c r="L22" s="2330"/>
      <c r="M22" s="2331"/>
      <c r="N22" s="2295"/>
      <c r="O22" s="2296"/>
      <c r="P22" s="2296"/>
      <c r="Q22" s="2297"/>
      <c r="R22" s="939"/>
      <c r="S22" s="939"/>
      <c r="T22" s="939"/>
      <c r="U22" s="939"/>
      <c r="V22" s="939"/>
      <c r="W22" s="939"/>
      <c r="X22" s="939"/>
      <c r="Y22" s="939"/>
      <c r="Z22" s="939"/>
      <c r="AA22" s="939"/>
      <c r="AB22" s="940"/>
    </row>
    <row r="23" spans="1:32" ht="12.75">
      <c r="A23" s="931" t="s">
        <v>1498</v>
      </c>
      <c r="E23" s="941"/>
      <c r="F23" s="2301">
        <f>IF(F21=0,"",(F19*F21/100))</f>
      </c>
      <c r="G23" s="2303"/>
      <c r="H23" s="2301">
        <f>IF(H21=0,"",(H19*H21/100))</f>
      </c>
      <c r="I23" s="2302"/>
      <c r="J23" s="2303"/>
      <c r="K23" s="2301">
        <f>IF(K21=0,"",(K19*K21/100))</f>
      </c>
      <c r="L23" s="2302"/>
      <c r="M23" s="2303"/>
      <c r="N23" s="2301">
        <f>IF(N21=0,"",(N19*N21/100))</f>
      </c>
      <c r="O23" s="2302"/>
      <c r="P23" s="2302"/>
      <c r="Q23" s="2303"/>
      <c r="R23" s="932">
        <f aca="true" t="shared" si="0" ref="R23:AB23">IF(R21=0,"",(R19*R21/100))</f>
      </c>
      <c r="S23" s="932">
        <f t="shared" si="0"/>
      </c>
      <c r="T23" s="932">
        <f t="shared" si="0"/>
      </c>
      <c r="U23" s="932">
        <f t="shared" si="0"/>
      </c>
      <c r="V23" s="932">
        <f t="shared" si="0"/>
      </c>
      <c r="W23" s="932">
        <f t="shared" si="0"/>
      </c>
      <c r="X23" s="932">
        <f t="shared" si="0"/>
      </c>
      <c r="Y23" s="932">
        <f t="shared" si="0"/>
      </c>
      <c r="Z23" s="932">
        <f t="shared" si="0"/>
      </c>
      <c r="AA23" s="932">
        <f t="shared" si="0"/>
      </c>
      <c r="AB23" s="933">
        <f t="shared" si="0"/>
      </c>
      <c r="AE23" s="790"/>
      <c r="AF23" s="790"/>
    </row>
    <row r="24" spans="1:28" ht="12">
      <c r="A24" s="942"/>
      <c r="B24" s="943"/>
      <c r="C24" s="943"/>
      <c r="D24" s="944"/>
      <c r="E24" s="943"/>
      <c r="F24" s="943"/>
      <c r="G24" s="943"/>
      <c r="H24" s="943"/>
      <c r="I24" s="943"/>
      <c r="J24" s="943"/>
      <c r="K24" s="943"/>
      <c r="L24" s="943"/>
      <c r="M24" s="943"/>
      <c r="N24" s="943"/>
      <c r="O24" s="943"/>
      <c r="P24" s="943"/>
      <c r="Q24" s="943"/>
      <c r="R24" s="943"/>
      <c r="S24" s="943"/>
      <c r="T24" s="943"/>
      <c r="U24" s="943"/>
      <c r="V24" s="943"/>
      <c r="W24" s="943"/>
      <c r="X24" s="943"/>
      <c r="Y24" s="944"/>
      <c r="Z24" s="944"/>
      <c r="AA24" s="944"/>
      <c r="AB24" s="945"/>
    </row>
    <row r="25" spans="1:28" ht="15.75" thickBot="1">
      <c r="A25" s="919" t="s">
        <v>1499</v>
      </c>
      <c r="B25" s="797"/>
      <c r="C25" s="797"/>
      <c r="D25" s="797"/>
      <c r="E25" s="794"/>
      <c r="F25" s="794"/>
      <c r="G25" s="794"/>
      <c r="H25" s="794"/>
      <c r="I25" s="794"/>
      <c r="J25" s="794"/>
      <c r="K25" s="794"/>
      <c r="L25" s="794"/>
      <c r="M25" s="794"/>
      <c r="N25" s="797"/>
      <c r="O25" s="797"/>
      <c r="P25" s="797"/>
      <c r="Q25" s="794"/>
      <c r="R25" s="794"/>
      <c r="S25" s="794"/>
      <c r="T25" s="794"/>
      <c r="U25" s="794"/>
      <c r="V25" s="794"/>
      <c r="W25" s="797"/>
      <c r="X25" s="797"/>
      <c r="Y25" s="794"/>
      <c r="Z25" s="797"/>
      <c r="AA25" s="797"/>
      <c r="AB25" s="921"/>
    </row>
    <row r="26" spans="1:28" ht="12.75">
      <c r="A26" s="801" t="s">
        <v>1500</v>
      </c>
      <c r="B26" s="946"/>
      <c r="C26" s="946"/>
      <c r="D26" s="947"/>
      <c r="E26" s="947"/>
      <c r="F26" s="2337"/>
      <c r="G26" s="2339"/>
      <c r="H26" s="2337"/>
      <c r="I26" s="2338"/>
      <c r="J26" s="2339"/>
      <c r="K26" s="2332"/>
      <c r="L26" s="2333"/>
      <c r="M26" s="2334"/>
      <c r="N26" s="2273"/>
      <c r="O26" s="2274"/>
      <c r="P26" s="2274"/>
      <c r="Q26" s="2275"/>
      <c r="R26" s="948"/>
      <c r="S26" s="949"/>
      <c r="T26" s="950"/>
      <c r="U26" s="951"/>
      <c r="V26" s="947"/>
      <c r="W26" s="947"/>
      <c r="X26" s="947"/>
      <c r="Y26" s="947"/>
      <c r="Z26" s="947"/>
      <c r="AA26" s="947"/>
      <c r="AB26" s="952"/>
    </row>
    <row r="27" spans="1:39" ht="12.75">
      <c r="A27" s="820" t="s">
        <v>1465</v>
      </c>
      <c r="B27" s="953"/>
      <c r="C27" s="953"/>
      <c r="D27" s="949"/>
      <c r="E27" s="954" t="s">
        <v>1466</v>
      </c>
      <c r="F27" s="2340" t="s">
        <v>1467</v>
      </c>
      <c r="G27" s="2342"/>
      <c r="H27" s="2340" t="s">
        <v>1468</v>
      </c>
      <c r="I27" s="2341"/>
      <c r="J27" s="2342"/>
      <c r="K27" s="2313" t="s">
        <v>1495</v>
      </c>
      <c r="L27" s="2314"/>
      <c r="M27" s="2315"/>
      <c r="N27" s="2276"/>
      <c r="O27" s="2277"/>
      <c r="P27" s="2277"/>
      <c r="Q27" s="2278"/>
      <c r="R27" s="956" t="s">
        <v>516</v>
      </c>
      <c r="S27" s="810" t="s">
        <v>517</v>
      </c>
      <c r="T27" s="955" t="s">
        <v>498</v>
      </c>
      <c r="U27" s="825" t="s">
        <v>499</v>
      </c>
      <c r="V27" s="825" t="s">
        <v>500</v>
      </c>
      <c r="W27" s="825" t="s">
        <v>501</v>
      </c>
      <c r="X27" s="825" t="s">
        <v>502</v>
      </c>
      <c r="Y27" s="825" t="s">
        <v>503</v>
      </c>
      <c r="Z27" s="825" t="s">
        <v>504</v>
      </c>
      <c r="AA27" s="825" t="s">
        <v>505</v>
      </c>
      <c r="AB27" s="924" t="s">
        <v>506</v>
      </c>
      <c r="AE27" s="796"/>
      <c r="AF27" s="796"/>
      <c r="AG27" s="796"/>
      <c r="AH27" s="796"/>
      <c r="AI27" s="796"/>
      <c r="AJ27" s="796"/>
      <c r="AK27" s="796"/>
      <c r="AL27" s="796"/>
      <c r="AM27" s="796"/>
    </row>
    <row r="28" spans="1:39" ht="12.75">
      <c r="A28" s="957"/>
      <c r="B28" s="953"/>
      <c r="C28" s="953"/>
      <c r="D28" s="949"/>
      <c r="E28" s="949"/>
      <c r="F28" s="2340">
        <v>83.534</v>
      </c>
      <c r="G28" s="2342"/>
      <c r="H28" s="2340">
        <v>83.534</v>
      </c>
      <c r="I28" s="2341"/>
      <c r="J28" s="2342"/>
      <c r="K28" s="2316" t="s">
        <v>1495</v>
      </c>
      <c r="L28" s="2317"/>
      <c r="M28" s="2318"/>
      <c r="N28" s="2279"/>
      <c r="O28" s="2280"/>
      <c r="P28" s="2280"/>
      <c r="Q28" s="2281"/>
      <c r="R28" s="958">
        <v>83.011</v>
      </c>
      <c r="S28" s="930"/>
      <c r="T28" s="958">
        <v>83.505</v>
      </c>
      <c r="U28" s="929" t="s">
        <v>523</v>
      </c>
      <c r="V28" s="816" t="s">
        <v>524</v>
      </c>
      <c r="W28" s="816">
        <v>83.535</v>
      </c>
      <c r="X28" s="816">
        <v>83.536</v>
      </c>
      <c r="Y28" s="816">
        <v>83.536</v>
      </c>
      <c r="Z28" s="816">
        <v>83.549</v>
      </c>
      <c r="AA28" s="816">
        <v>83.549</v>
      </c>
      <c r="AB28" s="959"/>
      <c r="AE28" s="796"/>
      <c r="AF28" s="796"/>
      <c r="AG28" s="796"/>
      <c r="AH28" s="796"/>
      <c r="AI28" s="796"/>
      <c r="AJ28" s="796"/>
      <c r="AK28" s="796"/>
      <c r="AL28" s="796"/>
      <c r="AM28" s="796"/>
    </row>
    <row r="29" spans="1:39" ht="12.75">
      <c r="A29" s="960" t="s">
        <v>1377</v>
      </c>
      <c r="B29" s="922"/>
      <c r="C29" s="953"/>
      <c r="D29" s="949"/>
      <c r="E29" s="954" t="s">
        <v>1391</v>
      </c>
      <c r="F29" s="2340" t="s">
        <v>534</v>
      </c>
      <c r="G29" s="2342"/>
      <c r="H29" s="2340" t="s">
        <v>535</v>
      </c>
      <c r="I29" s="2341"/>
      <c r="J29" s="2342"/>
      <c r="K29" s="2316" t="s">
        <v>1495</v>
      </c>
      <c r="L29" s="2319"/>
      <c r="M29" s="2318"/>
      <c r="N29" s="2279"/>
      <c r="O29" s="2280"/>
      <c r="P29" s="2280"/>
      <c r="Q29" s="2281"/>
      <c r="R29" s="958" t="s">
        <v>536</v>
      </c>
      <c r="S29" s="930"/>
      <c r="T29" s="958" t="s">
        <v>537</v>
      </c>
      <c r="U29" s="816" t="s">
        <v>538</v>
      </c>
      <c r="V29" s="816" t="s">
        <v>539</v>
      </c>
      <c r="W29" s="816" t="s">
        <v>540</v>
      </c>
      <c r="X29" s="816" t="s">
        <v>541</v>
      </c>
      <c r="Y29" s="816" t="s">
        <v>542</v>
      </c>
      <c r="Z29" s="816" t="s">
        <v>543</v>
      </c>
      <c r="AA29" s="816" t="s">
        <v>544</v>
      </c>
      <c r="AB29" s="819" t="s">
        <v>545</v>
      </c>
      <c r="AE29" s="796"/>
      <c r="AF29" s="796"/>
      <c r="AG29" s="796"/>
      <c r="AH29" s="796"/>
      <c r="AI29" s="796"/>
      <c r="AJ29" s="796"/>
      <c r="AK29" s="796"/>
      <c r="AL29" s="796"/>
      <c r="AM29" s="796"/>
    </row>
    <row r="30" spans="1:28" ht="12.75">
      <c r="A30" s="2354"/>
      <c r="B30" s="2355"/>
      <c r="C30" s="2355"/>
      <c r="D30" s="2356"/>
      <c r="E30" s="961"/>
      <c r="F30" s="2304"/>
      <c r="G30" s="2306"/>
      <c r="H30" s="2304"/>
      <c r="I30" s="2305"/>
      <c r="J30" s="2306"/>
      <c r="K30" s="2304"/>
      <c r="L30" s="2305"/>
      <c r="M30" s="2306"/>
      <c r="N30" s="2267"/>
      <c r="O30" s="2268"/>
      <c r="P30" s="2268"/>
      <c r="Q30" s="2269"/>
      <c r="R30" s="962"/>
      <c r="S30" s="962"/>
      <c r="T30" s="962"/>
      <c r="U30" s="962"/>
      <c r="V30" s="962"/>
      <c r="W30" s="962"/>
      <c r="X30" s="962"/>
      <c r="Y30" s="962"/>
      <c r="Z30" s="962"/>
      <c r="AA30" s="962"/>
      <c r="AB30" s="854">
        <f aca="true" t="shared" si="1" ref="AB30:AB37">E30-SUM(F30:AA30)</f>
        <v>0</v>
      </c>
    </row>
    <row r="31" spans="1:28" ht="12.75">
      <c r="A31" s="2354"/>
      <c r="B31" s="2355"/>
      <c r="C31" s="2355"/>
      <c r="D31" s="2356"/>
      <c r="E31" s="961"/>
      <c r="F31" s="2304"/>
      <c r="G31" s="2306"/>
      <c r="H31" s="2304"/>
      <c r="I31" s="2305"/>
      <c r="J31" s="2306"/>
      <c r="K31" s="2304"/>
      <c r="L31" s="2305"/>
      <c r="M31" s="2306"/>
      <c r="N31" s="2267"/>
      <c r="O31" s="2268"/>
      <c r="P31" s="2268"/>
      <c r="Q31" s="2269"/>
      <c r="R31" s="962"/>
      <c r="S31" s="962"/>
      <c r="T31" s="962"/>
      <c r="U31" s="962"/>
      <c r="V31" s="962"/>
      <c r="W31" s="962"/>
      <c r="X31" s="962"/>
      <c r="Y31" s="962"/>
      <c r="Z31" s="962"/>
      <c r="AA31" s="962"/>
      <c r="AB31" s="854">
        <f t="shared" si="1"/>
        <v>0</v>
      </c>
    </row>
    <row r="32" spans="1:28" ht="12.75">
      <c r="A32" s="2354"/>
      <c r="B32" s="2355"/>
      <c r="C32" s="2355"/>
      <c r="D32" s="2356"/>
      <c r="E32" s="961"/>
      <c r="F32" s="2304"/>
      <c r="G32" s="2306"/>
      <c r="H32" s="2304"/>
      <c r="I32" s="2305"/>
      <c r="J32" s="2306"/>
      <c r="K32" s="2304"/>
      <c r="L32" s="2305"/>
      <c r="M32" s="2306"/>
      <c r="N32" s="2267"/>
      <c r="O32" s="2268"/>
      <c r="P32" s="2268"/>
      <c r="Q32" s="2269"/>
      <c r="R32" s="962"/>
      <c r="S32" s="962"/>
      <c r="T32" s="962"/>
      <c r="U32" s="962"/>
      <c r="V32" s="962"/>
      <c r="W32" s="962"/>
      <c r="X32" s="962"/>
      <c r="Y32" s="962"/>
      <c r="Z32" s="962"/>
      <c r="AA32" s="962"/>
      <c r="AB32" s="854">
        <f t="shared" si="1"/>
        <v>0</v>
      </c>
    </row>
    <row r="33" spans="1:28" ht="12.75">
      <c r="A33" s="2354"/>
      <c r="B33" s="2355"/>
      <c r="C33" s="2355"/>
      <c r="D33" s="2356"/>
      <c r="E33" s="961"/>
      <c r="F33" s="2304"/>
      <c r="G33" s="2306"/>
      <c r="H33" s="2304"/>
      <c r="I33" s="2305"/>
      <c r="J33" s="2306"/>
      <c r="K33" s="2304"/>
      <c r="L33" s="2305"/>
      <c r="M33" s="2306"/>
      <c r="N33" s="2267"/>
      <c r="O33" s="2268"/>
      <c r="P33" s="2268"/>
      <c r="Q33" s="2269"/>
      <c r="R33" s="962"/>
      <c r="S33" s="962"/>
      <c r="T33" s="962"/>
      <c r="U33" s="962"/>
      <c r="V33" s="962"/>
      <c r="W33" s="962"/>
      <c r="X33" s="962"/>
      <c r="Y33" s="962"/>
      <c r="Z33" s="962"/>
      <c r="AA33" s="962"/>
      <c r="AB33" s="854">
        <f t="shared" si="1"/>
        <v>0</v>
      </c>
    </row>
    <row r="34" spans="1:28" ht="12.75">
      <c r="A34" s="2354"/>
      <c r="B34" s="2355"/>
      <c r="C34" s="2355"/>
      <c r="D34" s="2356"/>
      <c r="E34" s="961"/>
      <c r="F34" s="2304"/>
      <c r="G34" s="2306"/>
      <c r="H34" s="2304"/>
      <c r="I34" s="2305"/>
      <c r="J34" s="2306"/>
      <c r="K34" s="2304"/>
      <c r="L34" s="2305"/>
      <c r="M34" s="2306"/>
      <c r="N34" s="2267"/>
      <c r="O34" s="2268"/>
      <c r="P34" s="2268"/>
      <c r="Q34" s="2269"/>
      <c r="R34" s="962"/>
      <c r="S34" s="962"/>
      <c r="T34" s="962"/>
      <c r="U34" s="962"/>
      <c r="V34" s="962"/>
      <c r="W34" s="962"/>
      <c r="X34" s="962"/>
      <c r="Y34" s="962"/>
      <c r="Z34" s="962"/>
      <c r="AA34" s="962"/>
      <c r="AB34" s="854">
        <f t="shared" si="1"/>
        <v>0</v>
      </c>
    </row>
    <row r="35" spans="1:28" ht="12.75">
      <c r="A35" s="2354"/>
      <c r="B35" s="2355"/>
      <c r="C35" s="2355"/>
      <c r="D35" s="2356"/>
      <c r="E35" s="961"/>
      <c r="F35" s="2304"/>
      <c r="G35" s="2306"/>
      <c r="H35" s="2304"/>
      <c r="I35" s="2305"/>
      <c r="J35" s="2306"/>
      <c r="K35" s="2304"/>
      <c r="L35" s="2305"/>
      <c r="M35" s="2306"/>
      <c r="N35" s="2267"/>
      <c r="O35" s="2268"/>
      <c r="P35" s="2268"/>
      <c r="Q35" s="2269"/>
      <c r="R35" s="962"/>
      <c r="S35" s="962"/>
      <c r="T35" s="962"/>
      <c r="U35" s="962"/>
      <c r="V35" s="962"/>
      <c r="W35" s="962"/>
      <c r="X35" s="962"/>
      <c r="Y35" s="962"/>
      <c r="Z35" s="962"/>
      <c r="AA35" s="962"/>
      <c r="AB35" s="854">
        <f t="shared" si="1"/>
        <v>0</v>
      </c>
    </row>
    <row r="36" spans="1:28" ht="12.75">
      <c r="A36" s="2354"/>
      <c r="B36" s="2355"/>
      <c r="C36" s="2355"/>
      <c r="D36" s="2356"/>
      <c r="E36" s="961"/>
      <c r="F36" s="2304"/>
      <c r="G36" s="2306"/>
      <c r="H36" s="2304"/>
      <c r="I36" s="2305"/>
      <c r="J36" s="2306"/>
      <c r="K36" s="2304"/>
      <c r="L36" s="2305"/>
      <c r="M36" s="2306"/>
      <c r="N36" s="2267"/>
      <c r="O36" s="2268"/>
      <c r="P36" s="2268"/>
      <c r="Q36" s="2269"/>
      <c r="R36" s="962"/>
      <c r="S36" s="962"/>
      <c r="T36" s="962"/>
      <c r="U36" s="962"/>
      <c r="V36" s="962"/>
      <c r="W36" s="962"/>
      <c r="X36" s="962"/>
      <c r="Y36" s="962"/>
      <c r="Z36" s="962"/>
      <c r="AA36" s="962"/>
      <c r="AB36" s="854">
        <f t="shared" si="1"/>
        <v>0</v>
      </c>
    </row>
    <row r="37" spans="1:28" ht="12.75">
      <c r="A37" s="2354"/>
      <c r="B37" s="2355"/>
      <c r="C37" s="2355"/>
      <c r="D37" s="2356"/>
      <c r="E37" s="963"/>
      <c r="F37" s="2307"/>
      <c r="G37" s="2309"/>
      <c r="H37" s="2307"/>
      <c r="I37" s="2308"/>
      <c r="J37" s="2309"/>
      <c r="K37" s="2307"/>
      <c r="L37" s="2308"/>
      <c r="M37" s="2309"/>
      <c r="N37" s="2270"/>
      <c r="O37" s="2271"/>
      <c r="P37" s="2271"/>
      <c r="Q37" s="2272"/>
      <c r="R37" s="964"/>
      <c r="S37" s="964"/>
      <c r="T37" s="964"/>
      <c r="U37" s="964"/>
      <c r="V37" s="964"/>
      <c r="W37" s="964"/>
      <c r="X37" s="964"/>
      <c r="Y37" s="964"/>
      <c r="Z37" s="964"/>
      <c r="AA37" s="964"/>
      <c r="AB37" s="965">
        <f t="shared" si="1"/>
        <v>0</v>
      </c>
    </row>
    <row r="38" spans="1:28" ht="12.75">
      <c r="A38" s="966"/>
      <c r="B38" s="778"/>
      <c r="C38" s="778"/>
      <c r="D38" s="779"/>
      <c r="E38" s="967">
        <f>SUM(E30:E37)</f>
        <v>0</v>
      </c>
      <c r="F38" s="2311">
        <f>SUM(F30:G37)</f>
        <v>0</v>
      </c>
      <c r="G38" s="2312"/>
      <c r="H38" s="2310">
        <f>SUM(H30:J37)</f>
        <v>0</v>
      </c>
      <c r="I38" s="2311"/>
      <c r="J38" s="2312"/>
      <c r="K38" s="2310">
        <f>SUM(K30:M37)</f>
        <v>0</v>
      </c>
      <c r="L38" s="2311"/>
      <c r="M38" s="2312"/>
      <c r="N38" s="2262">
        <f>SUM(N30:Q37)</f>
        <v>0</v>
      </c>
      <c r="O38" s="2263"/>
      <c r="P38" s="2263"/>
      <c r="Q38" s="2264"/>
      <c r="R38" s="968">
        <f>SUM(R30:R37)</f>
        <v>0</v>
      </c>
      <c r="S38" s="969">
        <f>SUM(S30:S37)</f>
        <v>0</v>
      </c>
      <c r="T38" s="968">
        <f>SUM(T30:T37)</f>
        <v>0</v>
      </c>
      <c r="U38" s="968">
        <f>SUM(U30:U37)</f>
        <v>0</v>
      </c>
      <c r="V38" s="969">
        <f aca="true" t="shared" si="2" ref="V38:AB38">SUM(V30:V37)</f>
        <v>0</v>
      </c>
      <c r="W38" s="969">
        <f t="shared" si="2"/>
        <v>0</v>
      </c>
      <c r="X38" s="969">
        <f t="shared" si="2"/>
        <v>0</v>
      </c>
      <c r="Y38" s="969">
        <f t="shared" si="2"/>
        <v>0</v>
      </c>
      <c r="Z38" s="969">
        <f t="shared" si="2"/>
        <v>0</v>
      </c>
      <c r="AA38" s="969">
        <f t="shared" si="2"/>
        <v>0</v>
      </c>
      <c r="AB38" s="970">
        <f t="shared" si="2"/>
        <v>0</v>
      </c>
    </row>
    <row r="39" spans="1:28" ht="12.75">
      <c r="A39" s="790"/>
      <c r="B39" s="746"/>
      <c r="C39" s="746"/>
      <c r="D39" s="746"/>
      <c r="E39" s="971"/>
      <c r="F39" s="2335"/>
      <c r="G39" s="2335"/>
      <c r="H39" s="2336"/>
      <c r="I39" s="2336"/>
      <c r="J39" s="2336"/>
      <c r="K39" s="2282"/>
      <c r="L39" s="2282"/>
      <c r="M39" s="2282"/>
      <c r="N39" s="2265"/>
      <c r="O39" s="2265"/>
      <c r="P39" s="2265"/>
      <c r="Q39" s="2265"/>
      <c r="R39" s="972"/>
      <c r="S39" s="972"/>
      <c r="T39" s="972"/>
      <c r="U39" s="972"/>
      <c r="V39" s="972"/>
      <c r="W39" s="973"/>
      <c r="X39" s="972"/>
      <c r="Y39" s="973"/>
      <c r="Z39" s="974"/>
      <c r="AA39" s="974"/>
      <c r="AB39" s="974"/>
    </row>
    <row r="40" spans="1:28" ht="12.75">
      <c r="A40" s="790"/>
      <c r="B40" s="746"/>
      <c r="C40" s="746"/>
      <c r="D40" s="746"/>
      <c r="E40" s="975" t="s">
        <v>1471</v>
      </c>
      <c r="F40" s="2266">
        <f>F23+F38</f>
        <v>0</v>
      </c>
      <c r="G40" s="2266"/>
      <c r="H40" s="2266">
        <f>H23+H38</f>
        <v>0</v>
      </c>
      <c r="I40" s="2266"/>
      <c r="J40" s="2266"/>
      <c r="K40" s="2266">
        <f>K23+K38</f>
        <v>0</v>
      </c>
      <c r="L40" s="2266"/>
      <c r="M40" s="2266"/>
      <c r="N40" s="2266">
        <f>N23+N38</f>
        <v>0</v>
      </c>
      <c r="O40" s="2266"/>
      <c r="P40" s="2266"/>
      <c r="Q40" s="2266"/>
      <c r="R40" s="976">
        <f>R23+R38</f>
        <v>0</v>
      </c>
      <c r="S40" s="976">
        <f aca="true" t="shared" si="3" ref="S40:AB40">S23+S38</f>
        <v>0</v>
      </c>
      <c r="T40" s="976">
        <f t="shared" si="3"/>
        <v>0</v>
      </c>
      <c r="U40" s="976">
        <f t="shared" si="3"/>
        <v>0</v>
      </c>
      <c r="V40" s="976">
        <f t="shared" si="3"/>
        <v>0</v>
      </c>
      <c r="W40" s="976">
        <f t="shared" si="3"/>
        <v>0</v>
      </c>
      <c r="X40" s="976">
        <f t="shared" si="3"/>
        <v>0</v>
      </c>
      <c r="Y40" s="976">
        <f t="shared" si="3"/>
        <v>0</v>
      </c>
      <c r="Z40" s="976">
        <f t="shared" si="3"/>
        <v>0</v>
      </c>
      <c r="AA40" s="976">
        <f t="shared" si="3"/>
        <v>0</v>
      </c>
      <c r="AB40" s="976">
        <f t="shared" si="3"/>
        <v>0</v>
      </c>
    </row>
    <row r="41" spans="1:25" ht="12.75">
      <c r="A41" s="790"/>
      <c r="B41" s="746"/>
      <c r="C41" s="746"/>
      <c r="D41" s="746"/>
      <c r="E41" s="746"/>
      <c r="F41" s="746"/>
      <c r="G41" s="746"/>
      <c r="H41" s="746"/>
      <c r="I41" s="746"/>
      <c r="J41" s="746"/>
      <c r="K41" s="746"/>
      <c r="L41" s="746"/>
      <c r="M41" s="746"/>
      <c r="N41" s="746"/>
      <c r="O41" s="746"/>
      <c r="P41" s="972"/>
      <c r="Q41" s="746"/>
      <c r="R41" s="746"/>
      <c r="S41" s="746"/>
      <c r="T41" s="746"/>
      <c r="U41" s="746"/>
      <c r="V41" s="746"/>
      <c r="W41" s="790"/>
      <c r="X41" s="746"/>
      <c r="Y41" s="790"/>
    </row>
    <row r="42" spans="1:25" ht="12.75">
      <c r="A42" s="977" t="s">
        <v>546</v>
      </c>
      <c r="B42" s="746"/>
      <c r="C42" s="978"/>
      <c r="D42" s="979"/>
      <c r="E42" s="979"/>
      <c r="F42" s="979"/>
      <c r="G42" s="979"/>
      <c r="H42" s="979"/>
      <c r="I42" s="979"/>
      <c r="J42" s="979"/>
      <c r="K42" s="979"/>
      <c r="L42" s="979"/>
      <c r="M42" s="979"/>
      <c r="N42" s="979"/>
      <c r="O42" s="979"/>
      <c r="P42" s="979"/>
      <c r="Q42" s="979"/>
      <c r="R42" s="979"/>
      <c r="S42" s="979"/>
      <c r="T42" s="979"/>
      <c r="U42" s="979"/>
      <c r="V42" s="979"/>
      <c r="W42" s="979"/>
      <c r="X42" s="979"/>
      <c r="Y42" s="979"/>
    </row>
    <row r="43" spans="1:26" s="982" customFormat="1" ht="12.75">
      <c r="A43" s="980"/>
      <c r="B43" s="888"/>
      <c r="C43" s="888"/>
      <c r="D43" s="888"/>
      <c r="E43" s="888"/>
      <c r="F43" s="888"/>
      <c r="G43" s="888"/>
      <c r="H43" s="888"/>
      <c r="I43" s="888"/>
      <c r="J43" s="888"/>
      <c r="K43" s="888"/>
      <c r="L43" s="888"/>
      <c r="M43" s="888"/>
      <c r="N43" s="888"/>
      <c r="O43" s="888"/>
      <c r="P43" s="888"/>
      <c r="Q43" s="888"/>
      <c r="R43" s="888"/>
      <c r="S43" s="888"/>
      <c r="T43" s="888"/>
      <c r="U43" s="888"/>
      <c r="V43" s="888"/>
      <c r="W43" s="888"/>
      <c r="X43" s="888"/>
      <c r="Y43" s="888"/>
      <c r="Z43" s="981"/>
    </row>
    <row r="44" spans="1:25" s="982" customFormat="1" ht="12.75">
      <c r="A44" s="979"/>
      <c r="B44" s="979"/>
      <c r="C44" s="979"/>
      <c r="D44" s="979"/>
      <c r="E44" s="979"/>
      <c r="F44" s="979"/>
      <c r="G44" s="979"/>
      <c r="H44" s="979"/>
      <c r="I44" s="979"/>
      <c r="J44" s="979"/>
      <c r="K44" s="979"/>
      <c r="L44" s="979"/>
      <c r="M44" s="979"/>
      <c r="N44" s="979"/>
      <c r="O44" s="979"/>
      <c r="P44" s="979"/>
      <c r="Q44" s="979"/>
      <c r="R44" s="979"/>
      <c r="S44" s="979"/>
      <c r="T44" s="979"/>
      <c r="U44" s="979"/>
      <c r="V44" s="979"/>
      <c r="W44" s="979"/>
      <c r="X44" s="979"/>
      <c r="Y44" s="979"/>
    </row>
    <row r="45" spans="1:25" ht="12.75">
      <c r="A45" s="746"/>
      <c r="B45" s="746"/>
      <c r="C45" s="746"/>
      <c r="D45" s="746"/>
      <c r="E45" s="746"/>
      <c r="F45" s="746"/>
      <c r="G45" s="746"/>
      <c r="H45" s="746"/>
      <c r="I45" s="746"/>
      <c r="J45" s="746"/>
      <c r="K45" s="746"/>
      <c r="L45" s="746"/>
      <c r="M45" s="746"/>
      <c r="N45" s="746"/>
      <c r="O45" s="746"/>
      <c r="P45" s="746"/>
      <c r="Q45" s="746"/>
      <c r="R45" s="746"/>
      <c r="S45" s="746"/>
      <c r="T45" s="746"/>
      <c r="U45" s="746"/>
      <c r="V45" s="746"/>
      <c r="W45" s="746"/>
      <c r="X45" s="746"/>
      <c r="Y45" s="746"/>
    </row>
    <row r="46" spans="1:25" ht="12.75">
      <c r="A46" s="746"/>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row>
    <row r="47" spans="1:25" ht="12.75">
      <c r="A47" s="746"/>
      <c r="B47" s="746"/>
      <c r="C47" s="746"/>
      <c r="D47" s="746"/>
      <c r="E47" s="746"/>
      <c r="F47" s="746"/>
      <c r="G47" s="746"/>
      <c r="H47" s="746"/>
      <c r="I47" s="746"/>
      <c r="J47" s="746"/>
      <c r="K47" s="746"/>
      <c r="L47" s="746"/>
      <c r="M47" s="746"/>
      <c r="N47" s="746"/>
      <c r="O47" s="746"/>
      <c r="P47" s="746"/>
      <c r="Q47" s="746"/>
      <c r="R47" s="746"/>
      <c r="S47" s="746"/>
      <c r="T47" s="746"/>
      <c r="U47" s="746"/>
      <c r="V47" s="746"/>
      <c r="W47" s="746"/>
      <c r="X47" s="746"/>
      <c r="Y47" s="746"/>
    </row>
    <row r="48" spans="1:25" ht="12.75">
      <c r="A48" s="746"/>
      <c r="B48" s="746"/>
      <c r="C48" s="746"/>
      <c r="D48" s="746"/>
      <c r="E48" s="746"/>
      <c r="F48" s="746"/>
      <c r="G48" s="746"/>
      <c r="H48" s="746"/>
      <c r="I48" s="746"/>
      <c r="J48" s="746"/>
      <c r="K48" s="746"/>
      <c r="L48" s="746"/>
      <c r="M48" s="746"/>
      <c r="N48" s="746"/>
      <c r="O48" s="746"/>
      <c r="P48" s="746"/>
      <c r="Q48" s="746"/>
      <c r="R48" s="746"/>
      <c r="S48" s="746"/>
      <c r="T48" s="746"/>
      <c r="U48" s="746"/>
      <c r="V48" s="746"/>
      <c r="W48" s="746"/>
      <c r="X48" s="746"/>
      <c r="Y48" s="746"/>
    </row>
    <row r="49" spans="1:25" ht="12.75">
      <c r="A49" s="746"/>
      <c r="B49" s="746"/>
      <c r="C49" s="746"/>
      <c r="D49" s="746"/>
      <c r="E49" s="746"/>
      <c r="F49" s="746"/>
      <c r="G49" s="746"/>
      <c r="H49" s="746"/>
      <c r="I49" s="746"/>
      <c r="J49" s="746"/>
      <c r="K49" s="746"/>
      <c r="L49" s="746"/>
      <c r="M49" s="746"/>
      <c r="N49" s="746"/>
      <c r="O49" s="746"/>
      <c r="P49" s="746"/>
      <c r="Q49" s="746"/>
      <c r="R49" s="746"/>
      <c r="S49" s="746"/>
      <c r="T49" s="746"/>
      <c r="U49" s="746"/>
      <c r="V49" s="746"/>
      <c r="W49" s="746"/>
      <c r="X49" s="746"/>
      <c r="Y49" s="746"/>
    </row>
    <row r="50" spans="1:25" ht="12.75">
      <c r="A50" s="746"/>
      <c r="B50" s="746"/>
      <c r="C50" s="746"/>
      <c r="D50" s="746"/>
      <c r="E50" s="746"/>
      <c r="F50" s="746"/>
      <c r="G50" s="746"/>
      <c r="H50" s="746"/>
      <c r="I50" s="746"/>
      <c r="J50" s="746"/>
      <c r="K50" s="746"/>
      <c r="L50" s="746"/>
      <c r="M50" s="746"/>
      <c r="N50" s="746"/>
      <c r="O50" s="746"/>
      <c r="P50" s="746"/>
      <c r="Q50" s="746"/>
      <c r="R50" s="746"/>
      <c r="S50" s="746"/>
      <c r="T50" s="746"/>
      <c r="U50" s="746"/>
      <c r="V50" s="746"/>
      <c r="W50" s="746"/>
      <c r="X50" s="746"/>
      <c r="Y50" s="746"/>
    </row>
    <row r="51" spans="1:25" ht="12.75">
      <c r="A51" s="746"/>
      <c r="B51" s="746"/>
      <c r="C51" s="746"/>
      <c r="D51" s="746"/>
      <c r="E51" s="746"/>
      <c r="F51" s="746"/>
      <c r="G51" s="746"/>
      <c r="H51" s="746"/>
      <c r="I51" s="746"/>
      <c r="J51" s="746"/>
      <c r="K51" s="746"/>
      <c r="L51" s="746"/>
      <c r="M51" s="746"/>
      <c r="N51" s="746"/>
      <c r="O51" s="746"/>
      <c r="P51" s="746"/>
      <c r="Q51" s="746"/>
      <c r="R51" s="746"/>
      <c r="S51" s="746"/>
      <c r="T51" s="746"/>
      <c r="U51" s="746"/>
      <c r="V51" s="746"/>
      <c r="W51" s="746"/>
      <c r="X51" s="746"/>
      <c r="Y51" s="746"/>
    </row>
    <row r="52" spans="1:25" ht="12">
      <c r="A52" s="796"/>
      <c r="B52" s="796"/>
      <c r="C52" s="796"/>
      <c r="D52" s="796"/>
      <c r="E52" s="796"/>
      <c r="F52" s="796"/>
      <c r="G52" s="796"/>
      <c r="H52" s="796"/>
      <c r="I52" s="796"/>
      <c r="J52" s="796"/>
      <c r="K52" s="796"/>
      <c r="L52" s="796"/>
      <c r="M52" s="796"/>
      <c r="N52" s="796"/>
      <c r="O52" s="796"/>
      <c r="P52" s="796"/>
      <c r="Q52" s="796"/>
      <c r="R52" s="796"/>
      <c r="S52" s="796"/>
      <c r="T52" s="796"/>
      <c r="U52" s="796"/>
      <c r="V52" s="796"/>
      <c r="W52" s="796"/>
      <c r="X52" s="796"/>
      <c r="Y52" s="796"/>
    </row>
    <row r="53" spans="1:25" ht="12">
      <c r="A53" s="796"/>
      <c r="B53" s="796"/>
      <c r="C53" s="796"/>
      <c r="D53" s="796"/>
      <c r="E53" s="796"/>
      <c r="F53" s="796"/>
      <c r="G53" s="796"/>
      <c r="H53" s="796"/>
      <c r="I53" s="796"/>
      <c r="J53" s="796"/>
      <c r="K53" s="796"/>
      <c r="L53" s="796"/>
      <c r="M53" s="796"/>
      <c r="N53" s="796"/>
      <c r="O53" s="796"/>
      <c r="P53" s="796"/>
      <c r="Q53" s="796"/>
      <c r="R53" s="796"/>
      <c r="S53" s="796"/>
      <c r="T53" s="796"/>
      <c r="U53" s="796"/>
      <c r="V53" s="796"/>
      <c r="W53" s="796"/>
      <c r="X53" s="796"/>
      <c r="Y53" s="796"/>
    </row>
    <row r="54" spans="1:25" ht="12">
      <c r="A54" s="796"/>
      <c r="B54" s="796"/>
      <c r="C54" s="796"/>
      <c r="D54" s="796"/>
      <c r="E54" s="796"/>
      <c r="F54" s="796"/>
      <c r="G54" s="796"/>
      <c r="H54" s="796"/>
      <c r="I54" s="796"/>
      <c r="J54" s="796"/>
      <c r="K54" s="796"/>
      <c r="L54" s="796"/>
      <c r="M54" s="796"/>
      <c r="N54" s="796"/>
      <c r="O54" s="796"/>
      <c r="P54" s="796"/>
      <c r="Q54" s="796"/>
      <c r="R54" s="796"/>
      <c r="S54" s="796"/>
      <c r="T54" s="796"/>
      <c r="U54" s="796"/>
      <c r="V54" s="796"/>
      <c r="W54" s="796"/>
      <c r="X54" s="796"/>
      <c r="Y54" s="796"/>
    </row>
    <row r="55" spans="1:25" ht="12">
      <c r="A55" s="796"/>
      <c r="B55" s="796"/>
      <c r="C55" s="796"/>
      <c r="D55" s="796"/>
      <c r="E55" s="796"/>
      <c r="F55" s="796"/>
      <c r="G55" s="796"/>
      <c r="H55" s="796"/>
      <c r="I55" s="796"/>
      <c r="J55" s="796"/>
      <c r="K55" s="796"/>
      <c r="L55" s="796"/>
      <c r="M55" s="796"/>
      <c r="N55" s="796"/>
      <c r="O55" s="796"/>
      <c r="P55" s="796"/>
      <c r="Q55" s="796"/>
      <c r="R55" s="796"/>
      <c r="S55" s="796"/>
      <c r="T55" s="796"/>
      <c r="U55" s="796"/>
      <c r="V55" s="796"/>
      <c r="W55" s="796"/>
      <c r="X55" s="796"/>
      <c r="Y55" s="796"/>
    </row>
    <row r="56" spans="1:25" ht="12">
      <c r="A56" s="796"/>
      <c r="B56" s="796"/>
      <c r="C56" s="796"/>
      <c r="D56" s="796"/>
      <c r="E56" s="796"/>
      <c r="F56" s="796"/>
      <c r="G56" s="796"/>
      <c r="H56" s="796"/>
      <c r="I56" s="796"/>
      <c r="J56" s="796"/>
      <c r="K56" s="796"/>
      <c r="L56" s="796"/>
      <c r="M56" s="796"/>
      <c r="N56" s="796"/>
      <c r="O56" s="796"/>
      <c r="P56" s="796"/>
      <c r="Q56" s="796"/>
      <c r="R56" s="796"/>
      <c r="S56" s="796"/>
      <c r="T56" s="796"/>
      <c r="U56" s="796"/>
      <c r="V56" s="796"/>
      <c r="W56" s="796"/>
      <c r="X56" s="796"/>
      <c r="Y56" s="796"/>
    </row>
    <row r="57" spans="1:25" ht="12">
      <c r="A57" s="796"/>
      <c r="B57" s="796"/>
      <c r="C57" s="796"/>
      <c r="D57" s="796"/>
      <c r="E57" s="796"/>
      <c r="F57" s="796"/>
      <c r="G57" s="796"/>
      <c r="H57" s="796"/>
      <c r="I57" s="796"/>
      <c r="J57" s="796"/>
      <c r="K57" s="796"/>
      <c r="L57" s="796"/>
      <c r="M57" s="796"/>
      <c r="N57" s="796"/>
      <c r="O57" s="796"/>
      <c r="P57" s="796"/>
      <c r="Q57" s="796"/>
      <c r="R57" s="796"/>
      <c r="S57" s="796"/>
      <c r="T57" s="796"/>
      <c r="U57" s="796"/>
      <c r="V57" s="796"/>
      <c r="W57" s="796"/>
      <c r="X57" s="796"/>
      <c r="Y57" s="796"/>
    </row>
    <row r="58" spans="1:25" ht="12">
      <c r="A58" s="796"/>
      <c r="B58" s="796"/>
      <c r="C58" s="796"/>
      <c r="D58" s="796"/>
      <c r="E58" s="796"/>
      <c r="F58" s="796"/>
      <c r="G58" s="796"/>
      <c r="H58" s="796"/>
      <c r="I58" s="796"/>
      <c r="J58" s="796"/>
      <c r="K58" s="796"/>
      <c r="L58" s="796"/>
      <c r="M58" s="796"/>
      <c r="N58" s="796"/>
      <c r="O58" s="796"/>
      <c r="P58" s="796"/>
      <c r="Q58" s="796"/>
      <c r="R58" s="796"/>
      <c r="S58" s="796"/>
      <c r="T58" s="796"/>
      <c r="U58" s="796"/>
      <c r="V58" s="796"/>
      <c r="W58" s="796"/>
      <c r="X58" s="796"/>
      <c r="Y58" s="796"/>
    </row>
    <row r="59" spans="1:25" ht="12">
      <c r="A59" s="796"/>
      <c r="B59" s="796"/>
      <c r="C59" s="796"/>
      <c r="D59" s="796"/>
      <c r="E59" s="796"/>
      <c r="F59" s="796"/>
      <c r="G59" s="796"/>
      <c r="H59" s="796"/>
      <c r="I59" s="796"/>
      <c r="J59" s="796"/>
      <c r="K59" s="796"/>
      <c r="L59" s="796"/>
      <c r="M59" s="796"/>
      <c r="N59" s="796"/>
      <c r="O59" s="796"/>
      <c r="P59" s="796"/>
      <c r="Q59" s="796"/>
      <c r="R59" s="796"/>
      <c r="S59" s="796"/>
      <c r="T59" s="796"/>
      <c r="U59" s="796"/>
      <c r="V59" s="796"/>
      <c r="W59" s="796"/>
      <c r="X59" s="796"/>
      <c r="Y59" s="796"/>
    </row>
    <row r="60" spans="1:25" ht="12">
      <c r="A60" s="796"/>
      <c r="B60" s="796"/>
      <c r="C60" s="796"/>
      <c r="D60" s="796"/>
      <c r="E60" s="796"/>
      <c r="F60" s="796"/>
      <c r="G60" s="796"/>
      <c r="H60" s="796"/>
      <c r="I60" s="796"/>
      <c r="J60" s="796"/>
      <c r="K60" s="796"/>
      <c r="L60" s="796"/>
      <c r="M60" s="796"/>
      <c r="N60" s="796"/>
      <c r="O60" s="796"/>
      <c r="P60" s="796"/>
      <c r="Q60" s="796"/>
      <c r="R60" s="796"/>
      <c r="S60" s="796"/>
      <c r="T60" s="796"/>
      <c r="U60" s="796"/>
      <c r="V60" s="796"/>
      <c r="W60" s="796"/>
      <c r="X60" s="796"/>
      <c r="Y60" s="796"/>
    </row>
    <row r="61" spans="1:25" ht="12">
      <c r="A61" s="796"/>
      <c r="B61" s="796"/>
      <c r="C61" s="796"/>
      <c r="D61" s="796"/>
      <c r="E61" s="796"/>
      <c r="F61" s="796"/>
      <c r="G61" s="796"/>
      <c r="H61" s="796"/>
      <c r="I61" s="796"/>
      <c r="J61" s="796"/>
      <c r="K61" s="796"/>
      <c r="L61" s="796"/>
      <c r="M61" s="796"/>
      <c r="N61" s="796"/>
      <c r="O61" s="796"/>
      <c r="P61" s="796"/>
      <c r="Q61" s="796"/>
      <c r="R61" s="796"/>
      <c r="S61" s="796"/>
      <c r="T61" s="796"/>
      <c r="U61" s="796"/>
      <c r="V61" s="796"/>
      <c r="W61" s="796"/>
      <c r="X61" s="796"/>
      <c r="Y61" s="796"/>
    </row>
    <row r="62" spans="1:25" ht="12">
      <c r="A62" s="796"/>
      <c r="B62" s="796"/>
      <c r="C62" s="796"/>
      <c r="D62" s="796"/>
      <c r="E62" s="796"/>
      <c r="F62" s="796"/>
      <c r="G62" s="796"/>
      <c r="H62" s="796"/>
      <c r="I62" s="796"/>
      <c r="J62" s="796"/>
      <c r="K62" s="796"/>
      <c r="L62" s="796"/>
      <c r="M62" s="796"/>
      <c r="N62" s="796"/>
      <c r="O62" s="796"/>
      <c r="P62" s="796"/>
      <c r="Q62" s="796"/>
      <c r="R62" s="796"/>
      <c r="S62" s="796"/>
      <c r="T62" s="796"/>
      <c r="U62" s="796"/>
      <c r="V62" s="796"/>
      <c r="W62" s="796"/>
      <c r="X62" s="796"/>
      <c r="Y62" s="796"/>
    </row>
    <row r="63" spans="1:25" ht="12">
      <c r="A63" s="796"/>
      <c r="B63" s="796"/>
      <c r="C63" s="796"/>
      <c r="D63" s="796"/>
      <c r="E63" s="796"/>
      <c r="F63" s="796"/>
      <c r="G63" s="796"/>
      <c r="H63" s="796"/>
      <c r="I63" s="796"/>
      <c r="J63" s="796"/>
      <c r="K63" s="796"/>
      <c r="L63" s="796"/>
      <c r="M63" s="796"/>
      <c r="N63" s="796"/>
      <c r="O63" s="796"/>
      <c r="P63" s="796"/>
      <c r="Q63" s="796"/>
      <c r="R63" s="796"/>
      <c r="S63" s="796"/>
      <c r="T63" s="796"/>
      <c r="U63" s="796"/>
      <c r="V63" s="796"/>
      <c r="W63" s="796"/>
      <c r="X63" s="796"/>
      <c r="Y63" s="796"/>
    </row>
    <row r="64" spans="1:25" ht="12">
      <c r="A64" s="796"/>
      <c r="B64" s="796"/>
      <c r="C64" s="796"/>
      <c r="D64" s="796"/>
      <c r="E64" s="796"/>
      <c r="F64" s="796"/>
      <c r="G64" s="796"/>
      <c r="H64" s="796"/>
      <c r="I64" s="796"/>
      <c r="J64" s="796"/>
      <c r="K64" s="796"/>
      <c r="L64" s="796"/>
      <c r="M64" s="796"/>
      <c r="N64" s="796"/>
      <c r="O64" s="796"/>
      <c r="P64" s="796"/>
      <c r="Q64" s="796"/>
      <c r="R64" s="796"/>
      <c r="S64" s="796"/>
      <c r="T64" s="796"/>
      <c r="U64" s="796"/>
      <c r="V64" s="796"/>
      <c r="W64" s="796"/>
      <c r="X64" s="796"/>
      <c r="Y64" s="796"/>
    </row>
    <row r="65" spans="1:25" ht="12">
      <c r="A65" s="796"/>
      <c r="B65" s="796"/>
      <c r="C65" s="796"/>
      <c r="D65" s="796"/>
      <c r="E65" s="796"/>
      <c r="F65" s="796"/>
      <c r="G65" s="796"/>
      <c r="H65" s="796"/>
      <c r="I65" s="796"/>
      <c r="J65" s="796"/>
      <c r="K65" s="796"/>
      <c r="L65" s="796"/>
      <c r="M65" s="796"/>
      <c r="N65" s="796"/>
      <c r="O65" s="796"/>
      <c r="P65" s="796"/>
      <c r="Q65" s="796"/>
      <c r="R65" s="796"/>
      <c r="S65" s="796"/>
      <c r="T65" s="796"/>
      <c r="U65" s="796"/>
      <c r="V65" s="796"/>
      <c r="W65" s="796"/>
      <c r="X65" s="796"/>
      <c r="Y65" s="796"/>
    </row>
    <row r="66" spans="1:25" ht="12">
      <c r="A66" s="796"/>
      <c r="B66" s="796"/>
      <c r="C66" s="796"/>
      <c r="D66" s="796"/>
      <c r="E66" s="796"/>
      <c r="F66" s="796"/>
      <c r="G66" s="796"/>
      <c r="H66" s="796"/>
      <c r="I66" s="796"/>
      <c r="J66" s="796"/>
      <c r="K66" s="796"/>
      <c r="L66" s="796"/>
      <c r="M66" s="796"/>
      <c r="N66" s="796"/>
      <c r="O66" s="796"/>
      <c r="P66" s="796"/>
      <c r="Q66" s="796"/>
      <c r="R66" s="796"/>
      <c r="S66" s="796"/>
      <c r="T66" s="796"/>
      <c r="U66" s="796"/>
      <c r="V66" s="796"/>
      <c r="W66" s="796"/>
      <c r="X66" s="796"/>
      <c r="Y66" s="796"/>
    </row>
    <row r="67" spans="1:25" ht="12">
      <c r="A67" s="796"/>
      <c r="B67" s="796"/>
      <c r="C67" s="796"/>
      <c r="D67" s="796"/>
      <c r="E67" s="796"/>
      <c r="F67" s="796"/>
      <c r="G67" s="796"/>
      <c r="H67" s="796"/>
      <c r="I67" s="796"/>
      <c r="J67" s="796"/>
      <c r="K67" s="796"/>
      <c r="L67" s="796"/>
      <c r="M67" s="796"/>
      <c r="N67" s="796"/>
      <c r="O67" s="796"/>
      <c r="P67" s="796"/>
      <c r="Q67" s="796"/>
      <c r="R67" s="796"/>
      <c r="S67" s="796"/>
      <c r="T67" s="796"/>
      <c r="U67" s="796"/>
      <c r="V67" s="796"/>
      <c r="W67" s="796"/>
      <c r="X67" s="796"/>
      <c r="Y67" s="796"/>
    </row>
    <row r="68" spans="1:25" ht="12">
      <c r="A68" s="796"/>
      <c r="B68" s="796"/>
      <c r="C68" s="796"/>
      <c r="D68" s="796"/>
      <c r="E68" s="796"/>
      <c r="F68" s="796"/>
      <c r="G68" s="796"/>
      <c r="H68" s="796"/>
      <c r="I68" s="796"/>
      <c r="J68" s="796"/>
      <c r="K68" s="796"/>
      <c r="L68" s="796"/>
      <c r="M68" s="796"/>
      <c r="N68" s="796"/>
      <c r="O68" s="796"/>
      <c r="P68" s="796"/>
      <c r="Q68" s="796"/>
      <c r="R68" s="796"/>
      <c r="S68" s="796"/>
      <c r="T68" s="796"/>
      <c r="U68" s="796"/>
      <c r="V68" s="796"/>
      <c r="W68" s="796"/>
      <c r="X68" s="796"/>
      <c r="Y68" s="796"/>
    </row>
    <row r="69" spans="1:25" ht="12">
      <c r="A69" s="796"/>
      <c r="B69" s="796"/>
      <c r="C69" s="796"/>
      <c r="D69" s="796"/>
      <c r="E69" s="796"/>
      <c r="F69" s="796"/>
      <c r="G69" s="796"/>
      <c r="H69" s="796"/>
      <c r="I69" s="796"/>
      <c r="J69" s="796"/>
      <c r="K69" s="796"/>
      <c r="L69" s="796"/>
      <c r="M69" s="796"/>
      <c r="N69" s="796"/>
      <c r="O69" s="796"/>
      <c r="P69" s="796"/>
      <c r="Q69" s="796"/>
      <c r="R69" s="796"/>
      <c r="S69" s="796"/>
      <c r="T69" s="796"/>
      <c r="U69" s="796"/>
      <c r="V69" s="796"/>
      <c r="W69" s="796"/>
      <c r="X69" s="796"/>
      <c r="Y69" s="796"/>
    </row>
    <row r="70" spans="1:22" ht="12">
      <c r="A70" s="796"/>
      <c r="B70" s="796"/>
      <c r="C70" s="796"/>
      <c r="D70" s="796"/>
      <c r="E70" s="796"/>
      <c r="F70" s="796"/>
      <c r="G70" s="796"/>
      <c r="H70" s="796"/>
      <c r="I70" s="796"/>
      <c r="J70" s="796"/>
      <c r="K70" s="796"/>
      <c r="L70" s="796"/>
      <c r="M70" s="796"/>
      <c r="N70" s="796"/>
      <c r="O70" s="796"/>
      <c r="P70" s="796"/>
      <c r="Q70" s="796"/>
      <c r="R70" s="796"/>
      <c r="S70" s="796"/>
      <c r="T70" s="796"/>
      <c r="U70" s="796"/>
      <c r="V70" s="796"/>
    </row>
    <row r="71" spans="1:22" ht="12">
      <c r="A71" s="796"/>
      <c r="B71" s="796"/>
      <c r="C71" s="796"/>
      <c r="D71" s="796"/>
      <c r="E71" s="796"/>
      <c r="F71" s="796"/>
      <c r="G71" s="796"/>
      <c r="H71" s="796"/>
      <c r="I71" s="796"/>
      <c r="J71" s="796"/>
      <c r="K71" s="796"/>
      <c r="L71" s="796"/>
      <c r="M71" s="796"/>
      <c r="N71" s="796"/>
      <c r="O71" s="796"/>
      <c r="P71" s="796"/>
      <c r="Q71" s="796"/>
      <c r="R71" s="796"/>
      <c r="S71" s="796"/>
      <c r="T71" s="796"/>
      <c r="U71" s="796"/>
      <c r="V71" s="796"/>
    </row>
    <row r="72" spans="1:22" ht="12">
      <c r="A72" s="796"/>
      <c r="B72" s="796"/>
      <c r="C72" s="796"/>
      <c r="D72" s="796"/>
      <c r="E72" s="796"/>
      <c r="F72" s="796"/>
      <c r="G72" s="796"/>
      <c r="H72" s="796"/>
      <c r="I72" s="796"/>
      <c r="J72" s="796"/>
      <c r="K72" s="796"/>
      <c r="L72" s="796"/>
      <c r="M72" s="796"/>
      <c r="N72" s="796"/>
      <c r="O72" s="796"/>
      <c r="P72" s="796"/>
      <c r="Q72" s="796"/>
      <c r="R72" s="796"/>
      <c r="S72" s="796"/>
      <c r="T72" s="796"/>
      <c r="U72" s="796"/>
      <c r="V72" s="796"/>
    </row>
    <row r="73" spans="1:22" ht="12">
      <c r="A73" s="796"/>
      <c r="B73" s="796"/>
      <c r="C73" s="796"/>
      <c r="D73" s="796"/>
      <c r="E73" s="796"/>
      <c r="F73" s="796"/>
      <c r="G73" s="796"/>
      <c r="H73" s="796"/>
      <c r="I73" s="796"/>
      <c r="J73" s="796"/>
      <c r="K73" s="796"/>
      <c r="L73" s="796"/>
      <c r="M73" s="796"/>
      <c r="N73" s="796"/>
      <c r="O73" s="796"/>
      <c r="P73" s="796"/>
      <c r="Q73" s="796"/>
      <c r="R73" s="796"/>
      <c r="S73" s="796"/>
      <c r="T73" s="796"/>
      <c r="U73" s="796"/>
      <c r="V73" s="796"/>
    </row>
    <row r="74" spans="1:22" ht="12">
      <c r="A74" s="796"/>
      <c r="B74" s="796"/>
      <c r="C74" s="796"/>
      <c r="D74" s="796"/>
      <c r="E74" s="796"/>
      <c r="F74" s="796"/>
      <c r="G74" s="796"/>
      <c r="H74" s="796"/>
      <c r="I74" s="796"/>
      <c r="J74" s="796"/>
      <c r="K74" s="796"/>
      <c r="L74" s="796"/>
      <c r="M74" s="796"/>
      <c r="N74" s="796"/>
      <c r="O74" s="796"/>
      <c r="P74" s="796"/>
      <c r="Q74" s="796"/>
      <c r="R74" s="796"/>
      <c r="S74" s="796"/>
      <c r="T74" s="796"/>
      <c r="U74" s="796"/>
      <c r="V74" s="796"/>
    </row>
    <row r="75" spans="1:22" ht="12">
      <c r="A75" s="796"/>
      <c r="B75" s="796"/>
      <c r="C75" s="796"/>
      <c r="D75" s="796"/>
      <c r="E75" s="796"/>
      <c r="F75" s="796"/>
      <c r="G75" s="796"/>
      <c r="H75" s="796"/>
      <c r="I75" s="796"/>
      <c r="J75" s="796"/>
      <c r="K75" s="796"/>
      <c r="L75" s="796"/>
      <c r="M75" s="796"/>
      <c r="N75" s="796"/>
      <c r="O75" s="796"/>
      <c r="P75" s="796"/>
      <c r="Q75" s="796"/>
      <c r="R75" s="796"/>
      <c r="S75" s="796"/>
      <c r="T75" s="796"/>
      <c r="U75" s="796"/>
      <c r="V75" s="796"/>
    </row>
    <row r="76" spans="1:22" ht="12">
      <c r="A76" s="796"/>
      <c r="B76" s="796"/>
      <c r="C76" s="796"/>
      <c r="D76" s="796"/>
      <c r="E76" s="796"/>
      <c r="F76" s="796"/>
      <c r="G76" s="796"/>
      <c r="H76" s="796"/>
      <c r="I76" s="796"/>
      <c r="J76" s="796"/>
      <c r="K76" s="796"/>
      <c r="L76" s="796"/>
      <c r="M76" s="796"/>
      <c r="N76" s="796"/>
      <c r="O76" s="796"/>
      <c r="P76" s="796"/>
      <c r="Q76" s="796"/>
      <c r="R76" s="796"/>
      <c r="S76" s="796"/>
      <c r="T76" s="796"/>
      <c r="U76" s="796"/>
      <c r="V76" s="796"/>
    </row>
    <row r="77" spans="1:22" ht="12">
      <c r="A77" s="796"/>
      <c r="B77" s="796"/>
      <c r="C77" s="796"/>
      <c r="D77" s="796"/>
      <c r="E77" s="796"/>
      <c r="F77" s="796"/>
      <c r="G77" s="796"/>
      <c r="H77" s="796"/>
      <c r="I77" s="796"/>
      <c r="J77" s="796"/>
      <c r="K77" s="796"/>
      <c r="L77" s="796"/>
      <c r="M77" s="796"/>
      <c r="N77" s="796"/>
      <c r="O77" s="796"/>
      <c r="P77" s="796"/>
      <c r="Q77" s="796"/>
      <c r="R77" s="796"/>
      <c r="S77" s="796"/>
      <c r="T77" s="796"/>
      <c r="U77" s="796"/>
      <c r="V77" s="796"/>
    </row>
    <row r="78" spans="1:22" ht="12">
      <c r="A78" s="796"/>
      <c r="B78" s="796"/>
      <c r="C78" s="796"/>
      <c r="D78" s="796"/>
      <c r="E78" s="796"/>
      <c r="F78" s="796"/>
      <c r="G78" s="796"/>
      <c r="H78" s="796"/>
      <c r="I78" s="796"/>
      <c r="J78" s="796"/>
      <c r="K78" s="796"/>
      <c r="L78" s="796"/>
      <c r="M78" s="796"/>
      <c r="N78" s="796"/>
      <c r="O78" s="796"/>
      <c r="P78" s="796"/>
      <c r="Q78" s="796"/>
      <c r="R78" s="796"/>
      <c r="S78" s="796"/>
      <c r="T78" s="796"/>
      <c r="U78" s="796"/>
      <c r="V78" s="796"/>
    </row>
    <row r="79" spans="1:22" ht="12">
      <c r="A79" s="796"/>
      <c r="B79" s="796"/>
      <c r="C79" s="796"/>
      <c r="D79" s="796"/>
      <c r="E79" s="796"/>
      <c r="F79" s="796"/>
      <c r="G79" s="796"/>
      <c r="H79" s="796"/>
      <c r="I79" s="796"/>
      <c r="J79" s="796"/>
      <c r="K79" s="796"/>
      <c r="L79" s="796"/>
      <c r="M79" s="796"/>
      <c r="N79" s="796"/>
      <c r="O79" s="796"/>
      <c r="P79" s="796"/>
      <c r="Q79" s="796"/>
      <c r="R79" s="796"/>
      <c r="S79" s="796"/>
      <c r="T79" s="796"/>
      <c r="U79" s="796"/>
      <c r="V79" s="796"/>
    </row>
    <row r="80" spans="1:22" ht="12">
      <c r="A80" s="796"/>
      <c r="B80" s="796"/>
      <c r="C80" s="796"/>
      <c r="D80" s="796"/>
      <c r="E80" s="796"/>
      <c r="F80" s="796"/>
      <c r="G80" s="796"/>
      <c r="H80" s="796"/>
      <c r="I80" s="796"/>
      <c r="J80" s="796"/>
      <c r="K80" s="796"/>
      <c r="L80" s="796"/>
      <c r="M80" s="796"/>
      <c r="N80" s="796"/>
      <c r="O80" s="796"/>
      <c r="P80" s="796"/>
      <c r="Q80" s="796"/>
      <c r="R80" s="796"/>
      <c r="S80" s="796"/>
      <c r="T80" s="796"/>
      <c r="U80" s="796"/>
      <c r="V80" s="796"/>
    </row>
    <row r="81" spans="1:22" ht="12">
      <c r="A81" s="796"/>
      <c r="B81" s="796"/>
      <c r="C81" s="796"/>
      <c r="D81" s="796"/>
      <c r="E81" s="796"/>
      <c r="F81" s="796"/>
      <c r="G81" s="796"/>
      <c r="H81" s="796"/>
      <c r="I81" s="796"/>
      <c r="J81" s="796"/>
      <c r="K81" s="796"/>
      <c r="L81" s="796"/>
      <c r="M81" s="796"/>
      <c r="N81" s="796"/>
      <c r="O81" s="796"/>
      <c r="P81" s="796"/>
      <c r="Q81" s="796"/>
      <c r="R81" s="796"/>
      <c r="S81" s="796"/>
      <c r="T81" s="796"/>
      <c r="U81" s="796"/>
      <c r="V81" s="796"/>
    </row>
    <row r="82" spans="1:22" ht="12">
      <c r="A82" s="796"/>
      <c r="B82" s="796"/>
      <c r="C82" s="796"/>
      <c r="D82" s="796"/>
      <c r="E82" s="796"/>
      <c r="F82" s="796"/>
      <c r="G82" s="796"/>
      <c r="H82" s="796"/>
      <c r="I82" s="796"/>
      <c r="J82" s="796"/>
      <c r="K82" s="796"/>
      <c r="L82" s="796"/>
      <c r="M82" s="796"/>
      <c r="N82" s="796"/>
      <c r="O82" s="796"/>
      <c r="P82" s="796"/>
      <c r="Q82" s="796"/>
      <c r="R82" s="796"/>
      <c r="S82" s="796"/>
      <c r="T82" s="796"/>
      <c r="U82" s="796"/>
      <c r="V82" s="796"/>
    </row>
    <row r="83" spans="1:22" ht="12">
      <c r="A83" s="796"/>
      <c r="B83" s="796"/>
      <c r="C83" s="796"/>
      <c r="D83" s="796"/>
      <c r="E83" s="796"/>
      <c r="F83" s="796"/>
      <c r="G83" s="796"/>
      <c r="H83" s="796"/>
      <c r="I83" s="796"/>
      <c r="J83" s="796"/>
      <c r="K83" s="796"/>
      <c r="L83" s="796"/>
      <c r="M83" s="796"/>
      <c r="N83" s="796"/>
      <c r="O83" s="796"/>
      <c r="P83" s="796"/>
      <c r="Q83" s="796"/>
      <c r="R83" s="796"/>
      <c r="S83" s="796"/>
      <c r="T83" s="796"/>
      <c r="U83" s="796"/>
      <c r="V83" s="796"/>
    </row>
    <row r="84" spans="1:22" ht="12">
      <c r="A84" s="796"/>
      <c r="B84" s="796"/>
      <c r="C84" s="796"/>
      <c r="D84" s="796"/>
      <c r="E84" s="796"/>
      <c r="F84" s="796"/>
      <c r="G84" s="796"/>
      <c r="H84" s="796"/>
      <c r="I84" s="796"/>
      <c r="J84" s="796"/>
      <c r="K84" s="796"/>
      <c r="L84" s="796"/>
      <c r="M84" s="796"/>
      <c r="N84" s="796"/>
      <c r="O84" s="796"/>
      <c r="P84" s="796"/>
      <c r="Q84" s="796"/>
      <c r="R84" s="796"/>
      <c r="S84" s="796"/>
      <c r="T84" s="796"/>
      <c r="U84" s="796"/>
      <c r="V84" s="796"/>
    </row>
    <row r="85" spans="1:22" ht="12">
      <c r="A85" s="796"/>
      <c r="B85" s="796"/>
      <c r="C85" s="796"/>
      <c r="D85" s="796"/>
      <c r="E85" s="796"/>
      <c r="F85" s="796"/>
      <c r="G85" s="796"/>
      <c r="H85" s="796"/>
      <c r="I85" s="796"/>
      <c r="J85" s="796"/>
      <c r="K85" s="796"/>
      <c r="L85" s="796"/>
      <c r="M85" s="796"/>
      <c r="N85" s="796"/>
      <c r="O85" s="796"/>
      <c r="P85" s="796"/>
      <c r="Q85" s="796"/>
      <c r="R85" s="796"/>
      <c r="S85" s="796"/>
      <c r="T85" s="796"/>
      <c r="U85" s="796"/>
      <c r="V85" s="796"/>
    </row>
    <row r="86" spans="1:22" ht="12">
      <c r="A86" s="796"/>
      <c r="B86" s="796"/>
      <c r="C86" s="796"/>
      <c r="D86" s="796"/>
      <c r="E86" s="796"/>
      <c r="F86" s="796"/>
      <c r="G86" s="796"/>
      <c r="H86" s="796"/>
      <c r="I86" s="796"/>
      <c r="J86" s="796"/>
      <c r="K86" s="796"/>
      <c r="L86" s="796"/>
      <c r="M86" s="796"/>
      <c r="N86" s="796"/>
      <c r="O86" s="796"/>
      <c r="P86" s="796"/>
      <c r="Q86" s="796"/>
      <c r="R86" s="796"/>
      <c r="S86" s="796"/>
      <c r="T86" s="796"/>
      <c r="U86" s="796"/>
      <c r="V86" s="796"/>
    </row>
    <row r="87" spans="1:22" ht="12">
      <c r="A87" s="796"/>
      <c r="B87" s="796"/>
      <c r="C87" s="796"/>
      <c r="D87" s="796"/>
      <c r="E87" s="796"/>
      <c r="F87" s="796"/>
      <c r="G87" s="796"/>
      <c r="H87" s="796"/>
      <c r="I87" s="796"/>
      <c r="J87" s="796"/>
      <c r="K87" s="796"/>
      <c r="L87" s="796"/>
      <c r="M87" s="796"/>
      <c r="N87" s="796"/>
      <c r="O87" s="796"/>
      <c r="P87" s="796"/>
      <c r="Q87" s="796"/>
      <c r="R87" s="796"/>
      <c r="S87" s="796"/>
      <c r="T87" s="796"/>
      <c r="U87" s="796"/>
      <c r="V87" s="796"/>
    </row>
    <row r="88" spans="1:22" ht="12">
      <c r="A88" s="796"/>
      <c r="B88" s="796"/>
      <c r="C88" s="796"/>
      <c r="D88" s="796"/>
      <c r="E88" s="796"/>
      <c r="F88" s="796"/>
      <c r="G88" s="796"/>
      <c r="H88" s="796"/>
      <c r="I88" s="796"/>
      <c r="J88" s="796"/>
      <c r="K88" s="796"/>
      <c r="L88" s="796"/>
      <c r="M88" s="796"/>
      <c r="N88" s="796"/>
      <c r="O88" s="796"/>
      <c r="P88" s="796"/>
      <c r="Q88" s="796"/>
      <c r="R88" s="796"/>
      <c r="S88" s="796"/>
      <c r="T88" s="796"/>
      <c r="U88" s="796"/>
      <c r="V88" s="796"/>
    </row>
    <row r="89" spans="1:22" ht="12">
      <c r="A89" s="796"/>
      <c r="B89" s="796"/>
      <c r="C89" s="796"/>
      <c r="D89" s="796"/>
      <c r="E89" s="796"/>
      <c r="F89" s="796"/>
      <c r="G89" s="796"/>
      <c r="H89" s="796"/>
      <c r="I89" s="796"/>
      <c r="J89" s="796"/>
      <c r="K89" s="796"/>
      <c r="L89" s="796"/>
      <c r="M89" s="796"/>
      <c r="N89" s="796"/>
      <c r="O89" s="796"/>
      <c r="P89" s="796"/>
      <c r="Q89" s="796"/>
      <c r="R89" s="796"/>
      <c r="S89" s="796"/>
      <c r="T89" s="796"/>
      <c r="U89" s="796"/>
      <c r="V89" s="796"/>
    </row>
    <row r="90" spans="1:22" ht="12">
      <c r="A90" s="796"/>
      <c r="B90" s="796"/>
      <c r="C90" s="796"/>
      <c r="D90" s="796"/>
      <c r="E90" s="796"/>
      <c r="F90" s="796"/>
      <c r="G90" s="796"/>
      <c r="H90" s="796"/>
      <c r="I90" s="796"/>
      <c r="J90" s="796"/>
      <c r="K90" s="796"/>
      <c r="L90" s="796"/>
      <c r="M90" s="796"/>
      <c r="N90" s="796"/>
      <c r="O90" s="796"/>
      <c r="P90" s="796"/>
      <c r="Q90" s="796"/>
      <c r="R90" s="796"/>
      <c r="S90" s="796"/>
      <c r="T90" s="796"/>
      <c r="U90" s="796"/>
      <c r="V90" s="796"/>
    </row>
    <row r="91" spans="1:22" ht="12">
      <c r="A91" s="796"/>
      <c r="B91" s="796"/>
      <c r="C91" s="796"/>
      <c r="D91" s="796"/>
      <c r="E91" s="796"/>
      <c r="F91" s="796"/>
      <c r="G91" s="796"/>
      <c r="H91" s="796"/>
      <c r="I91" s="796"/>
      <c r="J91" s="796"/>
      <c r="K91" s="796"/>
      <c r="L91" s="796"/>
      <c r="M91" s="796"/>
      <c r="N91" s="796"/>
      <c r="O91" s="796"/>
      <c r="P91" s="796"/>
      <c r="Q91" s="796"/>
      <c r="R91" s="796"/>
      <c r="S91" s="796"/>
      <c r="T91" s="796"/>
      <c r="U91" s="796"/>
      <c r="V91" s="796"/>
    </row>
    <row r="92" spans="1:22" ht="12">
      <c r="A92" s="796"/>
      <c r="B92" s="796"/>
      <c r="C92" s="796"/>
      <c r="D92" s="796"/>
      <c r="E92" s="796"/>
      <c r="F92" s="796"/>
      <c r="G92" s="796"/>
      <c r="H92" s="796"/>
      <c r="I92" s="796"/>
      <c r="J92" s="796"/>
      <c r="K92" s="796"/>
      <c r="L92" s="796"/>
      <c r="M92" s="796"/>
      <c r="N92" s="796"/>
      <c r="O92" s="796"/>
      <c r="P92" s="796"/>
      <c r="Q92" s="796"/>
      <c r="R92" s="796"/>
      <c r="S92" s="796"/>
      <c r="T92" s="796"/>
      <c r="U92" s="796"/>
      <c r="V92" s="796"/>
    </row>
    <row r="93" spans="1:22" ht="12">
      <c r="A93" s="796"/>
      <c r="B93" s="796"/>
      <c r="C93" s="796"/>
      <c r="D93" s="796"/>
      <c r="E93" s="796"/>
      <c r="F93" s="796"/>
      <c r="G93" s="796"/>
      <c r="H93" s="796"/>
      <c r="I93" s="796"/>
      <c r="J93" s="796"/>
      <c r="K93" s="796"/>
      <c r="L93" s="796"/>
      <c r="M93" s="796"/>
      <c r="N93" s="796"/>
      <c r="O93" s="796"/>
      <c r="P93" s="796"/>
      <c r="Q93" s="796"/>
      <c r="R93" s="796"/>
      <c r="S93" s="796"/>
      <c r="T93" s="796"/>
      <c r="U93" s="796"/>
      <c r="V93" s="796"/>
    </row>
    <row r="94" spans="1:22" ht="12">
      <c r="A94" s="796"/>
      <c r="B94" s="796"/>
      <c r="C94" s="796"/>
      <c r="D94" s="796"/>
      <c r="E94" s="796"/>
      <c r="F94" s="796"/>
      <c r="G94" s="796"/>
      <c r="H94" s="796"/>
      <c r="I94" s="796"/>
      <c r="J94" s="796"/>
      <c r="K94" s="796"/>
      <c r="L94" s="796"/>
      <c r="M94" s="796"/>
      <c r="N94" s="796"/>
      <c r="O94" s="796"/>
      <c r="P94" s="796"/>
      <c r="Q94" s="796"/>
      <c r="R94" s="796"/>
      <c r="S94" s="796"/>
      <c r="T94" s="796"/>
      <c r="U94" s="796"/>
      <c r="V94" s="796"/>
    </row>
    <row r="95" spans="1:22" ht="12">
      <c r="A95" s="796"/>
      <c r="B95" s="796"/>
      <c r="C95" s="796"/>
      <c r="D95" s="796"/>
      <c r="E95" s="796"/>
      <c r="F95" s="796"/>
      <c r="G95" s="796"/>
      <c r="H95" s="796"/>
      <c r="I95" s="796"/>
      <c r="J95" s="796"/>
      <c r="K95" s="796"/>
      <c r="L95" s="796"/>
      <c r="M95" s="796"/>
      <c r="N95" s="796"/>
      <c r="O95" s="796"/>
      <c r="P95" s="796"/>
      <c r="Q95" s="796"/>
      <c r="R95" s="796"/>
      <c r="S95" s="796"/>
      <c r="T95" s="796"/>
      <c r="U95" s="796"/>
      <c r="V95" s="796"/>
    </row>
    <row r="96" spans="1:22" ht="12">
      <c r="A96" s="796"/>
      <c r="B96" s="796"/>
      <c r="C96" s="796"/>
      <c r="D96" s="796"/>
      <c r="E96" s="796"/>
      <c r="F96" s="796"/>
      <c r="G96" s="796"/>
      <c r="H96" s="796"/>
      <c r="I96" s="796"/>
      <c r="J96" s="796"/>
      <c r="K96" s="796"/>
      <c r="L96" s="796"/>
      <c r="M96" s="796"/>
      <c r="N96" s="796"/>
      <c r="O96" s="796"/>
      <c r="P96" s="796"/>
      <c r="Q96" s="796"/>
      <c r="R96" s="796"/>
      <c r="S96" s="796"/>
      <c r="T96" s="796"/>
      <c r="U96" s="796"/>
      <c r="V96" s="796"/>
    </row>
    <row r="97" spans="1:22" ht="12">
      <c r="A97" s="796"/>
      <c r="B97" s="796"/>
      <c r="C97" s="796"/>
      <c r="D97" s="796"/>
      <c r="E97" s="796"/>
      <c r="F97" s="796"/>
      <c r="G97" s="796"/>
      <c r="H97" s="796"/>
      <c r="I97" s="796"/>
      <c r="J97" s="796"/>
      <c r="K97" s="796"/>
      <c r="L97" s="796"/>
      <c r="M97" s="796"/>
      <c r="N97" s="796"/>
      <c r="O97" s="796"/>
      <c r="P97" s="796"/>
      <c r="Q97" s="796"/>
      <c r="R97" s="796"/>
      <c r="S97" s="796"/>
      <c r="T97" s="796"/>
      <c r="U97" s="796"/>
      <c r="V97" s="796"/>
    </row>
    <row r="98" spans="1:22" ht="12">
      <c r="A98" s="796"/>
      <c r="B98" s="796"/>
      <c r="C98" s="796"/>
      <c r="D98" s="796"/>
      <c r="E98" s="796"/>
      <c r="F98" s="796"/>
      <c r="G98" s="796"/>
      <c r="H98" s="796"/>
      <c r="I98" s="796"/>
      <c r="J98" s="796"/>
      <c r="K98" s="796"/>
      <c r="L98" s="796"/>
      <c r="M98" s="796"/>
      <c r="N98" s="796"/>
      <c r="O98" s="796"/>
      <c r="P98" s="796"/>
      <c r="Q98" s="796"/>
      <c r="R98" s="796"/>
      <c r="S98" s="796"/>
      <c r="T98" s="796"/>
      <c r="U98" s="796"/>
      <c r="V98" s="796"/>
    </row>
    <row r="99" spans="1:22" ht="12">
      <c r="A99" s="796"/>
      <c r="B99" s="796"/>
      <c r="C99" s="796"/>
      <c r="D99" s="796"/>
      <c r="E99" s="796"/>
      <c r="F99" s="796"/>
      <c r="G99" s="796"/>
      <c r="H99" s="796"/>
      <c r="I99" s="796"/>
      <c r="J99" s="796"/>
      <c r="K99" s="796"/>
      <c r="L99" s="796"/>
      <c r="M99" s="796"/>
      <c r="N99" s="796"/>
      <c r="O99" s="796"/>
      <c r="P99" s="796"/>
      <c r="Q99" s="796"/>
      <c r="R99" s="796"/>
      <c r="S99" s="796"/>
      <c r="T99" s="796"/>
      <c r="U99" s="796"/>
      <c r="V99" s="796"/>
    </row>
    <row r="100" spans="1:22" ht="12">
      <c r="A100" s="796"/>
      <c r="B100" s="796"/>
      <c r="C100" s="796"/>
      <c r="D100" s="796"/>
      <c r="E100" s="796"/>
      <c r="F100" s="796"/>
      <c r="G100" s="796"/>
      <c r="H100" s="796"/>
      <c r="I100" s="796"/>
      <c r="J100" s="796"/>
      <c r="K100" s="796"/>
      <c r="L100" s="796"/>
      <c r="M100" s="796"/>
      <c r="N100" s="796"/>
      <c r="O100" s="796"/>
      <c r="P100" s="796"/>
      <c r="Q100" s="796"/>
      <c r="R100" s="796"/>
      <c r="S100" s="796"/>
      <c r="T100" s="796"/>
      <c r="U100" s="796"/>
      <c r="V100" s="796"/>
    </row>
    <row r="101" spans="1:22" ht="12">
      <c r="A101" s="796"/>
      <c r="B101" s="796"/>
      <c r="C101" s="796"/>
      <c r="D101" s="796"/>
      <c r="E101" s="796"/>
      <c r="F101" s="796"/>
      <c r="G101" s="796"/>
      <c r="H101" s="796"/>
      <c r="I101" s="796"/>
      <c r="J101" s="796"/>
      <c r="K101" s="796"/>
      <c r="L101" s="796"/>
      <c r="M101" s="796"/>
      <c r="N101" s="796"/>
      <c r="O101" s="796"/>
      <c r="P101" s="796"/>
      <c r="Q101" s="796"/>
      <c r="R101" s="796"/>
      <c r="S101" s="796"/>
      <c r="T101" s="796"/>
      <c r="U101" s="796"/>
      <c r="V101" s="796"/>
    </row>
    <row r="102" spans="1:22" ht="12">
      <c r="A102" s="796"/>
      <c r="B102" s="796"/>
      <c r="C102" s="796"/>
      <c r="D102" s="796"/>
      <c r="E102" s="796"/>
      <c r="F102" s="796"/>
      <c r="G102" s="796"/>
      <c r="H102" s="796"/>
      <c r="I102" s="796"/>
      <c r="J102" s="796"/>
      <c r="K102" s="796"/>
      <c r="L102" s="796"/>
      <c r="M102" s="796"/>
      <c r="N102" s="796"/>
      <c r="O102" s="796"/>
      <c r="P102" s="796"/>
      <c r="Q102" s="796"/>
      <c r="R102" s="796"/>
      <c r="S102" s="796"/>
      <c r="T102" s="796"/>
      <c r="U102" s="796"/>
      <c r="V102" s="796"/>
    </row>
    <row r="103" spans="1:22" ht="12">
      <c r="A103" s="796"/>
      <c r="B103" s="796"/>
      <c r="C103" s="796"/>
      <c r="D103" s="796"/>
      <c r="E103" s="796"/>
      <c r="F103" s="796"/>
      <c r="G103" s="796"/>
      <c r="H103" s="796"/>
      <c r="I103" s="796"/>
      <c r="J103" s="796"/>
      <c r="K103" s="796"/>
      <c r="L103" s="796"/>
      <c r="M103" s="796"/>
      <c r="N103" s="796"/>
      <c r="O103" s="796"/>
      <c r="P103" s="796"/>
      <c r="Q103" s="796"/>
      <c r="R103" s="796"/>
      <c r="S103" s="796"/>
      <c r="T103" s="796"/>
      <c r="U103" s="796"/>
      <c r="V103" s="796"/>
    </row>
    <row r="104" spans="1:22" ht="12">
      <c r="A104" s="796"/>
      <c r="B104" s="796"/>
      <c r="C104" s="796"/>
      <c r="D104" s="796"/>
      <c r="E104" s="796"/>
      <c r="F104" s="796"/>
      <c r="G104" s="796"/>
      <c r="H104" s="796"/>
      <c r="I104" s="796"/>
      <c r="J104" s="796"/>
      <c r="K104" s="796"/>
      <c r="L104" s="796"/>
      <c r="M104" s="796"/>
      <c r="N104" s="796"/>
      <c r="O104" s="796"/>
      <c r="P104" s="796"/>
      <c r="Q104" s="796"/>
      <c r="R104" s="796"/>
      <c r="S104" s="796"/>
      <c r="T104" s="796"/>
      <c r="U104" s="796"/>
      <c r="V104" s="796"/>
    </row>
    <row r="105" spans="1:22" ht="12">
      <c r="A105" s="796"/>
      <c r="B105" s="796"/>
      <c r="C105" s="796"/>
      <c r="D105" s="796"/>
      <c r="E105" s="796"/>
      <c r="F105" s="796"/>
      <c r="G105" s="796"/>
      <c r="H105" s="796"/>
      <c r="I105" s="796"/>
      <c r="J105" s="796"/>
      <c r="K105" s="796"/>
      <c r="L105" s="796"/>
      <c r="M105" s="796"/>
      <c r="N105" s="796"/>
      <c r="O105" s="796"/>
      <c r="P105" s="796"/>
      <c r="Q105" s="796"/>
      <c r="R105" s="796"/>
      <c r="S105" s="796"/>
      <c r="T105" s="796"/>
      <c r="U105" s="796"/>
      <c r="V105" s="796"/>
    </row>
    <row r="106" spans="1:22" ht="12">
      <c r="A106" s="796"/>
      <c r="B106" s="796"/>
      <c r="C106" s="796"/>
      <c r="D106" s="796"/>
      <c r="E106" s="796"/>
      <c r="F106" s="796"/>
      <c r="G106" s="796"/>
      <c r="H106" s="796"/>
      <c r="I106" s="796"/>
      <c r="J106" s="796"/>
      <c r="K106" s="796"/>
      <c r="L106" s="796"/>
      <c r="M106" s="796"/>
      <c r="N106" s="796"/>
      <c r="O106" s="796"/>
      <c r="P106" s="796"/>
      <c r="Q106" s="796"/>
      <c r="R106" s="796"/>
      <c r="S106" s="796"/>
      <c r="T106" s="796"/>
      <c r="U106" s="796"/>
      <c r="V106" s="796"/>
    </row>
    <row r="107" spans="1:22" ht="12">
      <c r="A107" s="796"/>
      <c r="B107" s="796"/>
      <c r="C107" s="796"/>
      <c r="D107" s="796"/>
      <c r="E107" s="796"/>
      <c r="F107" s="796"/>
      <c r="G107" s="796"/>
      <c r="H107" s="796"/>
      <c r="I107" s="796"/>
      <c r="J107" s="796"/>
      <c r="K107" s="796"/>
      <c r="L107" s="796"/>
      <c r="M107" s="796"/>
      <c r="N107" s="796"/>
      <c r="O107" s="796"/>
      <c r="P107" s="796"/>
      <c r="Q107" s="796"/>
      <c r="R107" s="796"/>
      <c r="S107" s="796"/>
      <c r="T107" s="796"/>
      <c r="U107" s="796"/>
      <c r="V107" s="796"/>
    </row>
    <row r="108" spans="1:22" ht="12">
      <c r="A108" s="796"/>
      <c r="B108" s="796"/>
      <c r="C108" s="796"/>
      <c r="D108" s="796"/>
      <c r="E108" s="796"/>
      <c r="F108" s="796"/>
      <c r="G108" s="796"/>
      <c r="H108" s="796"/>
      <c r="I108" s="796"/>
      <c r="J108" s="796"/>
      <c r="K108" s="796"/>
      <c r="L108" s="796"/>
      <c r="M108" s="796"/>
      <c r="N108" s="796"/>
      <c r="O108" s="796"/>
      <c r="P108" s="796"/>
      <c r="Q108" s="796"/>
      <c r="R108" s="796"/>
      <c r="S108" s="796"/>
      <c r="T108" s="796"/>
      <c r="U108" s="796"/>
      <c r="V108" s="796"/>
    </row>
    <row r="109" spans="1:22" ht="12">
      <c r="A109" s="796"/>
      <c r="B109" s="796"/>
      <c r="C109" s="796"/>
      <c r="D109" s="796"/>
      <c r="E109" s="796"/>
      <c r="F109" s="796"/>
      <c r="G109" s="796"/>
      <c r="H109" s="796"/>
      <c r="I109" s="796"/>
      <c r="J109" s="796"/>
      <c r="K109" s="796"/>
      <c r="L109" s="796"/>
      <c r="M109" s="796"/>
      <c r="N109" s="796"/>
      <c r="O109" s="796"/>
      <c r="P109" s="796"/>
      <c r="Q109" s="796"/>
      <c r="R109" s="796"/>
      <c r="S109" s="796"/>
      <c r="T109" s="796"/>
      <c r="U109" s="796"/>
      <c r="V109" s="796"/>
    </row>
    <row r="110" spans="1:22" ht="12">
      <c r="A110" s="796"/>
      <c r="B110" s="796"/>
      <c r="C110" s="796"/>
      <c r="D110" s="796"/>
      <c r="E110" s="796"/>
      <c r="F110" s="796"/>
      <c r="G110" s="796"/>
      <c r="H110" s="796"/>
      <c r="I110" s="796"/>
      <c r="J110" s="796"/>
      <c r="K110" s="796"/>
      <c r="L110" s="796"/>
      <c r="M110" s="796"/>
      <c r="N110" s="796"/>
      <c r="O110" s="796"/>
      <c r="P110" s="796"/>
      <c r="Q110" s="796"/>
      <c r="R110" s="796"/>
      <c r="S110" s="796"/>
      <c r="T110" s="796"/>
      <c r="U110" s="796"/>
      <c r="V110" s="796"/>
    </row>
    <row r="111" spans="1:22" ht="12">
      <c r="A111" s="796"/>
      <c r="B111" s="796"/>
      <c r="C111" s="796"/>
      <c r="D111" s="796"/>
      <c r="E111" s="796"/>
      <c r="F111" s="796"/>
      <c r="G111" s="796"/>
      <c r="H111" s="796"/>
      <c r="I111" s="796"/>
      <c r="J111" s="796"/>
      <c r="K111" s="796"/>
      <c r="L111" s="796"/>
      <c r="M111" s="796"/>
      <c r="N111" s="796"/>
      <c r="O111" s="796"/>
      <c r="P111" s="796"/>
      <c r="Q111" s="796"/>
      <c r="R111" s="796"/>
      <c r="S111" s="796"/>
      <c r="T111" s="796"/>
      <c r="U111" s="796"/>
      <c r="V111" s="796"/>
    </row>
    <row r="112" spans="1:22" ht="12">
      <c r="A112" s="796"/>
      <c r="B112" s="796"/>
      <c r="C112" s="796"/>
      <c r="D112" s="796"/>
      <c r="E112" s="796"/>
      <c r="F112" s="796"/>
      <c r="G112" s="796"/>
      <c r="H112" s="796"/>
      <c r="I112" s="796"/>
      <c r="J112" s="796"/>
      <c r="K112" s="796"/>
      <c r="L112" s="796"/>
      <c r="M112" s="796"/>
      <c r="N112" s="796"/>
      <c r="O112" s="796"/>
      <c r="P112" s="796"/>
      <c r="Q112" s="796"/>
      <c r="R112" s="796"/>
      <c r="S112" s="796"/>
      <c r="T112" s="796"/>
      <c r="U112" s="796"/>
      <c r="V112" s="796"/>
    </row>
  </sheetData>
  <sheetProtection sheet="1" objects="1" scenarios="1"/>
  <mergeCells count="124">
    <mergeCell ref="A6:E6"/>
    <mergeCell ref="A7:E7"/>
    <mergeCell ref="A9:E9"/>
    <mergeCell ref="A10:E10"/>
    <mergeCell ref="A11:E11"/>
    <mergeCell ref="A13:E13"/>
    <mergeCell ref="A14:E14"/>
    <mergeCell ref="F6:J6"/>
    <mergeCell ref="F7:J7"/>
    <mergeCell ref="F9:J9"/>
    <mergeCell ref="F10:J10"/>
    <mergeCell ref="F11:J11"/>
    <mergeCell ref="F13:I13"/>
    <mergeCell ref="F14:I14"/>
    <mergeCell ref="F17:G17"/>
    <mergeCell ref="F16:G16"/>
    <mergeCell ref="F19:G19"/>
    <mergeCell ref="K5:R5"/>
    <mergeCell ref="K6:R6"/>
    <mergeCell ref="K7:R7"/>
    <mergeCell ref="L10:M10"/>
    <mergeCell ref="L11:M11"/>
    <mergeCell ref="P13:R13"/>
    <mergeCell ref="P14:R14"/>
    <mergeCell ref="J13:O13"/>
    <mergeCell ref="J14:O14"/>
    <mergeCell ref="Q2:R2"/>
    <mergeCell ref="A30:D30"/>
    <mergeCell ref="H22:J22"/>
    <mergeCell ref="F18:G18"/>
    <mergeCell ref="F21:G21"/>
    <mergeCell ref="F23:G23"/>
    <mergeCell ref="F20:G20"/>
    <mergeCell ref="H23:J23"/>
    <mergeCell ref="F32:G32"/>
    <mergeCell ref="F26:G26"/>
    <mergeCell ref="F27:G27"/>
    <mergeCell ref="F28:G28"/>
    <mergeCell ref="F29:G29"/>
    <mergeCell ref="F30:G30"/>
    <mergeCell ref="F35:G35"/>
    <mergeCell ref="F36:G36"/>
    <mergeCell ref="A37:D37"/>
    <mergeCell ref="F31:G31"/>
    <mergeCell ref="A33:D33"/>
    <mergeCell ref="A34:D34"/>
    <mergeCell ref="A35:D35"/>
    <mergeCell ref="A36:D36"/>
    <mergeCell ref="A31:D31"/>
    <mergeCell ref="A32:D32"/>
    <mergeCell ref="F40:G40"/>
    <mergeCell ref="H16:J16"/>
    <mergeCell ref="H17:J17"/>
    <mergeCell ref="H18:J18"/>
    <mergeCell ref="H19:J19"/>
    <mergeCell ref="H20:J20"/>
    <mergeCell ref="H21:J21"/>
    <mergeCell ref="F22:G22"/>
    <mergeCell ref="F33:G33"/>
    <mergeCell ref="F34:G34"/>
    <mergeCell ref="H26:J26"/>
    <mergeCell ref="H27:J27"/>
    <mergeCell ref="H28:J28"/>
    <mergeCell ref="H29:J29"/>
    <mergeCell ref="H30:J30"/>
    <mergeCell ref="H31:J31"/>
    <mergeCell ref="H32:J32"/>
    <mergeCell ref="H33:J33"/>
    <mergeCell ref="H34:J34"/>
    <mergeCell ref="H35:J35"/>
    <mergeCell ref="H36:J36"/>
    <mergeCell ref="H37:J37"/>
    <mergeCell ref="H38:J38"/>
    <mergeCell ref="F39:G39"/>
    <mergeCell ref="H39:J39"/>
    <mergeCell ref="F37:G37"/>
    <mergeCell ref="F38:G38"/>
    <mergeCell ref="H40:J40"/>
    <mergeCell ref="K16:M16"/>
    <mergeCell ref="K17:M17"/>
    <mergeCell ref="K18:M18"/>
    <mergeCell ref="K19:M19"/>
    <mergeCell ref="K20:M20"/>
    <mergeCell ref="K21:M21"/>
    <mergeCell ref="K22:M22"/>
    <mergeCell ref="K23:M23"/>
    <mergeCell ref="K26:M26"/>
    <mergeCell ref="K27:M27"/>
    <mergeCell ref="K28:M28"/>
    <mergeCell ref="K29:M29"/>
    <mergeCell ref="K30:M30"/>
    <mergeCell ref="K31:M31"/>
    <mergeCell ref="K32:M32"/>
    <mergeCell ref="K33:M33"/>
    <mergeCell ref="K34:M34"/>
    <mergeCell ref="K35:M35"/>
    <mergeCell ref="K36:M36"/>
    <mergeCell ref="K37:M37"/>
    <mergeCell ref="K38:M38"/>
    <mergeCell ref="K40:M40"/>
    <mergeCell ref="K39:M39"/>
    <mergeCell ref="N16:Q16"/>
    <mergeCell ref="N17:Q17"/>
    <mergeCell ref="N18:Q18"/>
    <mergeCell ref="N19:Q19"/>
    <mergeCell ref="N20:Q20"/>
    <mergeCell ref="N22:Q22"/>
    <mergeCell ref="N21:Q21"/>
    <mergeCell ref="N23:Q23"/>
    <mergeCell ref="N26:Q26"/>
    <mergeCell ref="N27:Q27"/>
    <mergeCell ref="N28:Q28"/>
    <mergeCell ref="N29:Q29"/>
    <mergeCell ref="N30:Q30"/>
    <mergeCell ref="N31:Q31"/>
    <mergeCell ref="N32:Q32"/>
    <mergeCell ref="N33:Q33"/>
    <mergeCell ref="N38:Q38"/>
    <mergeCell ref="N39:Q39"/>
    <mergeCell ref="N40:Q40"/>
    <mergeCell ref="N34:Q34"/>
    <mergeCell ref="N35:Q35"/>
    <mergeCell ref="N36:Q36"/>
    <mergeCell ref="N37:Q37"/>
  </mergeCells>
  <printOptions/>
  <pageMargins left="0.44" right="0.25" top="0.25" bottom="0.25" header="0" footer="0"/>
  <pageSetup fitToWidth="2" horizontalDpi="300" verticalDpi="300" orientation="landscape" r:id="rId1"/>
</worksheet>
</file>

<file path=xl/worksheets/sheet32.xml><?xml version="1.0" encoding="utf-8"?>
<worksheet xmlns="http://schemas.openxmlformats.org/spreadsheetml/2006/main" xmlns:r="http://schemas.openxmlformats.org/officeDocument/2006/relationships">
  <dimension ref="A1:A49"/>
  <sheetViews>
    <sheetView workbookViewId="0" topLeftCell="A15">
      <selection activeCell="A30" sqref="A30"/>
    </sheetView>
  </sheetViews>
  <sheetFormatPr defaultColWidth="9.140625" defaultRowHeight="12.75"/>
  <cols>
    <col min="1" max="1" width="115.28125" style="741" customWidth="1"/>
    <col min="2" max="16384" width="10.28125" style="741" customWidth="1"/>
  </cols>
  <sheetData>
    <row r="1" ht="12">
      <c r="A1" s="741" t="s">
        <v>547</v>
      </c>
    </row>
    <row r="2" ht="12">
      <c r="A2" s="741" t="s">
        <v>1501</v>
      </c>
    </row>
    <row r="3" ht="12">
      <c r="A3" s="741" t="s">
        <v>549</v>
      </c>
    </row>
    <row r="4" ht="12">
      <c r="A4" s="741" t="s">
        <v>550</v>
      </c>
    </row>
    <row r="5" ht="12">
      <c r="A5" s="741" t="s">
        <v>551</v>
      </c>
    </row>
    <row r="6" ht="12">
      <c r="A6" s="741" t="s">
        <v>552</v>
      </c>
    </row>
    <row r="7" ht="12">
      <c r="A7" s="741" t="s">
        <v>553</v>
      </c>
    </row>
    <row r="8" ht="12">
      <c r="A8" s="741" t="s">
        <v>554</v>
      </c>
    </row>
    <row r="9" ht="12">
      <c r="A9" s="741" t="s">
        <v>1777</v>
      </c>
    </row>
    <row r="10" ht="12">
      <c r="A10" s="741" t="s">
        <v>1778</v>
      </c>
    </row>
    <row r="11" ht="12">
      <c r="A11" s="741" t="s">
        <v>1779</v>
      </c>
    </row>
    <row r="12" ht="12">
      <c r="A12" s="741" t="s">
        <v>1780</v>
      </c>
    </row>
    <row r="13" ht="12">
      <c r="A13" s="741" t="s">
        <v>708</v>
      </c>
    </row>
    <row r="14" ht="12">
      <c r="A14" s="741" t="s">
        <v>1502</v>
      </c>
    </row>
    <row r="15" ht="12">
      <c r="A15" s="741" t="s">
        <v>1503</v>
      </c>
    </row>
    <row r="16" ht="12">
      <c r="A16" s="741" t="s">
        <v>1504</v>
      </c>
    </row>
    <row r="17" ht="12">
      <c r="A17" s="741" t="s">
        <v>1505</v>
      </c>
    </row>
    <row r="18" ht="12">
      <c r="A18" s="741" t="s">
        <v>1506</v>
      </c>
    </row>
    <row r="19" ht="12">
      <c r="A19" s="741" t="s">
        <v>1507</v>
      </c>
    </row>
    <row r="20" ht="12">
      <c r="A20" s="741" t="s">
        <v>1508</v>
      </c>
    </row>
    <row r="21" ht="12">
      <c r="A21" s="741" t="s">
        <v>1509</v>
      </c>
    </row>
    <row r="22" ht="12">
      <c r="A22" s="741" t="s">
        <v>1510</v>
      </c>
    </row>
    <row r="23" ht="12">
      <c r="A23" s="741" t="s">
        <v>1511</v>
      </c>
    </row>
    <row r="24" ht="12">
      <c r="A24" s="741" t="s">
        <v>1512</v>
      </c>
    </row>
    <row r="25" ht="12">
      <c r="A25" s="741" t="s">
        <v>446</v>
      </c>
    </row>
    <row r="26" ht="12">
      <c r="A26" s="741" t="s">
        <v>447</v>
      </c>
    </row>
    <row r="27" ht="12">
      <c r="A27" s="741" t="s">
        <v>448</v>
      </c>
    </row>
    <row r="28" ht="12">
      <c r="A28" s="741" t="s">
        <v>449</v>
      </c>
    </row>
    <row r="29" ht="12">
      <c r="A29" s="741" t="s">
        <v>450</v>
      </c>
    </row>
    <row r="30" ht="12">
      <c r="A30" s="741" t="s">
        <v>451</v>
      </c>
    </row>
    <row r="31" ht="12">
      <c r="A31" s="741" t="s">
        <v>452</v>
      </c>
    </row>
    <row r="32" ht="12">
      <c r="A32" s="741" t="s">
        <v>453</v>
      </c>
    </row>
    <row r="33" ht="12">
      <c r="A33" s="741" t="s">
        <v>454</v>
      </c>
    </row>
    <row r="34" ht="12">
      <c r="A34" s="741" t="s">
        <v>455</v>
      </c>
    </row>
    <row r="35" ht="12">
      <c r="A35" s="741" t="s">
        <v>456</v>
      </c>
    </row>
    <row r="36" ht="12">
      <c r="A36" s="741" t="s">
        <v>457</v>
      </c>
    </row>
    <row r="37" ht="12">
      <c r="A37" s="741" t="s">
        <v>458</v>
      </c>
    </row>
    <row r="38" ht="12">
      <c r="A38" s="741" t="s">
        <v>459</v>
      </c>
    </row>
    <row r="39" ht="12">
      <c r="A39" s="741" t="s">
        <v>460</v>
      </c>
    </row>
    <row r="40" ht="12">
      <c r="A40" s="741" t="s">
        <v>461</v>
      </c>
    </row>
    <row r="41" ht="12">
      <c r="A41" s="741" t="s">
        <v>462</v>
      </c>
    </row>
    <row r="42" ht="12">
      <c r="A42" s="741" t="s">
        <v>463</v>
      </c>
    </row>
    <row r="43" ht="12">
      <c r="A43" s="741" t="s">
        <v>464</v>
      </c>
    </row>
    <row r="44" ht="12">
      <c r="A44" s="741" t="s">
        <v>465</v>
      </c>
    </row>
    <row r="45" ht="12">
      <c r="A45" s="741" t="s">
        <v>466</v>
      </c>
    </row>
    <row r="46" ht="12">
      <c r="A46" s="741" t="s">
        <v>467</v>
      </c>
    </row>
    <row r="47" ht="12">
      <c r="A47" s="741" t="s">
        <v>468</v>
      </c>
    </row>
    <row r="48" ht="12">
      <c r="A48" s="741" t="s">
        <v>469</v>
      </c>
    </row>
    <row r="49" ht="12">
      <c r="A49" s="741" t="s">
        <v>860</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transitionEvaluation="1"/>
  <dimension ref="A1:BJ387"/>
  <sheetViews>
    <sheetView showGridLines="0" workbookViewId="0" topLeftCell="A1">
      <selection activeCell="A22" sqref="A22:E22"/>
    </sheetView>
  </sheetViews>
  <sheetFormatPr defaultColWidth="11.00390625" defaultRowHeight="12.75"/>
  <cols>
    <col min="1" max="1" width="8.7109375" style="741" customWidth="1"/>
    <col min="2" max="2" width="5.28125" style="741" customWidth="1"/>
    <col min="3" max="3" width="7.57421875" style="741" customWidth="1"/>
    <col min="4" max="4" width="1.8515625" style="741" customWidth="1"/>
    <col min="5" max="5" width="14.421875" style="741" customWidth="1"/>
    <col min="6" max="6" width="17.8515625" style="741" customWidth="1"/>
    <col min="7" max="8" width="1.8515625" style="741" customWidth="1"/>
    <col min="9" max="9" width="16.7109375" style="741" customWidth="1"/>
    <col min="10" max="10" width="1.8515625" style="741" customWidth="1"/>
    <col min="11" max="11" width="13.28125" style="741" customWidth="1"/>
    <col min="12" max="12" width="6.421875" style="741" customWidth="1"/>
    <col min="13" max="15" width="1.8515625" style="741" customWidth="1"/>
    <col min="16" max="16" width="15.57421875" style="741" customWidth="1"/>
    <col min="17" max="17" width="1.8515625" style="741" customWidth="1"/>
    <col min="18" max="18" width="20.140625" style="741" customWidth="1"/>
    <col min="19" max="31" width="16.7109375" style="741" customWidth="1"/>
    <col min="32" max="48" width="14.421875" style="741" customWidth="1"/>
    <col min="49" max="16384" width="11.00390625" style="741" customWidth="1"/>
  </cols>
  <sheetData>
    <row r="1" spans="1:48" ht="14.25" thickBot="1" thickTop="1">
      <c r="A1" s="731" t="s">
        <v>793</v>
      </c>
      <c r="B1" s="732"/>
      <c r="C1" s="732"/>
      <c r="D1" s="732"/>
      <c r="E1" s="732"/>
      <c r="F1" s="732"/>
      <c r="G1" s="732"/>
      <c r="H1" s="732"/>
      <c r="I1" s="732"/>
      <c r="J1" s="733"/>
      <c r="K1" s="734"/>
      <c r="L1" s="734"/>
      <c r="M1" s="734"/>
      <c r="N1" s="734"/>
      <c r="O1" s="734"/>
      <c r="P1" s="735"/>
      <c r="Q1" s="736"/>
      <c r="R1" s="735"/>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895"/>
      <c r="AV1" s="896"/>
    </row>
    <row r="2" spans="1:48" ht="13.5" thickBot="1">
      <c r="A2" s="742" t="s">
        <v>794</v>
      </c>
      <c r="B2" s="743"/>
      <c r="C2" s="743"/>
      <c r="D2" s="743"/>
      <c r="E2" s="743"/>
      <c r="F2" s="743"/>
      <c r="G2" s="743"/>
      <c r="H2" s="743"/>
      <c r="I2" s="743"/>
      <c r="J2" s="744"/>
      <c r="K2" s="745" t="s">
        <v>470</v>
      </c>
      <c r="L2" s="746"/>
      <c r="M2" s="746"/>
      <c r="N2" s="746"/>
      <c r="O2" s="746"/>
      <c r="P2" s="747" t="s">
        <v>795</v>
      </c>
      <c r="Q2" s="2244" t="s">
        <v>796</v>
      </c>
      <c r="R2" s="2245"/>
      <c r="T2" s="983" t="s">
        <v>473</v>
      </c>
      <c r="U2" s="984"/>
      <c r="V2" s="985"/>
      <c r="AT2" s="796"/>
      <c r="AV2" s="900"/>
    </row>
    <row r="3" spans="1:48" ht="6" customHeight="1" thickBot="1" thickTop="1">
      <c r="A3" s="754"/>
      <c r="B3" s="755"/>
      <c r="C3" s="755"/>
      <c r="D3" s="755"/>
      <c r="E3" s="755"/>
      <c r="F3" s="755"/>
      <c r="G3" s="755"/>
      <c r="H3" s="755"/>
      <c r="I3" s="755"/>
      <c r="J3" s="756"/>
      <c r="K3" s="757"/>
      <c r="L3" s="757"/>
      <c r="M3" s="757"/>
      <c r="N3" s="757"/>
      <c r="O3" s="757"/>
      <c r="P3" s="758"/>
      <c r="Q3" s="759"/>
      <c r="R3" s="758"/>
      <c r="T3" s="986"/>
      <c r="U3" s="796"/>
      <c r="V3" s="941"/>
      <c r="AT3" s="796"/>
      <c r="AV3" s="900"/>
    </row>
    <row r="4" spans="1:48" ht="12.75">
      <c r="A4" s="763" t="s">
        <v>474</v>
      </c>
      <c r="B4" s="902"/>
      <c r="C4" s="902"/>
      <c r="D4" s="902"/>
      <c r="E4" s="903"/>
      <c r="F4" s="766" t="s">
        <v>475</v>
      </c>
      <c r="G4" s="767"/>
      <c r="H4" s="767"/>
      <c r="I4" s="767"/>
      <c r="J4" s="765"/>
      <c r="K4" s="766" t="s">
        <v>476</v>
      </c>
      <c r="L4" s="764"/>
      <c r="M4" s="764"/>
      <c r="N4" s="767"/>
      <c r="O4" s="767"/>
      <c r="P4" s="767"/>
      <c r="Q4" s="767"/>
      <c r="R4" s="765"/>
      <c r="T4" s="986"/>
      <c r="V4" s="941"/>
      <c r="AT4" s="796"/>
      <c r="AV4" s="900"/>
    </row>
    <row r="5" spans="1:48" ht="12.75">
      <c r="A5" s="763" t="s">
        <v>477</v>
      </c>
      <c r="B5" s="902"/>
      <c r="C5" s="902"/>
      <c r="D5" s="902"/>
      <c r="E5" s="903"/>
      <c r="F5" s="766" t="s">
        <v>478</v>
      </c>
      <c r="G5" s="767"/>
      <c r="H5" s="767"/>
      <c r="I5" s="767"/>
      <c r="J5" s="765"/>
      <c r="K5" s="2230"/>
      <c r="L5" s="2231"/>
      <c r="M5" s="2231"/>
      <c r="N5" s="2231"/>
      <c r="O5" s="2231"/>
      <c r="P5" s="2231"/>
      <c r="Q5" s="2231"/>
      <c r="R5" s="2217"/>
      <c r="T5" s="905" t="s">
        <v>797</v>
      </c>
      <c r="V5" s="906">
        <f>AE40</f>
        <v>0</v>
      </c>
      <c r="AT5" s="796"/>
      <c r="AV5" s="900"/>
    </row>
    <row r="6" spans="1:48" ht="12.75">
      <c r="A6" s="2215"/>
      <c r="B6" s="2216"/>
      <c r="C6" s="2216"/>
      <c r="D6" s="2216"/>
      <c r="E6" s="2217"/>
      <c r="F6" s="2230"/>
      <c r="G6" s="2231"/>
      <c r="H6" s="2231"/>
      <c r="I6" s="2231"/>
      <c r="J6" s="2217"/>
      <c r="K6" s="2230"/>
      <c r="L6" s="2231"/>
      <c r="M6" s="2231"/>
      <c r="N6" s="2231"/>
      <c r="O6" s="2231"/>
      <c r="P6" s="2231"/>
      <c r="Q6" s="2231"/>
      <c r="R6" s="2217"/>
      <c r="T6" s="905" t="s">
        <v>480</v>
      </c>
      <c r="V6" s="906"/>
      <c r="AT6" s="796"/>
      <c r="AV6" s="900"/>
    </row>
    <row r="7" spans="1:48" ht="13.5" thickBot="1">
      <c r="A7" s="2218"/>
      <c r="B7" s="2219"/>
      <c r="C7" s="2219"/>
      <c r="D7" s="2219"/>
      <c r="E7" s="2220"/>
      <c r="F7" s="2232"/>
      <c r="G7" s="2219"/>
      <c r="H7" s="2219"/>
      <c r="I7" s="2219"/>
      <c r="J7" s="2220"/>
      <c r="K7" s="2232"/>
      <c r="L7" s="2219"/>
      <c r="M7" s="2219"/>
      <c r="N7" s="2219"/>
      <c r="O7" s="2219"/>
      <c r="P7" s="2219"/>
      <c r="Q7" s="2219"/>
      <c r="R7" s="2220"/>
      <c r="T7" s="907"/>
      <c r="V7" s="906"/>
      <c r="AT7" s="796"/>
      <c r="AV7" s="900"/>
    </row>
    <row r="8" spans="1:48" ht="12.75">
      <c r="A8" s="772" t="s">
        <v>481</v>
      </c>
      <c r="B8" s="908"/>
      <c r="C8" s="908"/>
      <c r="D8" s="908"/>
      <c r="E8" s="909"/>
      <c r="F8" s="775" t="s">
        <v>482</v>
      </c>
      <c r="G8" s="910"/>
      <c r="H8" s="910"/>
      <c r="I8" s="910"/>
      <c r="J8" s="909"/>
      <c r="K8" s="775" t="s">
        <v>483</v>
      </c>
      <c r="L8" s="773"/>
      <c r="M8" s="774"/>
      <c r="N8" s="775" t="s">
        <v>484</v>
      </c>
      <c r="O8" s="776"/>
      <c r="P8" s="776"/>
      <c r="Q8" s="776"/>
      <c r="R8" s="774"/>
      <c r="T8" s="905" t="s">
        <v>797</v>
      </c>
      <c r="V8" s="906" t="e">
        <f>'FF 20-20'!R17+#REF!+#REF!+#REF!</f>
        <v>#REF!</v>
      </c>
      <c r="AT8" s="796"/>
      <c r="AV8" s="900"/>
    </row>
    <row r="9" spans="1:48" ht="12.75">
      <c r="A9" s="2215"/>
      <c r="B9" s="2216"/>
      <c r="C9" s="2216"/>
      <c r="D9" s="2216"/>
      <c r="E9" s="2217"/>
      <c r="F9" s="2230"/>
      <c r="G9" s="2231"/>
      <c r="H9" s="2231"/>
      <c r="I9" s="2231"/>
      <c r="J9" s="2217"/>
      <c r="K9" s="777" t="s">
        <v>485</v>
      </c>
      <c r="L9" s="778"/>
      <c r="M9" s="779"/>
      <c r="N9" s="778"/>
      <c r="O9" s="780"/>
      <c r="P9" s="781" t="s">
        <v>486</v>
      </c>
      <c r="Q9" s="782"/>
      <c r="R9" s="779"/>
      <c r="T9" s="905" t="s">
        <v>487</v>
      </c>
      <c r="V9" s="906"/>
      <c r="AT9" s="796"/>
      <c r="AV9" s="900"/>
    </row>
    <row r="10" spans="1:48" ht="13.5" thickBot="1">
      <c r="A10" s="2215"/>
      <c r="B10" s="2216"/>
      <c r="C10" s="2216"/>
      <c r="D10" s="2216"/>
      <c r="E10" s="2217"/>
      <c r="F10" s="2230"/>
      <c r="G10" s="2231"/>
      <c r="H10" s="2231"/>
      <c r="I10" s="2231"/>
      <c r="J10" s="2217"/>
      <c r="K10" s="775" t="s">
        <v>488</v>
      </c>
      <c r="L10" s="2242"/>
      <c r="M10" s="2243"/>
      <c r="N10" s="778"/>
      <c r="O10" s="783"/>
      <c r="P10" s="781" t="s">
        <v>489</v>
      </c>
      <c r="Q10" s="782"/>
      <c r="R10" s="779"/>
      <c r="T10" s="911"/>
      <c r="U10" s="912"/>
      <c r="V10" s="913"/>
      <c r="AT10" s="796"/>
      <c r="AV10" s="900"/>
    </row>
    <row r="11" spans="1:48" ht="14.25" thickBot="1" thickTop="1">
      <c r="A11" s="2218"/>
      <c r="B11" s="2219"/>
      <c r="C11" s="2219"/>
      <c r="D11" s="2219"/>
      <c r="E11" s="2220"/>
      <c r="F11" s="2232"/>
      <c r="G11" s="2219"/>
      <c r="H11" s="2219"/>
      <c r="I11" s="2219"/>
      <c r="J11" s="2220"/>
      <c r="K11" s="787" t="s">
        <v>490</v>
      </c>
      <c r="L11" s="2254"/>
      <c r="M11" s="2255"/>
      <c r="N11" s="788"/>
      <c r="O11" s="789" t="s">
        <v>491</v>
      </c>
      <c r="P11" s="788"/>
      <c r="Q11" s="788"/>
      <c r="R11" s="770"/>
      <c r="T11" s="905" t="s">
        <v>492</v>
      </c>
      <c r="V11" s="906" t="e">
        <f>V5-V8</f>
        <v>#REF!</v>
      </c>
      <c r="AT11" s="796"/>
      <c r="AV11" s="900"/>
    </row>
    <row r="12" spans="1:48" ht="13.5" thickBot="1">
      <c r="A12" s="763" t="s">
        <v>493</v>
      </c>
      <c r="B12" s="914"/>
      <c r="C12" s="914"/>
      <c r="D12" s="914"/>
      <c r="E12" s="915"/>
      <c r="F12" s="766" t="s">
        <v>494</v>
      </c>
      <c r="G12" s="987"/>
      <c r="H12" s="987"/>
      <c r="I12" s="916"/>
      <c r="J12" s="766" t="s">
        <v>495</v>
      </c>
      <c r="K12" s="790"/>
      <c r="L12" s="790"/>
      <c r="M12" s="790"/>
      <c r="N12" s="790"/>
      <c r="O12" s="792"/>
      <c r="P12" s="766" t="s">
        <v>496</v>
      </c>
      <c r="Q12" s="790"/>
      <c r="R12" s="792"/>
      <c r="T12" s="988"/>
      <c r="U12" s="794"/>
      <c r="V12" s="920"/>
      <c r="AT12" s="796"/>
      <c r="AV12" s="900"/>
    </row>
    <row r="13" spans="1:62" ht="12.75">
      <c r="A13" s="2215"/>
      <c r="B13" s="2216"/>
      <c r="C13" s="2216"/>
      <c r="D13" s="2216"/>
      <c r="E13" s="2217"/>
      <c r="F13" s="2230"/>
      <c r="G13" s="2231"/>
      <c r="H13" s="2231"/>
      <c r="I13" s="2217"/>
      <c r="J13" s="2236"/>
      <c r="K13" s="2237"/>
      <c r="L13" s="2237"/>
      <c r="M13" s="2237"/>
      <c r="N13" s="2237"/>
      <c r="O13" s="2238"/>
      <c r="P13" s="2230"/>
      <c r="Q13" s="2231"/>
      <c r="R13" s="2217"/>
      <c r="S13" s="880"/>
      <c r="T13" s="880"/>
      <c r="U13" s="880"/>
      <c r="V13" s="880"/>
      <c r="W13" s="880"/>
      <c r="X13" s="880"/>
      <c r="Y13" s="880"/>
      <c r="Z13" s="880"/>
      <c r="AA13" s="880"/>
      <c r="AB13" s="880"/>
      <c r="AC13" s="880"/>
      <c r="AD13" s="880"/>
      <c r="AE13" s="880"/>
      <c r="AF13" s="880"/>
      <c r="AG13" s="880"/>
      <c r="AH13" s="880"/>
      <c r="AI13" s="880"/>
      <c r="AJ13" s="880"/>
      <c r="AK13" s="880"/>
      <c r="AL13" s="880"/>
      <c r="AM13" s="880"/>
      <c r="AN13" s="880"/>
      <c r="AO13" s="880"/>
      <c r="AP13" s="880"/>
      <c r="AQ13" s="880"/>
      <c r="AR13" s="880"/>
      <c r="AS13" s="880"/>
      <c r="AT13" s="880"/>
      <c r="AU13" s="880"/>
      <c r="AV13" s="989"/>
      <c r="AW13" s="990"/>
      <c r="AX13" s="990"/>
      <c r="AY13" s="990"/>
      <c r="AZ13" s="990"/>
      <c r="BA13" s="990"/>
      <c r="BB13" s="990"/>
      <c r="BC13" s="990"/>
      <c r="BD13" s="990"/>
      <c r="BE13" s="990"/>
      <c r="BF13" s="990"/>
      <c r="BG13" s="990"/>
      <c r="BH13" s="990"/>
      <c r="BI13" s="990"/>
      <c r="BJ13" s="990"/>
    </row>
    <row r="14" spans="1:62" ht="13.5" thickBot="1">
      <c r="A14" s="2218"/>
      <c r="B14" s="2219"/>
      <c r="C14" s="2219"/>
      <c r="D14" s="2219"/>
      <c r="E14" s="2220"/>
      <c r="F14" s="2232"/>
      <c r="G14" s="2219"/>
      <c r="H14" s="2219"/>
      <c r="I14" s="2220"/>
      <c r="J14" s="2239"/>
      <c r="K14" s="2240"/>
      <c r="L14" s="2240"/>
      <c r="M14" s="2240"/>
      <c r="N14" s="2240"/>
      <c r="O14" s="2241"/>
      <c r="P14" s="2232"/>
      <c r="Q14" s="2219"/>
      <c r="R14" s="2220"/>
      <c r="S14" s="991"/>
      <c r="T14" s="991"/>
      <c r="U14" s="991"/>
      <c r="V14" s="991"/>
      <c r="W14" s="991"/>
      <c r="X14" s="991"/>
      <c r="Y14" s="991"/>
      <c r="Z14" s="991"/>
      <c r="AA14" s="794"/>
      <c r="AB14" s="794"/>
      <c r="AC14" s="794"/>
      <c r="AD14" s="991"/>
      <c r="AE14" s="991"/>
      <c r="AF14" s="991"/>
      <c r="AG14" s="991"/>
      <c r="AH14" s="991"/>
      <c r="AI14" s="991"/>
      <c r="AJ14" s="991"/>
      <c r="AK14" s="991"/>
      <c r="AL14" s="991"/>
      <c r="AM14" s="991"/>
      <c r="AN14" s="991"/>
      <c r="AO14" s="991"/>
      <c r="AP14" s="991"/>
      <c r="AQ14" s="991"/>
      <c r="AR14" s="991"/>
      <c r="AS14" s="991"/>
      <c r="AT14" s="794"/>
      <c r="AU14" s="991"/>
      <c r="AV14" s="992"/>
      <c r="AW14" s="990"/>
      <c r="AX14" s="990"/>
      <c r="AY14" s="990"/>
      <c r="AZ14" s="990"/>
      <c r="BA14" s="990"/>
      <c r="BB14" s="990"/>
      <c r="BC14" s="990"/>
      <c r="BD14" s="990"/>
      <c r="BE14" s="990"/>
      <c r="BF14" s="990"/>
      <c r="BG14" s="990"/>
      <c r="BH14" s="990"/>
      <c r="BI14" s="990"/>
      <c r="BJ14" s="990"/>
    </row>
    <row r="15" spans="1:51" ht="14.25">
      <c r="A15" s="2370" t="s">
        <v>497</v>
      </c>
      <c r="B15" s="2371"/>
      <c r="C15" s="2371"/>
      <c r="D15" s="2371"/>
      <c r="E15" s="2372"/>
      <c r="F15" s="2373" t="s">
        <v>1471</v>
      </c>
      <c r="G15" s="2374"/>
      <c r="H15" s="993" t="s">
        <v>798</v>
      </c>
      <c r="I15" s="993"/>
      <c r="J15" s="993"/>
      <c r="K15" s="993"/>
      <c r="L15" s="993"/>
      <c r="M15" s="993"/>
      <c r="N15" s="993"/>
      <c r="O15" s="993"/>
      <c r="P15" s="993"/>
      <c r="Q15" s="994"/>
      <c r="R15" s="993" t="s">
        <v>799</v>
      </c>
      <c r="S15" s="993"/>
      <c r="T15" s="994"/>
      <c r="U15" s="993" t="s">
        <v>800</v>
      </c>
      <c r="V15" s="993"/>
      <c r="W15" s="994"/>
      <c r="X15" s="993" t="s">
        <v>801</v>
      </c>
      <c r="Y15" s="993"/>
      <c r="Z15" s="993"/>
      <c r="AA15" s="994"/>
      <c r="AB15" s="993" t="s">
        <v>802</v>
      </c>
      <c r="AC15" s="993"/>
      <c r="AD15" s="994"/>
      <c r="AE15" s="995" t="s">
        <v>1471</v>
      </c>
      <c r="AF15" s="803"/>
      <c r="AG15" s="825" t="s">
        <v>511</v>
      </c>
      <c r="AH15" s="825" t="s">
        <v>512</v>
      </c>
      <c r="AI15" s="825" t="s">
        <v>803</v>
      </c>
      <c r="AJ15" s="825" t="s">
        <v>804</v>
      </c>
      <c r="AK15" s="825" t="s">
        <v>805</v>
      </c>
      <c r="AL15" s="825" t="s">
        <v>806</v>
      </c>
      <c r="AM15" s="825" t="s">
        <v>807</v>
      </c>
      <c r="AN15" s="825" t="s">
        <v>808</v>
      </c>
      <c r="AO15" s="825" t="s">
        <v>809</v>
      </c>
      <c r="AP15" s="825" t="s">
        <v>810</v>
      </c>
      <c r="AQ15" s="825" t="s">
        <v>811</v>
      </c>
      <c r="AR15" s="825" t="s">
        <v>812</v>
      </c>
      <c r="AS15" s="825" t="s">
        <v>813</v>
      </c>
      <c r="AT15" s="825" t="s">
        <v>814</v>
      </c>
      <c r="AU15" s="996"/>
      <c r="AV15" s="997"/>
      <c r="AW15" s="790"/>
      <c r="AX15" s="790"/>
      <c r="AY15" s="790"/>
    </row>
    <row r="16" spans="1:51" ht="12.75">
      <c r="A16" s="2367"/>
      <c r="B16" s="2368"/>
      <c r="C16" s="2368"/>
      <c r="D16" s="2368"/>
      <c r="E16" s="2369"/>
      <c r="F16" s="2375"/>
      <c r="G16" s="2376"/>
      <c r="H16" s="2382"/>
      <c r="I16" s="2384"/>
      <c r="J16" s="2387"/>
      <c r="K16" s="2384"/>
      <c r="L16" s="2387"/>
      <c r="M16" s="2390"/>
      <c r="N16" s="2384"/>
      <c r="O16" s="2387" t="s">
        <v>815</v>
      </c>
      <c r="P16" s="2390"/>
      <c r="Q16" s="2366"/>
      <c r="R16" s="999"/>
      <c r="S16" s="999"/>
      <c r="T16" s="825" t="s">
        <v>816</v>
      </c>
      <c r="U16" s="999"/>
      <c r="V16" s="999"/>
      <c r="W16" s="825" t="s">
        <v>817</v>
      </c>
      <c r="X16" s="999"/>
      <c r="Y16" s="999"/>
      <c r="Z16" s="999"/>
      <c r="AA16" s="825" t="s">
        <v>818</v>
      </c>
      <c r="AB16" s="999"/>
      <c r="AC16" s="999"/>
      <c r="AD16" s="825" t="s">
        <v>819</v>
      </c>
      <c r="AE16" s="825" t="s">
        <v>820</v>
      </c>
      <c r="AF16" s="996"/>
      <c r="AG16" s="816" t="s">
        <v>821</v>
      </c>
      <c r="AH16" s="816" t="s">
        <v>821</v>
      </c>
      <c r="AI16" s="816" t="s">
        <v>821</v>
      </c>
      <c r="AJ16" s="816" t="s">
        <v>821</v>
      </c>
      <c r="AK16" s="816" t="s">
        <v>821</v>
      </c>
      <c r="AL16" s="816" t="s">
        <v>821</v>
      </c>
      <c r="AM16" s="816" t="s">
        <v>821</v>
      </c>
      <c r="AN16" s="816" t="s">
        <v>821</v>
      </c>
      <c r="AO16" s="816" t="s">
        <v>821</v>
      </c>
      <c r="AP16" s="816" t="s">
        <v>821</v>
      </c>
      <c r="AQ16" s="816" t="s">
        <v>821</v>
      </c>
      <c r="AR16" s="816" t="s">
        <v>821</v>
      </c>
      <c r="AS16" s="816" t="s">
        <v>821</v>
      </c>
      <c r="AT16" s="816" t="s">
        <v>821</v>
      </c>
      <c r="AU16" s="816" t="s">
        <v>822</v>
      </c>
      <c r="AV16" s="819" t="s">
        <v>823</v>
      </c>
      <c r="AW16" s="790"/>
      <c r="AX16" s="790"/>
      <c r="AY16" s="790"/>
    </row>
    <row r="17" spans="1:51" ht="12.75">
      <c r="A17" s="2364" t="s">
        <v>1465</v>
      </c>
      <c r="B17" s="2365"/>
      <c r="C17" s="2365"/>
      <c r="D17" s="2365"/>
      <c r="E17" s="2366"/>
      <c r="F17" s="2382" t="s">
        <v>1466</v>
      </c>
      <c r="G17" s="2366"/>
      <c r="H17" s="2382" t="s">
        <v>1467</v>
      </c>
      <c r="I17" s="2384"/>
      <c r="J17" s="2387" t="s">
        <v>1468</v>
      </c>
      <c r="K17" s="2384"/>
      <c r="L17" s="2387" t="s">
        <v>1469</v>
      </c>
      <c r="M17" s="2390"/>
      <c r="N17" s="2384"/>
      <c r="O17" s="2387" t="s">
        <v>515</v>
      </c>
      <c r="P17" s="2390"/>
      <c r="Q17" s="2366"/>
      <c r="R17" s="998" t="s">
        <v>516</v>
      </c>
      <c r="S17" s="998" t="s">
        <v>517</v>
      </c>
      <c r="T17" s="825" t="s">
        <v>498</v>
      </c>
      <c r="U17" s="998" t="s">
        <v>499</v>
      </c>
      <c r="V17" s="998" t="s">
        <v>500</v>
      </c>
      <c r="W17" s="825" t="s">
        <v>501</v>
      </c>
      <c r="X17" s="998" t="s">
        <v>502</v>
      </c>
      <c r="Y17" s="998" t="s">
        <v>503</v>
      </c>
      <c r="Z17" s="998" t="s">
        <v>504</v>
      </c>
      <c r="AA17" s="825" t="s">
        <v>505</v>
      </c>
      <c r="AB17" s="998" t="s">
        <v>506</v>
      </c>
      <c r="AC17" s="998" t="s">
        <v>507</v>
      </c>
      <c r="AD17" s="825" t="s">
        <v>508</v>
      </c>
      <c r="AE17" s="825" t="s">
        <v>509</v>
      </c>
      <c r="AF17" s="825" t="s">
        <v>510</v>
      </c>
      <c r="AG17" s="827" t="s">
        <v>824</v>
      </c>
      <c r="AH17" s="827" t="s">
        <v>824</v>
      </c>
      <c r="AI17" s="827" t="s">
        <v>824</v>
      </c>
      <c r="AJ17" s="827" t="s">
        <v>824</v>
      </c>
      <c r="AK17" s="827" t="s">
        <v>824</v>
      </c>
      <c r="AL17" s="827" t="s">
        <v>824</v>
      </c>
      <c r="AM17" s="827" t="s">
        <v>824</v>
      </c>
      <c r="AN17" s="827" t="s">
        <v>824</v>
      </c>
      <c r="AO17" s="827" t="s">
        <v>824</v>
      </c>
      <c r="AP17" s="827" t="s">
        <v>824</v>
      </c>
      <c r="AQ17" s="827" t="s">
        <v>824</v>
      </c>
      <c r="AR17" s="827" t="s">
        <v>824</v>
      </c>
      <c r="AS17" s="827" t="s">
        <v>824</v>
      </c>
      <c r="AT17" s="827" t="s">
        <v>824</v>
      </c>
      <c r="AU17" s="816" t="s">
        <v>825</v>
      </c>
      <c r="AV17" s="819" t="s">
        <v>826</v>
      </c>
      <c r="AW17" s="790"/>
      <c r="AX17" s="790"/>
      <c r="AY17" s="790"/>
    </row>
    <row r="18" spans="1:51" ht="12.75">
      <c r="A18" s="2362"/>
      <c r="B18" s="2363"/>
      <c r="C18" s="2363"/>
      <c r="D18" s="2363"/>
      <c r="E18" s="2348"/>
      <c r="F18" s="2383" t="s">
        <v>827</v>
      </c>
      <c r="G18" s="2381"/>
      <c r="H18" s="2383" t="s">
        <v>828</v>
      </c>
      <c r="I18" s="2385"/>
      <c r="J18" s="2388" t="s">
        <v>829</v>
      </c>
      <c r="K18" s="2385"/>
      <c r="L18" s="2388" t="s">
        <v>798</v>
      </c>
      <c r="M18" s="2391"/>
      <c r="N18" s="2385"/>
      <c r="O18" s="2395"/>
      <c r="P18" s="2347"/>
      <c r="Q18" s="2348"/>
      <c r="R18" s="1000" t="s">
        <v>829</v>
      </c>
      <c r="S18" s="1000" t="s">
        <v>830</v>
      </c>
      <c r="T18" s="835"/>
      <c r="U18" s="1001" t="s">
        <v>828</v>
      </c>
      <c r="V18" s="1001" t="s">
        <v>831</v>
      </c>
      <c r="W18" s="841"/>
      <c r="X18" s="1000" t="s">
        <v>829</v>
      </c>
      <c r="Y18" s="1002"/>
      <c r="Z18" s="1000" t="s">
        <v>832</v>
      </c>
      <c r="AA18" s="835"/>
      <c r="AB18" s="1001" t="s">
        <v>828</v>
      </c>
      <c r="AC18" s="1001" t="s">
        <v>833</v>
      </c>
      <c r="AD18" s="841" t="s">
        <v>1471</v>
      </c>
      <c r="AE18" s="803"/>
      <c r="AF18" s="803"/>
      <c r="AG18" s="816" t="s">
        <v>522</v>
      </c>
      <c r="AH18" s="816" t="s">
        <v>522</v>
      </c>
      <c r="AI18" s="816"/>
      <c r="AJ18" s="816"/>
      <c r="AK18" s="816">
        <v>83.011</v>
      </c>
      <c r="AL18" s="816"/>
      <c r="AM18" s="816">
        <v>83.505</v>
      </c>
      <c r="AN18" s="929" t="s">
        <v>523</v>
      </c>
      <c r="AO18" s="816" t="s">
        <v>524</v>
      </c>
      <c r="AP18" s="816">
        <v>83.535</v>
      </c>
      <c r="AQ18" s="816">
        <v>83.536</v>
      </c>
      <c r="AR18" s="816">
        <v>83.536</v>
      </c>
      <c r="AS18" s="816">
        <v>83.549</v>
      </c>
      <c r="AT18" s="816">
        <v>83.549</v>
      </c>
      <c r="AU18" s="836"/>
      <c r="AV18" s="959"/>
      <c r="AW18" s="790"/>
      <c r="AX18" s="790"/>
      <c r="AY18" s="790"/>
    </row>
    <row r="19" spans="1:51" ht="12.75">
      <c r="A19" s="2379" t="s">
        <v>834</v>
      </c>
      <c r="B19" s="2380"/>
      <c r="C19" s="2380"/>
      <c r="D19" s="2380"/>
      <c r="E19" s="2381"/>
      <c r="F19" s="2383" t="s">
        <v>835</v>
      </c>
      <c r="G19" s="2381"/>
      <c r="H19" s="2383" t="s">
        <v>836</v>
      </c>
      <c r="I19" s="2385"/>
      <c r="J19" s="2388" t="s">
        <v>837</v>
      </c>
      <c r="K19" s="2385"/>
      <c r="L19" s="2388" t="s">
        <v>838</v>
      </c>
      <c r="M19" s="2391"/>
      <c r="N19" s="2385"/>
      <c r="O19" s="2388" t="s">
        <v>839</v>
      </c>
      <c r="P19" s="2391"/>
      <c r="Q19" s="2381"/>
      <c r="R19" s="1000" t="s">
        <v>836</v>
      </c>
      <c r="S19" s="1000" t="s">
        <v>840</v>
      </c>
      <c r="T19" s="835" t="s">
        <v>841</v>
      </c>
      <c r="U19" s="1001" t="s">
        <v>836</v>
      </c>
      <c r="V19" s="1001" t="s">
        <v>842</v>
      </c>
      <c r="W19" s="841" t="s">
        <v>843</v>
      </c>
      <c r="X19" s="1000" t="s">
        <v>836</v>
      </c>
      <c r="Y19" s="1000" t="s">
        <v>801</v>
      </c>
      <c r="Z19" s="1000" t="s">
        <v>840</v>
      </c>
      <c r="AA19" s="835" t="s">
        <v>844</v>
      </c>
      <c r="AB19" s="1001" t="s">
        <v>836</v>
      </c>
      <c r="AC19" s="1001" t="s">
        <v>840</v>
      </c>
      <c r="AD19" s="841" t="s">
        <v>833</v>
      </c>
      <c r="AE19" s="835" t="s">
        <v>1363</v>
      </c>
      <c r="AF19" s="835" t="s">
        <v>845</v>
      </c>
      <c r="AG19" s="816" t="s">
        <v>534</v>
      </c>
      <c r="AH19" s="816" t="s">
        <v>535</v>
      </c>
      <c r="AI19" s="816"/>
      <c r="AJ19" s="816"/>
      <c r="AK19" s="816" t="s">
        <v>536</v>
      </c>
      <c r="AL19" s="816"/>
      <c r="AM19" s="816" t="s">
        <v>537</v>
      </c>
      <c r="AN19" s="816" t="s">
        <v>538</v>
      </c>
      <c r="AO19" s="816" t="s">
        <v>539</v>
      </c>
      <c r="AP19" s="816" t="s">
        <v>540</v>
      </c>
      <c r="AQ19" s="816" t="s">
        <v>541</v>
      </c>
      <c r="AR19" s="816" t="s">
        <v>542</v>
      </c>
      <c r="AS19" s="816" t="s">
        <v>543</v>
      </c>
      <c r="AT19" s="816" t="s">
        <v>544</v>
      </c>
      <c r="AU19" s="816" t="s">
        <v>1471</v>
      </c>
      <c r="AV19" s="819" t="s">
        <v>492</v>
      </c>
      <c r="AW19" s="790"/>
      <c r="AX19" s="790"/>
      <c r="AY19" s="790"/>
    </row>
    <row r="20" spans="1:51" ht="12.75">
      <c r="A20" s="2246"/>
      <c r="B20" s="2247"/>
      <c r="C20" s="2247"/>
      <c r="D20" s="2247"/>
      <c r="E20" s="2248"/>
      <c r="F20" s="2377"/>
      <c r="G20" s="2378"/>
      <c r="H20" s="2377"/>
      <c r="I20" s="2386"/>
      <c r="J20" s="2389"/>
      <c r="K20" s="2386"/>
      <c r="L20" s="2392"/>
      <c r="M20" s="2393"/>
      <c r="N20" s="2394"/>
      <c r="O20" s="2396">
        <f>H20*J20*L20</f>
        <v>0</v>
      </c>
      <c r="P20" s="2397"/>
      <c r="Q20" s="2398"/>
      <c r="R20" s="1003"/>
      <c r="S20" s="1004"/>
      <c r="T20" s="1005">
        <f aca="true" t="shared" si="0" ref="T20:T32">R20*S20</f>
        <v>0</v>
      </c>
      <c r="U20" s="1003"/>
      <c r="V20" s="1004"/>
      <c r="W20" s="1005">
        <f aca="true" t="shared" si="1" ref="W20:W32">U20*V20</f>
        <v>0</v>
      </c>
      <c r="X20" s="1003"/>
      <c r="Y20" s="1004"/>
      <c r="Z20" s="1003"/>
      <c r="AA20" s="1005">
        <f aca="true" t="shared" si="2" ref="AA20:AA32">X20*Y20*Z20</f>
        <v>0</v>
      </c>
      <c r="AB20" s="1003"/>
      <c r="AC20" s="1004"/>
      <c r="AD20" s="1005">
        <f aca="true" t="shared" si="3" ref="AD20:AD32">(AB20*AC20)</f>
        <v>0</v>
      </c>
      <c r="AE20" s="1005">
        <f>O20+T20+W20+AA20+AD20</f>
        <v>0</v>
      </c>
      <c r="AF20" s="1006"/>
      <c r="AG20" s="962"/>
      <c r="AH20" s="962"/>
      <c r="AI20" s="962"/>
      <c r="AJ20" s="962"/>
      <c r="AK20" s="962"/>
      <c r="AL20" s="962"/>
      <c r="AM20" s="962"/>
      <c r="AN20" s="962"/>
      <c r="AO20" s="962"/>
      <c r="AP20" s="962"/>
      <c r="AQ20" s="962"/>
      <c r="AR20" s="962"/>
      <c r="AS20" s="962"/>
      <c r="AT20" s="962"/>
      <c r="AU20" s="1005">
        <f aca="true" t="shared" si="4" ref="AU20:AU32">SUM(AG20:AT20)</f>
        <v>0</v>
      </c>
      <c r="AV20" s="854">
        <f aca="true" t="shared" si="5" ref="AV20:AV32">AE20-AU20</f>
        <v>0</v>
      </c>
      <c r="AW20" s="790"/>
      <c r="AX20" s="790"/>
      <c r="AY20" s="790"/>
    </row>
    <row r="21" spans="1:51" ht="12.75">
      <c r="A21" s="2246"/>
      <c r="B21" s="2247"/>
      <c r="C21" s="2247"/>
      <c r="D21" s="2247"/>
      <c r="E21" s="2248"/>
      <c r="F21" s="2377"/>
      <c r="G21" s="2378"/>
      <c r="H21" s="2377"/>
      <c r="I21" s="2386"/>
      <c r="J21" s="2389"/>
      <c r="K21" s="2386"/>
      <c r="L21" s="2392"/>
      <c r="M21" s="2393"/>
      <c r="N21" s="2394"/>
      <c r="O21" s="2396">
        <f aca="true" t="shared" si="6" ref="O21:O39">H21*J21*L21</f>
        <v>0</v>
      </c>
      <c r="P21" s="2397"/>
      <c r="Q21" s="2398"/>
      <c r="R21" s="1003"/>
      <c r="S21" s="1004"/>
      <c r="T21" s="1005">
        <f t="shared" si="0"/>
        <v>0</v>
      </c>
      <c r="U21" s="1003"/>
      <c r="V21" s="1004"/>
      <c r="W21" s="1005">
        <f t="shared" si="1"/>
        <v>0</v>
      </c>
      <c r="X21" s="1003"/>
      <c r="Y21" s="1004"/>
      <c r="Z21" s="1003"/>
      <c r="AA21" s="1005">
        <f t="shared" si="2"/>
        <v>0</v>
      </c>
      <c r="AB21" s="1003"/>
      <c r="AC21" s="1004"/>
      <c r="AD21" s="1005">
        <f t="shared" si="3"/>
        <v>0</v>
      </c>
      <c r="AE21" s="1005">
        <f aca="true" t="shared" si="7" ref="AE21:AE39">O21+T21+W21+AA21+AD21</f>
        <v>0</v>
      </c>
      <c r="AF21" s="1006"/>
      <c r="AG21" s="962"/>
      <c r="AH21" s="962"/>
      <c r="AI21" s="962"/>
      <c r="AJ21" s="962"/>
      <c r="AK21" s="962"/>
      <c r="AL21" s="962"/>
      <c r="AM21" s="962"/>
      <c r="AN21" s="962"/>
      <c r="AO21" s="962"/>
      <c r="AP21" s="962"/>
      <c r="AQ21" s="962"/>
      <c r="AR21" s="962"/>
      <c r="AS21" s="962"/>
      <c r="AT21" s="962"/>
      <c r="AU21" s="1005">
        <f t="shared" si="4"/>
        <v>0</v>
      </c>
      <c r="AV21" s="854">
        <f t="shared" si="5"/>
        <v>0</v>
      </c>
      <c r="AW21" s="790"/>
      <c r="AX21" s="790"/>
      <c r="AY21" s="790"/>
    </row>
    <row r="22" spans="1:51" ht="12.75">
      <c r="A22" s="2246"/>
      <c r="B22" s="2247"/>
      <c r="C22" s="2247"/>
      <c r="D22" s="2247"/>
      <c r="E22" s="2248"/>
      <c r="F22" s="2377"/>
      <c r="G22" s="2378"/>
      <c r="H22" s="2377"/>
      <c r="I22" s="2386"/>
      <c r="J22" s="2389"/>
      <c r="K22" s="2386"/>
      <c r="L22" s="2392"/>
      <c r="M22" s="2393"/>
      <c r="N22" s="2394"/>
      <c r="O22" s="2396">
        <f t="shared" si="6"/>
        <v>0</v>
      </c>
      <c r="P22" s="2397"/>
      <c r="Q22" s="2398"/>
      <c r="R22" s="1003"/>
      <c r="S22" s="1004"/>
      <c r="T22" s="1005">
        <f t="shared" si="0"/>
        <v>0</v>
      </c>
      <c r="U22" s="1003"/>
      <c r="V22" s="1004"/>
      <c r="W22" s="1005">
        <f t="shared" si="1"/>
        <v>0</v>
      </c>
      <c r="X22" s="1003"/>
      <c r="Y22" s="1004"/>
      <c r="Z22" s="1003"/>
      <c r="AA22" s="1005">
        <f t="shared" si="2"/>
        <v>0</v>
      </c>
      <c r="AB22" s="1003"/>
      <c r="AC22" s="1004"/>
      <c r="AD22" s="1005">
        <f t="shared" si="3"/>
        <v>0</v>
      </c>
      <c r="AE22" s="1005">
        <f t="shared" si="7"/>
        <v>0</v>
      </c>
      <c r="AF22" s="1006"/>
      <c r="AG22" s="962"/>
      <c r="AH22" s="962"/>
      <c r="AI22" s="962"/>
      <c r="AJ22" s="962"/>
      <c r="AK22" s="962"/>
      <c r="AL22" s="962"/>
      <c r="AM22" s="962"/>
      <c r="AN22" s="962"/>
      <c r="AO22" s="962"/>
      <c r="AP22" s="962"/>
      <c r="AQ22" s="962"/>
      <c r="AR22" s="962"/>
      <c r="AS22" s="962"/>
      <c r="AT22" s="962"/>
      <c r="AU22" s="1005">
        <f t="shared" si="4"/>
        <v>0</v>
      </c>
      <c r="AV22" s="854">
        <f t="shared" si="5"/>
        <v>0</v>
      </c>
      <c r="AW22" s="790"/>
      <c r="AX22" s="790"/>
      <c r="AY22" s="790"/>
    </row>
    <row r="23" spans="1:51" ht="12.75">
      <c r="A23" s="2246"/>
      <c r="B23" s="2247"/>
      <c r="C23" s="2247"/>
      <c r="D23" s="2247"/>
      <c r="E23" s="2248"/>
      <c r="F23" s="2377"/>
      <c r="G23" s="2378"/>
      <c r="H23" s="2377"/>
      <c r="I23" s="2386"/>
      <c r="J23" s="2389"/>
      <c r="K23" s="2386"/>
      <c r="L23" s="2392"/>
      <c r="M23" s="2393"/>
      <c r="N23" s="2394"/>
      <c r="O23" s="2396">
        <f t="shared" si="6"/>
        <v>0</v>
      </c>
      <c r="P23" s="2397"/>
      <c r="Q23" s="2398"/>
      <c r="R23" s="1003"/>
      <c r="S23" s="1004"/>
      <c r="T23" s="1005">
        <f t="shared" si="0"/>
        <v>0</v>
      </c>
      <c r="U23" s="1003"/>
      <c r="V23" s="1004"/>
      <c r="W23" s="1005">
        <f t="shared" si="1"/>
        <v>0</v>
      </c>
      <c r="X23" s="1003"/>
      <c r="Y23" s="1004"/>
      <c r="Z23" s="1003"/>
      <c r="AA23" s="1005">
        <f t="shared" si="2"/>
        <v>0</v>
      </c>
      <c r="AB23" s="1003"/>
      <c r="AC23" s="1004"/>
      <c r="AD23" s="1005">
        <f t="shared" si="3"/>
        <v>0</v>
      </c>
      <c r="AE23" s="1005">
        <f t="shared" si="7"/>
        <v>0</v>
      </c>
      <c r="AF23" s="1006"/>
      <c r="AG23" s="962"/>
      <c r="AH23" s="962"/>
      <c r="AI23" s="962"/>
      <c r="AJ23" s="962"/>
      <c r="AK23" s="962"/>
      <c r="AL23" s="962"/>
      <c r="AM23" s="962"/>
      <c r="AN23" s="962"/>
      <c r="AO23" s="962"/>
      <c r="AP23" s="962"/>
      <c r="AQ23" s="962"/>
      <c r="AR23" s="962"/>
      <c r="AS23" s="962"/>
      <c r="AT23" s="962"/>
      <c r="AU23" s="1005">
        <f t="shared" si="4"/>
        <v>0</v>
      </c>
      <c r="AV23" s="854">
        <f t="shared" si="5"/>
        <v>0</v>
      </c>
      <c r="AW23" s="790"/>
      <c r="AX23" s="790"/>
      <c r="AY23" s="790"/>
    </row>
    <row r="24" spans="1:51" ht="12.75">
      <c r="A24" s="2246"/>
      <c r="B24" s="2247"/>
      <c r="C24" s="2247"/>
      <c r="D24" s="2247"/>
      <c r="E24" s="2248"/>
      <c r="F24" s="2377"/>
      <c r="G24" s="2378"/>
      <c r="H24" s="2377"/>
      <c r="I24" s="2386"/>
      <c r="J24" s="2389"/>
      <c r="K24" s="2386"/>
      <c r="L24" s="2392"/>
      <c r="M24" s="2393"/>
      <c r="N24" s="2394"/>
      <c r="O24" s="2396">
        <f t="shared" si="6"/>
        <v>0</v>
      </c>
      <c r="P24" s="2397"/>
      <c r="Q24" s="2398"/>
      <c r="R24" s="1003"/>
      <c r="S24" s="1004"/>
      <c r="T24" s="1005">
        <f t="shared" si="0"/>
        <v>0</v>
      </c>
      <c r="U24" s="1003"/>
      <c r="V24" s="1004"/>
      <c r="W24" s="1005">
        <f t="shared" si="1"/>
        <v>0</v>
      </c>
      <c r="X24" s="1003"/>
      <c r="Y24" s="1004"/>
      <c r="Z24" s="1003"/>
      <c r="AA24" s="1005">
        <f t="shared" si="2"/>
        <v>0</v>
      </c>
      <c r="AB24" s="1003"/>
      <c r="AC24" s="1004"/>
      <c r="AD24" s="1005">
        <f t="shared" si="3"/>
        <v>0</v>
      </c>
      <c r="AE24" s="1005">
        <f t="shared" si="7"/>
        <v>0</v>
      </c>
      <c r="AF24" s="1006"/>
      <c r="AG24" s="962"/>
      <c r="AH24" s="962"/>
      <c r="AI24" s="962"/>
      <c r="AJ24" s="962"/>
      <c r="AK24" s="962"/>
      <c r="AL24" s="962"/>
      <c r="AM24" s="962"/>
      <c r="AN24" s="962"/>
      <c r="AO24" s="962"/>
      <c r="AP24" s="962"/>
      <c r="AQ24" s="962"/>
      <c r="AR24" s="962"/>
      <c r="AS24" s="962"/>
      <c r="AT24" s="962"/>
      <c r="AU24" s="1005">
        <f t="shared" si="4"/>
        <v>0</v>
      </c>
      <c r="AV24" s="854">
        <f t="shared" si="5"/>
        <v>0</v>
      </c>
      <c r="AW24" s="790"/>
      <c r="AX24" s="790"/>
      <c r="AY24" s="790"/>
    </row>
    <row r="25" spans="1:51" ht="12.75">
      <c r="A25" s="2246"/>
      <c r="B25" s="2247"/>
      <c r="C25" s="2247"/>
      <c r="D25" s="2247"/>
      <c r="E25" s="2248"/>
      <c r="F25" s="2377"/>
      <c r="G25" s="2378"/>
      <c r="H25" s="2377"/>
      <c r="I25" s="2386"/>
      <c r="J25" s="2389"/>
      <c r="K25" s="2386"/>
      <c r="L25" s="2392"/>
      <c r="M25" s="2393"/>
      <c r="N25" s="2394"/>
      <c r="O25" s="2396">
        <f t="shared" si="6"/>
        <v>0</v>
      </c>
      <c r="P25" s="2397"/>
      <c r="Q25" s="2398"/>
      <c r="R25" s="1003"/>
      <c r="S25" s="1004"/>
      <c r="T25" s="1005">
        <f t="shared" si="0"/>
        <v>0</v>
      </c>
      <c r="U25" s="1003"/>
      <c r="V25" s="1004"/>
      <c r="W25" s="1005">
        <f t="shared" si="1"/>
        <v>0</v>
      </c>
      <c r="X25" s="1003"/>
      <c r="Y25" s="1004"/>
      <c r="Z25" s="1003"/>
      <c r="AA25" s="1005">
        <f t="shared" si="2"/>
        <v>0</v>
      </c>
      <c r="AB25" s="1003"/>
      <c r="AC25" s="1004"/>
      <c r="AD25" s="1005">
        <f t="shared" si="3"/>
        <v>0</v>
      </c>
      <c r="AE25" s="1005">
        <f t="shared" si="7"/>
        <v>0</v>
      </c>
      <c r="AF25" s="1006"/>
      <c r="AG25" s="962"/>
      <c r="AH25" s="962"/>
      <c r="AI25" s="962"/>
      <c r="AJ25" s="962"/>
      <c r="AK25" s="962"/>
      <c r="AL25" s="962"/>
      <c r="AM25" s="962"/>
      <c r="AN25" s="962"/>
      <c r="AO25" s="962"/>
      <c r="AP25" s="962"/>
      <c r="AQ25" s="962"/>
      <c r="AR25" s="962"/>
      <c r="AS25" s="962"/>
      <c r="AT25" s="962"/>
      <c r="AU25" s="1005">
        <f t="shared" si="4"/>
        <v>0</v>
      </c>
      <c r="AV25" s="854">
        <f t="shared" si="5"/>
        <v>0</v>
      </c>
      <c r="AW25" s="790"/>
      <c r="AX25" s="790"/>
      <c r="AY25" s="790"/>
    </row>
    <row r="26" spans="1:51" ht="12.75">
      <c r="A26" s="2246"/>
      <c r="B26" s="2247"/>
      <c r="C26" s="2247"/>
      <c r="D26" s="2247"/>
      <c r="E26" s="2248"/>
      <c r="F26" s="2377"/>
      <c r="G26" s="2378"/>
      <c r="H26" s="2377"/>
      <c r="I26" s="2386"/>
      <c r="J26" s="2389"/>
      <c r="K26" s="2386"/>
      <c r="L26" s="2392"/>
      <c r="M26" s="2393"/>
      <c r="N26" s="2394"/>
      <c r="O26" s="2396">
        <f t="shared" si="6"/>
        <v>0</v>
      </c>
      <c r="P26" s="2397"/>
      <c r="Q26" s="2398"/>
      <c r="R26" s="1003"/>
      <c r="S26" s="1004"/>
      <c r="T26" s="1005">
        <f t="shared" si="0"/>
        <v>0</v>
      </c>
      <c r="U26" s="1003"/>
      <c r="V26" s="1004"/>
      <c r="W26" s="1005">
        <f t="shared" si="1"/>
        <v>0</v>
      </c>
      <c r="X26" s="1003"/>
      <c r="Y26" s="1004"/>
      <c r="Z26" s="1003"/>
      <c r="AA26" s="1005">
        <f t="shared" si="2"/>
        <v>0</v>
      </c>
      <c r="AB26" s="1003"/>
      <c r="AC26" s="1004"/>
      <c r="AD26" s="1005">
        <f t="shared" si="3"/>
        <v>0</v>
      </c>
      <c r="AE26" s="1005">
        <f t="shared" si="7"/>
        <v>0</v>
      </c>
      <c r="AF26" s="1006"/>
      <c r="AG26" s="962"/>
      <c r="AH26" s="962"/>
      <c r="AI26" s="962"/>
      <c r="AJ26" s="962"/>
      <c r="AK26" s="962"/>
      <c r="AL26" s="962"/>
      <c r="AM26" s="962"/>
      <c r="AN26" s="962"/>
      <c r="AO26" s="962"/>
      <c r="AP26" s="962"/>
      <c r="AQ26" s="962"/>
      <c r="AR26" s="962"/>
      <c r="AS26" s="962"/>
      <c r="AT26" s="962"/>
      <c r="AU26" s="1005">
        <f t="shared" si="4"/>
        <v>0</v>
      </c>
      <c r="AV26" s="854">
        <f t="shared" si="5"/>
        <v>0</v>
      </c>
      <c r="AW26" s="790"/>
      <c r="AX26" s="790"/>
      <c r="AY26" s="790"/>
    </row>
    <row r="27" spans="1:51" ht="12.75">
      <c r="A27" s="2246"/>
      <c r="B27" s="2247"/>
      <c r="C27" s="2247"/>
      <c r="D27" s="2247"/>
      <c r="E27" s="2248"/>
      <c r="F27" s="2377"/>
      <c r="G27" s="2378"/>
      <c r="H27" s="2377"/>
      <c r="I27" s="2386"/>
      <c r="J27" s="2389"/>
      <c r="K27" s="2386"/>
      <c r="L27" s="2392"/>
      <c r="M27" s="2393"/>
      <c r="N27" s="2394"/>
      <c r="O27" s="2396">
        <f t="shared" si="6"/>
        <v>0</v>
      </c>
      <c r="P27" s="2397"/>
      <c r="Q27" s="2398"/>
      <c r="R27" s="1003"/>
      <c r="S27" s="1004"/>
      <c r="T27" s="1005">
        <f t="shared" si="0"/>
        <v>0</v>
      </c>
      <c r="U27" s="1003"/>
      <c r="V27" s="1004"/>
      <c r="W27" s="1005">
        <f t="shared" si="1"/>
        <v>0</v>
      </c>
      <c r="X27" s="1003"/>
      <c r="Y27" s="1004"/>
      <c r="Z27" s="1003"/>
      <c r="AA27" s="1005">
        <f t="shared" si="2"/>
        <v>0</v>
      </c>
      <c r="AB27" s="1003"/>
      <c r="AC27" s="1004"/>
      <c r="AD27" s="1005">
        <f t="shared" si="3"/>
        <v>0</v>
      </c>
      <c r="AE27" s="1005">
        <f t="shared" si="7"/>
        <v>0</v>
      </c>
      <c r="AF27" s="1006"/>
      <c r="AG27" s="962"/>
      <c r="AH27" s="962"/>
      <c r="AI27" s="962"/>
      <c r="AJ27" s="962"/>
      <c r="AK27" s="962"/>
      <c r="AL27" s="962"/>
      <c r="AM27" s="962"/>
      <c r="AN27" s="962"/>
      <c r="AO27" s="962"/>
      <c r="AP27" s="962"/>
      <c r="AQ27" s="962"/>
      <c r="AR27" s="962"/>
      <c r="AS27" s="962"/>
      <c r="AT27" s="962"/>
      <c r="AU27" s="1005">
        <f t="shared" si="4"/>
        <v>0</v>
      </c>
      <c r="AV27" s="854">
        <f t="shared" si="5"/>
        <v>0</v>
      </c>
      <c r="AW27" s="790"/>
      <c r="AX27" s="790"/>
      <c r="AY27" s="790"/>
    </row>
    <row r="28" spans="1:51" ht="12.75">
      <c r="A28" s="2246"/>
      <c r="B28" s="2247"/>
      <c r="C28" s="2247"/>
      <c r="D28" s="2247"/>
      <c r="E28" s="2248"/>
      <c r="F28" s="2377"/>
      <c r="G28" s="2378"/>
      <c r="H28" s="2377"/>
      <c r="I28" s="2386"/>
      <c r="J28" s="2389"/>
      <c r="K28" s="2386"/>
      <c r="L28" s="2392"/>
      <c r="M28" s="2393"/>
      <c r="N28" s="2394"/>
      <c r="O28" s="2396">
        <f t="shared" si="6"/>
        <v>0</v>
      </c>
      <c r="P28" s="2397"/>
      <c r="Q28" s="2398"/>
      <c r="R28" s="1003"/>
      <c r="S28" s="1004"/>
      <c r="T28" s="1005">
        <f t="shared" si="0"/>
        <v>0</v>
      </c>
      <c r="U28" s="1003"/>
      <c r="V28" s="1004"/>
      <c r="W28" s="1005">
        <f t="shared" si="1"/>
        <v>0</v>
      </c>
      <c r="X28" s="1003"/>
      <c r="Y28" s="1004"/>
      <c r="Z28" s="1003"/>
      <c r="AA28" s="1005">
        <f t="shared" si="2"/>
        <v>0</v>
      </c>
      <c r="AB28" s="1003"/>
      <c r="AC28" s="1004"/>
      <c r="AD28" s="1005">
        <f t="shared" si="3"/>
        <v>0</v>
      </c>
      <c r="AE28" s="1005">
        <f t="shared" si="7"/>
        <v>0</v>
      </c>
      <c r="AF28" s="1006"/>
      <c r="AG28" s="962"/>
      <c r="AH28" s="962"/>
      <c r="AI28" s="962"/>
      <c r="AJ28" s="962"/>
      <c r="AK28" s="962"/>
      <c r="AL28" s="962"/>
      <c r="AM28" s="962"/>
      <c r="AN28" s="962"/>
      <c r="AO28" s="962"/>
      <c r="AP28" s="962"/>
      <c r="AQ28" s="962"/>
      <c r="AR28" s="962"/>
      <c r="AS28" s="962"/>
      <c r="AT28" s="962"/>
      <c r="AU28" s="1005">
        <f t="shared" si="4"/>
        <v>0</v>
      </c>
      <c r="AV28" s="854">
        <f t="shared" si="5"/>
        <v>0</v>
      </c>
      <c r="AW28" s="790"/>
      <c r="AX28" s="790"/>
      <c r="AY28" s="790"/>
    </row>
    <row r="29" spans="1:51" ht="12.75">
      <c r="A29" s="2246"/>
      <c r="B29" s="2247"/>
      <c r="C29" s="2247"/>
      <c r="D29" s="2247"/>
      <c r="E29" s="2248"/>
      <c r="F29" s="2377"/>
      <c r="G29" s="2378"/>
      <c r="H29" s="2377"/>
      <c r="I29" s="2386"/>
      <c r="J29" s="2389"/>
      <c r="K29" s="2386"/>
      <c r="L29" s="2392"/>
      <c r="M29" s="2393"/>
      <c r="N29" s="2394"/>
      <c r="O29" s="2396">
        <f t="shared" si="6"/>
        <v>0</v>
      </c>
      <c r="P29" s="2397"/>
      <c r="Q29" s="2398"/>
      <c r="R29" s="1003"/>
      <c r="S29" s="1004"/>
      <c r="T29" s="1005">
        <f t="shared" si="0"/>
        <v>0</v>
      </c>
      <c r="U29" s="1003"/>
      <c r="V29" s="1004"/>
      <c r="W29" s="1005">
        <f t="shared" si="1"/>
        <v>0</v>
      </c>
      <c r="X29" s="1003"/>
      <c r="Y29" s="1004"/>
      <c r="Z29" s="1003"/>
      <c r="AA29" s="1005">
        <f t="shared" si="2"/>
        <v>0</v>
      </c>
      <c r="AB29" s="1003"/>
      <c r="AC29" s="1004"/>
      <c r="AD29" s="1005">
        <f t="shared" si="3"/>
        <v>0</v>
      </c>
      <c r="AE29" s="1005">
        <f t="shared" si="7"/>
        <v>0</v>
      </c>
      <c r="AF29" s="1006"/>
      <c r="AG29" s="962"/>
      <c r="AH29" s="962"/>
      <c r="AI29" s="962"/>
      <c r="AJ29" s="962"/>
      <c r="AK29" s="962"/>
      <c r="AL29" s="962"/>
      <c r="AM29" s="962"/>
      <c r="AN29" s="962"/>
      <c r="AO29" s="962"/>
      <c r="AP29" s="962"/>
      <c r="AQ29" s="962"/>
      <c r="AR29" s="962"/>
      <c r="AS29" s="962"/>
      <c r="AT29" s="962"/>
      <c r="AU29" s="1005">
        <f t="shared" si="4"/>
        <v>0</v>
      </c>
      <c r="AV29" s="854">
        <f t="shared" si="5"/>
        <v>0</v>
      </c>
      <c r="AW29" s="790"/>
      <c r="AX29" s="790"/>
      <c r="AY29" s="790"/>
    </row>
    <row r="30" spans="1:51" ht="12.75">
      <c r="A30" s="2246"/>
      <c r="B30" s="2247"/>
      <c r="C30" s="2247"/>
      <c r="D30" s="2247"/>
      <c r="E30" s="2248"/>
      <c r="F30" s="2377"/>
      <c r="G30" s="2378"/>
      <c r="H30" s="2377"/>
      <c r="I30" s="2386"/>
      <c r="J30" s="2389"/>
      <c r="K30" s="2386"/>
      <c r="L30" s="2392"/>
      <c r="M30" s="2393"/>
      <c r="N30" s="2394"/>
      <c r="O30" s="2396">
        <f t="shared" si="6"/>
        <v>0</v>
      </c>
      <c r="P30" s="2397"/>
      <c r="Q30" s="2398"/>
      <c r="R30" s="1003"/>
      <c r="S30" s="1004"/>
      <c r="T30" s="1005">
        <f t="shared" si="0"/>
        <v>0</v>
      </c>
      <c r="U30" s="1003"/>
      <c r="V30" s="1004"/>
      <c r="W30" s="1005">
        <f t="shared" si="1"/>
        <v>0</v>
      </c>
      <c r="X30" s="1003"/>
      <c r="Y30" s="1004"/>
      <c r="Z30" s="1003"/>
      <c r="AA30" s="1005">
        <f t="shared" si="2"/>
        <v>0</v>
      </c>
      <c r="AB30" s="1003"/>
      <c r="AC30" s="1004"/>
      <c r="AD30" s="1005">
        <f t="shared" si="3"/>
        <v>0</v>
      </c>
      <c r="AE30" s="1005">
        <f t="shared" si="7"/>
        <v>0</v>
      </c>
      <c r="AF30" s="1006"/>
      <c r="AG30" s="962"/>
      <c r="AH30" s="962"/>
      <c r="AI30" s="962"/>
      <c r="AJ30" s="962"/>
      <c r="AK30" s="962"/>
      <c r="AL30" s="962"/>
      <c r="AM30" s="962"/>
      <c r="AN30" s="962"/>
      <c r="AO30" s="962"/>
      <c r="AP30" s="962"/>
      <c r="AQ30" s="962"/>
      <c r="AR30" s="962"/>
      <c r="AS30" s="962"/>
      <c r="AT30" s="962"/>
      <c r="AU30" s="1005">
        <f t="shared" si="4"/>
        <v>0</v>
      </c>
      <c r="AV30" s="854">
        <f t="shared" si="5"/>
        <v>0</v>
      </c>
      <c r="AW30" s="790"/>
      <c r="AX30" s="790"/>
      <c r="AY30" s="790"/>
    </row>
    <row r="31" spans="1:51" ht="12.75">
      <c r="A31" s="2246"/>
      <c r="B31" s="2247"/>
      <c r="C31" s="2247"/>
      <c r="D31" s="2247"/>
      <c r="E31" s="2248"/>
      <c r="F31" s="2377"/>
      <c r="G31" s="2378"/>
      <c r="H31" s="2377"/>
      <c r="I31" s="2386"/>
      <c r="J31" s="2389"/>
      <c r="K31" s="2386"/>
      <c r="L31" s="2392"/>
      <c r="M31" s="2393"/>
      <c r="N31" s="2394"/>
      <c r="O31" s="2396">
        <f t="shared" si="6"/>
        <v>0</v>
      </c>
      <c r="P31" s="2397"/>
      <c r="Q31" s="2398"/>
      <c r="R31" s="1003"/>
      <c r="S31" s="1004"/>
      <c r="T31" s="1005">
        <f t="shared" si="0"/>
        <v>0</v>
      </c>
      <c r="U31" s="1003"/>
      <c r="V31" s="1004"/>
      <c r="W31" s="1005">
        <f t="shared" si="1"/>
        <v>0</v>
      </c>
      <c r="X31" s="1003"/>
      <c r="Y31" s="1004"/>
      <c r="Z31" s="1003"/>
      <c r="AA31" s="1005">
        <f t="shared" si="2"/>
        <v>0</v>
      </c>
      <c r="AB31" s="1003"/>
      <c r="AC31" s="1004"/>
      <c r="AD31" s="1005">
        <f t="shared" si="3"/>
        <v>0</v>
      </c>
      <c r="AE31" s="1005">
        <f t="shared" si="7"/>
        <v>0</v>
      </c>
      <c r="AF31" s="1006"/>
      <c r="AG31" s="962"/>
      <c r="AH31" s="962"/>
      <c r="AI31" s="962"/>
      <c r="AJ31" s="962"/>
      <c r="AK31" s="962"/>
      <c r="AL31" s="962"/>
      <c r="AM31" s="962"/>
      <c r="AN31" s="962"/>
      <c r="AO31" s="962"/>
      <c r="AP31" s="962"/>
      <c r="AQ31" s="962"/>
      <c r="AR31" s="962"/>
      <c r="AS31" s="962"/>
      <c r="AT31" s="962"/>
      <c r="AU31" s="1005">
        <f t="shared" si="4"/>
        <v>0</v>
      </c>
      <c r="AV31" s="854">
        <f t="shared" si="5"/>
        <v>0</v>
      </c>
      <c r="AW31" s="790"/>
      <c r="AX31" s="790"/>
      <c r="AY31" s="790"/>
    </row>
    <row r="32" spans="1:51" ht="12.75">
      <c r="A32" s="2246"/>
      <c r="B32" s="2247"/>
      <c r="C32" s="2247"/>
      <c r="D32" s="2247"/>
      <c r="E32" s="2248"/>
      <c r="F32" s="2377"/>
      <c r="G32" s="2378"/>
      <c r="H32" s="2377"/>
      <c r="I32" s="2386"/>
      <c r="J32" s="2389"/>
      <c r="K32" s="2386"/>
      <c r="L32" s="2392"/>
      <c r="M32" s="2393"/>
      <c r="N32" s="2394"/>
      <c r="O32" s="2396">
        <f t="shared" si="6"/>
        <v>0</v>
      </c>
      <c r="P32" s="2397"/>
      <c r="Q32" s="2398"/>
      <c r="R32" s="1003"/>
      <c r="S32" s="1004"/>
      <c r="T32" s="1005">
        <f t="shared" si="0"/>
        <v>0</v>
      </c>
      <c r="U32" s="1003"/>
      <c r="V32" s="1004"/>
      <c r="W32" s="1005">
        <f t="shared" si="1"/>
        <v>0</v>
      </c>
      <c r="X32" s="1003"/>
      <c r="Y32" s="1004"/>
      <c r="Z32" s="1003"/>
      <c r="AA32" s="1005">
        <f t="shared" si="2"/>
        <v>0</v>
      </c>
      <c r="AB32" s="1003"/>
      <c r="AC32" s="1004"/>
      <c r="AD32" s="1005">
        <f t="shared" si="3"/>
        <v>0</v>
      </c>
      <c r="AE32" s="1005">
        <f t="shared" si="7"/>
        <v>0</v>
      </c>
      <c r="AF32" s="1006"/>
      <c r="AG32" s="962"/>
      <c r="AH32" s="962"/>
      <c r="AI32" s="962"/>
      <c r="AJ32" s="962"/>
      <c r="AK32" s="962"/>
      <c r="AL32" s="962"/>
      <c r="AM32" s="962"/>
      <c r="AN32" s="962"/>
      <c r="AO32" s="962"/>
      <c r="AP32" s="962"/>
      <c r="AQ32" s="962"/>
      <c r="AR32" s="962"/>
      <c r="AS32" s="962"/>
      <c r="AT32" s="962"/>
      <c r="AU32" s="1005">
        <f t="shared" si="4"/>
        <v>0</v>
      </c>
      <c r="AV32" s="854">
        <f t="shared" si="5"/>
        <v>0</v>
      </c>
      <c r="AW32" s="790"/>
      <c r="AX32" s="790"/>
      <c r="AY32" s="790"/>
    </row>
    <row r="33" spans="1:51" ht="12.75">
      <c r="A33" s="2246"/>
      <c r="B33" s="2247"/>
      <c r="C33" s="2247"/>
      <c r="D33" s="2247"/>
      <c r="E33" s="2248"/>
      <c r="F33" s="2377"/>
      <c r="G33" s="2378"/>
      <c r="H33" s="2377"/>
      <c r="I33" s="2386"/>
      <c r="J33" s="2389"/>
      <c r="K33" s="2386"/>
      <c r="L33" s="2392"/>
      <c r="M33" s="2393"/>
      <c r="N33" s="2394"/>
      <c r="O33" s="2396">
        <f t="shared" si="6"/>
        <v>0</v>
      </c>
      <c r="P33" s="2397"/>
      <c r="Q33" s="2398"/>
      <c r="R33" s="1003"/>
      <c r="S33" s="1004"/>
      <c r="T33" s="1005">
        <f aca="true" t="shared" si="8" ref="T33:T39">R33*S33</f>
        <v>0</v>
      </c>
      <c r="U33" s="1003"/>
      <c r="V33" s="1004"/>
      <c r="W33" s="1005">
        <f aca="true" t="shared" si="9" ref="W33:W39">U33*V33</f>
        <v>0</v>
      </c>
      <c r="X33" s="1003"/>
      <c r="Y33" s="1004"/>
      <c r="Z33" s="1003"/>
      <c r="AA33" s="1005">
        <f aca="true" t="shared" si="10" ref="AA33:AA39">X33*Y33*Z33</f>
        <v>0</v>
      </c>
      <c r="AB33" s="1003"/>
      <c r="AC33" s="1004"/>
      <c r="AD33" s="1005">
        <f aca="true" t="shared" si="11" ref="AD33:AD39">(AB33*AC33)</f>
        <v>0</v>
      </c>
      <c r="AE33" s="1005">
        <f t="shared" si="7"/>
        <v>0</v>
      </c>
      <c r="AF33" s="1006"/>
      <c r="AG33" s="962"/>
      <c r="AH33" s="962"/>
      <c r="AI33" s="962"/>
      <c r="AJ33" s="962"/>
      <c r="AK33" s="962"/>
      <c r="AL33" s="962"/>
      <c r="AM33" s="962"/>
      <c r="AN33" s="962"/>
      <c r="AO33" s="962"/>
      <c r="AP33" s="962"/>
      <c r="AQ33" s="962"/>
      <c r="AR33" s="962"/>
      <c r="AS33" s="962"/>
      <c r="AT33" s="962"/>
      <c r="AU33" s="1005">
        <f aca="true" t="shared" si="12" ref="AU33:AU39">SUM(AG33:AT33)</f>
        <v>0</v>
      </c>
      <c r="AV33" s="854">
        <f aca="true" t="shared" si="13" ref="AV33:AV39">AE33-AU33</f>
        <v>0</v>
      </c>
      <c r="AW33" s="790"/>
      <c r="AX33" s="790"/>
      <c r="AY33" s="790"/>
    </row>
    <row r="34" spans="1:51" ht="12.75">
      <c r="A34" s="2246"/>
      <c r="B34" s="2247"/>
      <c r="C34" s="2247"/>
      <c r="D34" s="2247"/>
      <c r="E34" s="2248"/>
      <c r="F34" s="2377"/>
      <c r="G34" s="2378"/>
      <c r="H34" s="2377"/>
      <c r="I34" s="2386"/>
      <c r="J34" s="2389"/>
      <c r="K34" s="2386"/>
      <c r="L34" s="2392"/>
      <c r="M34" s="2393"/>
      <c r="N34" s="2394"/>
      <c r="O34" s="2396">
        <f t="shared" si="6"/>
        <v>0</v>
      </c>
      <c r="P34" s="2397"/>
      <c r="Q34" s="2398"/>
      <c r="R34" s="1003"/>
      <c r="S34" s="1004"/>
      <c r="T34" s="1005">
        <f t="shared" si="8"/>
        <v>0</v>
      </c>
      <c r="U34" s="1003"/>
      <c r="V34" s="1004"/>
      <c r="W34" s="1005">
        <f t="shared" si="9"/>
        <v>0</v>
      </c>
      <c r="X34" s="1003"/>
      <c r="Y34" s="1004"/>
      <c r="Z34" s="1003"/>
      <c r="AA34" s="1005">
        <f t="shared" si="10"/>
        <v>0</v>
      </c>
      <c r="AB34" s="1003"/>
      <c r="AC34" s="1004"/>
      <c r="AD34" s="1005">
        <f t="shared" si="11"/>
        <v>0</v>
      </c>
      <c r="AE34" s="1005">
        <f t="shared" si="7"/>
        <v>0</v>
      </c>
      <c r="AF34" s="1006"/>
      <c r="AG34" s="962"/>
      <c r="AH34" s="962"/>
      <c r="AI34" s="962"/>
      <c r="AJ34" s="962"/>
      <c r="AK34" s="962"/>
      <c r="AL34" s="962"/>
      <c r="AM34" s="962"/>
      <c r="AN34" s="962"/>
      <c r="AO34" s="962"/>
      <c r="AP34" s="962"/>
      <c r="AQ34" s="962"/>
      <c r="AR34" s="962"/>
      <c r="AS34" s="962"/>
      <c r="AT34" s="962"/>
      <c r="AU34" s="1005">
        <f t="shared" si="12"/>
        <v>0</v>
      </c>
      <c r="AV34" s="854">
        <f t="shared" si="13"/>
        <v>0</v>
      </c>
      <c r="AW34" s="790"/>
      <c r="AX34" s="790"/>
      <c r="AY34" s="790"/>
    </row>
    <row r="35" spans="1:51" ht="12.75">
      <c r="A35" s="2246"/>
      <c r="B35" s="2247"/>
      <c r="C35" s="2247"/>
      <c r="D35" s="2247"/>
      <c r="E35" s="2248"/>
      <c r="F35" s="2377"/>
      <c r="G35" s="2378"/>
      <c r="H35" s="2377"/>
      <c r="I35" s="2386"/>
      <c r="J35" s="2389"/>
      <c r="K35" s="2386"/>
      <c r="L35" s="2392"/>
      <c r="M35" s="2393"/>
      <c r="N35" s="2394"/>
      <c r="O35" s="2396">
        <f t="shared" si="6"/>
        <v>0</v>
      </c>
      <c r="P35" s="2397"/>
      <c r="Q35" s="2398"/>
      <c r="R35" s="1003"/>
      <c r="S35" s="1004"/>
      <c r="T35" s="1005">
        <f t="shared" si="8"/>
        <v>0</v>
      </c>
      <c r="U35" s="1003"/>
      <c r="V35" s="1004"/>
      <c r="W35" s="1005">
        <f t="shared" si="9"/>
        <v>0</v>
      </c>
      <c r="X35" s="1003"/>
      <c r="Y35" s="1004"/>
      <c r="Z35" s="1003"/>
      <c r="AA35" s="1005">
        <f t="shared" si="10"/>
        <v>0</v>
      </c>
      <c r="AB35" s="1003"/>
      <c r="AC35" s="1004"/>
      <c r="AD35" s="1005">
        <f t="shared" si="11"/>
        <v>0</v>
      </c>
      <c r="AE35" s="1005">
        <f t="shared" si="7"/>
        <v>0</v>
      </c>
      <c r="AF35" s="1006"/>
      <c r="AG35" s="962"/>
      <c r="AH35" s="962"/>
      <c r="AI35" s="962"/>
      <c r="AJ35" s="962"/>
      <c r="AK35" s="962"/>
      <c r="AL35" s="962"/>
      <c r="AM35" s="962"/>
      <c r="AN35" s="962"/>
      <c r="AO35" s="962"/>
      <c r="AP35" s="962"/>
      <c r="AQ35" s="962"/>
      <c r="AR35" s="962"/>
      <c r="AS35" s="962"/>
      <c r="AT35" s="962"/>
      <c r="AU35" s="1005">
        <f t="shared" si="12"/>
        <v>0</v>
      </c>
      <c r="AV35" s="854">
        <f t="shared" si="13"/>
        <v>0</v>
      </c>
      <c r="AW35" s="790"/>
      <c r="AX35" s="790"/>
      <c r="AY35" s="790"/>
    </row>
    <row r="36" spans="1:51" ht="12.75">
      <c r="A36" s="2246"/>
      <c r="B36" s="2247"/>
      <c r="C36" s="2247"/>
      <c r="D36" s="2247"/>
      <c r="E36" s="2248"/>
      <c r="F36" s="2377"/>
      <c r="G36" s="2378"/>
      <c r="H36" s="2377"/>
      <c r="I36" s="2386"/>
      <c r="J36" s="2389"/>
      <c r="K36" s="2386"/>
      <c r="L36" s="2392"/>
      <c r="M36" s="2393"/>
      <c r="N36" s="2394"/>
      <c r="O36" s="2396">
        <f t="shared" si="6"/>
        <v>0</v>
      </c>
      <c r="P36" s="2397"/>
      <c r="Q36" s="2398"/>
      <c r="R36" s="1003"/>
      <c r="S36" s="1004"/>
      <c r="T36" s="1005">
        <f t="shared" si="8"/>
        <v>0</v>
      </c>
      <c r="U36" s="1003"/>
      <c r="V36" s="1004"/>
      <c r="W36" s="1005">
        <f t="shared" si="9"/>
        <v>0</v>
      </c>
      <c r="X36" s="1003"/>
      <c r="Y36" s="1004"/>
      <c r="Z36" s="1003"/>
      <c r="AA36" s="1005">
        <f t="shared" si="10"/>
        <v>0</v>
      </c>
      <c r="AB36" s="1003"/>
      <c r="AC36" s="1004"/>
      <c r="AD36" s="1005">
        <f t="shared" si="11"/>
        <v>0</v>
      </c>
      <c r="AE36" s="1005">
        <f t="shared" si="7"/>
        <v>0</v>
      </c>
      <c r="AF36" s="1006"/>
      <c r="AG36" s="962"/>
      <c r="AH36" s="962"/>
      <c r="AI36" s="962"/>
      <c r="AJ36" s="962"/>
      <c r="AK36" s="962"/>
      <c r="AL36" s="962"/>
      <c r="AM36" s="962"/>
      <c r="AN36" s="962"/>
      <c r="AO36" s="962"/>
      <c r="AP36" s="962"/>
      <c r="AQ36" s="962"/>
      <c r="AR36" s="962"/>
      <c r="AS36" s="962"/>
      <c r="AT36" s="962"/>
      <c r="AU36" s="1005">
        <f t="shared" si="12"/>
        <v>0</v>
      </c>
      <c r="AV36" s="854">
        <f t="shared" si="13"/>
        <v>0</v>
      </c>
      <c r="AW36" s="790"/>
      <c r="AX36" s="790"/>
      <c r="AY36" s="790"/>
    </row>
    <row r="37" spans="1:51" ht="12.75">
      <c r="A37" s="2246"/>
      <c r="B37" s="2247"/>
      <c r="C37" s="2247"/>
      <c r="D37" s="2247"/>
      <c r="E37" s="2248"/>
      <c r="F37" s="2377"/>
      <c r="G37" s="2378"/>
      <c r="H37" s="2377"/>
      <c r="I37" s="2386"/>
      <c r="J37" s="2389"/>
      <c r="K37" s="2386"/>
      <c r="L37" s="2392"/>
      <c r="M37" s="2393"/>
      <c r="N37" s="2394"/>
      <c r="O37" s="2396">
        <f t="shared" si="6"/>
        <v>0</v>
      </c>
      <c r="P37" s="2397"/>
      <c r="Q37" s="2398"/>
      <c r="R37" s="1003"/>
      <c r="S37" s="1004"/>
      <c r="T37" s="1005">
        <f t="shared" si="8"/>
        <v>0</v>
      </c>
      <c r="U37" s="1003"/>
      <c r="V37" s="1004"/>
      <c r="W37" s="1005">
        <f t="shared" si="9"/>
        <v>0</v>
      </c>
      <c r="X37" s="1003"/>
      <c r="Y37" s="1004"/>
      <c r="Z37" s="1003"/>
      <c r="AA37" s="1005">
        <f t="shared" si="10"/>
        <v>0</v>
      </c>
      <c r="AB37" s="1003"/>
      <c r="AC37" s="1004"/>
      <c r="AD37" s="1005">
        <f t="shared" si="11"/>
        <v>0</v>
      </c>
      <c r="AE37" s="1005">
        <f t="shared" si="7"/>
        <v>0</v>
      </c>
      <c r="AF37" s="1006"/>
      <c r="AG37" s="1007" t="s">
        <v>1433</v>
      </c>
      <c r="AH37" s="962"/>
      <c r="AI37" s="962"/>
      <c r="AJ37" s="962"/>
      <c r="AK37" s="962"/>
      <c r="AL37" s="962"/>
      <c r="AM37" s="962"/>
      <c r="AN37" s="962"/>
      <c r="AO37" s="962"/>
      <c r="AP37" s="962"/>
      <c r="AQ37" s="962"/>
      <c r="AR37" s="962"/>
      <c r="AS37" s="962"/>
      <c r="AT37" s="962"/>
      <c r="AU37" s="1005">
        <f t="shared" si="12"/>
        <v>0</v>
      </c>
      <c r="AV37" s="854">
        <f t="shared" si="13"/>
        <v>0</v>
      </c>
      <c r="AW37" s="790"/>
      <c r="AX37" s="790"/>
      <c r="AY37" s="790"/>
    </row>
    <row r="38" spans="1:51" ht="12.75">
      <c r="A38" s="2246"/>
      <c r="B38" s="2247"/>
      <c r="C38" s="2247"/>
      <c r="D38" s="2247"/>
      <c r="E38" s="2248"/>
      <c r="F38" s="2377"/>
      <c r="G38" s="2378"/>
      <c r="H38" s="2377"/>
      <c r="I38" s="2386"/>
      <c r="J38" s="2389"/>
      <c r="K38" s="2386"/>
      <c r="L38" s="2392"/>
      <c r="M38" s="2393"/>
      <c r="N38" s="2394"/>
      <c r="O38" s="2396">
        <f t="shared" si="6"/>
        <v>0</v>
      </c>
      <c r="P38" s="2397"/>
      <c r="Q38" s="2398"/>
      <c r="R38" s="1003"/>
      <c r="S38" s="1004"/>
      <c r="T38" s="1005">
        <f t="shared" si="8"/>
        <v>0</v>
      </c>
      <c r="U38" s="1003"/>
      <c r="V38" s="1004"/>
      <c r="W38" s="1005">
        <f t="shared" si="9"/>
        <v>0</v>
      </c>
      <c r="X38" s="1003"/>
      <c r="Y38" s="1004"/>
      <c r="Z38" s="1003"/>
      <c r="AA38" s="1005">
        <f t="shared" si="10"/>
        <v>0</v>
      </c>
      <c r="AB38" s="1003"/>
      <c r="AC38" s="1004"/>
      <c r="AD38" s="1005">
        <f t="shared" si="11"/>
        <v>0</v>
      </c>
      <c r="AE38" s="1005">
        <f t="shared" si="7"/>
        <v>0</v>
      </c>
      <c r="AF38" s="1006"/>
      <c r="AG38" s="962"/>
      <c r="AH38" s="962"/>
      <c r="AI38" s="962"/>
      <c r="AJ38" s="962"/>
      <c r="AK38" s="962"/>
      <c r="AL38" s="962"/>
      <c r="AM38" s="962"/>
      <c r="AN38" s="962"/>
      <c r="AO38" s="962"/>
      <c r="AP38" s="962"/>
      <c r="AQ38" s="962"/>
      <c r="AR38" s="962"/>
      <c r="AS38" s="962"/>
      <c r="AT38" s="962"/>
      <c r="AU38" s="1005">
        <f t="shared" si="12"/>
        <v>0</v>
      </c>
      <c r="AV38" s="854">
        <f t="shared" si="13"/>
        <v>0</v>
      </c>
      <c r="AW38" s="790"/>
      <c r="AX38" s="790"/>
      <c r="AY38" s="790"/>
    </row>
    <row r="39" spans="1:51" ht="12.75">
      <c r="A39" s="2246"/>
      <c r="B39" s="2247"/>
      <c r="C39" s="2247"/>
      <c r="D39" s="2247"/>
      <c r="E39" s="2248"/>
      <c r="F39" s="2377"/>
      <c r="G39" s="2378"/>
      <c r="H39" s="2377"/>
      <c r="I39" s="2386"/>
      <c r="J39" s="2389"/>
      <c r="K39" s="2386"/>
      <c r="L39" s="2392"/>
      <c r="M39" s="2393"/>
      <c r="N39" s="2394"/>
      <c r="O39" s="2396">
        <f t="shared" si="6"/>
        <v>0</v>
      </c>
      <c r="P39" s="2397"/>
      <c r="Q39" s="2398"/>
      <c r="R39" s="1003"/>
      <c r="S39" s="1004"/>
      <c r="T39" s="1008">
        <f t="shared" si="8"/>
        <v>0</v>
      </c>
      <c r="U39" s="1003"/>
      <c r="V39" s="1004"/>
      <c r="W39" s="1008">
        <f t="shared" si="9"/>
        <v>0</v>
      </c>
      <c r="X39" s="1003"/>
      <c r="Y39" s="1004"/>
      <c r="Z39" s="1003"/>
      <c r="AA39" s="1008">
        <f t="shared" si="10"/>
        <v>0</v>
      </c>
      <c r="AB39" s="1003"/>
      <c r="AC39" s="1004"/>
      <c r="AD39" s="1008">
        <f t="shared" si="11"/>
        <v>0</v>
      </c>
      <c r="AE39" s="1009">
        <f t="shared" si="7"/>
        <v>0</v>
      </c>
      <c r="AF39" s="1006"/>
      <c r="AG39" s="964"/>
      <c r="AH39" s="964"/>
      <c r="AI39" s="964"/>
      <c r="AJ39" s="964"/>
      <c r="AK39" s="964"/>
      <c r="AL39" s="964"/>
      <c r="AM39" s="964"/>
      <c r="AN39" s="964"/>
      <c r="AO39" s="964"/>
      <c r="AP39" s="964"/>
      <c r="AQ39" s="964"/>
      <c r="AR39" s="964"/>
      <c r="AS39" s="964"/>
      <c r="AT39" s="964"/>
      <c r="AU39" s="1008">
        <f t="shared" si="12"/>
        <v>0</v>
      </c>
      <c r="AV39" s="965">
        <f t="shared" si="13"/>
        <v>0</v>
      </c>
      <c r="AW39" s="790"/>
      <c r="AX39" s="790"/>
      <c r="AY39" s="790"/>
    </row>
    <row r="40" spans="1:51" ht="12.75">
      <c r="A40" s="1010"/>
      <c r="B40" s="860"/>
      <c r="C40" s="860"/>
      <c r="D40" s="860"/>
      <c r="E40" s="861"/>
      <c r="F40" s="860"/>
      <c r="G40" s="861"/>
      <c r="H40" s="1011"/>
      <c r="I40" s="864"/>
      <c r="J40" s="860"/>
      <c r="K40" s="1012"/>
      <c r="L40" s="860"/>
      <c r="M40" s="860"/>
      <c r="N40" s="864"/>
      <c r="O40" s="2396">
        <f>SUM(O20:Q39)</f>
        <v>0</v>
      </c>
      <c r="P40" s="2397"/>
      <c r="Q40" s="2398"/>
      <c r="R40" s="864"/>
      <c r="S40" s="868"/>
      <c r="T40" s="1005">
        <f>SUM(T20:T39)</f>
        <v>0</v>
      </c>
      <c r="U40" s="868"/>
      <c r="V40" s="1013"/>
      <c r="W40" s="1005">
        <f>SUM(W20:W39)</f>
        <v>0</v>
      </c>
      <c r="X40" s="868"/>
      <c r="Y40" s="868"/>
      <c r="Z40" s="1014"/>
      <c r="AA40" s="1005">
        <f>SUM(AA20:AA39)</f>
        <v>0</v>
      </c>
      <c r="AB40" s="868"/>
      <c r="AC40" s="868"/>
      <c r="AD40" s="1005">
        <f>SUM(AD16:AD39)</f>
        <v>0</v>
      </c>
      <c r="AE40" s="1005">
        <f>SUM(AE20:AE39)</f>
        <v>0</v>
      </c>
      <c r="AF40" s="774"/>
      <c r="AG40" s="1005">
        <f aca="true" t="shared" si="14" ref="AG40:AV40">SUM(AG20:AG39)</f>
        <v>0</v>
      </c>
      <c r="AH40" s="1005">
        <f t="shared" si="14"/>
        <v>0</v>
      </c>
      <c r="AI40" s="1005">
        <f t="shared" si="14"/>
        <v>0</v>
      </c>
      <c r="AJ40" s="1005">
        <f t="shared" si="14"/>
        <v>0</v>
      </c>
      <c r="AK40" s="1005">
        <f t="shared" si="14"/>
        <v>0</v>
      </c>
      <c r="AL40" s="1005">
        <f t="shared" si="14"/>
        <v>0</v>
      </c>
      <c r="AM40" s="1005">
        <f t="shared" si="14"/>
        <v>0</v>
      </c>
      <c r="AN40" s="1005">
        <f t="shared" si="14"/>
        <v>0</v>
      </c>
      <c r="AO40" s="1005">
        <f t="shared" si="14"/>
        <v>0</v>
      </c>
      <c r="AP40" s="1005">
        <f t="shared" si="14"/>
        <v>0</v>
      </c>
      <c r="AQ40" s="1005">
        <f t="shared" si="14"/>
        <v>0</v>
      </c>
      <c r="AR40" s="1005">
        <f t="shared" si="14"/>
        <v>0</v>
      </c>
      <c r="AS40" s="1005">
        <f t="shared" si="14"/>
        <v>0</v>
      </c>
      <c r="AT40" s="1005">
        <f t="shared" si="14"/>
        <v>0</v>
      </c>
      <c r="AU40" s="1005">
        <f t="shared" si="14"/>
        <v>0</v>
      </c>
      <c r="AV40" s="854">
        <f t="shared" si="14"/>
        <v>0</v>
      </c>
      <c r="AW40" s="790"/>
      <c r="AX40" s="790"/>
      <c r="AY40" s="790"/>
    </row>
    <row r="41" spans="1:51" ht="12.75">
      <c r="A41" s="773"/>
      <c r="B41" s="860"/>
      <c r="C41" s="860"/>
      <c r="D41" s="860"/>
      <c r="E41" s="860"/>
      <c r="F41" s="860"/>
      <c r="G41" s="863"/>
      <c r="H41" s="1011"/>
      <c r="I41" s="863"/>
      <c r="J41" s="860"/>
      <c r="K41" s="1015"/>
      <c r="L41" s="860"/>
      <c r="M41" s="860"/>
      <c r="N41" s="863"/>
      <c r="O41" s="860"/>
      <c r="P41" s="1016"/>
      <c r="Q41" s="863"/>
      <c r="R41" s="863"/>
      <c r="S41" s="1017"/>
      <c r="T41" s="1018"/>
      <c r="U41" s="1017"/>
      <c r="V41" s="1017"/>
      <c r="W41" s="1018"/>
      <c r="X41" s="1017"/>
      <c r="Y41" s="1017"/>
      <c r="Z41" s="1019"/>
      <c r="AA41" s="1018"/>
      <c r="AB41" s="1017"/>
      <c r="AC41" s="1017"/>
      <c r="AD41" s="1018"/>
      <c r="AE41" s="1018"/>
      <c r="AF41" s="1019"/>
      <c r="AG41" s="1018"/>
      <c r="AH41" s="1018"/>
      <c r="AI41" s="1018"/>
      <c r="AJ41" s="1018"/>
      <c r="AK41" s="1018"/>
      <c r="AL41" s="1018"/>
      <c r="AM41" s="1018"/>
      <c r="AN41" s="1018"/>
      <c r="AO41" s="1018"/>
      <c r="AP41" s="1018"/>
      <c r="AQ41" s="1018"/>
      <c r="AR41" s="1018"/>
      <c r="AS41" s="1018"/>
      <c r="AT41" s="1018"/>
      <c r="AU41" s="1018"/>
      <c r="AV41" s="1020"/>
      <c r="AW41" s="790"/>
      <c r="AX41" s="790"/>
      <c r="AY41" s="790"/>
    </row>
    <row r="42" spans="1:51" ht="12.75">
      <c r="A42" s="1021" t="s">
        <v>546</v>
      </c>
      <c r="B42" s="773"/>
      <c r="C42" s="875"/>
      <c r="D42" s="1022"/>
      <c r="E42" s="1022"/>
      <c r="F42" s="1022"/>
      <c r="G42" s="1022"/>
      <c r="H42" s="1022"/>
      <c r="I42" s="1022"/>
      <c r="J42" s="1022"/>
      <c r="K42" s="1022"/>
      <c r="L42" s="1022"/>
      <c r="M42" s="1022"/>
      <c r="N42" s="1022"/>
      <c r="O42" s="1022"/>
      <c r="P42" s="1022"/>
      <c r="Q42" s="1022"/>
      <c r="R42" s="1022"/>
      <c r="S42" s="1022"/>
      <c r="T42" s="1022"/>
      <c r="U42" s="1022"/>
      <c r="V42" s="1022"/>
      <c r="W42" s="1022"/>
      <c r="X42" s="1022"/>
      <c r="Y42" s="1022"/>
      <c r="Z42" s="1022"/>
      <c r="AA42" s="1022"/>
      <c r="AB42" s="1022"/>
      <c r="AC42" s="1022"/>
      <c r="AD42" s="1022"/>
      <c r="AE42" s="1022"/>
      <c r="AF42" s="1022"/>
      <c r="AG42" s="1022"/>
      <c r="AH42" s="1022"/>
      <c r="AI42" s="1022"/>
      <c r="AJ42" s="1022"/>
      <c r="AK42" s="1022"/>
      <c r="AL42" s="1022"/>
      <c r="AM42" s="1022"/>
      <c r="AN42" s="1023"/>
      <c r="AO42" s="1023"/>
      <c r="AP42" s="1023"/>
      <c r="AQ42" s="1023"/>
      <c r="AR42" s="1023"/>
      <c r="AS42" s="1023"/>
      <c r="AT42" s="1023"/>
      <c r="AU42" s="1023"/>
      <c r="AV42" s="1023"/>
      <c r="AW42" s="790"/>
      <c r="AX42" s="790"/>
      <c r="AY42" s="790"/>
    </row>
    <row r="43" spans="1:51" ht="12.75">
      <c r="A43" s="887"/>
      <c r="B43" s="887"/>
      <c r="C43" s="887"/>
      <c r="D43" s="887"/>
      <c r="E43" s="887"/>
      <c r="F43" s="887"/>
      <c r="G43" s="887"/>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1024"/>
      <c r="AI43" s="1024"/>
      <c r="AJ43" s="1024"/>
      <c r="AK43" s="1024"/>
      <c r="AL43" s="1024"/>
      <c r="AM43" s="1024"/>
      <c r="AN43" s="1024"/>
      <c r="AO43" s="1024"/>
      <c r="AP43" s="1024"/>
      <c r="AQ43" s="1024"/>
      <c r="AR43" s="1024"/>
      <c r="AS43" s="1024"/>
      <c r="AT43" s="1024"/>
      <c r="AU43" s="1024"/>
      <c r="AV43" s="1024"/>
      <c r="AW43" s="1025"/>
      <c r="AX43" s="790"/>
      <c r="AY43" s="790"/>
    </row>
    <row r="44" spans="1:51" ht="12.75">
      <c r="A44" s="1022"/>
      <c r="B44" s="1022"/>
      <c r="C44" s="1022"/>
      <c r="D44" s="1022"/>
      <c r="E44" s="1022"/>
      <c r="F44" s="1022"/>
      <c r="G44" s="1022"/>
      <c r="H44" s="1022"/>
      <c r="I44" s="1022"/>
      <c r="J44" s="1022"/>
      <c r="K44" s="1022"/>
      <c r="L44" s="1022"/>
      <c r="M44" s="1022"/>
      <c r="N44" s="1022"/>
      <c r="O44" s="1022"/>
      <c r="P44" s="1022"/>
      <c r="Q44" s="1022"/>
      <c r="R44" s="1022"/>
      <c r="S44" s="1022"/>
      <c r="T44" s="1022"/>
      <c r="U44" s="1022"/>
      <c r="V44" s="1022"/>
      <c r="W44" s="1022"/>
      <c r="X44" s="1022"/>
      <c r="Y44" s="1022"/>
      <c r="Z44" s="1022"/>
      <c r="AA44" s="1022"/>
      <c r="AB44" s="1022"/>
      <c r="AC44" s="1022"/>
      <c r="AD44" s="1022"/>
      <c r="AE44" s="1022"/>
      <c r="AF44" s="1022"/>
      <c r="AG44" s="1022"/>
      <c r="AH44" s="1023"/>
      <c r="AI44" s="1023"/>
      <c r="AJ44" s="1023"/>
      <c r="AK44" s="1023"/>
      <c r="AL44" s="1023"/>
      <c r="AM44" s="1023"/>
      <c r="AN44" s="1023"/>
      <c r="AO44" s="1023"/>
      <c r="AP44" s="1023"/>
      <c r="AQ44" s="1023"/>
      <c r="AR44" s="1023"/>
      <c r="AS44" s="1023"/>
      <c r="AT44" s="1023"/>
      <c r="AU44" s="1023"/>
      <c r="AV44" s="1023"/>
      <c r="AW44" s="790"/>
      <c r="AX44" s="790"/>
      <c r="AY44" s="790"/>
    </row>
    <row r="45" spans="1:51" ht="12.75">
      <c r="A45" s="1022"/>
      <c r="B45" s="1022"/>
      <c r="C45" s="1022"/>
      <c r="D45" s="1022"/>
      <c r="E45" s="1022"/>
      <c r="F45" s="1022"/>
      <c r="G45" s="1022"/>
      <c r="H45" s="1022"/>
      <c r="I45" s="1022"/>
      <c r="J45" s="1022"/>
      <c r="K45" s="1022"/>
      <c r="L45" s="1022"/>
      <c r="M45" s="1022"/>
      <c r="N45" s="1022"/>
      <c r="O45" s="1022"/>
      <c r="P45" s="1022"/>
      <c r="Q45" s="1022"/>
      <c r="R45" s="1022"/>
      <c r="S45" s="1022"/>
      <c r="T45" s="1022"/>
      <c r="U45" s="1022"/>
      <c r="V45" s="1022"/>
      <c r="W45" s="1022"/>
      <c r="X45" s="1022"/>
      <c r="Y45" s="1022"/>
      <c r="Z45" s="1022"/>
      <c r="AA45" s="1022"/>
      <c r="AB45" s="1022"/>
      <c r="AC45" s="1022"/>
      <c r="AD45" s="1022"/>
      <c r="AE45" s="1022"/>
      <c r="AF45" s="1022"/>
      <c r="AG45" s="1022"/>
      <c r="AH45" s="1023"/>
      <c r="AI45" s="1023"/>
      <c r="AJ45" s="1023"/>
      <c r="AK45" s="1023"/>
      <c r="AL45" s="1023"/>
      <c r="AM45" s="1023"/>
      <c r="AN45" s="1023"/>
      <c r="AO45" s="1023"/>
      <c r="AP45" s="1023"/>
      <c r="AQ45" s="1023"/>
      <c r="AR45" s="1023"/>
      <c r="AS45" s="1023"/>
      <c r="AT45" s="1023"/>
      <c r="AU45" s="1023"/>
      <c r="AV45" s="1023"/>
      <c r="AW45" s="790"/>
      <c r="AX45" s="790"/>
      <c r="AY45" s="790"/>
    </row>
    <row r="46" spans="1:51" ht="12.75">
      <c r="A46" s="1022"/>
      <c r="B46" s="1022"/>
      <c r="C46" s="1022"/>
      <c r="D46" s="1022"/>
      <c r="E46" s="1022"/>
      <c r="F46" s="1022"/>
      <c r="G46" s="1022"/>
      <c r="H46" s="1022"/>
      <c r="I46" s="1022"/>
      <c r="J46" s="1022"/>
      <c r="K46" s="1022"/>
      <c r="L46" s="1022"/>
      <c r="M46" s="1022"/>
      <c r="N46" s="1022"/>
      <c r="O46" s="1022"/>
      <c r="P46" s="1022"/>
      <c r="Q46" s="1022"/>
      <c r="R46" s="1022"/>
      <c r="S46" s="1022"/>
      <c r="T46" s="1022"/>
      <c r="U46" s="1022"/>
      <c r="V46" s="1022"/>
      <c r="W46" s="1022"/>
      <c r="X46" s="1022"/>
      <c r="Y46" s="1022"/>
      <c r="Z46" s="1022"/>
      <c r="AA46" s="1022"/>
      <c r="AB46" s="1022"/>
      <c r="AC46" s="1022"/>
      <c r="AD46" s="1022"/>
      <c r="AE46" s="1022"/>
      <c r="AF46" s="1022"/>
      <c r="AG46" s="1022"/>
      <c r="AH46" s="1023"/>
      <c r="AI46" s="1023"/>
      <c r="AJ46" s="1023"/>
      <c r="AK46" s="1023"/>
      <c r="AL46" s="1023"/>
      <c r="AM46" s="1023"/>
      <c r="AN46" s="1023"/>
      <c r="AO46" s="1023"/>
      <c r="AP46" s="1023"/>
      <c r="AQ46" s="1023"/>
      <c r="AR46" s="1023"/>
      <c r="AS46" s="1023"/>
      <c r="AT46" s="1023"/>
      <c r="AU46" s="1023"/>
      <c r="AV46" s="1023"/>
      <c r="AW46" s="790"/>
      <c r="AX46" s="790"/>
      <c r="AY46" s="790"/>
    </row>
    <row r="47" spans="1:51" ht="12.75">
      <c r="A47" s="1022"/>
      <c r="B47" s="1022"/>
      <c r="C47" s="1022"/>
      <c r="D47" s="1022"/>
      <c r="E47" s="1022"/>
      <c r="F47" s="1022"/>
      <c r="G47" s="1022"/>
      <c r="H47" s="1022"/>
      <c r="I47" s="1022"/>
      <c r="J47" s="1022"/>
      <c r="K47" s="1022"/>
      <c r="L47" s="1022"/>
      <c r="M47" s="1022"/>
      <c r="N47" s="1022"/>
      <c r="O47" s="1022"/>
      <c r="P47" s="1022"/>
      <c r="Q47" s="1022"/>
      <c r="R47" s="1022"/>
      <c r="S47" s="1022"/>
      <c r="T47" s="1022"/>
      <c r="U47" s="1022"/>
      <c r="V47" s="1022"/>
      <c r="W47" s="1022"/>
      <c r="X47" s="1022"/>
      <c r="Y47" s="1022"/>
      <c r="Z47" s="1022"/>
      <c r="AA47" s="1022"/>
      <c r="AB47" s="1022"/>
      <c r="AC47" s="1022"/>
      <c r="AD47" s="1022"/>
      <c r="AE47" s="1022"/>
      <c r="AF47" s="1022"/>
      <c r="AG47" s="1022"/>
      <c r="AH47" s="1023"/>
      <c r="AI47" s="1023"/>
      <c r="AJ47" s="1023"/>
      <c r="AK47" s="1023"/>
      <c r="AL47" s="1023"/>
      <c r="AM47" s="1023"/>
      <c r="AN47" s="1023"/>
      <c r="AO47" s="1023"/>
      <c r="AP47" s="1023"/>
      <c r="AQ47" s="1023"/>
      <c r="AR47" s="1023"/>
      <c r="AS47" s="1023"/>
      <c r="AT47" s="1023"/>
      <c r="AU47" s="1023"/>
      <c r="AV47" s="1023"/>
      <c r="AW47" s="790"/>
      <c r="AX47" s="790"/>
      <c r="AY47" s="790"/>
    </row>
    <row r="48" spans="1:48" ht="12">
      <c r="A48" s="1026"/>
      <c r="B48" s="1026"/>
      <c r="C48" s="1026"/>
      <c r="D48" s="1026"/>
      <c r="E48" s="1026"/>
      <c r="F48" s="1026"/>
      <c r="G48" s="1026"/>
      <c r="H48" s="1026"/>
      <c r="I48" s="1026"/>
      <c r="J48" s="1026"/>
      <c r="K48" s="1026"/>
      <c r="L48" s="1026"/>
      <c r="M48" s="1026"/>
      <c r="N48" s="1026"/>
      <c r="O48" s="1026"/>
      <c r="P48" s="1026"/>
      <c r="Q48" s="1026"/>
      <c r="R48" s="1026"/>
      <c r="S48" s="1026"/>
      <c r="T48" s="1026"/>
      <c r="U48" s="1026"/>
      <c r="V48" s="1026"/>
      <c r="W48" s="1026"/>
      <c r="X48" s="1026"/>
      <c r="Y48" s="1026"/>
      <c r="Z48" s="1026"/>
      <c r="AA48" s="1026"/>
      <c r="AB48" s="1026"/>
      <c r="AC48" s="1026"/>
      <c r="AD48" s="1026"/>
      <c r="AE48" s="1026"/>
      <c r="AF48" s="1026"/>
      <c r="AG48" s="1026"/>
      <c r="AH48" s="1027"/>
      <c r="AI48" s="1027"/>
      <c r="AJ48" s="1027"/>
      <c r="AK48" s="1027"/>
      <c r="AL48" s="1027"/>
      <c r="AM48" s="1027"/>
      <c r="AN48" s="1027"/>
      <c r="AO48" s="1027"/>
      <c r="AP48" s="1027"/>
      <c r="AQ48" s="1027"/>
      <c r="AR48" s="1027"/>
      <c r="AS48" s="1027"/>
      <c r="AT48" s="1027"/>
      <c r="AU48" s="1027"/>
      <c r="AV48" s="1027"/>
    </row>
    <row r="49" spans="1:48" ht="12">
      <c r="A49" s="1026"/>
      <c r="B49" s="1026"/>
      <c r="C49" s="1026"/>
      <c r="D49" s="1026"/>
      <c r="E49" s="1026"/>
      <c r="F49" s="1026"/>
      <c r="G49" s="1026"/>
      <c r="H49" s="1026"/>
      <c r="I49" s="1026"/>
      <c r="J49" s="1026"/>
      <c r="K49" s="1026"/>
      <c r="L49" s="1026"/>
      <c r="M49" s="1026"/>
      <c r="N49" s="1026"/>
      <c r="O49" s="1026"/>
      <c r="P49" s="1026"/>
      <c r="Q49" s="1026"/>
      <c r="R49" s="1026"/>
      <c r="S49" s="1026"/>
      <c r="T49" s="1026"/>
      <c r="U49" s="1026"/>
      <c r="V49" s="1026"/>
      <c r="W49" s="1026"/>
      <c r="X49" s="1026"/>
      <c r="Y49" s="1026"/>
      <c r="Z49" s="1026"/>
      <c r="AA49" s="1026"/>
      <c r="AB49" s="1026"/>
      <c r="AC49" s="1026"/>
      <c r="AD49" s="1026"/>
      <c r="AE49" s="1026"/>
      <c r="AF49" s="1026"/>
      <c r="AG49" s="1026"/>
      <c r="AH49" s="1027"/>
      <c r="AI49" s="1027"/>
      <c r="AJ49" s="1027"/>
      <c r="AK49" s="1027"/>
      <c r="AL49" s="1027"/>
      <c r="AM49" s="1027"/>
      <c r="AN49" s="1027"/>
      <c r="AO49" s="1027"/>
      <c r="AP49" s="1027"/>
      <c r="AQ49" s="1027"/>
      <c r="AR49" s="1027"/>
      <c r="AS49" s="1027"/>
      <c r="AT49" s="1027"/>
      <c r="AU49" s="1027"/>
      <c r="AV49" s="1027"/>
    </row>
    <row r="50" spans="1:48" ht="12">
      <c r="A50" s="1026"/>
      <c r="B50" s="1026"/>
      <c r="C50" s="1026"/>
      <c r="D50" s="1026"/>
      <c r="E50" s="1026"/>
      <c r="F50" s="1026"/>
      <c r="G50" s="1026"/>
      <c r="H50" s="1026"/>
      <c r="I50" s="1026"/>
      <c r="J50" s="1026"/>
      <c r="K50" s="1026"/>
      <c r="L50" s="1026"/>
      <c r="M50" s="1026"/>
      <c r="N50" s="1026"/>
      <c r="O50" s="1026"/>
      <c r="P50" s="1026"/>
      <c r="Q50" s="1026"/>
      <c r="R50" s="1026"/>
      <c r="S50" s="1026"/>
      <c r="T50" s="1026"/>
      <c r="U50" s="1026"/>
      <c r="V50" s="1026"/>
      <c r="W50" s="1026"/>
      <c r="X50" s="1026"/>
      <c r="Y50" s="1026"/>
      <c r="Z50" s="1026"/>
      <c r="AA50" s="1026"/>
      <c r="AB50" s="1026"/>
      <c r="AC50" s="1026"/>
      <c r="AD50" s="1026"/>
      <c r="AE50" s="1026"/>
      <c r="AF50" s="1026"/>
      <c r="AG50" s="1026"/>
      <c r="AH50" s="1027"/>
      <c r="AI50" s="1027"/>
      <c r="AJ50" s="1027"/>
      <c r="AK50" s="1027"/>
      <c r="AL50" s="1027"/>
      <c r="AM50" s="1027"/>
      <c r="AN50" s="1027"/>
      <c r="AO50" s="1027"/>
      <c r="AP50" s="1027"/>
      <c r="AQ50" s="1027"/>
      <c r="AR50" s="1027"/>
      <c r="AS50" s="1027"/>
      <c r="AT50" s="1027"/>
      <c r="AU50" s="1027"/>
      <c r="AV50" s="1027"/>
    </row>
    <row r="51" spans="1:48" ht="12">
      <c r="A51" s="1026"/>
      <c r="B51" s="1026"/>
      <c r="C51" s="1026"/>
      <c r="D51" s="1026"/>
      <c r="E51" s="1026"/>
      <c r="F51" s="1026"/>
      <c r="G51" s="1026"/>
      <c r="H51" s="1026"/>
      <c r="I51" s="1026"/>
      <c r="J51" s="1026"/>
      <c r="K51" s="1026"/>
      <c r="L51" s="1026"/>
      <c r="M51" s="1026"/>
      <c r="N51" s="1026"/>
      <c r="O51" s="1026"/>
      <c r="P51" s="1026"/>
      <c r="Q51" s="1026"/>
      <c r="R51" s="1026"/>
      <c r="S51" s="1026"/>
      <c r="T51" s="1026"/>
      <c r="U51" s="1026"/>
      <c r="V51" s="1026"/>
      <c r="W51" s="1026"/>
      <c r="X51" s="1026"/>
      <c r="Y51" s="1026"/>
      <c r="Z51" s="1026"/>
      <c r="AA51" s="1026"/>
      <c r="AB51" s="1026"/>
      <c r="AC51" s="1026"/>
      <c r="AD51" s="1026"/>
      <c r="AE51" s="1026"/>
      <c r="AF51" s="1026"/>
      <c r="AG51" s="1026"/>
      <c r="AH51" s="1027"/>
      <c r="AI51" s="1027"/>
      <c r="AJ51" s="1027"/>
      <c r="AK51" s="1027"/>
      <c r="AL51" s="1027"/>
      <c r="AM51" s="1027"/>
      <c r="AN51" s="1027"/>
      <c r="AO51" s="1027"/>
      <c r="AP51" s="1027"/>
      <c r="AQ51" s="1027"/>
      <c r="AR51" s="1027"/>
      <c r="AS51" s="1027"/>
      <c r="AT51" s="1027"/>
      <c r="AU51" s="1027"/>
      <c r="AV51" s="1027"/>
    </row>
    <row r="52" spans="1:48" ht="12">
      <c r="A52" s="1028"/>
      <c r="B52" s="1028"/>
      <c r="C52" s="1028"/>
      <c r="D52" s="1028"/>
      <c r="E52" s="1028"/>
      <c r="F52" s="1028"/>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9"/>
      <c r="AI52" s="1029"/>
      <c r="AJ52" s="1029"/>
      <c r="AK52" s="1029"/>
      <c r="AL52" s="1029"/>
      <c r="AM52" s="1029"/>
      <c r="AN52" s="1029"/>
      <c r="AO52" s="1029"/>
      <c r="AP52" s="1029"/>
      <c r="AQ52" s="1029"/>
      <c r="AR52" s="1029"/>
      <c r="AS52" s="1029"/>
      <c r="AT52" s="1029"/>
      <c r="AU52" s="1029"/>
      <c r="AV52" s="1029"/>
    </row>
    <row r="53" spans="1:48" ht="12">
      <c r="A53" s="1028"/>
      <c r="B53" s="1028"/>
      <c r="C53" s="1028"/>
      <c r="D53" s="1028"/>
      <c r="E53" s="1028"/>
      <c r="F53" s="1028"/>
      <c r="G53" s="1028"/>
      <c r="H53" s="1028"/>
      <c r="I53" s="1028"/>
      <c r="J53" s="1028"/>
      <c r="K53" s="1028"/>
      <c r="L53" s="1028"/>
      <c r="M53" s="1028"/>
      <c r="N53" s="1028"/>
      <c r="O53" s="1028"/>
      <c r="P53" s="1028"/>
      <c r="Q53" s="1028"/>
      <c r="R53" s="1028"/>
      <c r="S53" s="1028"/>
      <c r="T53" s="1028"/>
      <c r="U53" s="1028"/>
      <c r="V53" s="1028"/>
      <c r="W53" s="1028"/>
      <c r="X53" s="1028"/>
      <c r="Y53" s="1028"/>
      <c r="Z53" s="1028"/>
      <c r="AA53" s="1028"/>
      <c r="AB53" s="1028"/>
      <c r="AC53" s="1028"/>
      <c r="AD53" s="1028"/>
      <c r="AE53" s="1028"/>
      <c r="AF53" s="1028"/>
      <c r="AG53" s="1028"/>
      <c r="AH53" s="1029"/>
      <c r="AI53" s="1029"/>
      <c r="AJ53" s="1029"/>
      <c r="AK53" s="1029"/>
      <c r="AL53" s="1029"/>
      <c r="AM53" s="1029"/>
      <c r="AN53" s="1029"/>
      <c r="AO53" s="1029"/>
      <c r="AP53" s="1029"/>
      <c r="AQ53" s="1029"/>
      <c r="AR53" s="1029"/>
      <c r="AS53" s="1029"/>
      <c r="AT53" s="1029"/>
      <c r="AU53" s="1029"/>
      <c r="AV53" s="1029"/>
    </row>
    <row r="54" spans="1:48" ht="12">
      <c r="A54" s="1028"/>
      <c r="B54" s="1028"/>
      <c r="C54" s="1028"/>
      <c r="D54" s="1028"/>
      <c r="E54" s="1028"/>
      <c r="F54" s="1028"/>
      <c r="G54" s="1028"/>
      <c r="H54" s="1028"/>
      <c r="I54" s="1028"/>
      <c r="J54" s="1028"/>
      <c r="K54" s="1028"/>
      <c r="L54" s="1028"/>
      <c r="M54" s="1028"/>
      <c r="N54" s="1028"/>
      <c r="O54" s="1028"/>
      <c r="P54" s="1028"/>
      <c r="Q54" s="1028"/>
      <c r="R54" s="1028"/>
      <c r="S54" s="1028"/>
      <c r="T54" s="1028"/>
      <c r="U54" s="1028"/>
      <c r="V54" s="1028"/>
      <c r="W54" s="1028"/>
      <c r="X54" s="1028"/>
      <c r="Y54" s="1028"/>
      <c r="Z54" s="1028"/>
      <c r="AA54" s="1028"/>
      <c r="AB54" s="1028"/>
      <c r="AC54" s="1028"/>
      <c r="AD54" s="1028"/>
      <c r="AE54" s="1028"/>
      <c r="AF54" s="1028"/>
      <c r="AG54" s="1028"/>
      <c r="AH54" s="1029"/>
      <c r="AI54" s="1029"/>
      <c r="AJ54" s="1029"/>
      <c r="AK54" s="1029"/>
      <c r="AL54" s="1029"/>
      <c r="AM54" s="1029"/>
      <c r="AN54" s="1029"/>
      <c r="AO54" s="1029"/>
      <c r="AP54" s="1029"/>
      <c r="AQ54" s="1029"/>
      <c r="AR54" s="1029"/>
      <c r="AS54" s="1029"/>
      <c r="AT54" s="1029"/>
      <c r="AU54" s="1029"/>
      <c r="AV54" s="1029"/>
    </row>
    <row r="55" spans="1:48" ht="12">
      <c r="A55" s="1028"/>
      <c r="B55" s="1028"/>
      <c r="C55" s="1028"/>
      <c r="D55" s="1028"/>
      <c r="E55" s="1028"/>
      <c r="F55" s="1028"/>
      <c r="G55" s="1028"/>
      <c r="H55" s="1028"/>
      <c r="I55" s="1028"/>
      <c r="J55" s="1028"/>
      <c r="K55" s="1028"/>
      <c r="L55" s="1028"/>
      <c r="M55" s="1028"/>
      <c r="N55" s="1028"/>
      <c r="O55" s="1028"/>
      <c r="P55" s="1028"/>
      <c r="Q55" s="1028"/>
      <c r="R55" s="1028"/>
      <c r="S55" s="1028"/>
      <c r="T55" s="1028"/>
      <c r="U55" s="1028"/>
      <c r="V55" s="1028"/>
      <c r="W55" s="1028"/>
      <c r="X55" s="1028"/>
      <c r="Y55" s="1028"/>
      <c r="Z55" s="1028"/>
      <c r="AA55" s="1028"/>
      <c r="AB55" s="1028"/>
      <c r="AC55" s="1028"/>
      <c r="AD55" s="1028"/>
      <c r="AE55" s="1028"/>
      <c r="AF55" s="1028"/>
      <c r="AG55" s="1028"/>
      <c r="AH55" s="1029"/>
      <c r="AI55" s="1029"/>
      <c r="AJ55" s="1029"/>
      <c r="AK55" s="1029"/>
      <c r="AL55" s="1029"/>
      <c r="AM55" s="1029"/>
      <c r="AN55" s="1029"/>
      <c r="AO55" s="1029"/>
      <c r="AP55" s="1029"/>
      <c r="AQ55" s="1029"/>
      <c r="AR55" s="1029"/>
      <c r="AS55" s="1029"/>
      <c r="AT55" s="1029"/>
      <c r="AU55" s="1029"/>
      <c r="AV55" s="1029"/>
    </row>
    <row r="56" spans="1:48" ht="12">
      <c r="A56" s="1028"/>
      <c r="B56" s="1028"/>
      <c r="C56" s="1028"/>
      <c r="D56" s="1028"/>
      <c r="E56" s="1028"/>
      <c r="F56" s="1028"/>
      <c r="G56" s="1028"/>
      <c r="H56" s="1028"/>
      <c r="I56" s="1028"/>
      <c r="J56" s="1028"/>
      <c r="K56" s="1028"/>
      <c r="L56" s="1028"/>
      <c r="M56" s="1028"/>
      <c r="N56" s="1028"/>
      <c r="O56" s="1028"/>
      <c r="P56" s="1028"/>
      <c r="Q56" s="1028"/>
      <c r="R56" s="1028"/>
      <c r="S56" s="1028"/>
      <c r="T56" s="1028"/>
      <c r="U56" s="1028"/>
      <c r="V56" s="1028"/>
      <c r="W56" s="1028"/>
      <c r="X56" s="1028"/>
      <c r="Y56" s="1028"/>
      <c r="Z56" s="1028"/>
      <c r="AA56" s="1028"/>
      <c r="AB56" s="1028"/>
      <c r="AC56" s="1028"/>
      <c r="AD56" s="1028"/>
      <c r="AE56" s="1028"/>
      <c r="AF56" s="1028"/>
      <c r="AG56" s="1028"/>
      <c r="AH56" s="1029"/>
      <c r="AI56" s="1029"/>
      <c r="AJ56" s="1029"/>
      <c r="AK56" s="1029"/>
      <c r="AL56" s="1029"/>
      <c r="AM56" s="1029"/>
      <c r="AN56" s="1029"/>
      <c r="AO56" s="1029"/>
      <c r="AP56" s="1029"/>
      <c r="AQ56" s="1029"/>
      <c r="AR56" s="1029"/>
      <c r="AS56" s="1029"/>
      <c r="AT56" s="1029"/>
      <c r="AU56" s="1029"/>
      <c r="AV56" s="1029"/>
    </row>
    <row r="57" spans="1:48" ht="12">
      <c r="A57" s="1028"/>
      <c r="B57" s="1028"/>
      <c r="C57" s="1028"/>
      <c r="D57" s="1028"/>
      <c r="E57" s="1028"/>
      <c r="F57" s="1028"/>
      <c r="G57" s="1028"/>
      <c r="H57" s="1028"/>
      <c r="I57" s="1028"/>
      <c r="J57" s="1028"/>
      <c r="K57" s="1028"/>
      <c r="L57" s="1028"/>
      <c r="M57" s="1028"/>
      <c r="N57" s="1028"/>
      <c r="O57" s="1028"/>
      <c r="P57" s="1028"/>
      <c r="Q57" s="1028"/>
      <c r="R57" s="1028"/>
      <c r="S57" s="1028"/>
      <c r="T57" s="1028"/>
      <c r="U57" s="1028"/>
      <c r="V57" s="1028"/>
      <c r="W57" s="1028"/>
      <c r="X57" s="1028"/>
      <c r="Y57" s="1028"/>
      <c r="Z57" s="1028"/>
      <c r="AA57" s="1028"/>
      <c r="AB57" s="1028"/>
      <c r="AC57" s="1028"/>
      <c r="AD57" s="1028"/>
      <c r="AE57" s="1028"/>
      <c r="AF57" s="1028"/>
      <c r="AG57" s="1028"/>
      <c r="AH57" s="1029"/>
      <c r="AI57" s="1029"/>
      <c r="AJ57" s="1029"/>
      <c r="AK57" s="1029"/>
      <c r="AL57" s="1029"/>
      <c r="AM57" s="1029"/>
      <c r="AN57" s="1029"/>
      <c r="AO57" s="1029"/>
      <c r="AP57" s="1029"/>
      <c r="AQ57" s="1029"/>
      <c r="AR57" s="1029"/>
      <c r="AS57" s="1029"/>
      <c r="AT57" s="1029"/>
      <c r="AU57" s="1029"/>
      <c r="AV57" s="1029"/>
    </row>
    <row r="58" spans="1:48" ht="12">
      <c r="A58" s="1028"/>
      <c r="B58" s="1028"/>
      <c r="C58" s="1028"/>
      <c r="D58" s="1028"/>
      <c r="E58" s="1028"/>
      <c r="F58" s="1028"/>
      <c r="G58" s="1028"/>
      <c r="H58" s="1028"/>
      <c r="I58" s="1028"/>
      <c r="J58" s="1028"/>
      <c r="K58" s="1028"/>
      <c r="L58" s="1028"/>
      <c r="M58" s="1028"/>
      <c r="N58" s="1028"/>
      <c r="O58" s="1028"/>
      <c r="P58" s="1028"/>
      <c r="Q58" s="1028"/>
      <c r="R58" s="1028"/>
      <c r="S58" s="1028"/>
      <c r="T58" s="1028"/>
      <c r="U58" s="1028"/>
      <c r="V58" s="1028"/>
      <c r="W58" s="1028"/>
      <c r="X58" s="1028"/>
      <c r="Y58" s="1028"/>
      <c r="Z58" s="1028"/>
      <c r="AA58" s="1028"/>
      <c r="AB58" s="1028"/>
      <c r="AC58" s="1028"/>
      <c r="AD58" s="1028"/>
      <c r="AE58" s="1028"/>
      <c r="AF58" s="1028"/>
      <c r="AG58" s="1028"/>
      <c r="AH58" s="1029"/>
      <c r="AI58" s="1029"/>
      <c r="AJ58" s="1029"/>
      <c r="AK58" s="1029"/>
      <c r="AL58" s="1029"/>
      <c r="AM58" s="1029"/>
      <c r="AN58" s="1029"/>
      <c r="AO58" s="1029"/>
      <c r="AP58" s="1029"/>
      <c r="AQ58" s="1029"/>
      <c r="AR58" s="1029"/>
      <c r="AS58" s="1029"/>
      <c r="AT58" s="1029"/>
      <c r="AU58" s="1029"/>
      <c r="AV58" s="1029"/>
    </row>
    <row r="59" spans="1:48" ht="12">
      <c r="A59" s="1028"/>
      <c r="B59" s="1028"/>
      <c r="C59" s="1028"/>
      <c r="D59" s="1028"/>
      <c r="E59" s="1028"/>
      <c r="F59" s="1028"/>
      <c r="G59" s="1028"/>
      <c r="H59" s="1028"/>
      <c r="I59" s="1028"/>
      <c r="J59" s="1028"/>
      <c r="K59" s="1028"/>
      <c r="L59" s="1028"/>
      <c r="M59" s="1028"/>
      <c r="N59" s="1028"/>
      <c r="O59" s="1028"/>
      <c r="P59" s="1028"/>
      <c r="Q59" s="1028"/>
      <c r="R59" s="1028"/>
      <c r="S59" s="1028"/>
      <c r="T59" s="1028"/>
      <c r="U59" s="1028"/>
      <c r="V59" s="1028"/>
      <c r="W59" s="1028"/>
      <c r="X59" s="1028"/>
      <c r="Y59" s="1028"/>
      <c r="Z59" s="1028"/>
      <c r="AA59" s="1028"/>
      <c r="AB59" s="1028"/>
      <c r="AC59" s="1028"/>
      <c r="AD59" s="1028"/>
      <c r="AE59" s="1028"/>
      <c r="AF59" s="1028"/>
      <c r="AG59" s="1028"/>
      <c r="AH59" s="1029"/>
      <c r="AI59" s="1029"/>
      <c r="AJ59" s="1029"/>
      <c r="AK59" s="1029"/>
      <c r="AL59" s="1029"/>
      <c r="AM59" s="1029"/>
      <c r="AN59" s="1029"/>
      <c r="AO59" s="1029"/>
      <c r="AP59" s="1029"/>
      <c r="AQ59" s="1029"/>
      <c r="AR59" s="1029"/>
      <c r="AS59" s="1029"/>
      <c r="AT59" s="1029"/>
      <c r="AU59" s="1029"/>
      <c r="AV59" s="1029"/>
    </row>
    <row r="60" spans="1:48" ht="12">
      <c r="A60" s="1028"/>
      <c r="B60" s="1028"/>
      <c r="C60" s="1028"/>
      <c r="D60" s="1028"/>
      <c r="E60" s="1028"/>
      <c r="F60" s="1028"/>
      <c r="G60" s="1028"/>
      <c r="H60" s="1028"/>
      <c r="I60" s="1028"/>
      <c r="J60" s="1028"/>
      <c r="K60" s="1028"/>
      <c r="L60" s="1028"/>
      <c r="M60" s="1028"/>
      <c r="N60" s="1028"/>
      <c r="O60" s="1028"/>
      <c r="P60" s="1028"/>
      <c r="Q60" s="1028"/>
      <c r="R60" s="1028"/>
      <c r="S60" s="1028"/>
      <c r="T60" s="1028"/>
      <c r="U60" s="1028"/>
      <c r="V60" s="1028"/>
      <c r="W60" s="1028"/>
      <c r="X60" s="1028"/>
      <c r="Y60" s="1028"/>
      <c r="Z60" s="1028"/>
      <c r="AA60" s="1028"/>
      <c r="AB60" s="1028"/>
      <c r="AC60" s="1028"/>
      <c r="AD60" s="1028"/>
      <c r="AE60" s="1028"/>
      <c r="AF60" s="1028"/>
      <c r="AG60" s="1028"/>
      <c r="AH60" s="1029"/>
      <c r="AI60" s="1029"/>
      <c r="AJ60" s="1029"/>
      <c r="AK60" s="1029"/>
      <c r="AL60" s="1029"/>
      <c r="AM60" s="1029"/>
      <c r="AN60" s="1029"/>
      <c r="AO60" s="1029"/>
      <c r="AP60" s="1029"/>
      <c r="AQ60" s="1029"/>
      <c r="AR60" s="1029"/>
      <c r="AS60" s="1029"/>
      <c r="AT60" s="1029"/>
      <c r="AU60" s="1029"/>
      <c r="AV60" s="1029"/>
    </row>
    <row r="61" spans="1:48" ht="12">
      <c r="A61" s="1028"/>
      <c r="B61" s="1028"/>
      <c r="C61" s="1028"/>
      <c r="D61" s="1028"/>
      <c r="E61" s="1028"/>
      <c r="F61" s="1028"/>
      <c r="G61" s="1028"/>
      <c r="H61" s="1028"/>
      <c r="I61" s="1028"/>
      <c r="J61" s="1028"/>
      <c r="K61" s="1028"/>
      <c r="L61" s="1028"/>
      <c r="M61" s="1028"/>
      <c r="N61" s="1028"/>
      <c r="O61" s="1028"/>
      <c r="P61" s="1028"/>
      <c r="Q61" s="1028"/>
      <c r="R61" s="1028"/>
      <c r="S61" s="1028"/>
      <c r="T61" s="1028"/>
      <c r="U61" s="1028"/>
      <c r="V61" s="1028"/>
      <c r="W61" s="1028"/>
      <c r="X61" s="1028"/>
      <c r="Y61" s="1028"/>
      <c r="Z61" s="1028"/>
      <c r="AA61" s="1028"/>
      <c r="AB61" s="1028"/>
      <c r="AC61" s="1028"/>
      <c r="AD61" s="1028"/>
      <c r="AE61" s="1028"/>
      <c r="AF61" s="1028"/>
      <c r="AG61" s="1028"/>
      <c r="AH61" s="1029"/>
      <c r="AI61" s="1029"/>
      <c r="AJ61" s="1029"/>
      <c r="AK61" s="1029"/>
      <c r="AL61" s="1029"/>
      <c r="AM61" s="1029"/>
      <c r="AN61" s="1029"/>
      <c r="AO61" s="1029"/>
      <c r="AP61" s="1029"/>
      <c r="AQ61" s="1029"/>
      <c r="AR61" s="1029"/>
      <c r="AS61" s="1029"/>
      <c r="AT61" s="1029"/>
      <c r="AU61" s="1029"/>
      <c r="AV61" s="1029"/>
    </row>
    <row r="62" spans="1:48" ht="12">
      <c r="A62" s="1028"/>
      <c r="B62" s="1028"/>
      <c r="C62" s="1028"/>
      <c r="D62" s="1028"/>
      <c r="E62" s="1028"/>
      <c r="F62" s="1028"/>
      <c r="G62" s="1028"/>
      <c r="H62" s="1028"/>
      <c r="I62" s="1028"/>
      <c r="J62" s="1028"/>
      <c r="K62" s="1028"/>
      <c r="L62" s="1028"/>
      <c r="M62" s="1028"/>
      <c r="N62" s="1028"/>
      <c r="O62" s="1028"/>
      <c r="P62" s="1028"/>
      <c r="Q62" s="1028"/>
      <c r="R62" s="1028"/>
      <c r="S62" s="1028"/>
      <c r="T62" s="1028"/>
      <c r="U62" s="1028"/>
      <c r="V62" s="1028"/>
      <c r="W62" s="1028"/>
      <c r="X62" s="1028"/>
      <c r="Y62" s="1028"/>
      <c r="Z62" s="1028"/>
      <c r="AA62" s="1028"/>
      <c r="AB62" s="1028"/>
      <c r="AC62" s="1028"/>
      <c r="AD62" s="1028"/>
      <c r="AE62" s="1028"/>
      <c r="AF62" s="1028"/>
      <c r="AG62" s="1028"/>
      <c r="AH62" s="1029"/>
      <c r="AI62" s="1029"/>
      <c r="AJ62" s="1029"/>
      <c r="AK62" s="1029"/>
      <c r="AL62" s="1029"/>
      <c r="AM62" s="1029"/>
      <c r="AN62" s="1029"/>
      <c r="AO62" s="1029"/>
      <c r="AP62" s="1029"/>
      <c r="AQ62" s="1029"/>
      <c r="AR62" s="1029"/>
      <c r="AS62" s="1029"/>
      <c r="AT62" s="1029"/>
      <c r="AU62" s="1029"/>
      <c r="AV62" s="1029"/>
    </row>
    <row r="63" spans="1:48" ht="12">
      <c r="A63" s="1028"/>
      <c r="B63" s="1028"/>
      <c r="C63" s="1028"/>
      <c r="D63" s="1028"/>
      <c r="E63" s="1028"/>
      <c r="F63" s="1028"/>
      <c r="G63" s="1028"/>
      <c r="H63" s="1028"/>
      <c r="I63" s="1028"/>
      <c r="J63" s="1028"/>
      <c r="K63" s="1028"/>
      <c r="L63" s="1028"/>
      <c r="M63" s="1028"/>
      <c r="N63" s="1028"/>
      <c r="O63" s="1028"/>
      <c r="P63" s="1028"/>
      <c r="Q63" s="1028"/>
      <c r="R63" s="1028"/>
      <c r="S63" s="1028"/>
      <c r="T63" s="1028"/>
      <c r="U63" s="1028"/>
      <c r="V63" s="1028"/>
      <c r="W63" s="1028"/>
      <c r="X63" s="1028"/>
      <c r="Y63" s="1028"/>
      <c r="Z63" s="1028"/>
      <c r="AA63" s="1028"/>
      <c r="AB63" s="1028"/>
      <c r="AC63" s="1028"/>
      <c r="AD63" s="1028"/>
      <c r="AE63" s="1028"/>
      <c r="AF63" s="1028"/>
      <c r="AG63" s="1028"/>
      <c r="AH63" s="1029"/>
      <c r="AI63" s="1029"/>
      <c r="AJ63" s="1029"/>
      <c r="AK63" s="1029"/>
      <c r="AL63" s="1029"/>
      <c r="AM63" s="1029"/>
      <c r="AN63" s="1029"/>
      <c r="AO63" s="1029"/>
      <c r="AP63" s="1029"/>
      <c r="AQ63" s="1029"/>
      <c r="AR63" s="1029"/>
      <c r="AS63" s="1029"/>
      <c r="AT63" s="1029"/>
      <c r="AU63" s="1029"/>
      <c r="AV63" s="1029"/>
    </row>
    <row r="64" spans="1:48" ht="12">
      <c r="A64" s="1028"/>
      <c r="B64" s="1028"/>
      <c r="C64" s="1028"/>
      <c r="D64" s="1028"/>
      <c r="E64" s="1028"/>
      <c r="F64" s="1028"/>
      <c r="G64" s="1028"/>
      <c r="H64" s="1028"/>
      <c r="I64" s="1028"/>
      <c r="J64" s="1028"/>
      <c r="K64" s="1028"/>
      <c r="L64" s="1028"/>
      <c r="M64" s="1028"/>
      <c r="N64" s="1028"/>
      <c r="O64" s="1028"/>
      <c r="P64" s="1028"/>
      <c r="Q64" s="1028"/>
      <c r="R64" s="1028"/>
      <c r="S64" s="1028"/>
      <c r="T64" s="1028"/>
      <c r="U64" s="1028"/>
      <c r="V64" s="1028"/>
      <c r="W64" s="1028"/>
      <c r="X64" s="1028"/>
      <c r="Y64" s="1028"/>
      <c r="Z64" s="1028"/>
      <c r="AA64" s="1028"/>
      <c r="AB64" s="1028"/>
      <c r="AC64" s="1028"/>
      <c r="AD64" s="1028"/>
      <c r="AE64" s="1028"/>
      <c r="AF64" s="1028"/>
      <c r="AG64" s="1028"/>
      <c r="AH64" s="1029"/>
      <c r="AI64" s="1029"/>
      <c r="AJ64" s="1029"/>
      <c r="AK64" s="1029"/>
      <c r="AL64" s="1029"/>
      <c r="AM64" s="1029"/>
      <c r="AN64" s="1029"/>
      <c r="AO64" s="1029"/>
      <c r="AP64" s="1029"/>
      <c r="AQ64" s="1029"/>
      <c r="AR64" s="1029"/>
      <c r="AS64" s="1029"/>
      <c r="AT64" s="1029"/>
      <c r="AU64" s="1029"/>
      <c r="AV64" s="1029"/>
    </row>
    <row r="65" spans="1:48" ht="12">
      <c r="A65" s="1028"/>
      <c r="B65" s="1028"/>
      <c r="C65" s="1028"/>
      <c r="D65" s="1028"/>
      <c r="E65" s="1028"/>
      <c r="F65" s="1028"/>
      <c r="G65" s="1028"/>
      <c r="H65" s="1028"/>
      <c r="I65" s="1028"/>
      <c r="J65" s="1028"/>
      <c r="K65" s="1028"/>
      <c r="L65" s="1028"/>
      <c r="M65" s="1028"/>
      <c r="N65" s="1028"/>
      <c r="O65" s="1028"/>
      <c r="P65" s="1028"/>
      <c r="Q65" s="1028"/>
      <c r="R65" s="1028"/>
      <c r="S65" s="1028"/>
      <c r="T65" s="1028"/>
      <c r="U65" s="1028"/>
      <c r="V65" s="1028"/>
      <c r="W65" s="1028"/>
      <c r="X65" s="1028"/>
      <c r="Y65" s="1028"/>
      <c r="Z65" s="1028"/>
      <c r="AA65" s="1028"/>
      <c r="AB65" s="1028"/>
      <c r="AC65" s="1028"/>
      <c r="AD65" s="1028"/>
      <c r="AE65" s="1028"/>
      <c r="AF65" s="1028"/>
      <c r="AG65" s="1028"/>
      <c r="AH65" s="1029"/>
      <c r="AI65" s="1029"/>
      <c r="AJ65" s="1029"/>
      <c r="AK65" s="1029"/>
      <c r="AL65" s="1029"/>
      <c r="AM65" s="1029"/>
      <c r="AN65" s="1029"/>
      <c r="AO65" s="1029"/>
      <c r="AP65" s="1029"/>
      <c r="AQ65" s="1029"/>
      <c r="AR65" s="1029"/>
      <c r="AS65" s="1029"/>
      <c r="AT65" s="1029"/>
      <c r="AU65" s="1029"/>
      <c r="AV65" s="1029"/>
    </row>
    <row r="66" spans="1:48" ht="12">
      <c r="A66" s="1028"/>
      <c r="B66" s="1028"/>
      <c r="C66" s="1028"/>
      <c r="D66" s="1028"/>
      <c r="E66" s="1028"/>
      <c r="F66" s="1028"/>
      <c r="G66" s="1028"/>
      <c r="H66" s="1028"/>
      <c r="I66" s="1028"/>
      <c r="J66" s="1028"/>
      <c r="K66" s="1028"/>
      <c r="L66" s="1028"/>
      <c r="M66" s="1028"/>
      <c r="N66" s="1028"/>
      <c r="O66" s="1028"/>
      <c r="P66" s="1028"/>
      <c r="Q66" s="1028"/>
      <c r="R66" s="1028"/>
      <c r="S66" s="1028"/>
      <c r="T66" s="1028"/>
      <c r="U66" s="1028"/>
      <c r="V66" s="1028"/>
      <c r="W66" s="1028"/>
      <c r="X66" s="1028"/>
      <c r="Y66" s="1028"/>
      <c r="Z66" s="1028"/>
      <c r="AA66" s="1028"/>
      <c r="AB66" s="1028"/>
      <c r="AC66" s="1028"/>
      <c r="AD66" s="1028"/>
      <c r="AE66" s="1028"/>
      <c r="AF66" s="1028"/>
      <c r="AG66" s="1028"/>
      <c r="AH66" s="1029"/>
      <c r="AI66" s="1029"/>
      <c r="AJ66" s="1029"/>
      <c r="AK66" s="1029"/>
      <c r="AL66" s="1029"/>
      <c r="AM66" s="1029"/>
      <c r="AN66" s="1029"/>
      <c r="AO66" s="1029"/>
      <c r="AP66" s="1029"/>
      <c r="AQ66" s="1029"/>
      <c r="AR66" s="1029"/>
      <c r="AS66" s="1029"/>
      <c r="AT66" s="1029"/>
      <c r="AU66" s="1029"/>
      <c r="AV66" s="1029"/>
    </row>
    <row r="67" spans="1:33" ht="12">
      <c r="A67" s="881"/>
      <c r="B67" s="881"/>
      <c r="C67" s="881"/>
      <c r="D67" s="881"/>
      <c r="E67" s="881"/>
      <c r="F67" s="881"/>
      <c r="G67" s="881"/>
      <c r="H67" s="881"/>
      <c r="I67" s="881"/>
      <c r="J67" s="881"/>
      <c r="K67" s="881"/>
      <c r="L67" s="881"/>
      <c r="M67" s="881"/>
      <c r="N67" s="881"/>
      <c r="O67" s="881"/>
      <c r="P67" s="881"/>
      <c r="Q67" s="881"/>
      <c r="R67" s="881"/>
      <c r="S67" s="881"/>
      <c r="T67" s="881"/>
      <c r="U67" s="881"/>
      <c r="V67" s="881"/>
      <c r="W67" s="881"/>
      <c r="X67" s="881"/>
      <c r="Y67" s="881"/>
      <c r="Z67" s="881"/>
      <c r="AA67" s="881"/>
      <c r="AB67" s="881"/>
      <c r="AC67" s="881"/>
      <c r="AD67" s="881"/>
      <c r="AE67" s="881"/>
      <c r="AF67" s="881"/>
      <c r="AG67" s="881"/>
    </row>
    <row r="68" spans="1:33" ht="12">
      <c r="A68" s="881"/>
      <c r="B68" s="881"/>
      <c r="C68" s="881"/>
      <c r="D68" s="881"/>
      <c r="E68" s="881"/>
      <c r="F68" s="881"/>
      <c r="G68" s="881"/>
      <c r="H68" s="881"/>
      <c r="I68" s="881"/>
      <c r="J68" s="881"/>
      <c r="K68" s="881"/>
      <c r="L68" s="881"/>
      <c r="M68" s="881"/>
      <c r="N68" s="881"/>
      <c r="O68" s="881"/>
      <c r="P68" s="881"/>
      <c r="Q68" s="881"/>
      <c r="R68" s="881"/>
      <c r="S68" s="881"/>
      <c r="T68" s="881"/>
      <c r="U68" s="881"/>
      <c r="V68" s="881"/>
      <c r="W68" s="881"/>
      <c r="X68" s="881"/>
      <c r="Y68" s="881"/>
      <c r="Z68" s="881"/>
      <c r="AA68" s="881"/>
      <c r="AB68" s="881"/>
      <c r="AC68" s="881"/>
      <c r="AD68" s="881"/>
      <c r="AE68" s="881"/>
      <c r="AF68" s="881"/>
      <c r="AG68" s="881"/>
    </row>
    <row r="69" spans="1:33" ht="12">
      <c r="A69" s="881"/>
      <c r="B69" s="881"/>
      <c r="C69" s="881"/>
      <c r="D69" s="881"/>
      <c r="E69" s="881"/>
      <c r="F69" s="881"/>
      <c r="G69" s="881"/>
      <c r="H69" s="881"/>
      <c r="I69" s="881"/>
      <c r="J69" s="881"/>
      <c r="K69" s="881"/>
      <c r="L69" s="881"/>
      <c r="M69" s="881"/>
      <c r="N69" s="881"/>
      <c r="O69" s="881"/>
      <c r="P69" s="881"/>
      <c r="Q69" s="881"/>
      <c r="R69" s="881"/>
      <c r="S69" s="881"/>
      <c r="T69" s="881"/>
      <c r="U69" s="881"/>
      <c r="V69" s="881"/>
      <c r="W69" s="881"/>
      <c r="X69" s="881"/>
      <c r="Y69" s="881"/>
      <c r="Z69" s="881"/>
      <c r="AA69" s="881"/>
      <c r="AB69" s="881"/>
      <c r="AC69" s="881"/>
      <c r="AD69" s="881"/>
      <c r="AE69" s="881"/>
      <c r="AF69" s="881"/>
      <c r="AG69" s="881"/>
    </row>
    <row r="70" spans="1:33" ht="12">
      <c r="A70" s="881"/>
      <c r="B70" s="881"/>
      <c r="C70" s="881"/>
      <c r="D70" s="881"/>
      <c r="E70" s="881"/>
      <c r="F70" s="881"/>
      <c r="G70" s="881"/>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row>
    <row r="71" spans="1:33" ht="12">
      <c r="A71" s="881"/>
      <c r="B71" s="881"/>
      <c r="C71" s="881"/>
      <c r="D71" s="881"/>
      <c r="E71" s="881"/>
      <c r="F71" s="881"/>
      <c r="G71" s="881"/>
      <c r="H71" s="881"/>
      <c r="I71" s="881"/>
      <c r="J71" s="881"/>
      <c r="K71" s="881"/>
      <c r="L71" s="881"/>
      <c r="M71" s="881"/>
      <c r="N71" s="881"/>
      <c r="O71" s="881"/>
      <c r="P71" s="881"/>
      <c r="Q71" s="881"/>
      <c r="R71" s="881"/>
      <c r="S71" s="881"/>
      <c r="T71" s="881"/>
      <c r="U71" s="881"/>
      <c r="V71" s="881"/>
      <c r="W71" s="881"/>
      <c r="X71" s="881"/>
      <c r="Y71" s="881"/>
      <c r="Z71" s="881"/>
      <c r="AA71" s="881"/>
      <c r="AB71" s="881"/>
      <c r="AC71" s="881"/>
      <c r="AD71" s="881"/>
      <c r="AE71" s="881"/>
      <c r="AF71" s="881"/>
      <c r="AG71" s="881"/>
    </row>
    <row r="72" spans="1:33" ht="12">
      <c r="A72" s="881"/>
      <c r="B72" s="881"/>
      <c r="C72" s="881"/>
      <c r="D72" s="881"/>
      <c r="E72" s="881"/>
      <c r="F72" s="881"/>
      <c r="G72" s="881"/>
      <c r="H72" s="881"/>
      <c r="I72" s="881"/>
      <c r="J72" s="881"/>
      <c r="K72" s="881"/>
      <c r="L72" s="881"/>
      <c r="M72" s="881"/>
      <c r="N72" s="881"/>
      <c r="O72" s="881"/>
      <c r="P72" s="881"/>
      <c r="Q72" s="881"/>
      <c r="R72" s="881"/>
      <c r="S72" s="881"/>
      <c r="T72" s="881"/>
      <c r="U72" s="881"/>
      <c r="V72" s="881"/>
      <c r="W72" s="881"/>
      <c r="X72" s="881"/>
      <c r="Y72" s="881"/>
      <c r="Z72" s="881"/>
      <c r="AA72" s="881"/>
      <c r="AB72" s="881"/>
      <c r="AC72" s="881"/>
      <c r="AD72" s="881"/>
      <c r="AE72" s="881"/>
      <c r="AF72" s="881"/>
      <c r="AG72" s="881"/>
    </row>
    <row r="73" spans="1:33" ht="12">
      <c r="A73" s="881"/>
      <c r="B73" s="881"/>
      <c r="C73" s="881"/>
      <c r="D73" s="881"/>
      <c r="E73" s="881"/>
      <c r="F73" s="881"/>
      <c r="G73" s="881"/>
      <c r="H73" s="881"/>
      <c r="I73" s="881"/>
      <c r="J73" s="881"/>
      <c r="K73" s="881"/>
      <c r="L73" s="881"/>
      <c r="M73" s="881"/>
      <c r="N73" s="881"/>
      <c r="O73" s="881"/>
      <c r="P73" s="881"/>
      <c r="Q73" s="881"/>
      <c r="R73" s="881"/>
      <c r="S73" s="881"/>
      <c r="T73" s="881"/>
      <c r="U73" s="881"/>
      <c r="V73" s="881"/>
      <c r="W73" s="881"/>
      <c r="X73" s="881"/>
      <c r="Y73" s="881"/>
      <c r="Z73" s="881"/>
      <c r="AA73" s="881"/>
      <c r="AB73" s="881"/>
      <c r="AC73" s="881"/>
      <c r="AD73" s="881"/>
      <c r="AE73" s="881"/>
      <c r="AF73" s="881"/>
      <c r="AG73" s="881"/>
    </row>
    <row r="74" spans="1:33" ht="12">
      <c r="A74" s="881"/>
      <c r="B74" s="881"/>
      <c r="C74" s="881"/>
      <c r="D74" s="881"/>
      <c r="E74" s="881"/>
      <c r="F74" s="881"/>
      <c r="G74" s="881"/>
      <c r="H74" s="881"/>
      <c r="I74" s="881"/>
      <c r="J74" s="881"/>
      <c r="K74" s="881"/>
      <c r="L74" s="881"/>
      <c r="M74" s="881"/>
      <c r="N74" s="881"/>
      <c r="O74" s="881"/>
      <c r="P74" s="881"/>
      <c r="Q74" s="881"/>
      <c r="R74" s="881"/>
      <c r="S74" s="881"/>
      <c r="T74" s="881"/>
      <c r="U74" s="881"/>
      <c r="V74" s="881"/>
      <c r="W74" s="881"/>
      <c r="X74" s="881"/>
      <c r="Y74" s="881"/>
      <c r="Z74" s="881"/>
      <c r="AA74" s="881"/>
      <c r="AB74" s="881"/>
      <c r="AC74" s="881"/>
      <c r="AD74" s="881"/>
      <c r="AE74" s="881"/>
      <c r="AF74" s="881"/>
      <c r="AG74" s="881"/>
    </row>
    <row r="75" spans="1:33" ht="12">
      <c r="A75" s="881"/>
      <c r="B75" s="881"/>
      <c r="C75" s="881"/>
      <c r="D75" s="881"/>
      <c r="E75" s="881"/>
      <c r="F75" s="881"/>
      <c r="G75" s="881"/>
      <c r="H75" s="881"/>
      <c r="I75" s="881"/>
      <c r="J75" s="881"/>
      <c r="K75" s="881"/>
      <c r="L75" s="881"/>
      <c r="M75" s="881"/>
      <c r="N75" s="881"/>
      <c r="O75" s="881"/>
      <c r="P75" s="881"/>
      <c r="Q75" s="881"/>
      <c r="R75" s="881"/>
      <c r="S75" s="881"/>
      <c r="T75" s="881"/>
      <c r="U75" s="881"/>
      <c r="V75" s="881"/>
      <c r="W75" s="881"/>
      <c r="X75" s="881"/>
      <c r="Y75" s="881"/>
      <c r="Z75" s="881"/>
      <c r="AA75" s="881"/>
      <c r="AB75" s="881"/>
      <c r="AC75" s="881"/>
      <c r="AD75" s="881"/>
      <c r="AE75" s="881"/>
      <c r="AF75" s="881"/>
      <c r="AG75" s="881"/>
    </row>
    <row r="76" spans="1:33" ht="12">
      <c r="A76" s="881"/>
      <c r="B76" s="881"/>
      <c r="C76" s="881"/>
      <c r="D76" s="881"/>
      <c r="E76" s="881"/>
      <c r="F76" s="881"/>
      <c r="G76" s="881"/>
      <c r="H76" s="881"/>
      <c r="I76" s="881"/>
      <c r="J76" s="881"/>
      <c r="K76" s="881"/>
      <c r="L76" s="881"/>
      <c r="M76" s="881"/>
      <c r="N76" s="881"/>
      <c r="O76" s="881"/>
      <c r="P76" s="881"/>
      <c r="Q76" s="881"/>
      <c r="R76" s="881"/>
      <c r="S76" s="881"/>
      <c r="T76" s="881"/>
      <c r="U76" s="881"/>
      <c r="V76" s="881"/>
      <c r="W76" s="881"/>
      <c r="X76" s="881"/>
      <c r="Y76" s="881"/>
      <c r="Z76" s="881"/>
      <c r="AA76" s="881"/>
      <c r="AB76" s="881"/>
      <c r="AC76" s="881"/>
      <c r="AD76" s="881"/>
      <c r="AE76" s="881"/>
      <c r="AF76" s="881"/>
      <c r="AG76" s="881"/>
    </row>
    <row r="77" spans="1:33" ht="12">
      <c r="A77" s="881"/>
      <c r="B77" s="881"/>
      <c r="C77" s="881"/>
      <c r="D77" s="881"/>
      <c r="E77" s="881"/>
      <c r="F77" s="881"/>
      <c r="G77" s="881"/>
      <c r="H77" s="881"/>
      <c r="I77" s="881"/>
      <c r="J77" s="881"/>
      <c r="K77" s="881"/>
      <c r="L77" s="881"/>
      <c r="M77" s="881"/>
      <c r="N77" s="881"/>
      <c r="O77" s="881"/>
      <c r="P77" s="881"/>
      <c r="Q77" s="881"/>
      <c r="R77" s="881"/>
      <c r="S77" s="881"/>
      <c r="T77" s="881"/>
      <c r="U77" s="881"/>
      <c r="V77" s="881"/>
      <c r="W77" s="881"/>
      <c r="X77" s="881"/>
      <c r="Y77" s="881"/>
      <c r="Z77" s="881"/>
      <c r="AA77" s="881"/>
      <c r="AB77" s="881"/>
      <c r="AC77" s="881"/>
      <c r="AD77" s="881"/>
      <c r="AE77" s="881"/>
      <c r="AF77" s="881"/>
      <c r="AG77" s="881"/>
    </row>
    <row r="78" spans="1:33" ht="12">
      <c r="A78" s="881"/>
      <c r="B78" s="881"/>
      <c r="C78" s="881"/>
      <c r="D78" s="881"/>
      <c r="E78" s="881"/>
      <c r="F78" s="881"/>
      <c r="G78" s="881"/>
      <c r="H78" s="881"/>
      <c r="I78" s="881"/>
      <c r="J78" s="881"/>
      <c r="K78" s="881"/>
      <c r="L78" s="881"/>
      <c r="M78" s="881"/>
      <c r="N78" s="881"/>
      <c r="O78" s="881"/>
      <c r="P78" s="881"/>
      <c r="Q78" s="881"/>
      <c r="R78" s="881"/>
      <c r="S78" s="881"/>
      <c r="T78" s="881"/>
      <c r="U78" s="881"/>
      <c r="V78" s="881"/>
      <c r="W78" s="881"/>
      <c r="X78" s="881"/>
      <c r="Y78" s="881"/>
      <c r="Z78" s="881"/>
      <c r="AA78" s="881"/>
      <c r="AB78" s="881"/>
      <c r="AC78" s="881"/>
      <c r="AD78" s="881"/>
      <c r="AE78" s="881"/>
      <c r="AF78" s="881"/>
      <c r="AG78" s="881"/>
    </row>
    <row r="79" spans="1:33" ht="12">
      <c r="A79" s="881"/>
      <c r="B79" s="881"/>
      <c r="C79" s="881"/>
      <c r="D79" s="881"/>
      <c r="E79" s="881"/>
      <c r="F79" s="881"/>
      <c r="G79" s="881"/>
      <c r="H79" s="881"/>
      <c r="I79" s="881"/>
      <c r="J79" s="881"/>
      <c r="K79" s="881"/>
      <c r="L79" s="881"/>
      <c r="M79" s="881"/>
      <c r="N79" s="881"/>
      <c r="O79" s="881"/>
      <c r="P79" s="881"/>
      <c r="Q79" s="881"/>
      <c r="R79" s="881"/>
      <c r="S79" s="881"/>
      <c r="T79" s="881"/>
      <c r="U79" s="881"/>
      <c r="V79" s="881"/>
      <c r="W79" s="881"/>
      <c r="X79" s="881"/>
      <c r="Y79" s="881"/>
      <c r="Z79" s="881"/>
      <c r="AA79" s="881"/>
      <c r="AB79" s="881"/>
      <c r="AC79" s="881"/>
      <c r="AD79" s="881"/>
      <c r="AE79" s="881"/>
      <c r="AF79" s="881"/>
      <c r="AG79" s="881"/>
    </row>
    <row r="80" spans="1:33" ht="12">
      <c r="A80" s="881"/>
      <c r="B80" s="881"/>
      <c r="C80" s="881"/>
      <c r="D80" s="881"/>
      <c r="E80" s="881"/>
      <c r="F80" s="881"/>
      <c r="G80" s="881"/>
      <c r="H80" s="881"/>
      <c r="I80" s="881"/>
      <c r="J80" s="881"/>
      <c r="K80" s="881"/>
      <c r="L80" s="881"/>
      <c r="M80" s="881"/>
      <c r="N80" s="881"/>
      <c r="O80" s="881"/>
      <c r="P80" s="881"/>
      <c r="Q80" s="881"/>
      <c r="R80" s="881"/>
      <c r="S80" s="881"/>
      <c r="T80" s="881"/>
      <c r="U80" s="881"/>
      <c r="V80" s="881"/>
      <c r="W80" s="881"/>
      <c r="X80" s="881"/>
      <c r="Y80" s="881"/>
      <c r="Z80" s="881"/>
      <c r="AA80" s="881"/>
      <c r="AB80" s="881"/>
      <c r="AC80" s="881"/>
      <c r="AD80" s="881"/>
      <c r="AE80" s="881"/>
      <c r="AF80" s="881"/>
      <c r="AG80" s="881"/>
    </row>
    <row r="81" spans="1:33" ht="12">
      <c r="A81" s="881"/>
      <c r="B81" s="881"/>
      <c r="C81" s="881"/>
      <c r="D81" s="881"/>
      <c r="E81" s="881"/>
      <c r="F81" s="881"/>
      <c r="G81" s="881"/>
      <c r="H81" s="881"/>
      <c r="I81" s="881"/>
      <c r="J81" s="881"/>
      <c r="K81" s="881"/>
      <c r="L81" s="881"/>
      <c r="M81" s="881"/>
      <c r="N81" s="881"/>
      <c r="O81" s="881"/>
      <c r="P81" s="881"/>
      <c r="Q81" s="881"/>
      <c r="R81" s="881"/>
      <c r="S81" s="881"/>
      <c r="T81" s="881"/>
      <c r="U81" s="881"/>
      <c r="V81" s="881"/>
      <c r="W81" s="881"/>
      <c r="X81" s="881"/>
      <c r="Y81" s="881"/>
      <c r="Z81" s="881"/>
      <c r="AA81" s="881"/>
      <c r="AB81" s="881"/>
      <c r="AC81" s="881"/>
      <c r="AD81" s="881"/>
      <c r="AE81" s="881"/>
      <c r="AF81" s="881"/>
      <c r="AG81" s="881"/>
    </row>
    <row r="82" spans="1:33" ht="12">
      <c r="A82" s="881"/>
      <c r="B82" s="881"/>
      <c r="C82" s="881"/>
      <c r="D82" s="881"/>
      <c r="E82" s="881"/>
      <c r="F82" s="881"/>
      <c r="G82" s="881"/>
      <c r="H82" s="881"/>
      <c r="I82" s="881"/>
      <c r="J82" s="881"/>
      <c r="K82" s="881"/>
      <c r="L82" s="881"/>
      <c r="M82" s="881"/>
      <c r="N82" s="881"/>
      <c r="O82" s="881"/>
      <c r="P82" s="881"/>
      <c r="Q82" s="881"/>
      <c r="R82" s="881"/>
      <c r="S82" s="881"/>
      <c r="T82" s="881"/>
      <c r="U82" s="881"/>
      <c r="V82" s="881"/>
      <c r="W82" s="881"/>
      <c r="X82" s="881"/>
      <c r="Y82" s="881"/>
      <c r="Z82" s="881"/>
      <c r="AA82" s="881"/>
      <c r="AB82" s="881"/>
      <c r="AC82" s="881"/>
      <c r="AD82" s="881"/>
      <c r="AE82" s="881"/>
      <c r="AF82" s="881"/>
      <c r="AG82" s="881"/>
    </row>
    <row r="83" spans="1:33" ht="12">
      <c r="A83" s="881"/>
      <c r="B83" s="881"/>
      <c r="C83" s="881"/>
      <c r="D83" s="881"/>
      <c r="E83" s="881"/>
      <c r="F83" s="881"/>
      <c r="G83" s="881"/>
      <c r="H83" s="881"/>
      <c r="I83" s="881"/>
      <c r="J83" s="881"/>
      <c r="K83" s="881"/>
      <c r="L83" s="881"/>
      <c r="M83" s="881"/>
      <c r="N83" s="881"/>
      <c r="O83" s="881"/>
      <c r="P83" s="881"/>
      <c r="Q83" s="881"/>
      <c r="R83" s="881"/>
      <c r="S83" s="881"/>
      <c r="T83" s="881"/>
      <c r="U83" s="881"/>
      <c r="V83" s="881"/>
      <c r="W83" s="881"/>
      <c r="X83" s="881"/>
      <c r="Y83" s="881"/>
      <c r="Z83" s="881"/>
      <c r="AA83" s="881"/>
      <c r="AB83" s="881"/>
      <c r="AC83" s="881"/>
      <c r="AD83" s="881"/>
      <c r="AE83" s="881"/>
      <c r="AF83" s="881"/>
      <c r="AG83" s="881"/>
    </row>
    <row r="84" spans="1:33" ht="12">
      <c r="A84" s="881"/>
      <c r="B84" s="881"/>
      <c r="C84" s="881"/>
      <c r="D84" s="881"/>
      <c r="E84" s="881"/>
      <c r="F84" s="881"/>
      <c r="G84" s="881"/>
      <c r="H84" s="881"/>
      <c r="I84" s="881"/>
      <c r="J84" s="881"/>
      <c r="K84" s="881"/>
      <c r="L84" s="881"/>
      <c r="M84" s="881"/>
      <c r="N84" s="881"/>
      <c r="O84" s="881"/>
      <c r="P84" s="881"/>
      <c r="Q84" s="881"/>
      <c r="R84" s="881"/>
      <c r="S84" s="881"/>
      <c r="T84" s="881"/>
      <c r="U84" s="881"/>
      <c r="V84" s="881"/>
      <c r="W84" s="881"/>
      <c r="X84" s="881"/>
      <c r="Y84" s="881"/>
      <c r="Z84" s="881"/>
      <c r="AA84" s="881"/>
      <c r="AB84" s="881"/>
      <c r="AC84" s="881"/>
      <c r="AD84" s="881"/>
      <c r="AE84" s="881"/>
      <c r="AF84" s="881"/>
      <c r="AG84" s="881"/>
    </row>
    <row r="85" spans="1:33" ht="12">
      <c r="A85" s="881"/>
      <c r="B85" s="881"/>
      <c r="C85" s="881"/>
      <c r="D85" s="881"/>
      <c r="E85" s="881"/>
      <c r="F85" s="881"/>
      <c r="G85" s="881"/>
      <c r="H85" s="881"/>
      <c r="I85" s="881"/>
      <c r="J85" s="881"/>
      <c r="K85" s="881"/>
      <c r="L85" s="881"/>
      <c r="M85" s="881"/>
      <c r="N85" s="881"/>
      <c r="O85" s="881"/>
      <c r="P85" s="881"/>
      <c r="Q85" s="881"/>
      <c r="R85" s="881"/>
      <c r="S85" s="881"/>
      <c r="T85" s="881"/>
      <c r="U85" s="881"/>
      <c r="V85" s="881"/>
      <c r="W85" s="881"/>
      <c r="X85" s="881"/>
      <c r="Y85" s="881"/>
      <c r="Z85" s="881"/>
      <c r="AA85" s="881"/>
      <c r="AB85" s="881"/>
      <c r="AC85" s="881"/>
      <c r="AD85" s="881"/>
      <c r="AE85" s="881"/>
      <c r="AF85" s="881"/>
      <c r="AG85" s="881"/>
    </row>
    <row r="86" spans="1:33" ht="12">
      <c r="A86" s="881"/>
      <c r="B86" s="881"/>
      <c r="C86" s="881"/>
      <c r="D86" s="881"/>
      <c r="E86" s="881"/>
      <c r="F86" s="881"/>
      <c r="G86" s="881"/>
      <c r="H86" s="881"/>
      <c r="I86" s="881"/>
      <c r="J86" s="881"/>
      <c r="K86" s="881"/>
      <c r="L86" s="881"/>
      <c r="M86" s="881"/>
      <c r="N86" s="881"/>
      <c r="O86" s="881"/>
      <c r="P86" s="881"/>
      <c r="Q86" s="881"/>
      <c r="R86" s="881"/>
      <c r="S86" s="881"/>
      <c r="T86" s="881"/>
      <c r="U86" s="881"/>
      <c r="V86" s="881"/>
      <c r="W86" s="881"/>
      <c r="X86" s="881"/>
      <c r="Y86" s="881"/>
      <c r="Z86" s="881"/>
      <c r="AA86" s="881"/>
      <c r="AB86" s="881"/>
      <c r="AC86" s="881"/>
      <c r="AD86" s="881"/>
      <c r="AE86" s="881"/>
      <c r="AF86" s="881"/>
      <c r="AG86" s="881"/>
    </row>
    <row r="87" spans="1:33" ht="12">
      <c r="A87" s="881"/>
      <c r="B87" s="881"/>
      <c r="C87" s="881"/>
      <c r="D87" s="881"/>
      <c r="E87" s="881"/>
      <c r="F87" s="881"/>
      <c r="G87" s="881"/>
      <c r="H87" s="881"/>
      <c r="I87" s="881"/>
      <c r="J87" s="881"/>
      <c r="K87" s="881"/>
      <c r="L87" s="881"/>
      <c r="M87" s="881"/>
      <c r="N87" s="881"/>
      <c r="O87" s="881"/>
      <c r="P87" s="881"/>
      <c r="Q87" s="881"/>
      <c r="R87" s="881"/>
      <c r="S87" s="881"/>
      <c r="T87" s="881"/>
      <c r="U87" s="881"/>
      <c r="V87" s="881"/>
      <c r="W87" s="881"/>
      <c r="X87" s="881"/>
      <c r="Y87" s="881"/>
      <c r="Z87" s="881"/>
      <c r="AA87" s="881"/>
      <c r="AB87" s="881"/>
      <c r="AC87" s="881"/>
      <c r="AD87" s="881"/>
      <c r="AE87" s="881"/>
      <c r="AF87" s="881"/>
      <c r="AG87" s="881"/>
    </row>
    <row r="88" spans="1:33" ht="12">
      <c r="A88" s="881"/>
      <c r="B88" s="881"/>
      <c r="C88" s="881"/>
      <c r="D88" s="881"/>
      <c r="E88" s="881"/>
      <c r="F88" s="881"/>
      <c r="G88" s="881"/>
      <c r="H88" s="881"/>
      <c r="I88" s="881"/>
      <c r="J88" s="881"/>
      <c r="K88" s="881"/>
      <c r="L88" s="881"/>
      <c r="M88" s="881"/>
      <c r="N88" s="881"/>
      <c r="O88" s="881"/>
      <c r="P88" s="881"/>
      <c r="Q88" s="881"/>
      <c r="R88" s="881"/>
      <c r="S88" s="881"/>
      <c r="T88" s="881"/>
      <c r="U88" s="881"/>
      <c r="V88" s="881"/>
      <c r="W88" s="881"/>
      <c r="X88" s="881"/>
      <c r="Y88" s="881"/>
      <c r="Z88" s="881"/>
      <c r="AA88" s="881"/>
      <c r="AB88" s="881"/>
      <c r="AC88" s="881"/>
      <c r="AD88" s="881"/>
      <c r="AE88" s="881"/>
      <c r="AF88" s="881"/>
      <c r="AG88" s="881"/>
    </row>
    <row r="89" spans="1:33" ht="12">
      <c r="A89" s="881"/>
      <c r="B89" s="881"/>
      <c r="C89" s="881"/>
      <c r="D89" s="881"/>
      <c r="E89" s="881"/>
      <c r="F89" s="881"/>
      <c r="G89" s="881"/>
      <c r="H89" s="881"/>
      <c r="I89" s="881"/>
      <c r="J89" s="881"/>
      <c r="K89" s="881"/>
      <c r="L89" s="881"/>
      <c r="M89" s="881"/>
      <c r="N89" s="881"/>
      <c r="O89" s="881"/>
      <c r="P89" s="881"/>
      <c r="Q89" s="881"/>
      <c r="R89" s="881"/>
      <c r="S89" s="881"/>
      <c r="T89" s="881"/>
      <c r="U89" s="881"/>
      <c r="V89" s="881"/>
      <c r="W89" s="881"/>
      <c r="X89" s="881"/>
      <c r="Y89" s="881"/>
      <c r="Z89" s="881"/>
      <c r="AA89" s="881"/>
      <c r="AB89" s="881"/>
      <c r="AC89" s="881"/>
      <c r="AD89" s="881"/>
      <c r="AE89" s="881"/>
      <c r="AF89" s="881"/>
      <c r="AG89" s="881"/>
    </row>
    <row r="90" spans="1:33" ht="12">
      <c r="A90" s="881"/>
      <c r="B90" s="881"/>
      <c r="C90" s="881"/>
      <c r="D90" s="881"/>
      <c r="E90" s="881"/>
      <c r="F90" s="881"/>
      <c r="G90" s="881"/>
      <c r="H90" s="881"/>
      <c r="I90" s="881"/>
      <c r="J90" s="881"/>
      <c r="K90" s="881"/>
      <c r="L90" s="881"/>
      <c r="M90" s="881"/>
      <c r="N90" s="881"/>
      <c r="O90" s="881"/>
      <c r="P90" s="881"/>
      <c r="Q90" s="881"/>
      <c r="R90" s="881"/>
      <c r="S90" s="881"/>
      <c r="T90" s="881"/>
      <c r="U90" s="881"/>
      <c r="V90" s="881"/>
      <c r="W90" s="881"/>
      <c r="X90" s="881"/>
      <c r="Y90" s="881"/>
      <c r="Z90" s="881"/>
      <c r="AA90" s="881"/>
      <c r="AB90" s="881"/>
      <c r="AC90" s="881"/>
      <c r="AD90" s="881"/>
      <c r="AE90" s="881"/>
      <c r="AF90" s="881"/>
      <c r="AG90" s="881"/>
    </row>
    <row r="91" spans="1:33" ht="12">
      <c r="A91" s="881"/>
      <c r="B91" s="881"/>
      <c r="C91" s="881"/>
      <c r="D91" s="881"/>
      <c r="E91" s="881"/>
      <c r="F91" s="881"/>
      <c r="G91" s="881"/>
      <c r="H91" s="881"/>
      <c r="I91" s="881"/>
      <c r="J91" s="881"/>
      <c r="K91" s="881"/>
      <c r="L91" s="881"/>
      <c r="M91" s="881"/>
      <c r="N91" s="881"/>
      <c r="O91" s="881"/>
      <c r="P91" s="881"/>
      <c r="Q91" s="881"/>
      <c r="R91" s="881"/>
      <c r="S91" s="881"/>
      <c r="T91" s="881"/>
      <c r="U91" s="881"/>
      <c r="V91" s="881"/>
      <c r="W91" s="881"/>
      <c r="X91" s="881"/>
      <c r="Y91" s="881"/>
      <c r="Z91" s="881"/>
      <c r="AA91" s="881"/>
      <c r="AB91" s="881"/>
      <c r="AC91" s="881"/>
      <c r="AD91" s="881"/>
      <c r="AE91" s="881"/>
      <c r="AF91" s="881"/>
      <c r="AG91" s="881"/>
    </row>
    <row r="92" spans="1:33" ht="12">
      <c r="A92" s="881"/>
      <c r="B92" s="881"/>
      <c r="C92" s="881"/>
      <c r="D92" s="881"/>
      <c r="E92" s="881"/>
      <c r="F92" s="881"/>
      <c r="G92" s="881"/>
      <c r="H92" s="881"/>
      <c r="I92" s="881"/>
      <c r="J92" s="881"/>
      <c r="K92" s="881"/>
      <c r="L92" s="881"/>
      <c r="M92" s="881"/>
      <c r="N92" s="881"/>
      <c r="O92" s="881"/>
      <c r="P92" s="881"/>
      <c r="Q92" s="881"/>
      <c r="R92" s="881"/>
      <c r="S92" s="881"/>
      <c r="T92" s="881"/>
      <c r="U92" s="881"/>
      <c r="V92" s="881"/>
      <c r="W92" s="881"/>
      <c r="X92" s="881"/>
      <c r="Y92" s="881"/>
      <c r="Z92" s="881"/>
      <c r="AA92" s="881"/>
      <c r="AB92" s="881"/>
      <c r="AC92" s="881"/>
      <c r="AD92" s="881"/>
      <c r="AE92" s="881"/>
      <c r="AF92" s="881"/>
      <c r="AG92" s="881"/>
    </row>
    <row r="93" spans="1:33" ht="12">
      <c r="A93" s="881"/>
      <c r="B93" s="881"/>
      <c r="C93" s="881"/>
      <c r="D93" s="881"/>
      <c r="E93" s="881"/>
      <c r="F93" s="881"/>
      <c r="G93" s="881"/>
      <c r="H93" s="881"/>
      <c r="I93" s="881"/>
      <c r="J93" s="881"/>
      <c r="K93" s="881"/>
      <c r="L93" s="881"/>
      <c r="M93" s="881"/>
      <c r="N93" s="881"/>
      <c r="O93" s="881"/>
      <c r="P93" s="881"/>
      <c r="Q93" s="881"/>
      <c r="R93" s="881"/>
      <c r="S93" s="881"/>
      <c r="T93" s="881"/>
      <c r="U93" s="881"/>
      <c r="V93" s="881"/>
      <c r="W93" s="881"/>
      <c r="X93" s="881"/>
      <c r="Y93" s="881"/>
      <c r="Z93" s="881"/>
      <c r="AA93" s="881"/>
      <c r="AB93" s="881"/>
      <c r="AC93" s="881"/>
      <c r="AD93" s="881"/>
      <c r="AE93" s="881"/>
      <c r="AF93" s="881"/>
      <c r="AG93" s="881"/>
    </row>
    <row r="94" spans="1:33" ht="12">
      <c r="A94" s="881"/>
      <c r="B94" s="881"/>
      <c r="C94" s="881"/>
      <c r="D94" s="881"/>
      <c r="E94" s="881"/>
      <c r="F94" s="881"/>
      <c r="G94" s="881"/>
      <c r="H94" s="881"/>
      <c r="I94" s="881"/>
      <c r="J94" s="881"/>
      <c r="K94" s="881"/>
      <c r="L94" s="881"/>
      <c r="M94" s="881"/>
      <c r="N94" s="881"/>
      <c r="O94" s="881"/>
      <c r="P94" s="881"/>
      <c r="Q94" s="881"/>
      <c r="R94" s="881"/>
      <c r="S94" s="881"/>
      <c r="T94" s="881"/>
      <c r="U94" s="881"/>
      <c r="V94" s="881"/>
      <c r="W94" s="881"/>
      <c r="X94" s="881"/>
      <c r="Y94" s="881"/>
      <c r="Z94" s="881"/>
      <c r="AA94" s="881"/>
      <c r="AB94" s="881"/>
      <c r="AC94" s="881"/>
      <c r="AD94" s="881"/>
      <c r="AE94" s="881"/>
      <c r="AF94" s="881"/>
      <c r="AG94" s="881"/>
    </row>
    <row r="95" spans="1:33" ht="12">
      <c r="A95" s="881"/>
      <c r="B95" s="881"/>
      <c r="C95" s="881"/>
      <c r="D95" s="881"/>
      <c r="E95" s="881"/>
      <c r="F95" s="881"/>
      <c r="G95" s="881"/>
      <c r="H95" s="881"/>
      <c r="I95" s="881"/>
      <c r="J95" s="881"/>
      <c r="K95" s="881"/>
      <c r="L95" s="881"/>
      <c r="M95" s="881"/>
      <c r="N95" s="881"/>
      <c r="O95" s="881"/>
      <c r="P95" s="881"/>
      <c r="Q95" s="881"/>
      <c r="R95" s="881"/>
      <c r="S95" s="881"/>
      <c r="T95" s="881"/>
      <c r="U95" s="881"/>
      <c r="V95" s="881"/>
      <c r="W95" s="881"/>
      <c r="X95" s="881"/>
      <c r="Y95" s="881"/>
      <c r="Z95" s="881"/>
      <c r="AA95" s="881"/>
      <c r="AB95" s="881"/>
      <c r="AC95" s="881"/>
      <c r="AD95" s="881"/>
      <c r="AE95" s="881"/>
      <c r="AF95" s="881"/>
      <c r="AG95" s="881"/>
    </row>
    <row r="96" spans="1:33" ht="12">
      <c r="A96" s="881"/>
      <c r="B96" s="881"/>
      <c r="C96" s="881"/>
      <c r="D96" s="881"/>
      <c r="E96" s="881"/>
      <c r="F96" s="881"/>
      <c r="G96" s="881"/>
      <c r="H96" s="881"/>
      <c r="I96" s="881"/>
      <c r="J96" s="881"/>
      <c r="K96" s="881"/>
      <c r="L96" s="881"/>
      <c r="M96" s="881"/>
      <c r="N96" s="881"/>
      <c r="O96" s="881"/>
      <c r="P96" s="881"/>
      <c r="Q96" s="881"/>
      <c r="R96" s="881"/>
      <c r="S96" s="881"/>
      <c r="T96" s="881"/>
      <c r="U96" s="881"/>
      <c r="V96" s="881"/>
      <c r="W96" s="881"/>
      <c r="X96" s="881"/>
      <c r="Y96" s="881"/>
      <c r="Z96" s="881"/>
      <c r="AA96" s="881"/>
      <c r="AB96" s="881"/>
      <c r="AC96" s="881"/>
      <c r="AD96" s="881"/>
      <c r="AE96" s="881"/>
      <c r="AF96" s="881"/>
      <c r="AG96" s="881"/>
    </row>
    <row r="97" spans="1:33" ht="12">
      <c r="A97" s="881"/>
      <c r="B97" s="881"/>
      <c r="C97" s="881"/>
      <c r="D97" s="881"/>
      <c r="E97" s="881"/>
      <c r="F97" s="881"/>
      <c r="G97" s="881"/>
      <c r="H97" s="881"/>
      <c r="I97" s="881"/>
      <c r="J97" s="881"/>
      <c r="K97" s="881"/>
      <c r="L97" s="881"/>
      <c r="M97" s="881"/>
      <c r="N97" s="881"/>
      <c r="O97" s="881"/>
      <c r="P97" s="881"/>
      <c r="Q97" s="881"/>
      <c r="R97" s="881"/>
      <c r="S97" s="881"/>
      <c r="T97" s="881"/>
      <c r="U97" s="881"/>
      <c r="V97" s="881"/>
      <c r="W97" s="881"/>
      <c r="X97" s="881"/>
      <c r="Y97" s="881"/>
      <c r="Z97" s="881"/>
      <c r="AA97" s="881"/>
      <c r="AB97" s="881"/>
      <c r="AC97" s="881"/>
      <c r="AD97" s="881"/>
      <c r="AE97" s="881"/>
      <c r="AF97" s="881"/>
      <c r="AG97" s="881"/>
    </row>
    <row r="98" spans="1:33" ht="12">
      <c r="A98" s="881"/>
      <c r="B98" s="881"/>
      <c r="C98" s="881"/>
      <c r="D98" s="881"/>
      <c r="E98" s="881"/>
      <c r="F98" s="881"/>
      <c r="G98" s="881"/>
      <c r="H98" s="881"/>
      <c r="I98" s="881"/>
      <c r="J98" s="881"/>
      <c r="K98" s="881"/>
      <c r="L98" s="881"/>
      <c r="M98" s="881"/>
      <c r="N98" s="881"/>
      <c r="O98" s="881"/>
      <c r="P98" s="881"/>
      <c r="Q98" s="881"/>
      <c r="R98" s="881"/>
      <c r="S98" s="881"/>
      <c r="T98" s="881"/>
      <c r="U98" s="881"/>
      <c r="V98" s="881"/>
      <c r="W98" s="881"/>
      <c r="X98" s="881"/>
      <c r="Y98" s="881"/>
      <c r="Z98" s="881"/>
      <c r="AA98" s="881"/>
      <c r="AB98" s="881"/>
      <c r="AC98" s="881"/>
      <c r="AD98" s="881"/>
      <c r="AE98" s="881"/>
      <c r="AF98" s="881"/>
      <c r="AG98" s="881"/>
    </row>
    <row r="99" spans="1:33" ht="12">
      <c r="A99" s="881"/>
      <c r="B99" s="881"/>
      <c r="C99" s="881"/>
      <c r="D99" s="881"/>
      <c r="E99" s="881"/>
      <c r="F99" s="881"/>
      <c r="G99" s="881"/>
      <c r="H99" s="881"/>
      <c r="I99" s="881"/>
      <c r="J99" s="881"/>
      <c r="K99" s="881"/>
      <c r="L99" s="881"/>
      <c r="M99" s="881"/>
      <c r="N99" s="881"/>
      <c r="O99" s="881"/>
      <c r="P99" s="881"/>
      <c r="Q99" s="881"/>
      <c r="R99" s="881"/>
      <c r="S99" s="881"/>
      <c r="T99" s="881"/>
      <c r="U99" s="881"/>
      <c r="V99" s="881"/>
      <c r="W99" s="881"/>
      <c r="X99" s="881"/>
      <c r="Y99" s="881"/>
      <c r="Z99" s="881"/>
      <c r="AA99" s="881"/>
      <c r="AB99" s="881"/>
      <c r="AC99" s="881"/>
      <c r="AD99" s="881"/>
      <c r="AE99" s="881"/>
      <c r="AF99" s="881"/>
      <c r="AG99" s="881"/>
    </row>
    <row r="100" spans="1:33" ht="12">
      <c r="A100" s="881"/>
      <c r="B100" s="881"/>
      <c r="C100" s="881"/>
      <c r="D100" s="881"/>
      <c r="E100" s="881"/>
      <c r="F100" s="881"/>
      <c r="G100" s="881"/>
      <c r="H100" s="881"/>
      <c r="I100" s="881"/>
      <c r="J100" s="881"/>
      <c r="K100" s="881"/>
      <c r="L100" s="881"/>
      <c r="M100" s="881"/>
      <c r="N100" s="881"/>
      <c r="O100" s="881"/>
      <c r="P100" s="881"/>
      <c r="Q100" s="881"/>
      <c r="R100" s="881"/>
      <c r="S100" s="881"/>
      <c r="T100" s="881"/>
      <c r="U100" s="881"/>
      <c r="V100" s="881"/>
      <c r="W100" s="881"/>
      <c r="X100" s="881"/>
      <c r="Y100" s="881"/>
      <c r="Z100" s="881"/>
      <c r="AA100" s="881"/>
      <c r="AB100" s="881"/>
      <c r="AC100" s="881"/>
      <c r="AD100" s="881"/>
      <c r="AE100" s="881"/>
      <c r="AF100" s="881"/>
      <c r="AG100" s="881"/>
    </row>
    <row r="101" spans="1:33" ht="12">
      <c r="A101" s="881"/>
      <c r="B101" s="881"/>
      <c r="C101" s="881"/>
      <c r="D101" s="881"/>
      <c r="E101" s="881"/>
      <c r="F101" s="881"/>
      <c r="G101" s="881"/>
      <c r="H101" s="881"/>
      <c r="I101" s="881"/>
      <c r="J101" s="881"/>
      <c r="K101" s="881"/>
      <c r="L101" s="881"/>
      <c r="M101" s="881"/>
      <c r="N101" s="881"/>
      <c r="O101" s="881"/>
      <c r="P101" s="881"/>
      <c r="Q101" s="881"/>
      <c r="R101" s="881"/>
      <c r="S101" s="881"/>
      <c r="T101" s="881"/>
      <c r="U101" s="881"/>
      <c r="V101" s="881"/>
      <c r="W101" s="881"/>
      <c r="X101" s="881"/>
      <c r="Y101" s="881"/>
      <c r="Z101" s="881"/>
      <c r="AA101" s="881"/>
      <c r="AB101" s="881"/>
      <c r="AC101" s="881"/>
      <c r="AD101" s="881"/>
      <c r="AE101" s="881"/>
      <c r="AF101" s="881"/>
      <c r="AG101" s="881"/>
    </row>
    <row r="102" spans="1:33" ht="12">
      <c r="A102" s="881"/>
      <c r="B102" s="881"/>
      <c r="C102" s="881"/>
      <c r="D102" s="881"/>
      <c r="E102" s="881"/>
      <c r="F102" s="881"/>
      <c r="G102" s="881"/>
      <c r="H102" s="881"/>
      <c r="I102" s="881"/>
      <c r="J102" s="881"/>
      <c r="K102" s="881"/>
      <c r="L102" s="881"/>
      <c r="M102" s="881"/>
      <c r="N102" s="881"/>
      <c r="O102" s="881"/>
      <c r="P102" s="881"/>
      <c r="Q102" s="881"/>
      <c r="R102" s="881"/>
      <c r="S102" s="881"/>
      <c r="T102" s="881"/>
      <c r="U102" s="881"/>
      <c r="V102" s="881"/>
      <c r="W102" s="881"/>
      <c r="X102" s="881"/>
      <c r="Y102" s="881"/>
      <c r="Z102" s="881"/>
      <c r="AA102" s="881"/>
      <c r="AB102" s="881"/>
      <c r="AC102" s="881"/>
      <c r="AD102" s="881"/>
      <c r="AE102" s="881"/>
      <c r="AF102" s="881"/>
      <c r="AG102" s="881"/>
    </row>
    <row r="103" spans="1:33" ht="12">
      <c r="A103" s="881"/>
      <c r="B103" s="881"/>
      <c r="C103" s="881"/>
      <c r="D103" s="881"/>
      <c r="E103" s="881"/>
      <c r="F103" s="881"/>
      <c r="G103" s="881"/>
      <c r="H103" s="881"/>
      <c r="I103" s="881"/>
      <c r="J103" s="881"/>
      <c r="K103" s="881"/>
      <c r="L103" s="881"/>
      <c r="M103" s="881"/>
      <c r="N103" s="881"/>
      <c r="O103" s="881"/>
      <c r="P103" s="881"/>
      <c r="Q103" s="881"/>
      <c r="R103" s="881"/>
      <c r="S103" s="881"/>
      <c r="T103" s="881"/>
      <c r="U103" s="881"/>
      <c r="V103" s="881"/>
      <c r="W103" s="881"/>
      <c r="X103" s="881"/>
      <c r="Y103" s="881"/>
      <c r="Z103" s="881"/>
      <c r="AA103" s="881"/>
      <c r="AB103" s="881"/>
      <c r="AC103" s="881"/>
      <c r="AD103" s="881"/>
      <c r="AE103" s="881"/>
      <c r="AF103" s="881"/>
      <c r="AG103" s="881"/>
    </row>
    <row r="104" spans="1:33" ht="12">
      <c r="A104" s="881"/>
      <c r="B104" s="881"/>
      <c r="C104" s="881"/>
      <c r="D104" s="881"/>
      <c r="E104" s="881"/>
      <c r="F104" s="881"/>
      <c r="G104" s="881"/>
      <c r="H104" s="881"/>
      <c r="I104" s="881"/>
      <c r="J104" s="881"/>
      <c r="K104" s="881"/>
      <c r="L104" s="881"/>
      <c r="M104" s="881"/>
      <c r="N104" s="881"/>
      <c r="O104" s="881"/>
      <c r="P104" s="881"/>
      <c r="Q104" s="881"/>
      <c r="R104" s="881"/>
      <c r="S104" s="881"/>
      <c r="T104" s="881"/>
      <c r="U104" s="881"/>
      <c r="V104" s="881"/>
      <c r="W104" s="881"/>
      <c r="X104" s="881"/>
      <c r="Y104" s="881"/>
      <c r="Z104" s="881"/>
      <c r="AA104" s="881"/>
      <c r="AB104" s="881"/>
      <c r="AC104" s="881"/>
      <c r="AD104" s="881"/>
      <c r="AE104" s="881"/>
      <c r="AF104" s="881"/>
      <c r="AG104" s="881"/>
    </row>
    <row r="105" spans="1:33" ht="12">
      <c r="A105" s="881"/>
      <c r="B105" s="881"/>
      <c r="C105" s="881"/>
      <c r="D105" s="881"/>
      <c r="E105" s="881"/>
      <c r="F105" s="881"/>
      <c r="G105" s="881"/>
      <c r="H105" s="881"/>
      <c r="I105" s="881"/>
      <c r="J105" s="881"/>
      <c r="K105" s="881"/>
      <c r="L105" s="881"/>
      <c r="M105" s="881"/>
      <c r="N105" s="881"/>
      <c r="O105" s="881"/>
      <c r="P105" s="881"/>
      <c r="Q105" s="881"/>
      <c r="R105" s="881"/>
      <c r="S105" s="881"/>
      <c r="T105" s="881"/>
      <c r="U105" s="881"/>
      <c r="V105" s="881"/>
      <c r="W105" s="881"/>
      <c r="X105" s="881"/>
      <c r="Y105" s="881"/>
      <c r="Z105" s="881"/>
      <c r="AA105" s="881"/>
      <c r="AB105" s="881"/>
      <c r="AC105" s="881"/>
      <c r="AD105" s="881"/>
      <c r="AE105" s="881"/>
      <c r="AF105" s="881"/>
      <c r="AG105" s="881"/>
    </row>
    <row r="106" spans="1:33" ht="12">
      <c r="A106" s="881"/>
      <c r="B106" s="881"/>
      <c r="C106" s="881"/>
      <c r="D106" s="881"/>
      <c r="E106" s="881"/>
      <c r="F106" s="881"/>
      <c r="G106" s="881"/>
      <c r="H106" s="881"/>
      <c r="I106" s="881"/>
      <c r="J106" s="881"/>
      <c r="K106" s="881"/>
      <c r="L106" s="881"/>
      <c r="M106" s="881"/>
      <c r="N106" s="881"/>
      <c r="O106" s="881"/>
      <c r="P106" s="881"/>
      <c r="Q106" s="881"/>
      <c r="R106" s="881"/>
      <c r="S106" s="881"/>
      <c r="T106" s="881"/>
      <c r="U106" s="881"/>
      <c r="V106" s="881"/>
      <c r="W106" s="881"/>
      <c r="X106" s="881"/>
      <c r="Y106" s="881"/>
      <c r="Z106" s="881"/>
      <c r="AA106" s="881"/>
      <c r="AB106" s="881"/>
      <c r="AC106" s="881"/>
      <c r="AD106" s="881"/>
      <c r="AE106" s="881"/>
      <c r="AF106" s="881"/>
      <c r="AG106" s="881"/>
    </row>
    <row r="107" spans="1:33" ht="12">
      <c r="A107" s="881"/>
      <c r="B107" s="881"/>
      <c r="C107" s="881"/>
      <c r="D107" s="881"/>
      <c r="E107" s="881"/>
      <c r="F107" s="881"/>
      <c r="G107" s="881"/>
      <c r="H107" s="881"/>
      <c r="I107" s="881"/>
      <c r="J107" s="881"/>
      <c r="K107" s="881"/>
      <c r="L107" s="881"/>
      <c r="M107" s="881"/>
      <c r="N107" s="881"/>
      <c r="O107" s="881"/>
      <c r="P107" s="881"/>
      <c r="Q107" s="881"/>
      <c r="R107" s="881"/>
      <c r="S107" s="881"/>
      <c r="T107" s="881"/>
      <c r="U107" s="881"/>
      <c r="V107" s="881"/>
      <c r="W107" s="881"/>
      <c r="X107" s="881"/>
      <c r="Y107" s="881"/>
      <c r="Z107" s="881"/>
      <c r="AA107" s="881"/>
      <c r="AB107" s="881"/>
      <c r="AC107" s="881"/>
      <c r="AD107" s="881"/>
      <c r="AE107" s="881"/>
      <c r="AF107" s="881"/>
      <c r="AG107" s="881"/>
    </row>
    <row r="108" spans="1:33" ht="12">
      <c r="A108" s="881"/>
      <c r="B108" s="881"/>
      <c r="C108" s="881"/>
      <c r="D108" s="881"/>
      <c r="E108" s="881"/>
      <c r="F108" s="881"/>
      <c r="G108" s="881"/>
      <c r="H108" s="881"/>
      <c r="I108" s="881"/>
      <c r="J108" s="881"/>
      <c r="K108" s="881"/>
      <c r="L108" s="881"/>
      <c r="M108" s="881"/>
      <c r="N108" s="881"/>
      <c r="O108" s="881"/>
      <c r="P108" s="881"/>
      <c r="Q108" s="881"/>
      <c r="R108" s="881"/>
      <c r="S108" s="881"/>
      <c r="T108" s="881"/>
      <c r="U108" s="881"/>
      <c r="V108" s="881"/>
      <c r="W108" s="881"/>
      <c r="X108" s="881"/>
      <c r="Y108" s="881"/>
      <c r="Z108" s="881"/>
      <c r="AA108" s="881"/>
      <c r="AB108" s="881"/>
      <c r="AC108" s="881"/>
      <c r="AD108" s="881"/>
      <c r="AE108" s="881"/>
      <c r="AF108" s="881"/>
      <c r="AG108" s="881"/>
    </row>
    <row r="109" spans="1:33" ht="12">
      <c r="A109" s="881"/>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1"/>
      <c r="AA109" s="881"/>
      <c r="AB109" s="881"/>
      <c r="AC109" s="881"/>
      <c r="AD109" s="881"/>
      <c r="AE109" s="881"/>
      <c r="AF109" s="881"/>
      <c r="AG109" s="881"/>
    </row>
    <row r="110" spans="1:33" ht="12">
      <c r="A110" s="881"/>
      <c r="B110" s="881"/>
      <c r="C110" s="881"/>
      <c r="D110" s="881"/>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1"/>
      <c r="AA110" s="881"/>
      <c r="AB110" s="881"/>
      <c r="AC110" s="881"/>
      <c r="AD110" s="881"/>
      <c r="AE110" s="881"/>
      <c r="AF110" s="881"/>
      <c r="AG110" s="881"/>
    </row>
    <row r="111" spans="1:33" ht="12">
      <c r="A111" s="881"/>
      <c r="B111" s="881"/>
      <c r="C111" s="881"/>
      <c r="D111" s="881"/>
      <c r="E111" s="881"/>
      <c r="F111" s="881"/>
      <c r="G111" s="881"/>
      <c r="H111" s="881"/>
      <c r="I111" s="881"/>
      <c r="J111" s="881"/>
      <c r="K111" s="881"/>
      <c r="L111" s="881"/>
      <c r="M111" s="881"/>
      <c r="N111" s="881"/>
      <c r="O111" s="881"/>
      <c r="P111" s="881"/>
      <c r="Q111" s="881"/>
      <c r="R111" s="881"/>
      <c r="S111" s="881"/>
      <c r="T111" s="881"/>
      <c r="U111" s="881"/>
      <c r="V111" s="881"/>
      <c r="W111" s="881"/>
      <c r="X111" s="881"/>
      <c r="Y111" s="881"/>
      <c r="Z111" s="881"/>
      <c r="AA111" s="881"/>
      <c r="AB111" s="881"/>
      <c r="AC111" s="881"/>
      <c r="AD111" s="881"/>
      <c r="AE111" s="881"/>
      <c r="AF111" s="881"/>
      <c r="AG111" s="881"/>
    </row>
    <row r="112" spans="1:33" ht="12">
      <c r="A112" s="881"/>
      <c r="B112" s="881"/>
      <c r="C112" s="881"/>
      <c r="D112" s="881"/>
      <c r="E112" s="881"/>
      <c r="F112" s="881"/>
      <c r="G112" s="881"/>
      <c r="H112" s="881"/>
      <c r="I112" s="881"/>
      <c r="J112" s="881"/>
      <c r="K112" s="881"/>
      <c r="L112" s="881"/>
      <c r="M112" s="881"/>
      <c r="N112" s="881"/>
      <c r="O112" s="881"/>
      <c r="P112" s="881"/>
      <c r="Q112" s="881"/>
      <c r="R112" s="881"/>
      <c r="S112" s="881"/>
      <c r="T112" s="881"/>
      <c r="U112" s="881"/>
      <c r="V112" s="881"/>
      <c r="W112" s="881"/>
      <c r="X112" s="881"/>
      <c r="Y112" s="881"/>
      <c r="Z112" s="881"/>
      <c r="AA112" s="881"/>
      <c r="AB112" s="881"/>
      <c r="AC112" s="881"/>
      <c r="AD112" s="881"/>
      <c r="AE112" s="881"/>
      <c r="AF112" s="881"/>
      <c r="AG112" s="881"/>
    </row>
    <row r="113" spans="1:33" ht="12">
      <c r="A113" s="881"/>
      <c r="B113" s="881"/>
      <c r="C113" s="881"/>
      <c r="D113" s="881"/>
      <c r="E113" s="881"/>
      <c r="F113" s="881"/>
      <c r="G113" s="881"/>
      <c r="H113" s="881"/>
      <c r="I113" s="881"/>
      <c r="J113" s="881"/>
      <c r="K113" s="881"/>
      <c r="L113" s="881"/>
      <c r="M113" s="881"/>
      <c r="N113" s="881"/>
      <c r="O113" s="881"/>
      <c r="P113" s="881"/>
      <c r="Q113" s="881"/>
      <c r="R113" s="881"/>
      <c r="S113" s="881"/>
      <c r="T113" s="881"/>
      <c r="U113" s="881"/>
      <c r="V113" s="881"/>
      <c r="W113" s="881"/>
      <c r="X113" s="881"/>
      <c r="Y113" s="881"/>
      <c r="Z113" s="881"/>
      <c r="AA113" s="881"/>
      <c r="AB113" s="881"/>
      <c r="AC113" s="881"/>
      <c r="AD113" s="881"/>
      <c r="AE113" s="881"/>
      <c r="AF113" s="881"/>
      <c r="AG113" s="881"/>
    </row>
    <row r="114" spans="1:33" ht="12">
      <c r="A114" s="881"/>
      <c r="B114" s="881"/>
      <c r="C114" s="881"/>
      <c r="D114" s="881"/>
      <c r="E114" s="881"/>
      <c r="F114" s="881"/>
      <c r="G114" s="881"/>
      <c r="H114" s="881"/>
      <c r="I114" s="881"/>
      <c r="J114" s="881"/>
      <c r="K114" s="881"/>
      <c r="L114" s="881"/>
      <c r="M114" s="881"/>
      <c r="N114" s="881"/>
      <c r="O114" s="881"/>
      <c r="P114" s="881"/>
      <c r="Q114" s="881"/>
      <c r="R114" s="881"/>
      <c r="S114" s="881"/>
      <c r="T114" s="881"/>
      <c r="U114" s="881"/>
      <c r="V114" s="881"/>
      <c r="W114" s="881"/>
      <c r="X114" s="881"/>
      <c r="Y114" s="881"/>
      <c r="Z114" s="881"/>
      <c r="AA114" s="881"/>
      <c r="AB114" s="881"/>
      <c r="AC114" s="881"/>
      <c r="AD114" s="881"/>
      <c r="AE114" s="881"/>
      <c r="AF114" s="881"/>
      <c r="AG114" s="881"/>
    </row>
    <row r="115" spans="1:33" ht="12">
      <c r="A115" s="881"/>
      <c r="B115" s="881"/>
      <c r="C115" s="881"/>
      <c r="D115" s="881"/>
      <c r="E115" s="881"/>
      <c r="F115" s="881"/>
      <c r="G115" s="881"/>
      <c r="H115" s="881"/>
      <c r="I115" s="881"/>
      <c r="J115" s="881"/>
      <c r="K115" s="881"/>
      <c r="L115" s="881"/>
      <c r="M115" s="881"/>
      <c r="N115" s="881"/>
      <c r="O115" s="881"/>
      <c r="P115" s="881"/>
      <c r="Q115" s="881"/>
      <c r="R115" s="881"/>
      <c r="S115" s="881"/>
      <c r="T115" s="881"/>
      <c r="U115" s="881"/>
      <c r="V115" s="881"/>
      <c r="W115" s="881"/>
      <c r="X115" s="881"/>
      <c r="Y115" s="881"/>
      <c r="Z115" s="881"/>
      <c r="AA115" s="881"/>
      <c r="AB115" s="881"/>
      <c r="AC115" s="881"/>
      <c r="AD115" s="881"/>
      <c r="AE115" s="881"/>
      <c r="AF115" s="881"/>
      <c r="AG115" s="881"/>
    </row>
    <row r="116" spans="1:33" ht="12">
      <c r="A116" s="881"/>
      <c r="B116" s="881"/>
      <c r="C116" s="881"/>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1"/>
      <c r="AA116" s="881"/>
      <c r="AB116" s="881"/>
      <c r="AC116" s="881"/>
      <c r="AD116" s="881"/>
      <c r="AE116" s="881"/>
      <c r="AF116" s="881"/>
      <c r="AG116" s="881"/>
    </row>
    <row r="117" spans="1:33" ht="12">
      <c r="A117" s="881"/>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881"/>
      <c r="Z117" s="881"/>
      <c r="AA117" s="881"/>
      <c r="AB117" s="881"/>
      <c r="AC117" s="881"/>
      <c r="AD117" s="881"/>
      <c r="AE117" s="881"/>
      <c r="AF117" s="881"/>
      <c r="AG117" s="881"/>
    </row>
    <row r="118" spans="1:33" ht="12">
      <c r="A118" s="881"/>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1"/>
      <c r="AA118" s="881"/>
      <c r="AB118" s="881"/>
      <c r="AC118" s="881"/>
      <c r="AD118" s="881"/>
      <c r="AE118" s="881"/>
      <c r="AF118" s="881"/>
      <c r="AG118" s="881"/>
    </row>
    <row r="119" spans="1:33" ht="12">
      <c r="A119" s="881"/>
      <c r="B119" s="881"/>
      <c r="C119" s="881"/>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1"/>
      <c r="AA119" s="881"/>
      <c r="AB119" s="881"/>
      <c r="AC119" s="881"/>
      <c r="AD119" s="881"/>
      <c r="AE119" s="881"/>
      <c r="AF119" s="881"/>
      <c r="AG119" s="881"/>
    </row>
    <row r="120" spans="1:33" ht="12">
      <c r="A120" s="881"/>
      <c r="B120" s="881"/>
      <c r="C120" s="881"/>
      <c r="D120" s="881"/>
      <c r="E120" s="881"/>
      <c r="F120" s="881"/>
      <c r="G120" s="881"/>
      <c r="H120" s="881"/>
      <c r="I120" s="881"/>
      <c r="J120" s="881"/>
      <c r="K120" s="881"/>
      <c r="L120" s="881"/>
      <c r="M120" s="881"/>
      <c r="N120" s="881"/>
      <c r="O120" s="881"/>
      <c r="P120" s="881"/>
      <c r="Q120" s="881"/>
      <c r="R120" s="881"/>
      <c r="S120" s="881"/>
      <c r="T120" s="881"/>
      <c r="U120" s="881"/>
      <c r="V120" s="881"/>
      <c r="W120" s="881"/>
      <c r="X120" s="881"/>
      <c r="Y120" s="881"/>
      <c r="Z120" s="881"/>
      <c r="AA120" s="881"/>
      <c r="AB120" s="881"/>
      <c r="AC120" s="881"/>
      <c r="AD120" s="881"/>
      <c r="AE120" s="881"/>
      <c r="AF120" s="881"/>
      <c r="AG120" s="881"/>
    </row>
    <row r="121" spans="1:33" ht="12">
      <c r="A121" s="881"/>
      <c r="B121" s="881"/>
      <c r="C121" s="881"/>
      <c r="D121" s="881"/>
      <c r="E121" s="881"/>
      <c r="F121" s="881"/>
      <c r="G121" s="881"/>
      <c r="H121" s="881"/>
      <c r="I121" s="881"/>
      <c r="J121" s="881"/>
      <c r="K121" s="881"/>
      <c r="L121" s="881"/>
      <c r="M121" s="881"/>
      <c r="N121" s="881"/>
      <c r="O121" s="881"/>
      <c r="P121" s="881"/>
      <c r="Q121" s="881"/>
      <c r="R121" s="881"/>
      <c r="S121" s="881"/>
      <c r="T121" s="881"/>
      <c r="U121" s="881"/>
      <c r="V121" s="881"/>
      <c r="W121" s="881"/>
      <c r="X121" s="881"/>
      <c r="Y121" s="881"/>
      <c r="Z121" s="881"/>
      <c r="AA121" s="881"/>
      <c r="AB121" s="881"/>
      <c r="AC121" s="881"/>
      <c r="AD121" s="881"/>
      <c r="AE121" s="881"/>
      <c r="AF121" s="881"/>
      <c r="AG121" s="881"/>
    </row>
    <row r="122" spans="1:33" ht="12">
      <c r="A122" s="881"/>
      <c r="B122" s="881"/>
      <c r="C122" s="881"/>
      <c r="D122" s="881"/>
      <c r="E122" s="881"/>
      <c r="F122" s="881"/>
      <c r="G122" s="881"/>
      <c r="H122" s="881"/>
      <c r="I122" s="881"/>
      <c r="J122" s="881"/>
      <c r="K122" s="881"/>
      <c r="L122" s="881"/>
      <c r="M122" s="881"/>
      <c r="N122" s="881"/>
      <c r="O122" s="881"/>
      <c r="P122" s="881"/>
      <c r="Q122" s="881"/>
      <c r="R122" s="881"/>
      <c r="S122" s="881"/>
      <c r="T122" s="881"/>
      <c r="U122" s="881"/>
      <c r="V122" s="881"/>
      <c r="W122" s="881"/>
      <c r="X122" s="881"/>
      <c r="Y122" s="881"/>
      <c r="Z122" s="881"/>
      <c r="AA122" s="881"/>
      <c r="AB122" s="881"/>
      <c r="AC122" s="881"/>
      <c r="AD122" s="881"/>
      <c r="AE122" s="881"/>
      <c r="AF122" s="881"/>
      <c r="AG122" s="881"/>
    </row>
    <row r="123" spans="1:33" ht="12">
      <c r="A123" s="881"/>
      <c r="B123" s="881"/>
      <c r="C123" s="881"/>
      <c r="D123" s="881"/>
      <c r="E123" s="881"/>
      <c r="F123" s="881"/>
      <c r="G123" s="881"/>
      <c r="H123" s="881"/>
      <c r="I123" s="881"/>
      <c r="J123" s="881"/>
      <c r="K123" s="881"/>
      <c r="L123" s="881"/>
      <c r="M123" s="881"/>
      <c r="N123" s="881"/>
      <c r="O123" s="881"/>
      <c r="P123" s="881"/>
      <c r="Q123" s="881"/>
      <c r="R123" s="881"/>
      <c r="S123" s="881"/>
      <c r="T123" s="881"/>
      <c r="U123" s="881"/>
      <c r="V123" s="881"/>
      <c r="W123" s="881"/>
      <c r="X123" s="881"/>
      <c r="Y123" s="881"/>
      <c r="Z123" s="881"/>
      <c r="AA123" s="881"/>
      <c r="AB123" s="881"/>
      <c r="AC123" s="881"/>
      <c r="AD123" s="881"/>
      <c r="AE123" s="881"/>
      <c r="AF123" s="881"/>
      <c r="AG123" s="881"/>
    </row>
    <row r="124" spans="1:33" ht="12">
      <c r="A124" s="881"/>
      <c r="B124" s="881"/>
      <c r="C124" s="881"/>
      <c r="D124" s="881"/>
      <c r="E124" s="881"/>
      <c r="F124" s="881"/>
      <c r="G124" s="881"/>
      <c r="H124" s="881"/>
      <c r="I124" s="881"/>
      <c r="J124" s="881"/>
      <c r="K124" s="881"/>
      <c r="L124" s="881"/>
      <c r="M124" s="881"/>
      <c r="N124" s="881"/>
      <c r="O124" s="881"/>
      <c r="P124" s="881"/>
      <c r="Q124" s="881"/>
      <c r="R124" s="881"/>
      <c r="S124" s="881"/>
      <c r="T124" s="881"/>
      <c r="U124" s="881"/>
      <c r="V124" s="881"/>
      <c r="W124" s="881"/>
      <c r="X124" s="881"/>
      <c r="Y124" s="881"/>
      <c r="Z124" s="881"/>
      <c r="AA124" s="881"/>
      <c r="AB124" s="881"/>
      <c r="AC124" s="881"/>
      <c r="AD124" s="881"/>
      <c r="AE124" s="881"/>
      <c r="AF124" s="881"/>
      <c r="AG124" s="881"/>
    </row>
    <row r="125" spans="1:33" ht="12">
      <c r="A125" s="881"/>
      <c r="B125" s="881"/>
      <c r="C125" s="881"/>
      <c r="D125" s="881"/>
      <c r="E125" s="881"/>
      <c r="F125" s="881"/>
      <c r="G125" s="881"/>
      <c r="H125" s="881"/>
      <c r="I125" s="881"/>
      <c r="J125" s="881"/>
      <c r="K125" s="881"/>
      <c r="L125" s="881"/>
      <c r="M125" s="881"/>
      <c r="N125" s="881"/>
      <c r="O125" s="881"/>
      <c r="P125" s="881"/>
      <c r="Q125" s="881"/>
      <c r="R125" s="881"/>
      <c r="S125" s="881"/>
      <c r="T125" s="881"/>
      <c r="U125" s="881"/>
      <c r="V125" s="881"/>
      <c r="W125" s="881"/>
      <c r="X125" s="881"/>
      <c r="Y125" s="881"/>
      <c r="Z125" s="881"/>
      <c r="AA125" s="881"/>
      <c r="AB125" s="881"/>
      <c r="AC125" s="881"/>
      <c r="AD125" s="881"/>
      <c r="AE125" s="881"/>
      <c r="AF125" s="881"/>
      <c r="AG125" s="881"/>
    </row>
    <row r="126" spans="1:33" ht="12">
      <c r="A126" s="881"/>
      <c r="B126" s="881"/>
      <c r="C126" s="881"/>
      <c r="D126" s="881"/>
      <c r="E126" s="881"/>
      <c r="F126" s="881"/>
      <c r="G126" s="881"/>
      <c r="H126" s="881"/>
      <c r="I126" s="881"/>
      <c r="J126" s="881"/>
      <c r="K126" s="881"/>
      <c r="L126" s="881"/>
      <c r="M126" s="881"/>
      <c r="N126" s="881"/>
      <c r="O126" s="881"/>
      <c r="P126" s="881"/>
      <c r="Q126" s="881"/>
      <c r="R126" s="881"/>
      <c r="S126" s="881"/>
      <c r="T126" s="881"/>
      <c r="U126" s="881"/>
      <c r="V126" s="881"/>
      <c r="W126" s="881"/>
      <c r="X126" s="881"/>
      <c r="Y126" s="881"/>
      <c r="Z126" s="881"/>
      <c r="AA126" s="881"/>
      <c r="AB126" s="881"/>
      <c r="AC126" s="881"/>
      <c r="AD126" s="881"/>
      <c r="AE126" s="881"/>
      <c r="AF126" s="881"/>
      <c r="AG126" s="881"/>
    </row>
    <row r="127" spans="1:33" ht="12">
      <c r="A127" s="881"/>
      <c r="B127" s="881"/>
      <c r="C127" s="881"/>
      <c r="D127" s="881"/>
      <c r="E127" s="881"/>
      <c r="F127" s="881"/>
      <c r="G127" s="881"/>
      <c r="H127" s="881"/>
      <c r="I127" s="881"/>
      <c r="J127" s="881"/>
      <c r="K127" s="881"/>
      <c r="L127" s="881"/>
      <c r="M127" s="881"/>
      <c r="N127" s="881"/>
      <c r="O127" s="881"/>
      <c r="P127" s="881"/>
      <c r="Q127" s="881"/>
      <c r="R127" s="881"/>
      <c r="S127" s="881"/>
      <c r="T127" s="881"/>
      <c r="U127" s="881"/>
      <c r="V127" s="881"/>
      <c r="W127" s="881"/>
      <c r="X127" s="881"/>
      <c r="Y127" s="881"/>
      <c r="Z127" s="881"/>
      <c r="AA127" s="881"/>
      <c r="AB127" s="881"/>
      <c r="AC127" s="881"/>
      <c r="AD127" s="881"/>
      <c r="AE127" s="881"/>
      <c r="AF127" s="881"/>
      <c r="AG127" s="881"/>
    </row>
    <row r="128" spans="1:33" ht="12">
      <c r="A128" s="881"/>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1"/>
      <c r="X128" s="881"/>
      <c r="Y128" s="881"/>
      <c r="Z128" s="881"/>
      <c r="AA128" s="881"/>
      <c r="AB128" s="881"/>
      <c r="AC128" s="881"/>
      <c r="AD128" s="881"/>
      <c r="AE128" s="881"/>
      <c r="AF128" s="881"/>
      <c r="AG128" s="881"/>
    </row>
    <row r="129" spans="1:33" ht="12">
      <c r="A129" s="881"/>
      <c r="B129" s="881"/>
      <c r="C129" s="881"/>
      <c r="D129" s="881"/>
      <c r="E129" s="881"/>
      <c r="F129" s="881"/>
      <c r="G129" s="881"/>
      <c r="H129" s="881"/>
      <c r="I129" s="881"/>
      <c r="J129" s="881"/>
      <c r="K129" s="881"/>
      <c r="L129" s="881"/>
      <c r="M129" s="881"/>
      <c r="N129" s="881"/>
      <c r="O129" s="881"/>
      <c r="P129" s="881"/>
      <c r="Q129" s="881"/>
      <c r="R129" s="881"/>
      <c r="S129" s="881"/>
      <c r="T129" s="881"/>
      <c r="U129" s="881"/>
      <c r="V129" s="881"/>
      <c r="W129" s="881"/>
      <c r="X129" s="881"/>
      <c r="Y129" s="881"/>
      <c r="Z129" s="881"/>
      <c r="AA129" s="881"/>
      <c r="AB129" s="881"/>
      <c r="AC129" s="881"/>
      <c r="AD129" s="881"/>
      <c r="AE129" s="881"/>
      <c r="AF129" s="881"/>
      <c r="AG129" s="881"/>
    </row>
    <row r="130" spans="1:33" ht="12">
      <c r="A130" s="881"/>
      <c r="B130" s="881"/>
      <c r="C130" s="881"/>
      <c r="D130" s="881"/>
      <c r="E130" s="881"/>
      <c r="F130" s="881"/>
      <c r="G130" s="881"/>
      <c r="H130" s="881"/>
      <c r="I130" s="881"/>
      <c r="J130" s="881"/>
      <c r="K130" s="881"/>
      <c r="L130" s="881"/>
      <c r="M130" s="881"/>
      <c r="N130" s="881"/>
      <c r="O130" s="881"/>
      <c r="P130" s="881"/>
      <c r="Q130" s="881"/>
      <c r="R130" s="881"/>
      <c r="S130" s="881"/>
      <c r="T130" s="881"/>
      <c r="U130" s="881"/>
      <c r="V130" s="881"/>
      <c r="W130" s="881"/>
      <c r="X130" s="881"/>
      <c r="Y130" s="881"/>
      <c r="Z130" s="881"/>
      <c r="AA130" s="881"/>
      <c r="AB130" s="881"/>
      <c r="AC130" s="881"/>
      <c r="AD130" s="881"/>
      <c r="AE130" s="881"/>
      <c r="AF130" s="881"/>
      <c r="AG130" s="881"/>
    </row>
    <row r="131" spans="1:33" ht="12">
      <c r="A131" s="881"/>
      <c r="B131" s="881"/>
      <c r="C131" s="881"/>
      <c r="D131" s="881"/>
      <c r="E131" s="881"/>
      <c r="F131" s="881"/>
      <c r="G131" s="881"/>
      <c r="H131" s="881"/>
      <c r="I131" s="881"/>
      <c r="J131" s="881"/>
      <c r="K131" s="881"/>
      <c r="L131" s="881"/>
      <c r="M131" s="881"/>
      <c r="N131" s="881"/>
      <c r="O131" s="881"/>
      <c r="P131" s="881"/>
      <c r="Q131" s="881"/>
      <c r="R131" s="881"/>
      <c r="S131" s="881"/>
      <c r="T131" s="881"/>
      <c r="U131" s="881"/>
      <c r="V131" s="881"/>
      <c r="W131" s="881"/>
      <c r="X131" s="881"/>
      <c r="Y131" s="881"/>
      <c r="Z131" s="881"/>
      <c r="AA131" s="881"/>
      <c r="AB131" s="881"/>
      <c r="AC131" s="881"/>
      <c r="AD131" s="881"/>
      <c r="AE131" s="881"/>
      <c r="AF131" s="881"/>
      <c r="AG131" s="881"/>
    </row>
    <row r="132" spans="1:33" ht="12">
      <c r="A132" s="881"/>
      <c r="B132" s="881"/>
      <c r="C132" s="881"/>
      <c r="D132" s="881"/>
      <c r="E132" s="881"/>
      <c r="F132" s="881"/>
      <c r="G132" s="881"/>
      <c r="H132" s="881"/>
      <c r="I132" s="881"/>
      <c r="J132" s="881"/>
      <c r="K132" s="881"/>
      <c r="L132" s="881"/>
      <c r="M132" s="881"/>
      <c r="N132" s="881"/>
      <c r="O132" s="881"/>
      <c r="P132" s="881"/>
      <c r="Q132" s="881"/>
      <c r="R132" s="881"/>
      <c r="S132" s="881"/>
      <c r="T132" s="881"/>
      <c r="U132" s="881"/>
      <c r="V132" s="881"/>
      <c r="W132" s="881"/>
      <c r="X132" s="881"/>
      <c r="Y132" s="881"/>
      <c r="Z132" s="881"/>
      <c r="AA132" s="881"/>
      <c r="AB132" s="881"/>
      <c r="AC132" s="881"/>
      <c r="AD132" s="881"/>
      <c r="AE132" s="881"/>
      <c r="AF132" s="881"/>
      <c r="AG132" s="881"/>
    </row>
    <row r="133" spans="1:33" ht="12">
      <c r="A133" s="881"/>
      <c r="B133" s="881"/>
      <c r="C133" s="881"/>
      <c r="D133" s="881"/>
      <c r="E133" s="881"/>
      <c r="F133" s="881"/>
      <c r="G133" s="881"/>
      <c r="H133" s="881"/>
      <c r="I133" s="881"/>
      <c r="J133" s="881"/>
      <c r="K133" s="881"/>
      <c r="L133" s="881"/>
      <c r="M133" s="881"/>
      <c r="N133" s="881"/>
      <c r="O133" s="881"/>
      <c r="P133" s="881"/>
      <c r="Q133" s="881"/>
      <c r="R133" s="881"/>
      <c r="S133" s="881"/>
      <c r="T133" s="881"/>
      <c r="U133" s="881"/>
      <c r="V133" s="881"/>
      <c r="W133" s="881"/>
      <c r="X133" s="881"/>
      <c r="Y133" s="881"/>
      <c r="Z133" s="881"/>
      <c r="AA133" s="881"/>
      <c r="AB133" s="881"/>
      <c r="AC133" s="881"/>
      <c r="AD133" s="881"/>
      <c r="AE133" s="881"/>
      <c r="AF133" s="881"/>
      <c r="AG133" s="881"/>
    </row>
    <row r="134" spans="1:33" ht="12">
      <c r="A134" s="881"/>
      <c r="B134" s="881"/>
      <c r="C134" s="881"/>
      <c r="D134" s="881"/>
      <c r="E134" s="881"/>
      <c r="F134" s="881"/>
      <c r="G134" s="881"/>
      <c r="H134" s="881"/>
      <c r="I134" s="881"/>
      <c r="J134" s="881"/>
      <c r="K134" s="881"/>
      <c r="L134" s="881"/>
      <c r="M134" s="881"/>
      <c r="N134" s="881"/>
      <c r="O134" s="881"/>
      <c r="P134" s="881"/>
      <c r="Q134" s="881"/>
      <c r="R134" s="881"/>
      <c r="S134" s="881"/>
      <c r="T134" s="881"/>
      <c r="U134" s="881"/>
      <c r="V134" s="881"/>
      <c r="W134" s="881"/>
      <c r="X134" s="881"/>
      <c r="Y134" s="881"/>
      <c r="Z134" s="881"/>
      <c r="AA134" s="881"/>
      <c r="AB134" s="881"/>
      <c r="AC134" s="881"/>
      <c r="AD134" s="881"/>
      <c r="AE134" s="881"/>
      <c r="AF134" s="881"/>
      <c r="AG134" s="881"/>
    </row>
    <row r="135" spans="1:33" ht="12">
      <c r="A135" s="881"/>
      <c r="B135" s="881"/>
      <c r="C135" s="881"/>
      <c r="D135" s="881"/>
      <c r="E135" s="881"/>
      <c r="F135" s="881"/>
      <c r="G135" s="881"/>
      <c r="H135" s="881"/>
      <c r="I135" s="881"/>
      <c r="J135" s="881"/>
      <c r="K135" s="881"/>
      <c r="L135" s="881"/>
      <c r="M135" s="881"/>
      <c r="N135" s="881"/>
      <c r="O135" s="881"/>
      <c r="P135" s="881"/>
      <c r="Q135" s="881"/>
      <c r="R135" s="881"/>
      <c r="S135" s="881"/>
      <c r="T135" s="881"/>
      <c r="U135" s="881"/>
      <c r="V135" s="881"/>
      <c r="W135" s="881"/>
      <c r="X135" s="881"/>
      <c r="Y135" s="881"/>
      <c r="Z135" s="881"/>
      <c r="AA135" s="881"/>
      <c r="AB135" s="881"/>
      <c r="AC135" s="881"/>
      <c r="AD135" s="881"/>
      <c r="AE135" s="881"/>
      <c r="AF135" s="881"/>
      <c r="AG135" s="881"/>
    </row>
    <row r="136" spans="1:33" ht="12">
      <c r="A136" s="881"/>
      <c r="B136" s="881"/>
      <c r="C136" s="881"/>
      <c r="D136" s="881"/>
      <c r="E136" s="881"/>
      <c r="F136" s="881"/>
      <c r="G136" s="881"/>
      <c r="H136" s="881"/>
      <c r="I136" s="881"/>
      <c r="J136" s="881"/>
      <c r="K136" s="881"/>
      <c r="L136" s="881"/>
      <c r="M136" s="881"/>
      <c r="N136" s="881"/>
      <c r="O136" s="881"/>
      <c r="P136" s="881"/>
      <c r="Q136" s="881"/>
      <c r="R136" s="881"/>
      <c r="S136" s="881"/>
      <c r="T136" s="881"/>
      <c r="U136" s="881"/>
      <c r="V136" s="881"/>
      <c r="W136" s="881"/>
      <c r="X136" s="881"/>
      <c r="Y136" s="881"/>
      <c r="Z136" s="881"/>
      <c r="AA136" s="881"/>
      <c r="AB136" s="881"/>
      <c r="AC136" s="881"/>
      <c r="AD136" s="881"/>
      <c r="AE136" s="881"/>
      <c r="AF136" s="881"/>
      <c r="AG136" s="881"/>
    </row>
    <row r="137" spans="1:33" ht="12">
      <c r="A137" s="881"/>
      <c r="B137" s="881"/>
      <c r="C137" s="881"/>
      <c r="D137" s="881"/>
      <c r="E137" s="881"/>
      <c r="F137" s="881"/>
      <c r="G137" s="881"/>
      <c r="H137" s="881"/>
      <c r="I137" s="881"/>
      <c r="J137" s="881"/>
      <c r="K137" s="881"/>
      <c r="L137" s="881"/>
      <c r="M137" s="881"/>
      <c r="N137" s="881"/>
      <c r="O137" s="881"/>
      <c r="P137" s="881"/>
      <c r="Q137" s="881"/>
      <c r="R137" s="881"/>
      <c r="S137" s="881"/>
      <c r="T137" s="881"/>
      <c r="U137" s="881"/>
      <c r="V137" s="881"/>
      <c r="W137" s="881"/>
      <c r="X137" s="881"/>
      <c r="Y137" s="881"/>
      <c r="Z137" s="881"/>
      <c r="AA137" s="881"/>
      <c r="AB137" s="881"/>
      <c r="AC137" s="881"/>
      <c r="AD137" s="881"/>
      <c r="AE137" s="881"/>
      <c r="AF137" s="881"/>
      <c r="AG137" s="881"/>
    </row>
    <row r="138" spans="1:33" ht="12">
      <c r="A138" s="881"/>
      <c r="B138" s="881"/>
      <c r="C138" s="881"/>
      <c r="D138" s="881"/>
      <c r="E138" s="881"/>
      <c r="F138" s="881"/>
      <c r="G138" s="881"/>
      <c r="H138" s="881"/>
      <c r="I138" s="881"/>
      <c r="J138" s="881"/>
      <c r="K138" s="881"/>
      <c r="L138" s="881"/>
      <c r="M138" s="881"/>
      <c r="N138" s="881"/>
      <c r="O138" s="881"/>
      <c r="P138" s="881"/>
      <c r="Q138" s="881"/>
      <c r="R138" s="881"/>
      <c r="S138" s="881"/>
      <c r="T138" s="881"/>
      <c r="U138" s="881"/>
      <c r="V138" s="881"/>
      <c r="W138" s="881"/>
      <c r="X138" s="881"/>
      <c r="Y138" s="881"/>
      <c r="Z138" s="881"/>
      <c r="AA138" s="881"/>
      <c r="AB138" s="881"/>
      <c r="AC138" s="881"/>
      <c r="AD138" s="881"/>
      <c r="AE138" s="881"/>
      <c r="AF138" s="881"/>
      <c r="AG138" s="881"/>
    </row>
    <row r="139" spans="1:33" ht="12">
      <c r="A139" s="881"/>
      <c r="B139" s="881"/>
      <c r="C139" s="881"/>
      <c r="D139" s="881"/>
      <c r="E139" s="881"/>
      <c r="F139" s="881"/>
      <c r="G139" s="881"/>
      <c r="H139" s="881"/>
      <c r="I139" s="881"/>
      <c r="J139" s="881"/>
      <c r="K139" s="881"/>
      <c r="L139" s="881"/>
      <c r="M139" s="881"/>
      <c r="N139" s="881"/>
      <c r="O139" s="881"/>
      <c r="P139" s="881"/>
      <c r="Q139" s="881"/>
      <c r="R139" s="881"/>
      <c r="S139" s="881"/>
      <c r="T139" s="881"/>
      <c r="U139" s="881"/>
      <c r="V139" s="881"/>
      <c r="W139" s="881"/>
      <c r="X139" s="881"/>
      <c r="Y139" s="881"/>
      <c r="Z139" s="881"/>
      <c r="AA139" s="881"/>
      <c r="AB139" s="881"/>
      <c r="AC139" s="881"/>
      <c r="AD139" s="881"/>
      <c r="AE139" s="881"/>
      <c r="AF139" s="881"/>
      <c r="AG139" s="881"/>
    </row>
    <row r="140" spans="1:33" ht="12">
      <c r="A140" s="881"/>
      <c r="B140" s="881"/>
      <c r="C140" s="881"/>
      <c r="D140" s="881"/>
      <c r="E140" s="881"/>
      <c r="F140" s="881"/>
      <c r="G140" s="881"/>
      <c r="H140" s="881"/>
      <c r="I140" s="881"/>
      <c r="J140" s="881"/>
      <c r="K140" s="881"/>
      <c r="L140" s="881"/>
      <c r="M140" s="881"/>
      <c r="N140" s="881"/>
      <c r="O140" s="881"/>
      <c r="P140" s="881"/>
      <c r="Q140" s="881"/>
      <c r="R140" s="881"/>
      <c r="S140" s="881"/>
      <c r="T140" s="881"/>
      <c r="U140" s="881"/>
      <c r="V140" s="881"/>
      <c r="W140" s="881"/>
      <c r="X140" s="881"/>
      <c r="Y140" s="881"/>
      <c r="Z140" s="881"/>
      <c r="AA140" s="881"/>
      <c r="AB140" s="881"/>
      <c r="AC140" s="881"/>
      <c r="AD140" s="881"/>
      <c r="AE140" s="881"/>
      <c r="AF140" s="881"/>
      <c r="AG140" s="881"/>
    </row>
    <row r="141" spans="1:33" ht="12">
      <c r="A141" s="881"/>
      <c r="B141" s="881"/>
      <c r="C141" s="881"/>
      <c r="D141" s="881"/>
      <c r="E141" s="881"/>
      <c r="F141" s="881"/>
      <c r="G141" s="881"/>
      <c r="H141" s="881"/>
      <c r="I141" s="881"/>
      <c r="J141" s="881"/>
      <c r="K141" s="881"/>
      <c r="L141" s="881"/>
      <c r="M141" s="881"/>
      <c r="N141" s="881"/>
      <c r="O141" s="881"/>
      <c r="P141" s="881"/>
      <c r="Q141" s="881"/>
      <c r="R141" s="881"/>
      <c r="S141" s="881"/>
      <c r="T141" s="881"/>
      <c r="U141" s="881"/>
      <c r="V141" s="881"/>
      <c r="W141" s="881"/>
      <c r="X141" s="881"/>
      <c r="Y141" s="881"/>
      <c r="Z141" s="881"/>
      <c r="AA141" s="881"/>
      <c r="AB141" s="881"/>
      <c r="AC141" s="881"/>
      <c r="AD141" s="881"/>
      <c r="AE141" s="881"/>
      <c r="AF141" s="881"/>
      <c r="AG141" s="881"/>
    </row>
    <row r="142" spans="1:33" ht="12">
      <c r="A142" s="881"/>
      <c r="B142" s="881"/>
      <c r="C142" s="881"/>
      <c r="D142" s="881"/>
      <c r="E142" s="881"/>
      <c r="F142" s="881"/>
      <c r="G142" s="881"/>
      <c r="H142" s="881"/>
      <c r="I142" s="881"/>
      <c r="J142" s="881"/>
      <c r="K142" s="881"/>
      <c r="L142" s="881"/>
      <c r="M142" s="881"/>
      <c r="N142" s="881"/>
      <c r="O142" s="881"/>
      <c r="P142" s="881"/>
      <c r="Q142" s="881"/>
      <c r="R142" s="881"/>
      <c r="S142" s="881"/>
      <c r="T142" s="881"/>
      <c r="U142" s="881"/>
      <c r="V142" s="881"/>
      <c r="W142" s="881"/>
      <c r="X142" s="881"/>
      <c r="Y142" s="881"/>
      <c r="Z142" s="881"/>
      <c r="AA142" s="881"/>
      <c r="AB142" s="881"/>
      <c r="AC142" s="881"/>
      <c r="AD142" s="881"/>
      <c r="AE142" s="881"/>
      <c r="AF142" s="881"/>
      <c r="AG142" s="881"/>
    </row>
    <row r="143" spans="1:33" ht="12">
      <c r="A143" s="881"/>
      <c r="B143" s="881"/>
      <c r="C143" s="881"/>
      <c r="D143" s="881"/>
      <c r="E143" s="881"/>
      <c r="F143" s="881"/>
      <c r="G143" s="881"/>
      <c r="H143" s="881"/>
      <c r="I143" s="881"/>
      <c r="J143" s="881"/>
      <c r="K143" s="881"/>
      <c r="L143" s="881"/>
      <c r="M143" s="881"/>
      <c r="N143" s="881"/>
      <c r="O143" s="881"/>
      <c r="P143" s="881"/>
      <c r="Q143" s="881"/>
      <c r="R143" s="881"/>
      <c r="S143" s="881"/>
      <c r="T143" s="881"/>
      <c r="U143" s="881"/>
      <c r="V143" s="881"/>
      <c r="W143" s="881"/>
      <c r="X143" s="881"/>
      <c r="Y143" s="881"/>
      <c r="Z143" s="881"/>
      <c r="AA143" s="881"/>
      <c r="AB143" s="881"/>
      <c r="AC143" s="881"/>
      <c r="AD143" s="881"/>
      <c r="AE143" s="881"/>
      <c r="AF143" s="881"/>
      <c r="AG143" s="881"/>
    </row>
    <row r="144" spans="1:33" ht="12">
      <c r="A144" s="881"/>
      <c r="B144" s="881"/>
      <c r="C144" s="881"/>
      <c r="D144" s="881"/>
      <c r="E144" s="881"/>
      <c r="F144" s="881"/>
      <c r="G144" s="881"/>
      <c r="H144" s="881"/>
      <c r="I144" s="881"/>
      <c r="J144" s="881"/>
      <c r="K144" s="881"/>
      <c r="L144" s="881"/>
      <c r="M144" s="881"/>
      <c r="N144" s="881"/>
      <c r="O144" s="881"/>
      <c r="P144" s="881"/>
      <c r="Q144" s="881"/>
      <c r="R144" s="881"/>
      <c r="S144" s="881"/>
      <c r="T144" s="881"/>
      <c r="U144" s="881"/>
      <c r="V144" s="881"/>
      <c r="W144" s="881"/>
      <c r="X144" s="881"/>
      <c r="Y144" s="881"/>
      <c r="Z144" s="881"/>
      <c r="AA144" s="881"/>
      <c r="AB144" s="881"/>
      <c r="AC144" s="881"/>
      <c r="AD144" s="881"/>
      <c r="AE144" s="881"/>
      <c r="AF144" s="881"/>
      <c r="AG144" s="881"/>
    </row>
    <row r="145" spans="1:33" ht="12">
      <c r="A145" s="881"/>
      <c r="B145" s="881"/>
      <c r="C145" s="881"/>
      <c r="D145" s="881"/>
      <c r="E145" s="881"/>
      <c r="F145" s="881"/>
      <c r="G145" s="881"/>
      <c r="H145" s="881"/>
      <c r="I145" s="881"/>
      <c r="J145" s="881"/>
      <c r="K145" s="881"/>
      <c r="L145" s="881"/>
      <c r="M145" s="881"/>
      <c r="N145" s="881"/>
      <c r="O145" s="881"/>
      <c r="P145" s="881"/>
      <c r="Q145" s="881"/>
      <c r="R145" s="881"/>
      <c r="S145" s="881"/>
      <c r="T145" s="881"/>
      <c r="U145" s="881"/>
      <c r="V145" s="881"/>
      <c r="W145" s="881"/>
      <c r="X145" s="881"/>
      <c r="Y145" s="881"/>
      <c r="Z145" s="881"/>
      <c r="AA145" s="881"/>
      <c r="AB145" s="881"/>
      <c r="AC145" s="881"/>
      <c r="AD145" s="881"/>
      <c r="AE145" s="881"/>
      <c r="AF145" s="881"/>
      <c r="AG145" s="881"/>
    </row>
    <row r="146" spans="1:33" ht="12">
      <c r="A146" s="881"/>
      <c r="B146" s="881"/>
      <c r="C146" s="881"/>
      <c r="D146" s="881"/>
      <c r="E146" s="881"/>
      <c r="F146" s="881"/>
      <c r="G146" s="881"/>
      <c r="H146" s="881"/>
      <c r="I146" s="881"/>
      <c r="J146" s="881"/>
      <c r="K146" s="881"/>
      <c r="L146" s="881"/>
      <c r="M146" s="881"/>
      <c r="N146" s="881"/>
      <c r="O146" s="881"/>
      <c r="P146" s="881"/>
      <c r="Q146" s="881"/>
      <c r="R146" s="881"/>
      <c r="S146" s="881"/>
      <c r="T146" s="881"/>
      <c r="U146" s="881"/>
      <c r="V146" s="881"/>
      <c r="W146" s="881"/>
      <c r="X146" s="881"/>
      <c r="Y146" s="881"/>
      <c r="Z146" s="881"/>
      <c r="AA146" s="881"/>
      <c r="AB146" s="881"/>
      <c r="AC146" s="881"/>
      <c r="AD146" s="881"/>
      <c r="AE146" s="881"/>
      <c r="AF146" s="881"/>
      <c r="AG146" s="881"/>
    </row>
    <row r="147" spans="1:33" ht="12">
      <c r="A147" s="881"/>
      <c r="B147" s="881"/>
      <c r="C147" s="881"/>
      <c r="D147" s="881"/>
      <c r="E147" s="881"/>
      <c r="F147" s="881"/>
      <c r="G147" s="881"/>
      <c r="H147" s="881"/>
      <c r="I147" s="881"/>
      <c r="J147" s="881"/>
      <c r="K147" s="881"/>
      <c r="L147" s="881"/>
      <c r="M147" s="881"/>
      <c r="N147" s="881"/>
      <c r="O147" s="881"/>
      <c r="P147" s="881"/>
      <c r="Q147" s="881"/>
      <c r="R147" s="881"/>
      <c r="S147" s="881"/>
      <c r="T147" s="881"/>
      <c r="U147" s="881"/>
      <c r="V147" s="881"/>
      <c r="W147" s="881"/>
      <c r="X147" s="881"/>
      <c r="Y147" s="881"/>
      <c r="Z147" s="881"/>
      <c r="AA147" s="881"/>
      <c r="AB147" s="881"/>
      <c r="AC147" s="881"/>
      <c r="AD147" s="881"/>
      <c r="AE147" s="881"/>
      <c r="AF147" s="881"/>
      <c r="AG147" s="881"/>
    </row>
    <row r="148" spans="1:33" ht="12">
      <c r="A148" s="881"/>
      <c r="B148" s="881"/>
      <c r="C148" s="881"/>
      <c r="D148" s="881"/>
      <c r="E148" s="881"/>
      <c r="F148" s="881"/>
      <c r="G148" s="881"/>
      <c r="H148" s="881"/>
      <c r="I148" s="881"/>
      <c r="J148" s="881"/>
      <c r="K148" s="881"/>
      <c r="L148" s="881"/>
      <c r="M148" s="881"/>
      <c r="N148" s="881"/>
      <c r="O148" s="881"/>
      <c r="P148" s="881"/>
      <c r="Q148" s="881"/>
      <c r="R148" s="881"/>
      <c r="S148" s="881"/>
      <c r="T148" s="881"/>
      <c r="U148" s="881"/>
      <c r="V148" s="881"/>
      <c r="W148" s="881"/>
      <c r="X148" s="881"/>
      <c r="Y148" s="881"/>
      <c r="Z148" s="881"/>
      <c r="AA148" s="881"/>
      <c r="AB148" s="881"/>
      <c r="AC148" s="881"/>
      <c r="AD148" s="881"/>
      <c r="AE148" s="881"/>
      <c r="AF148" s="881"/>
      <c r="AG148" s="881"/>
    </row>
    <row r="149" spans="1:33" ht="12">
      <c r="A149" s="881"/>
      <c r="B149" s="881"/>
      <c r="C149" s="881"/>
      <c r="D149" s="881"/>
      <c r="E149" s="881"/>
      <c r="F149" s="881"/>
      <c r="G149" s="881"/>
      <c r="H149" s="881"/>
      <c r="I149" s="881"/>
      <c r="J149" s="881"/>
      <c r="K149" s="881"/>
      <c r="L149" s="881"/>
      <c r="M149" s="881"/>
      <c r="N149" s="881"/>
      <c r="O149" s="881"/>
      <c r="P149" s="881"/>
      <c r="Q149" s="881"/>
      <c r="R149" s="881"/>
      <c r="S149" s="881"/>
      <c r="T149" s="881"/>
      <c r="U149" s="881"/>
      <c r="V149" s="881"/>
      <c r="W149" s="881"/>
      <c r="X149" s="881"/>
      <c r="Y149" s="881"/>
      <c r="Z149" s="881"/>
      <c r="AA149" s="881"/>
      <c r="AB149" s="881"/>
      <c r="AC149" s="881"/>
      <c r="AD149" s="881"/>
      <c r="AE149" s="881"/>
      <c r="AF149" s="881"/>
      <c r="AG149" s="881"/>
    </row>
    <row r="150" spans="1:33" ht="12">
      <c r="A150" s="881"/>
      <c r="B150" s="881"/>
      <c r="C150" s="881"/>
      <c r="D150" s="881"/>
      <c r="E150" s="881"/>
      <c r="F150" s="881"/>
      <c r="G150" s="881"/>
      <c r="H150" s="881"/>
      <c r="I150" s="881"/>
      <c r="J150" s="881"/>
      <c r="K150" s="881"/>
      <c r="L150" s="881"/>
      <c r="M150" s="881"/>
      <c r="N150" s="881"/>
      <c r="O150" s="881"/>
      <c r="P150" s="881"/>
      <c r="Q150" s="881"/>
      <c r="R150" s="881"/>
      <c r="S150" s="881"/>
      <c r="T150" s="881"/>
      <c r="U150" s="881"/>
      <c r="V150" s="881"/>
      <c r="W150" s="881"/>
      <c r="X150" s="881"/>
      <c r="Y150" s="881"/>
      <c r="Z150" s="881"/>
      <c r="AA150" s="881"/>
      <c r="AB150" s="881"/>
      <c r="AC150" s="881"/>
      <c r="AD150" s="881"/>
      <c r="AE150" s="881"/>
      <c r="AF150" s="881"/>
      <c r="AG150" s="881"/>
    </row>
    <row r="151" spans="1:33" ht="12">
      <c r="A151" s="881"/>
      <c r="B151" s="881"/>
      <c r="C151" s="881"/>
      <c r="D151" s="881"/>
      <c r="E151" s="881"/>
      <c r="F151" s="881"/>
      <c r="G151" s="881"/>
      <c r="H151" s="881"/>
      <c r="I151" s="881"/>
      <c r="J151" s="881"/>
      <c r="K151" s="881"/>
      <c r="L151" s="881"/>
      <c r="M151" s="881"/>
      <c r="N151" s="881"/>
      <c r="O151" s="881"/>
      <c r="P151" s="881"/>
      <c r="Q151" s="881"/>
      <c r="R151" s="881"/>
      <c r="S151" s="881"/>
      <c r="T151" s="881"/>
      <c r="U151" s="881"/>
      <c r="V151" s="881"/>
      <c r="W151" s="881"/>
      <c r="X151" s="881"/>
      <c r="Y151" s="881"/>
      <c r="Z151" s="881"/>
      <c r="AA151" s="881"/>
      <c r="AB151" s="881"/>
      <c r="AC151" s="881"/>
      <c r="AD151" s="881"/>
      <c r="AE151" s="881"/>
      <c r="AF151" s="881"/>
      <c r="AG151" s="881"/>
    </row>
    <row r="152" spans="1:33" ht="12">
      <c r="A152" s="881"/>
      <c r="B152" s="881"/>
      <c r="C152" s="881"/>
      <c r="D152" s="881"/>
      <c r="E152" s="881"/>
      <c r="F152" s="881"/>
      <c r="G152" s="881"/>
      <c r="H152" s="881"/>
      <c r="I152" s="881"/>
      <c r="J152" s="881"/>
      <c r="K152" s="881"/>
      <c r="L152" s="881"/>
      <c r="M152" s="881"/>
      <c r="N152" s="881"/>
      <c r="O152" s="881"/>
      <c r="P152" s="881"/>
      <c r="Q152" s="881"/>
      <c r="R152" s="881"/>
      <c r="S152" s="881"/>
      <c r="T152" s="881"/>
      <c r="U152" s="881"/>
      <c r="V152" s="881"/>
      <c r="W152" s="881"/>
      <c r="X152" s="881"/>
      <c r="Y152" s="881"/>
      <c r="Z152" s="881"/>
      <c r="AA152" s="881"/>
      <c r="AB152" s="881"/>
      <c r="AC152" s="881"/>
      <c r="AD152" s="881"/>
      <c r="AE152" s="881"/>
      <c r="AF152" s="881"/>
      <c r="AG152" s="881"/>
    </row>
    <row r="153" spans="1:33" ht="12">
      <c r="A153" s="881"/>
      <c r="B153" s="881"/>
      <c r="C153" s="881"/>
      <c r="D153" s="881"/>
      <c r="E153" s="881"/>
      <c r="F153" s="881"/>
      <c r="G153" s="881"/>
      <c r="H153" s="881"/>
      <c r="I153" s="881"/>
      <c r="J153" s="881"/>
      <c r="K153" s="881"/>
      <c r="L153" s="881"/>
      <c r="M153" s="881"/>
      <c r="N153" s="881"/>
      <c r="O153" s="881"/>
      <c r="P153" s="881"/>
      <c r="Q153" s="881"/>
      <c r="R153" s="881"/>
      <c r="S153" s="881"/>
      <c r="T153" s="881"/>
      <c r="U153" s="881"/>
      <c r="V153" s="881"/>
      <c r="W153" s="881"/>
      <c r="X153" s="881"/>
      <c r="Y153" s="881"/>
      <c r="Z153" s="881"/>
      <c r="AA153" s="881"/>
      <c r="AB153" s="881"/>
      <c r="AC153" s="881"/>
      <c r="AD153" s="881"/>
      <c r="AE153" s="881"/>
      <c r="AF153" s="881"/>
      <c r="AG153" s="881"/>
    </row>
    <row r="154" spans="1:33" ht="12">
      <c r="A154" s="881"/>
      <c r="B154" s="881"/>
      <c r="C154" s="881"/>
      <c r="D154" s="881"/>
      <c r="E154" s="881"/>
      <c r="F154" s="881"/>
      <c r="G154" s="881"/>
      <c r="H154" s="881"/>
      <c r="I154" s="881"/>
      <c r="J154" s="881"/>
      <c r="K154" s="881"/>
      <c r="L154" s="881"/>
      <c r="M154" s="881"/>
      <c r="N154" s="881"/>
      <c r="O154" s="881"/>
      <c r="P154" s="881"/>
      <c r="Q154" s="881"/>
      <c r="R154" s="881"/>
      <c r="S154" s="881"/>
      <c r="T154" s="881"/>
      <c r="U154" s="881"/>
      <c r="V154" s="881"/>
      <c r="W154" s="881"/>
      <c r="X154" s="881"/>
      <c r="Y154" s="881"/>
      <c r="Z154" s="881"/>
      <c r="AA154" s="881"/>
      <c r="AB154" s="881"/>
      <c r="AC154" s="881"/>
      <c r="AD154" s="881"/>
      <c r="AE154" s="881"/>
      <c r="AF154" s="881"/>
      <c r="AG154" s="881"/>
    </row>
    <row r="155" spans="1:33" ht="12">
      <c r="A155" s="881"/>
      <c r="B155" s="881"/>
      <c r="C155" s="881"/>
      <c r="D155" s="881"/>
      <c r="E155" s="881"/>
      <c r="F155" s="881"/>
      <c r="G155" s="881"/>
      <c r="H155" s="881"/>
      <c r="I155" s="881"/>
      <c r="J155" s="881"/>
      <c r="K155" s="881"/>
      <c r="L155" s="881"/>
      <c r="M155" s="881"/>
      <c r="N155" s="881"/>
      <c r="O155" s="881"/>
      <c r="P155" s="881"/>
      <c r="Q155" s="881"/>
      <c r="R155" s="881"/>
      <c r="S155" s="881"/>
      <c r="T155" s="881"/>
      <c r="U155" s="881"/>
      <c r="V155" s="881"/>
      <c r="W155" s="881"/>
      <c r="X155" s="881"/>
      <c r="Y155" s="881"/>
      <c r="Z155" s="881"/>
      <c r="AA155" s="881"/>
      <c r="AB155" s="881"/>
      <c r="AC155" s="881"/>
      <c r="AD155" s="881"/>
      <c r="AE155" s="881"/>
      <c r="AF155" s="881"/>
      <c r="AG155" s="881"/>
    </row>
    <row r="156" spans="1:33" ht="12">
      <c r="A156" s="881"/>
      <c r="B156" s="881"/>
      <c r="C156" s="881"/>
      <c r="D156" s="881"/>
      <c r="E156" s="881"/>
      <c r="F156" s="881"/>
      <c r="G156" s="881"/>
      <c r="H156" s="881"/>
      <c r="I156" s="881"/>
      <c r="J156" s="881"/>
      <c r="K156" s="881"/>
      <c r="L156" s="881"/>
      <c r="M156" s="881"/>
      <c r="N156" s="881"/>
      <c r="O156" s="881"/>
      <c r="P156" s="881"/>
      <c r="Q156" s="881"/>
      <c r="R156" s="881"/>
      <c r="S156" s="881"/>
      <c r="T156" s="881"/>
      <c r="U156" s="881"/>
      <c r="V156" s="881"/>
      <c r="W156" s="881"/>
      <c r="X156" s="881"/>
      <c r="Y156" s="881"/>
      <c r="Z156" s="881"/>
      <c r="AA156" s="881"/>
      <c r="AB156" s="881"/>
      <c r="AC156" s="881"/>
      <c r="AD156" s="881"/>
      <c r="AE156" s="881"/>
      <c r="AF156" s="881"/>
      <c r="AG156" s="881"/>
    </row>
    <row r="157" spans="1:33" ht="12">
      <c r="A157" s="881"/>
      <c r="B157" s="881"/>
      <c r="C157" s="881"/>
      <c r="D157" s="881"/>
      <c r="E157" s="881"/>
      <c r="F157" s="881"/>
      <c r="G157" s="881"/>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row>
    <row r="158" spans="1:33" ht="12">
      <c r="A158" s="881"/>
      <c r="B158" s="881"/>
      <c r="C158" s="881"/>
      <c r="D158" s="881"/>
      <c r="E158" s="881"/>
      <c r="F158" s="881"/>
      <c r="G158" s="881"/>
      <c r="H158" s="881"/>
      <c r="I158" s="881"/>
      <c r="J158" s="881"/>
      <c r="K158" s="881"/>
      <c r="L158" s="881"/>
      <c r="M158" s="881"/>
      <c r="N158" s="881"/>
      <c r="O158" s="881"/>
      <c r="P158" s="881"/>
      <c r="Q158" s="881"/>
      <c r="R158" s="881"/>
      <c r="S158" s="881"/>
      <c r="T158" s="881"/>
      <c r="U158" s="881"/>
      <c r="V158" s="881"/>
      <c r="W158" s="881"/>
      <c r="X158" s="881"/>
      <c r="Y158" s="881"/>
      <c r="Z158" s="881"/>
      <c r="AA158" s="881"/>
      <c r="AB158" s="881"/>
      <c r="AC158" s="881"/>
      <c r="AD158" s="881"/>
      <c r="AE158" s="881"/>
      <c r="AF158" s="881"/>
      <c r="AG158" s="881"/>
    </row>
    <row r="159" spans="1:33" ht="12">
      <c r="A159" s="881"/>
      <c r="B159" s="881"/>
      <c r="C159" s="881"/>
      <c r="D159" s="881"/>
      <c r="E159" s="881"/>
      <c r="F159" s="881"/>
      <c r="G159" s="881"/>
      <c r="H159" s="881"/>
      <c r="I159" s="881"/>
      <c r="J159" s="881"/>
      <c r="K159" s="881"/>
      <c r="L159" s="881"/>
      <c r="M159" s="881"/>
      <c r="N159" s="881"/>
      <c r="O159" s="881"/>
      <c r="P159" s="881"/>
      <c r="Q159" s="881"/>
      <c r="R159" s="881"/>
      <c r="S159" s="881"/>
      <c r="T159" s="881"/>
      <c r="U159" s="881"/>
      <c r="V159" s="881"/>
      <c r="W159" s="881"/>
      <c r="X159" s="881"/>
      <c r="Y159" s="881"/>
      <c r="Z159" s="881"/>
      <c r="AA159" s="881"/>
      <c r="AB159" s="881"/>
      <c r="AC159" s="881"/>
      <c r="AD159" s="881"/>
      <c r="AE159" s="881"/>
      <c r="AF159" s="881"/>
      <c r="AG159" s="881"/>
    </row>
    <row r="160" spans="1:33" ht="12">
      <c r="A160" s="881"/>
      <c r="B160" s="881"/>
      <c r="C160" s="881"/>
      <c r="D160" s="881"/>
      <c r="E160" s="881"/>
      <c r="F160" s="881"/>
      <c r="G160" s="881"/>
      <c r="H160" s="881"/>
      <c r="I160" s="881"/>
      <c r="J160" s="881"/>
      <c r="K160" s="881"/>
      <c r="L160" s="881"/>
      <c r="M160" s="881"/>
      <c r="N160" s="881"/>
      <c r="O160" s="881"/>
      <c r="P160" s="881"/>
      <c r="Q160" s="881"/>
      <c r="R160" s="881"/>
      <c r="S160" s="881"/>
      <c r="T160" s="881"/>
      <c r="U160" s="881"/>
      <c r="V160" s="881"/>
      <c r="W160" s="881"/>
      <c r="X160" s="881"/>
      <c r="Y160" s="881"/>
      <c r="Z160" s="881"/>
      <c r="AA160" s="881"/>
      <c r="AB160" s="881"/>
      <c r="AC160" s="881"/>
      <c r="AD160" s="881"/>
      <c r="AE160" s="881"/>
      <c r="AF160" s="881"/>
      <c r="AG160" s="881"/>
    </row>
    <row r="161" spans="1:33" ht="12">
      <c r="A161" s="881"/>
      <c r="B161" s="881"/>
      <c r="C161" s="881"/>
      <c r="D161" s="881"/>
      <c r="E161" s="881"/>
      <c r="F161" s="881"/>
      <c r="G161" s="881"/>
      <c r="H161" s="881"/>
      <c r="I161" s="881"/>
      <c r="J161" s="881"/>
      <c r="K161" s="881"/>
      <c r="L161" s="881"/>
      <c r="M161" s="881"/>
      <c r="N161" s="881"/>
      <c r="O161" s="881"/>
      <c r="P161" s="881"/>
      <c r="Q161" s="881"/>
      <c r="R161" s="881"/>
      <c r="S161" s="881"/>
      <c r="T161" s="881"/>
      <c r="U161" s="881"/>
      <c r="V161" s="881"/>
      <c r="W161" s="881"/>
      <c r="X161" s="881"/>
      <c r="Y161" s="881"/>
      <c r="Z161" s="881"/>
      <c r="AA161" s="881"/>
      <c r="AB161" s="881"/>
      <c r="AC161" s="881"/>
      <c r="AD161" s="881"/>
      <c r="AE161" s="881"/>
      <c r="AF161" s="881"/>
      <c r="AG161" s="881"/>
    </row>
    <row r="162" spans="1:33" ht="12">
      <c r="A162" s="881"/>
      <c r="B162" s="881"/>
      <c r="C162" s="881"/>
      <c r="D162" s="881"/>
      <c r="E162" s="881"/>
      <c r="F162" s="881"/>
      <c r="G162" s="881"/>
      <c r="H162" s="881"/>
      <c r="I162" s="881"/>
      <c r="J162" s="881"/>
      <c r="K162" s="881"/>
      <c r="L162" s="881"/>
      <c r="M162" s="881"/>
      <c r="N162" s="881"/>
      <c r="O162" s="881"/>
      <c r="P162" s="881"/>
      <c r="Q162" s="881"/>
      <c r="R162" s="881"/>
      <c r="S162" s="881"/>
      <c r="T162" s="881"/>
      <c r="U162" s="881"/>
      <c r="V162" s="881"/>
      <c r="W162" s="881"/>
      <c r="X162" s="881"/>
      <c r="Y162" s="881"/>
      <c r="Z162" s="881"/>
      <c r="AA162" s="881"/>
      <c r="AB162" s="881"/>
      <c r="AC162" s="881"/>
      <c r="AD162" s="881"/>
      <c r="AE162" s="881"/>
      <c r="AF162" s="881"/>
      <c r="AG162" s="881"/>
    </row>
    <row r="163" spans="1:33" ht="12">
      <c r="A163" s="881"/>
      <c r="B163" s="881"/>
      <c r="C163" s="881"/>
      <c r="D163" s="881"/>
      <c r="E163" s="881"/>
      <c r="F163" s="881"/>
      <c r="G163" s="881"/>
      <c r="H163" s="881"/>
      <c r="I163" s="881"/>
      <c r="J163" s="881"/>
      <c r="K163" s="881"/>
      <c r="L163" s="881"/>
      <c r="M163" s="881"/>
      <c r="N163" s="881"/>
      <c r="O163" s="881"/>
      <c r="P163" s="881"/>
      <c r="Q163" s="881"/>
      <c r="R163" s="881"/>
      <c r="S163" s="881"/>
      <c r="T163" s="881"/>
      <c r="U163" s="881"/>
      <c r="V163" s="881"/>
      <c r="W163" s="881"/>
      <c r="X163" s="881"/>
      <c r="Y163" s="881"/>
      <c r="Z163" s="881"/>
      <c r="AA163" s="881"/>
      <c r="AB163" s="881"/>
      <c r="AC163" s="881"/>
      <c r="AD163" s="881"/>
      <c r="AE163" s="881"/>
      <c r="AF163" s="881"/>
      <c r="AG163" s="881"/>
    </row>
    <row r="164" spans="1:33" ht="12">
      <c r="A164" s="881"/>
      <c r="B164" s="881"/>
      <c r="C164" s="881"/>
      <c r="D164" s="881"/>
      <c r="E164" s="881"/>
      <c r="F164" s="881"/>
      <c r="G164" s="881"/>
      <c r="H164" s="881"/>
      <c r="I164" s="881"/>
      <c r="J164" s="881"/>
      <c r="K164" s="881"/>
      <c r="L164" s="881"/>
      <c r="M164" s="881"/>
      <c r="N164" s="881"/>
      <c r="O164" s="881"/>
      <c r="P164" s="881"/>
      <c r="Q164" s="881"/>
      <c r="R164" s="881"/>
      <c r="S164" s="881"/>
      <c r="T164" s="881"/>
      <c r="U164" s="881"/>
      <c r="V164" s="881"/>
      <c r="W164" s="881"/>
      <c r="X164" s="881"/>
      <c r="Y164" s="881"/>
      <c r="Z164" s="881"/>
      <c r="AA164" s="881"/>
      <c r="AB164" s="881"/>
      <c r="AC164" s="881"/>
      <c r="AD164" s="881"/>
      <c r="AE164" s="881"/>
      <c r="AF164" s="881"/>
      <c r="AG164" s="881"/>
    </row>
    <row r="165" spans="1:33" ht="12">
      <c r="A165" s="881"/>
      <c r="B165" s="881"/>
      <c r="C165" s="881"/>
      <c r="D165" s="881"/>
      <c r="E165" s="881"/>
      <c r="F165" s="881"/>
      <c r="G165" s="881"/>
      <c r="H165" s="881"/>
      <c r="I165" s="881"/>
      <c r="J165" s="881"/>
      <c r="K165" s="881"/>
      <c r="L165" s="881"/>
      <c r="M165" s="881"/>
      <c r="N165" s="881"/>
      <c r="O165" s="881"/>
      <c r="P165" s="881"/>
      <c r="Q165" s="881"/>
      <c r="R165" s="881"/>
      <c r="S165" s="881"/>
      <c r="T165" s="881"/>
      <c r="U165" s="881"/>
      <c r="V165" s="881"/>
      <c r="W165" s="881"/>
      <c r="X165" s="881"/>
      <c r="Y165" s="881"/>
      <c r="Z165" s="881"/>
      <c r="AA165" s="881"/>
      <c r="AB165" s="881"/>
      <c r="AC165" s="881"/>
      <c r="AD165" s="881"/>
      <c r="AE165" s="881"/>
      <c r="AF165" s="881"/>
      <c r="AG165" s="881"/>
    </row>
    <row r="166" spans="1:33" ht="12">
      <c r="A166" s="881"/>
      <c r="B166" s="881"/>
      <c r="C166" s="881"/>
      <c r="D166" s="881"/>
      <c r="E166" s="881"/>
      <c r="F166" s="881"/>
      <c r="G166" s="881"/>
      <c r="H166" s="881"/>
      <c r="I166" s="881"/>
      <c r="J166" s="881"/>
      <c r="K166" s="881"/>
      <c r="L166" s="881"/>
      <c r="M166" s="881"/>
      <c r="N166" s="881"/>
      <c r="O166" s="881"/>
      <c r="P166" s="881"/>
      <c r="Q166" s="881"/>
      <c r="R166" s="881"/>
      <c r="S166" s="881"/>
      <c r="T166" s="881"/>
      <c r="U166" s="881"/>
      <c r="V166" s="881"/>
      <c r="W166" s="881"/>
      <c r="X166" s="881"/>
      <c r="Y166" s="881"/>
      <c r="Z166" s="881"/>
      <c r="AA166" s="881"/>
      <c r="AB166" s="881"/>
      <c r="AC166" s="881"/>
      <c r="AD166" s="881"/>
      <c r="AE166" s="881"/>
      <c r="AF166" s="881"/>
      <c r="AG166" s="881"/>
    </row>
    <row r="167" spans="1:33" ht="12">
      <c r="A167" s="881"/>
      <c r="B167" s="881"/>
      <c r="C167" s="881"/>
      <c r="D167" s="881"/>
      <c r="E167" s="881"/>
      <c r="F167" s="881"/>
      <c r="G167" s="881"/>
      <c r="H167" s="881"/>
      <c r="I167" s="881"/>
      <c r="J167" s="881"/>
      <c r="K167" s="881"/>
      <c r="L167" s="881"/>
      <c r="M167" s="881"/>
      <c r="N167" s="881"/>
      <c r="O167" s="881"/>
      <c r="P167" s="881"/>
      <c r="Q167" s="881"/>
      <c r="R167" s="881"/>
      <c r="S167" s="881"/>
      <c r="T167" s="881"/>
      <c r="U167" s="881"/>
      <c r="V167" s="881"/>
      <c r="W167" s="881"/>
      <c r="X167" s="881"/>
      <c r="Y167" s="881"/>
      <c r="Z167" s="881"/>
      <c r="AA167" s="881"/>
      <c r="AB167" s="881"/>
      <c r="AC167" s="881"/>
      <c r="AD167" s="881"/>
      <c r="AE167" s="881"/>
      <c r="AF167" s="881"/>
      <c r="AG167" s="881"/>
    </row>
    <row r="168" spans="1:33" ht="12">
      <c r="A168" s="881"/>
      <c r="B168" s="881"/>
      <c r="C168" s="881"/>
      <c r="D168" s="881"/>
      <c r="E168" s="881"/>
      <c r="F168" s="881"/>
      <c r="G168" s="881"/>
      <c r="H168" s="881"/>
      <c r="I168" s="881"/>
      <c r="J168" s="881"/>
      <c r="K168" s="881"/>
      <c r="L168" s="881"/>
      <c r="M168" s="881"/>
      <c r="N168" s="881"/>
      <c r="O168" s="881"/>
      <c r="P168" s="881"/>
      <c r="Q168" s="881"/>
      <c r="R168" s="881"/>
      <c r="S168" s="881"/>
      <c r="T168" s="881"/>
      <c r="U168" s="881"/>
      <c r="V168" s="881"/>
      <c r="W168" s="881"/>
      <c r="X168" s="881"/>
      <c r="Y168" s="881"/>
      <c r="Z168" s="881"/>
      <c r="AA168" s="881"/>
      <c r="AB168" s="881"/>
      <c r="AC168" s="881"/>
      <c r="AD168" s="881"/>
      <c r="AE168" s="881"/>
      <c r="AF168" s="881"/>
      <c r="AG168" s="881"/>
    </row>
    <row r="169" spans="1:33" ht="12">
      <c r="A169" s="881"/>
      <c r="B169" s="881"/>
      <c r="C169" s="881"/>
      <c r="D169" s="881"/>
      <c r="E169" s="881"/>
      <c r="F169" s="881"/>
      <c r="G169" s="881"/>
      <c r="H169" s="881"/>
      <c r="I169" s="881"/>
      <c r="J169" s="881"/>
      <c r="K169" s="881"/>
      <c r="L169" s="881"/>
      <c r="M169" s="881"/>
      <c r="N169" s="881"/>
      <c r="O169" s="881"/>
      <c r="P169" s="881"/>
      <c r="Q169" s="881"/>
      <c r="R169" s="881"/>
      <c r="S169" s="881"/>
      <c r="T169" s="881"/>
      <c r="U169" s="881"/>
      <c r="V169" s="881"/>
      <c r="W169" s="881"/>
      <c r="X169" s="881"/>
      <c r="Y169" s="881"/>
      <c r="Z169" s="881"/>
      <c r="AA169" s="881"/>
      <c r="AB169" s="881"/>
      <c r="AC169" s="881"/>
      <c r="AD169" s="881"/>
      <c r="AE169" s="881"/>
      <c r="AF169" s="881"/>
      <c r="AG169" s="881"/>
    </row>
    <row r="170" spans="1:33" ht="12">
      <c r="A170" s="881"/>
      <c r="B170" s="881"/>
      <c r="C170" s="881"/>
      <c r="D170" s="881"/>
      <c r="E170" s="881"/>
      <c r="F170" s="881"/>
      <c r="G170" s="881"/>
      <c r="H170" s="881"/>
      <c r="I170" s="881"/>
      <c r="J170" s="881"/>
      <c r="K170" s="881"/>
      <c r="L170" s="881"/>
      <c r="M170" s="881"/>
      <c r="N170" s="881"/>
      <c r="O170" s="881"/>
      <c r="P170" s="881"/>
      <c r="Q170" s="881"/>
      <c r="R170" s="881"/>
      <c r="S170" s="881"/>
      <c r="T170" s="881"/>
      <c r="U170" s="881"/>
      <c r="V170" s="881"/>
      <c r="W170" s="881"/>
      <c r="X170" s="881"/>
      <c r="Y170" s="881"/>
      <c r="Z170" s="881"/>
      <c r="AA170" s="881"/>
      <c r="AB170" s="881"/>
      <c r="AC170" s="881"/>
      <c r="AD170" s="881"/>
      <c r="AE170" s="881"/>
      <c r="AF170" s="881"/>
      <c r="AG170" s="881"/>
    </row>
    <row r="171" spans="1:33" ht="12">
      <c r="A171" s="881"/>
      <c r="B171" s="881"/>
      <c r="C171" s="881"/>
      <c r="D171" s="881"/>
      <c r="E171" s="881"/>
      <c r="F171" s="881"/>
      <c r="G171" s="881"/>
      <c r="H171" s="881"/>
      <c r="I171" s="881"/>
      <c r="J171" s="881"/>
      <c r="K171" s="881"/>
      <c r="L171" s="881"/>
      <c r="M171" s="881"/>
      <c r="N171" s="881"/>
      <c r="O171" s="881"/>
      <c r="P171" s="881"/>
      <c r="Q171" s="881"/>
      <c r="R171" s="881"/>
      <c r="S171" s="881"/>
      <c r="T171" s="881"/>
      <c r="U171" s="881"/>
      <c r="V171" s="881"/>
      <c r="W171" s="881"/>
      <c r="X171" s="881"/>
      <c r="Y171" s="881"/>
      <c r="Z171" s="881"/>
      <c r="AA171" s="881"/>
      <c r="AB171" s="881"/>
      <c r="AC171" s="881"/>
      <c r="AD171" s="881"/>
      <c r="AE171" s="881"/>
      <c r="AF171" s="881"/>
      <c r="AG171" s="881"/>
    </row>
    <row r="172" spans="1:33" ht="12">
      <c r="A172" s="881"/>
      <c r="B172" s="881"/>
      <c r="C172" s="881"/>
      <c r="D172" s="881"/>
      <c r="E172" s="881"/>
      <c r="F172" s="881"/>
      <c r="G172" s="881"/>
      <c r="H172" s="881"/>
      <c r="I172" s="881"/>
      <c r="J172" s="881"/>
      <c r="K172" s="881"/>
      <c r="L172" s="881"/>
      <c r="M172" s="881"/>
      <c r="N172" s="881"/>
      <c r="O172" s="881"/>
      <c r="P172" s="881"/>
      <c r="Q172" s="881"/>
      <c r="R172" s="881"/>
      <c r="S172" s="881"/>
      <c r="T172" s="881"/>
      <c r="U172" s="881"/>
      <c r="V172" s="881"/>
      <c r="W172" s="881"/>
      <c r="X172" s="881"/>
      <c r="Y172" s="881"/>
      <c r="Z172" s="881"/>
      <c r="AA172" s="881"/>
      <c r="AB172" s="881"/>
      <c r="AC172" s="881"/>
      <c r="AD172" s="881"/>
      <c r="AE172" s="881"/>
      <c r="AF172" s="881"/>
      <c r="AG172" s="881"/>
    </row>
    <row r="173" spans="1:33" ht="12">
      <c r="A173" s="881"/>
      <c r="B173" s="881"/>
      <c r="C173" s="881"/>
      <c r="D173" s="881"/>
      <c r="E173" s="881"/>
      <c r="F173" s="881"/>
      <c r="G173" s="881"/>
      <c r="H173" s="881"/>
      <c r="I173" s="881"/>
      <c r="J173" s="881"/>
      <c r="K173" s="881"/>
      <c r="L173" s="881"/>
      <c r="M173" s="881"/>
      <c r="N173" s="881"/>
      <c r="O173" s="881"/>
      <c r="P173" s="881"/>
      <c r="Q173" s="881"/>
      <c r="R173" s="881"/>
      <c r="S173" s="881"/>
      <c r="T173" s="881"/>
      <c r="U173" s="881"/>
      <c r="V173" s="881"/>
      <c r="W173" s="881"/>
      <c r="X173" s="881"/>
      <c r="Y173" s="881"/>
      <c r="Z173" s="881"/>
      <c r="AA173" s="881"/>
      <c r="AB173" s="881"/>
      <c r="AC173" s="881"/>
      <c r="AD173" s="881"/>
      <c r="AE173" s="881"/>
      <c r="AF173" s="881"/>
      <c r="AG173" s="881"/>
    </row>
    <row r="174" spans="1:33" ht="12">
      <c r="A174" s="881"/>
      <c r="B174" s="881"/>
      <c r="C174" s="881"/>
      <c r="D174" s="881"/>
      <c r="E174" s="881"/>
      <c r="F174" s="881"/>
      <c r="G174" s="881"/>
      <c r="H174" s="881"/>
      <c r="I174" s="881"/>
      <c r="J174" s="881"/>
      <c r="K174" s="881"/>
      <c r="L174" s="881"/>
      <c r="M174" s="881"/>
      <c r="N174" s="881"/>
      <c r="O174" s="881"/>
      <c r="P174" s="881"/>
      <c r="Q174" s="881"/>
      <c r="R174" s="881"/>
      <c r="S174" s="881"/>
      <c r="T174" s="881"/>
      <c r="U174" s="881"/>
      <c r="V174" s="881"/>
      <c r="W174" s="881"/>
      <c r="X174" s="881"/>
      <c r="Y174" s="881"/>
      <c r="Z174" s="881"/>
      <c r="AA174" s="881"/>
      <c r="AB174" s="881"/>
      <c r="AC174" s="881"/>
      <c r="AD174" s="881"/>
      <c r="AE174" s="881"/>
      <c r="AF174" s="881"/>
      <c r="AG174" s="881"/>
    </row>
    <row r="175" spans="1:33" ht="12">
      <c r="A175" s="881"/>
      <c r="B175" s="881"/>
      <c r="C175" s="881"/>
      <c r="D175" s="881"/>
      <c r="E175" s="881"/>
      <c r="F175" s="881"/>
      <c r="G175" s="881"/>
      <c r="H175" s="881"/>
      <c r="I175" s="881"/>
      <c r="J175" s="881"/>
      <c r="K175" s="881"/>
      <c r="L175" s="881"/>
      <c r="M175" s="881"/>
      <c r="N175" s="881"/>
      <c r="O175" s="881"/>
      <c r="P175" s="881"/>
      <c r="Q175" s="881"/>
      <c r="R175" s="881"/>
      <c r="S175" s="881"/>
      <c r="T175" s="881"/>
      <c r="U175" s="881"/>
      <c r="V175" s="881"/>
      <c r="W175" s="881"/>
      <c r="X175" s="881"/>
      <c r="Y175" s="881"/>
      <c r="Z175" s="881"/>
      <c r="AA175" s="881"/>
      <c r="AB175" s="881"/>
      <c r="AC175" s="881"/>
      <c r="AD175" s="881"/>
      <c r="AE175" s="881"/>
      <c r="AF175" s="881"/>
      <c r="AG175" s="881"/>
    </row>
    <row r="176" spans="1:33" ht="12">
      <c r="A176" s="881"/>
      <c r="B176" s="881"/>
      <c r="C176" s="881"/>
      <c r="D176" s="881"/>
      <c r="E176" s="881"/>
      <c r="F176" s="881"/>
      <c r="G176" s="881"/>
      <c r="H176" s="881"/>
      <c r="I176" s="881"/>
      <c r="J176" s="881"/>
      <c r="K176" s="881"/>
      <c r="L176" s="881"/>
      <c r="M176" s="881"/>
      <c r="N176" s="881"/>
      <c r="O176" s="881"/>
      <c r="P176" s="881"/>
      <c r="Q176" s="881"/>
      <c r="R176" s="881"/>
      <c r="S176" s="881"/>
      <c r="T176" s="881"/>
      <c r="U176" s="881"/>
      <c r="V176" s="881"/>
      <c r="W176" s="881"/>
      <c r="X176" s="881"/>
      <c r="Y176" s="881"/>
      <c r="Z176" s="881"/>
      <c r="AA176" s="881"/>
      <c r="AB176" s="881"/>
      <c r="AC176" s="881"/>
      <c r="AD176" s="881"/>
      <c r="AE176" s="881"/>
      <c r="AF176" s="881"/>
      <c r="AG176" s="881"/>
    </row>
    <row r="177" spans="1:33" ht="12">
      <c r="A177" s="881"/>
      <c r="B177" s="881"/>
      <c r="C177" s="881"/>
      <c r="D177" s="881"/>
      <c r="E177" s="881"/>
      <c r="F177" s="881"/>
      <c r="G177" s="881"/>
      <c r="H177" s="881"/>
      <c r="I177" s="881"/>
      <c r="J177" s="881"/>
      <c r="K177" s="881"/>
      <c r="L177" s="881"/>
      <c r="M177" s="881"/>
      <c r="N177" s="881"/>
      <c r="O177" s="881"/>
      <c r="P177" s="881"/>
      <c r="Q177" s="881"/>
      <c r="R177" s="881"/>
      <c r="S177" s="881"/>
      <c r="T177" s="881"/>
      <c r="U177" s="881"/>
      <c r="V177" s="881"/>
      <c r="W177" s="881"/>
      <c r="X177" s="881"/>
      <c r="Y177" s="881"/>
      <c r="Z177" s="881"/>
      <c r="AA177" s="881"/>
      <c r="AB177" s="881"/>
      <c r="AC177" s="881"/>
      <c r="AD177" s="881"/>
      <c r="AE177" s="881"/>
      <c r="AF177" s="881"/>
      <c r="AG177" s="881"/>
    </row>
    <row r="178" spans="1:33" ht="12">
      <c r="A178" s="881"/>
      <c r="B178" s="881"/>
      <c r="C178" s="881"/>
      <c r="D178" s="881"/>
      <c r="E178" s="881"/>
      <c r="F178" s="881"/>
      <c r="G178" s="881"/>
      <c r="H178" s="881"/>
      <c r="I178" s="881"/>
      <c r="J178" s="881"/>
      <c r="K178" s="881"/>
      <c r="L178" s="881"/>
      <c r="M178" s="881"/>
      <c r="N178" s="881"/>
      <c r="O178" s="881"/>
      <c r="P178" s="881"/>
      <c r="Q178" s="881"/>
      <c r="R178" s="881"/>
      <c r="S178" s="881"/>
      <c r="T178" s="881"/>
      <c r="U178" s="881"/>
      <c r="V178" s="881"/>
      <c r="W178" s="881"/>
      <c r="X178" s="881"/>
      <c r="Y178" s="881"/>
      <c r="Z178" s="881"/>
      <c r="AA178" s="881"/>
      <c r="AB178" s="881"/>
      <c r="AC178" s="881"/>
      <c r="AD178" s="881"/>
      <c r="AE178" s="881"/>
      <c r="AF178" s="881"/>
      <c r="AG178" s="881"/>
    </row>
    <row r="179" spans="1:33" ht="12">
      <c r="A179" s="881"/>
      <c r="B179" s="881"/>
      <c r="C179" s="881"/>
      <c r="D179" s="881"/>
      <c r="E179" s="881"/>
      <c r="F179" s="881"/>
      <c r="G179" s="881"/>
      <c r="H179" s="881"/>
      <c r="I179" s="881"/>
      <c r="J179" s="881"/>
      <c r="K179" s="881"/>
      <c r="L179" s="881"/>
      <c r="M179" s="881"/>
      <c r="N179" s="881"/>
      <c r="O179" s="881"/>
      <c r="P179" s="881"/>
      <c r="Q179" s="881"/>
      <c r="R179" s="881"/>
      <c r="S179" s="881"/>
      <c r="T179" s="881"/>
      <c r="U179" s="881"/>
      <c r="V179" s="881"/>
      <c r="W179" s="881"/>
      <c r="X179" s="881"/>
      <c r="Y179" s="881"/>
      <c r="Z179" s="881"/>
      <c r="AA179" s="881"/>
      <c r="AB179" s="881"/>
      <c r="AC179" s="881"/>
      <c r="AD179" s="881"/>
      <c r="AE179" s="881"/>
      <c r="AF179" s="881"/>
      <c r="AG179" s="881"/>
    </row>
    <row r="180" spans="1:33" ht="12">
      <c r="A180" s="881"/>
      <c r="B180" s="881"/>
      <c r="C180" s="881"/>
      <c r="D180" s="881"/>
      <c r="E180" s="881"/>
      <c r="F180" s="881"/>
      <c r="G180" s="881"/>
      <c r="H180" s="881"/>
      <c r="I180" s="881"/>
      <c r="J180" s="881"/>
      <c r="K180" s="881"/>
      <c r="L180" s="881"/>
      <c r="M180" s="881"/>
      <c r="N180" s="881"/>
      <c r="O180" s="881"/>
      <c r="P180" s="881"/>
      <c r="Q180" s="881"/>
      <c r="R180" s="881"/>
      <c r="S180" s="881"/>
      <c r="T180" s="881"/>
      <c r="U180" s="881"/>
      <c r="V180" s="881"/>
      <c r="W180" s="881"/>
      <c r="X180" s="881"/>
      <c r="Y180" s="881"/>
      <c r="Z180" s="881"/>
      <c r="AA180" s="881"/>
      <c r="AB180" s="881"/>
      <c r="AC180" s="881"/>
      <c r="AD180" s="881"/>
      <c r="AE180" s="881"/>
      <c r="AF180" s="881"/>
      <c r="AG180" s="881"/>
    </row>
    <row r="181" spans="1:33" ht="12">
      <c r="A181" s="881"/>
      <c r="B181" s="881"/>
      <c r="C181" s="881"/>
      <c r="D181" s="881"/>
      <c r="E181" s="881"/>
      <c r="F181" s="881"/>
      <c r="G181" s="881"/>
      <c r="H181" s="881"/>
      <c r="I181" s="881"/>
      <c r="J181" s="881"/>
      <c r="K181" s="881"/>
      <c r="L181" s="881"/>
      <c r="M181" s="881"/>
      <c r="N181" s="881"/>
      <c r="O181" s="881"/>
      <c r="P181" s="881"/>
      <c r="Q181" s="881"/>
      <c r="R181" s="881"/>
      <c r="S181" s="881"/>
      <c r="T181" s="881"/>
      <c r="U181" s="881"/>
      <c r="V181" s="881"/>
      <c r="W181" s="881"/>
      <c r="X181" s="881"/>
      <c r="Y181" s="881"/>
      <c r="Z181" s="881"/>
      <c r="AA181" s="881"/>
      <c r="AB181" s="881"/>
      <c r="AC181" s="881"/>
      <c r="AD181" s="881"/>
      <c r="AE181" s="881"/>
      <c r="AF181" s="881"/>
      <c r="AG181" s="881"/>
    </row>
    <row r="182" spans="1:33" ht="12">
      <c r="A182" s="881"/>
      <c r="B182" s="881"/>
      <c r="C182" s="881"/>
      <c r="D182" s="881"/>
      <c r="E182" s="881"/>
      <c r="F182" s="881"/>
      <c r="G182" s="881"/>
      <c r="H182" s="881"/>
      <c r="I182" s="881"/>
      <c r="J182" s="881"/>
      <c r="K182" s="881"/>
      <c r="L182" s="881"/>
      <c r="M182" s="881"/>
      <c r="N182" s="881"/>
      <c r="O182" s="881"/>
      <c r="P182" s="881"/>
      <c r="Q182" s="881"/>
      <c r="R182" s="881"/>
      <c r="S182" s="881"/>
      <c r="T182" s="881"/>
      <c r="U182" s="881"/>
      <c r="V182" s="881"/>
      <c r="W182" s="881"/>
      <c r="X182" s="881"/>
      <c r="Y182" s="881"/>
      <c r="Z182" s="881"/>
      <c r="AA182" s="881"/>
      <c r="AB182" s="881"/>
      <c r="AC182" s="881"/>
      <c r="AD182" s="881"/>
      <c r="AE182" s="881"/>
      <c r="AF182" s="881"/>
      <c r="AG182" s="881"/>
    </row>
    <row r="183" spans="1:33" ht="12">
      <c r="A183" s="881"/>
      <c r="B183" s="881"/>
      <c r="C183" s="881"/>
      <c r="D183" s="881"/>
      <c r="E183" s="881"/>
      <c r="F183" s="881"/>
      <c r="G183" s="881"/>
      <c r="H183" s="881"/>
      <c r="I183" s="881"/>
      <c r="J183" s="881"/>
      <c r="K183" s="881"/>
      <c r="L183" s="881"/>
      <c r="M183" s="881"/>
      <c r="N183" s="881"/>
      <c r="O183" s="881"/>
      <c r="P183" s="881"/>
      <c r="Q183" s="881"/>
      <c r="R183" s="881"/>
      <c r="S183" s="881"/>
      <c r="T183" s="881"/>
      <c r="U183" s="881"/>
      <c r="V183" s="881"/>
      <c r="W183" s="881"/>
      <c r="X183" s="881"/>
      <c r="Y183" s="881"/>
      <c r="Z183" s="881"/>
      <c r="AA183" s="881"/>
      <c r="AB183" s="881"/>
      <c r="AC183" s="881"/>
      <c r="AD183" s="881"/>
      <c r="AE183" s="881"/>
      <c r="AF183" s="881"/>
      <c r="AG183" s="881"/>
    </row>
    <row r="184" spans="1:33" ht="12">
      <c r="A184" s="881"/>
      <c r="B184" s="881"/>
      <c r="C184" s="881"/>
      <c r="D184" s="881"/>
      <c r="E184" s="881"/>
      <c r="F184" s="881"/>
      <c r="G184" s="881"/>
      <c r="H184" s="881"/>
      <c r="I184" s="881"/>
      <c r="J184" s="881"/>
      <c r="K184" s="881"/>
      <c r="L184" s="881"/>
      <c r="M184" s="881"/>
      <c r="N184" s="881"/>
      <c r="O184" s="881"/>
      <c r="P184" s="881"/>
      <c r="Q184" s="881"/>
      <c r="R184" s="881"/>
      <c r="S184" s="881"/>
      <c r="T184" s="881"/>
      <c r="U184" s="881"/>
      <c r="V184" s="881"/>
      <c r="W184" s="881"/>
      <c r="X184" s="881"/>
      <c r="Y184" s="881"/>
      <c r="Z184" s="881"/>
      <c r="AA184" s="881"/>
      <c r="AB184" s="881"/>
      <c r="AC184" s="881"/>
      <c r="AD184" s="881"/>
      <c r="AE184" s="881"/>
      <c r="AF184" s="881"/>
      <c r="AG184" s="881"/>
    </row>
    <row r="185" spans="1:33" ht="12">
      <c r="A185" s="881"/>
      <c r="B185" s="881"/>
      <c r="C185" s="881"/>
      <c r="D185" s="881"/>
      <c r="E185" s="881"/>
      <c r="F185" s="881"/>
      <c r="G185" s="881"/>
      <c r="H185" s="881"/>
      <c r="I185" s="881"/>
      <c r="J185" s="881"/>
      <c r="K185" s="881"/>
      <c r="L185" s="881"/>
      <c r="M185" s="881"/>
      <c r="N185" s="881"/>
      <c r="O185" s="881"/>
      <c r="P185" s="881"/>
      <c r="Q185" s="881"/>
      <c r="R185" s="881"/>
      <c r="S185" s="881"/>
      <c r="T185" s="881"/>
      <c r="U185" s="881"/>
      <c r="V185" s="881"/>
      <c r="W185" s="881"/>
      <c r="X185" s="881"/>
      <c r="Y185" s="881"/>
      <c r="Z185" s="881"/>
      <c r="AA185" s="881"/>
      <c r="AB185" s="881"/>
      <c r="AC185" s="881"/>
      <c r="AD185" s="881"/>
      <c r="AE185" s="881"/>
      <c r="AF185" s="881"/>
      <c r="AG185" s="881"/>
    </row>
    <row r="186" spans="1:33" ht="12">
      <c r="A186" s="881"/>
      <c r="B186" s="881"/>
      <c r="C186" s="881"/>
      <c r="D186" s="881"/>
      <c r="E186" s="881"/>
      <c r="F186" s="881"/>
      <c r="G186" s="881"/>
      <c r="H186" s="881"/>
      <c r="I186" s="881"/>
      <c r="J186" s="881"/>
      <c r="K186" s="881"/>
      <c r="L186" s="881"/>
      <c r="M186" s="881"/>
      <c r="N186" s="881"/>
      <c r="O186" s="881"/>
      <c r="P186" s="881"/>
      <c r="Q186" s="881"/>
      <c r="R186" s="881"/>
      <c r="S186" s="881"/>
      <c r="T186" s="881"/>
      <c r="U186" s="881"/>
      <c r="V186" s="881"/>
      <c r="W186" s="881"/>
      <c r="X186" s="881"/>
      <c r="Y186" s="881"/>
      <c r="Z186" s="881"/>
      <c r="AA186" s="881"/>
      <c r="AB186" s="881"/>
      <c r="AC186" s="881"/>
      <c r="AD186" s="881"/>
      <c r="AE186" s="881"/>
      <c r="AF186" s="881"/>
      <c r="AG186" s="881"/>
    </row>
    <row r="187" spans="1:33" ht="12">
      <c r="A187" s="881"/>
      <c r="B187" s="881"/>
      <c r="C187" s="881"/>
      <c r="D187" s="881"/>
      <c r="E187" s="881"/>
      <c r="F187" s="881"/>
      <c r="G187" s="881"/>
      <c r="H187" s="881"/>
      <c r="I187" s="881"/>
      <c r="J187" s="881"/>
      <c r="K187" s="881"/>
      <c r="L187" s="881"/>
      <c r="M187" s="881"/>
      <c r="N187" s="881"/>
      <c r="O187" s="881"/>
      <c r="P187" s="881"/>
      <c r="Q187" s="881"/>
      <c r="R187" s="881"/>
      <c r="S187" s="881"/>
      <c r="T187" s="881"/>
      <c r="U187" s="881"/>
      <c r="V187" s="881"/>
      <c r="W187" s="881"/>
      <c r="X187" s="881"/>
      <c r="Y187" s="881"/>
      <c r="Z187" s="881"/>
      <c r="AA187" s="881"/>
      <c r="AB187" s="881"/>
      <c r="AC187" s="881"/>
      <c r="AD187" s="881"/>
      <c r="AE187" s="881"/>
      <c r="AF187" s="881"/>
      <c r="AG187" s="881"/>
    </row>
    <row r="188" spans="1:33" ht="12">
      <c r="A188" s="881"/>
      <c r="B188" s="881"/>
      <c r="C188" s="881"/>
      <c r="D188" s="881"/>
      <c r="E188" s="881"/>
      <c r="F188" s="881"/>
      <c r="G188" s="881"/>
      <c r="H188" s="881"/>
      <c r="I188" s="881"/>
      <c r="J188" s="881"/>
      <c r="K188" s="881"/>
      <c r="L188" s="881"/>
      <c r="M188" s="881"/>
      <c r="N188" s="881"/>
      <c r="O188" s="881"/>
      <c r="P188" s="881"/>
      <c r="Q188" s="881"/>
      <c r="R188" s="881"/>
      <c r="S188" s="881"/>
      <c r="T188" s="881"/>
      <c r="U188" s="881"/>
      <c r="V188" s="881"/>
      <c r="W188" s="881"/>
      <c r="X188" s="881"/>
      <c r="Y188" s="881"/>
      <c r="Z188" s="881"/>
      <c r="AA188" s="881"/>
      <c r="AB188" s="881"/>
      <c r="AC188" s="881"/>
      <c r="AD188" s="881"/>
      <c r="AE188" s="881"/>
      <c r="AF188" s="881"/>
      <c r="AG188" s="881"/>
    </row>
    <row r="189" spans="1:33" ht="12">
      <c r="A189" s="881"/>
      <c r="B189" s="881"/>
      <c r="C189" s="881"/>
      <c r="D189" s="881"/>
      <c r="E189" s="881"/>
      <c r="F189" s="881"/>
      <c r="G189" s="881"/>
      <c r="H189" s="881"/>
      <c r="I189" s="881"/>
      <c r="J189" s="881"/>
      <c r="K189" s="881"/>
      <c r="L189" s="881"/>
      <c r="M189" s="881"/>
      <c r="N189" s="881"/>
      <c r="O189" s="881"/>
      <c r="P189" s="881"/>
      <c r="Q189" s="881"/>
      <c r="R189" s="881"/>
      <c r="S189" s="881"/>
      <c r="T189" s="881"/>
      <c r="U189" s="881"/>
      <c r="V189" s="881"/>
      <c r="W189" s="881"/>
      <c r="X189" s="881"/>
      <c r="Y189" s="881"/>
      <c r="Z189" s="881"/>
      <c r="AA189" s="881"/>
      <c r="AB189" s="881"/>
      <c r="AC189" s="881"/>
      <c r="AD189" s="881"/>
      <c r="AE189" s="881"/>
      <c r="AF189" s="881"/>
      <c r="AG189" s="881"/>
    </row>
    <row r="190" spans="1:33" ht="12">
      <c r="A190" s="881"/>
      <c r="B190" s="881"/>
      <c r="C190" s="881"/>
      <c r="D190" s="881"/>
      <c r="E190" s="881"/>
      <c r="F190" s="881"/>
      <c r="G190" s="881"/>
      <c r="H190" s="881"/>
      <c r="I190" s="881"/>
      <c r="J190" s="881"/>
      <c r="K190" s="881"/>
      <c r="L190" s="881"/>
      <c r="M190" s="881"/>
      <c r="N190" s="881"/>
      <c r="O190" s="881"/>
      <c r="P190" s="881"/>
      <c r="Q190" s="881"/>
      <c r="R190" s="881"/>
      <c r="S190" s="881"/>
      <c r="T190" s="881"/>
      <c r="U190" s="881"/>
      <c r="V190" s="881"/>
      <c r="W190" s="881"/>
      <c r="X190" s="881"/>
      <c r="Y190" s="881"/>
      <c r="Z190" s="881"/>
      <c r="AA190" s="881"/>
      <c r="AB190" s="881"/>
      <c r="AC190" s="881"/>
      <c r="AD190" s="881"/>
      <c r="AE190" s="881"/>
      <c r="AF190" s="881"/>
      <c r="AG190" s="881"/>
    </row>
    <row r="191" spans="1:33" ht="12">
      <c r="A191" s="881"/>
      <c r="B191" s="881"/>
      <c r="C191" s="881"/>
      <c r="D191" s="881"/>
      <c r="E191" s="881"/>
      <c r="F191" s="881"/>
      <c r="G191" s="881"/>
      <c r="H191" s="881"/>
      <c r="I191" s="881"/>
      <c r="J191" s="881"/>
      <c r="K191" s="881"/>
      <c r="L191" s="881"/>
      <c r="M191" s="881"/>
      <c r="N191" s="881"/>
      <c r="O191" s="881"/>
      <c r="P191" s="881"/>
      <c r="Q191" s="881"/>
      <c r="R191" s="881"/>
      <c r="S191" s="881"/>
      <c r="T191" s="881"/>
      <c r="U191" s="881"/>
      <c r="V191" s="881"/>
      <c r="W191" s="881"/>
      <c r="X191" s="881"/>
      <c r="Y191" s="881"/>
      <c r="Z191" s="881"/>
      <c r="AA191" s="881"/>
      <c r="AB191" s="881"/>
      <c r="AC191" s="881"/>
      <c r="AD191" s="881"/>
      <c r="AE191" s="881"/>
      <c r="AF191" s="881"/>
      <c r="AG191" s="881"/>
    </row>
    <row r="192" spans="1:33" ht="12">
      <c r="A192" s="881"/>
      <c r="B192" s="881"/>
      <c r="C192" s="881"/>
      <c r="D192" s="881"/>
      <c r="E192" s="881"/>
      <c r="F192" s="881"/>
      <c r="G192" s="881"/>
      <c r="H192" s="881"/>
      <c r="I192" s="881"/>
      <c r="J192" s="881"/>
      <c r="K192" s="881"/>
      <c r="L192" s="881"/>
      <c r="M192" s="881"/>
      <c r="N192" s="881"/>
      <c r="O192" s="881"/>
      <c r="P192" s="881"/>
      <c r="Q192" s="881"/>
      <c r="R192" s="881"/>
      <c r="S192" s="881"/>
      <c r="T192" s="881"/>
      <c r="U192" s="881"/>
      <c r="V192" s="881"/>
      <c r="W192" s="881"/>
      <c r="X192" s="881"/>
      <c r="Y192" s="881"/>
      <c r="Z192" s="881"/>
      <c r="AA192" s="881"/>
      <c r="AB192" s="881"/>
      <c r="AC192" s="881"/>
      <c r="AD192" s="881"/>
      <c r="AE192" s="881"/>
      <c r="AF192" s="881"/>
      <c r="AG192" s="881"/>
    </row>
    <row r="193" spans="1:33" ht="12">
      <c r="A193" s="881"/>
      <c r="B193" s="881"/>
      <c r="C193" s="881"/>
      <c r="D193" s="881"/>
      <c r="E193" s="881"/>
      <c r="F193" s="881"/>
      <c r="G193" s="881"/>
      <c r="H193" s="881"/>
      <c r="I193" s="881"/>
      <c r="J193" s="881"/>
      <c r="K193" s="881"/>
      <c r="L193" s="881"/>
      <c r="M193" s="881"/>
      <c r="N193" s="881"/>
      <c r="O193" s="881"/>
      <c r="P193" s="881"/>
      <c r="Q193" s="881"/>
      <c r="R193" s="881"/>
      <c r="S193" s="881"/>
      <c r="T193" s="881"/>
      <c r="U193" s="881"/>
      <c r="V193" s="881"/>
      <c r="W193" s="881"/>
      <c r="X193" s="881"/>
      <c r="Y193" s="881"/>
      <c r="Z193" s="881"/>
      <c r="AA193" s="881"/>
      <c r="AB193" s="881"/>
      <c r="AC193" s="881"/>
      <c r="AD193" s="881"/>
      <c r="AE193" s="881"/>
      <c r="AF193" s="881"/>
      <c r="AG193" s="881"/>
    </row>
    <row r="194" spans="1:33" ht="12">
      <c r="A194" s="881"/>
      <c r="B194" s="881"/>
      <c r="C194" s="881"/>
      <c r="D194" s="881"/>
      <c r="E194" s="881"/>
      <c r="F194" s="881"/>
      <c r="G194" s="881"/>
      <c r="H194" s="881"/>
      <c r="I194" s="881"/>
      <c r="J194" s="881"/>
      <c r="K194" s="881"/>
      <c r="L194" s="881"/>
      <c r="M194" s="881"/>
      <c r="N194" s="881"/>
      <c r="O194" s="881"/>
      <c r="P194" s="881"/>
      <c r="Q194" s="881"/>
      <c r="R194" s="881"/>
      <c r="S194" s="881"/>
      <c r="T194" s="881"/>
      <c r="U194" s="881"/>
      <c r="V194" s="881"/>
      <c r="W194" s="881"/>
      <c r="X194" s="881"/>
      <c r="Y194" s="881"/>
      <c r="Z194" s="881"/>
      <c r="AA194" s="881"/>
      <c r="AB194" s="881"/>
      <c r="AC194" s="881"/>
      <c r="AD194" s="881"/>
      <c r="AE194" s="881"/>
      <c r="AF194" s="881"/>
      <c r="AG194" s="881"/>
    </row>
    <row r="195" spans="1:33" ht="12">
      <c r="A195" s="881"/>
      <c r="B195" s="881"/>
      <c r="C195" s="881"/>
      <c r="D195" s="881"/>
      <c r="E195" s="881"/>
      <c r="F195" s="881"/>
      <c r="G195" s="881"/>
      <c r="H195" s="881"/>
      <c r="I195" s="881"/>
      <c r="J195" s="881"/>
      <c r="K195" s="881"/>
      <c r="L195" s="881"/>
      <c r="M195" s="881"/>
      <c r="N195" s="881"/>
      <c r="O195" s="881"/>
      <c r="P195" s="881"/>
      <c r="Q195" s="881"/>
      <c r="R195" s="881"/>
      <c r="S195" s="881"/>
      <c r="T195" s="881"/>
      <c r="U195" s="881"/>
      <c r="V195" s="881"/>
      <c r="W195" s="881"/>
      <c r="X195" s="881"/>
      <c r="Y195" s="881"/>
      <c r="Z195" s="881"/>
      <c r="AA195" s="881"/>
      <c r="AB195" s="881"/>
      <c r="AC195" s="881"/>
      <c r="AD195" s="881"/>
      <c r="AE195" s="881"/>
      <c r="AF195" s="881"/>
      <c r="AG195" s="881"/>
    </row>
    <row r="196" spans="1:33" ht="12">
      <c r="A196" s="881"/>
      <c r="B196" s="881"/>
      <c r="C196" s="881"/>
      <c r="D196" s="881"/>
      <c r="E196" s="881"/>
      <c r="F196" s="881"/>
      <c r="G196" s="881"/>
      <c r="H196" s="881"/>
      <c r="I196" s="881"/>
      <c r="J196" s="881"/>
      <c r="K196" s="881"/>
      <c r="L196" s="881"/>
      <c r="M196" s="881"/>
      <c r="N196" s="881"/>
      <c r="O196" s="881"/>
      <c r="P196" s="881"/>
      <c r="Q196" s="881"/>
      <c r="R196" s="881"/>
      <c r="S196" s="881"/>
      <c r="T196" s="881"/>
      <c r="U196" s="881"/>
      <c r="V196" s="881"/>
      <c r="W196" s="881"/>
      <c r="X196" s="881"/>
      <c r="Y196" s="881"/>
      <c r="Z196" s="881"/>
      <c r="AA196" s="881"/>
      <c r="AB196" s="881"/>
      <c r="AC196" s="881"/>
      <c r="AD196" s="881"/>
      <c r="AE196" s="881"/>
      <c r="AF196" s="881"/>
      <c r="AG196" s="881"/>
    </row>
    <row r="197" spans="1:33" ht="12">
      <c r="A197" s="881"/>
      <c r="B197" s="881"/>
      <c r="C197" s="881"/>
      <c r="D197" s="881"/>
      <c r="E197" s="881"/>
      <c r="F197" s="881"/>
      <c r="G197" s="881"/>
      <c r="H197" s="881"/>
      <c r="I197" s="881"/>
      <c r="J197" s="881"/>
      <c r="K197" s="881"/>
      <c r="L197" s="881"/>
      <c r="M197" s="881"/>
      <c r="N197" s="881"/>
      <c r="O197" s="881"/>
      <c r="P197" s="881"/>
      <c r="Q197" s="881"/>
      <c r="R197" s="881"/>
      <c r="S197" s="881"/>
      <c r="T197" s="881"/>
      <c r="U197" s="881"/>
      <c r="V197" s="881"/>
      <c r="W197" s="881"/>
      <c r="X197" s="881"/>
      <c r="Y197" s="881"/>
      <c r="Z197" s="881"/>
      <c r="AA197" s="881"/>
      <c r="AB197" s="881"/>
      <c r="AC197" s="881"/>
      <c r="AD197" s="881"/>
      <c r="AE197" s="881"/>
      <c r="AF197" s="881"/>
      <c r="AG197" s="881"/>
    </row>
    <row r="198" spans="1:33" ht="12">
      <c r="A198" s="881"/>
      <c r="B198" s="881"/>
      <c r="C198" s="881"/>
      <c r="D198" s="881"/>
      <c r="E198" s="881"/>
      <c r="F198" s="881"/>
      <c r="G198" s="881"/>
      <c r="H198" s="881"/>
      <c r="I198" s="881"/>
      <c r="J198" s="881"/>
      <c r="K198" s="881"/>
      <c r="L198" s="881"/>
      <c r="M198" s="881"/>
      <c r="N198" s="881"/>
      <c r="O198" s="881"/>
      <c r="P198" s="881"/>
      <c r="Q198" s="881"/>
      <c r="R198" s="881"/>
      <c r="S198" s="881"/>
      <c r="T198" s="881"/>
      <c r="U198" s="881"/>
      <c r="V198" s="881"/>
      <c r="W198" s="881"/>
      <c r="X198" s="881"/>
      <c r="Y198" s="881"/>
      <c r="Z198" s="881"/>
      <c r="AA198" s="881"/>
      <c r="AB198" s="881"/>
      <c r="AC198" s="881"/>
      <c r="AD198" s="881"/>
      <c r="AE198" s="881"/>
      <c r="AF198" s="881"/>
      <c r="AG198" s="881"/>
    </row>
    <row r="199" spans="1:33" ht="12">
      <c r="A199" s="881"/>
      <c r="B199" s="881"/>
      <c r="C199" s="881"/>
      <c r="D199" s="881"/>
      <c r="E199" s="881"/>
      <c r="F199" s="881"/>
      <c r="G199" s="881"/>
      <c r="H199" s="881"/>
      <c r="I199" s="881"/>
      <c r="J199" s="881"/>
      <c r="K199" s="881"/>
      <c r="L199" s="881"/>
      <c r="M199" s="881"/>
      <c r="N199" s="881"/>
      <c r="O199" s="881"/>
      <c r="P199" s="881"/>
      <c r="Q199" s="881"/>
      <c r="R199" s="881"/>
      <c r="S199" s="881"/>
      <c r="T199" s="881"/>
      <c r="U199" s="881"/>
      <c r="V199" s="881"/>
      <c r="W199" s="881"/>
      <c r="X199" s="881"/>
      <c r="Y199" s="881"/>
      <c r="Z199" s="881"/>
      <c r="AA199" s="881"/>
      <c r="AB199" s="881"/>
      <c r="AC199" s="881"/>
      <c r="AD199" s="881"/>
      <c r="AE199" s="881"/>
      <c r="AF199" s="881"/>
      <c r="AG199" s="881"/>
    </row>
    <row r="200" spans="1:33" ht="12">
      <c r="A200" s="881"/>
      <c r="B200" s="881"/>
      <c r="C200" s="881"/>
      <c r="D200" s="881"/>
      <c r="E200" s="881"/>
      <c r="F200" s="881"/>
      <c r="G200" s="881"/>
      <c r="H200" s="881"/>
      <c r="I200" s="881"/>
      <c r="J200" s="881"/>
      <c r="K200" s="881"/>
      <c r="L200" s="881"/>
      <c r="M200" s="881"/>
      <c r="N200" s="881"/>
      <c r="O200" s="881"/>
      <c r="P200" s="881"/>
      <c r="Q200" s="881"/>
      <c r="R200" s="881"/>
      <c r="S200" s="881"/>
      <c r="T200" s="881"/>
      <c r="U200" s="881"/>
      <c r="V200" s="881"/>
      <c r="W200" s="881"/>
      <c r="X200" s="881"/>
      <c r="Y200" s="881"/>
      <c r="Z200" s="881"/>
      <c r="AA200" s="881"/>
      <c r="AB200" s="881"/>
      <c r="AC200" s="881"/>
      <c r="AD200" s="881"/>
      <c r="AE200" s="881"/>
      <c r="AF200" s="881"/>
      <c r="AG200" s="881"/>
    </row>
    <row r="201" spans="1:33" ht="12">
      <c r="A201" s="881"/>
      <c r="B201" s="881"/>
      <c r="C201" s="881"/>
      <c r="D201" s="881"/>
      <c r="E201" s="881"/>
      <c r="F201" s="881"/>
      <c r="G201" s="881"/>
      <c r="H201" s="881"/>
      <c r="I201" s="881"/>
      <c r="J201" s="881"/>
      <c r="K201" s="881"/>
      <c r="L201" s="881"/>
      <c r="M201" s="881"/>
      <c r="N201" s="881"/>
      <c r="O201" s="881"/>
      <c r="P201" s="881"/>
      <c r="Q201" s="881"/>
      <c r="R201" s="881"/>
      <c r="S201" s="881"/>
      <c r="T201" s="881"/>
      <c r="U201" s="881"/>
      <c r="V201" s="881"/>
      <c r="W201" s="881"/>
      <c r="X201" s="881"/>
      <c r="Y201" s="881"/>
      <c r="Z201" s="881"/>
      <c r="AA201" s="881"/>
      <c r="AB201" s="881"/>
      <c r="AC201" s="881"/>
      <c r="AD201" s="881"/>
      <c r="AE201" s="881"/>
      <c r="AF201" s="881"/>
      <c r="AG201" s="881"/>
    </row>
    <row r="202" spans="1:33" ht="12">
      <c r="A202" s="881"/>
      <c r="B202" s="881"/>
      <c r="C202" s="881"/>
      <c r="D202" s="881"/>
      <c r="E202" s="881"/>
      <c r="F202" s="881"/>
      <c r="G202" s="881"/>
      <c r="H202" s="881"/>
      <c r="I202" s="881"/>
      <c r="J202" s="881"/>
      <c r="K202" s="881"/>
      <c r="L202" s="881"/>
      <c r="M202" s="881"/>
      <c r="N202" s="881"/>
      <c r="O202" s="881"/>
      <c r="P202" s="881"/>
      <c r="Q202" s="881"/>
      <c r="R202" s="881"/>
      <c r="S202" s="881"/>
      <c r="T202" s="881"/>
      <c r="U202" s="881"/>
      <c r="V202" s="881"/>
      <c r="W202" s="881"/>
      <c r="X202" s="881"/>
      <c r="Y202" s="881"/>
      <c r="Z202" s="881"/>
      <c r="AA202" s="881"/>
      <c r="AB202" s="881"/>
      <c r="AC202" s="881"/>
      <c r="AD202" s="881"/>
      <c r="AE202" s="881"/>
      <c r="AF202" s="881"/>
      <c r="AG202" s="881"/>
    </row>
    <row r="203" spans="1:33" ht="12">
      <c r="A203" s="881"/>
      <c r="B203" s="881"/>
      <c r="C203" s="881"/>
      <c r="D203" s="881"/>
      <c r="E203" s="881"/>
      <c r="F203" s="881"/>
      <c r="G203" s="881"/>
      <c r="H203" s="881"/>
      <c r="I203" s="881"/>
      <c r="J203" s="881"/>
      <c r="K203" s="881"/>
      <c r="L203" s="881"/>
      <c r="M203" s="881"/>
      <c r="N203" s="881"/>
      <c r="O203" s="881"/>
      <c r="P203" s="881"/>
      <c r="Q203" s="881"/>
      <c r="R203" s="881"/>
      <c r="S203" s="881"/>
      <c r="T203" s="881"/>
      <c r="U203" s="881"/>
      <c r="V203" s="881"/>
      <c r="W203" s="881"/>
      <c r="X203" s="881"/>
      <c r="Y203" s="881"/>
      <c r="Z203" s="881"/>
      <c r="AA203" s="881"/>
      <c r="AB203" s="881"/>
      <c r="AC203" s="881"/>
      <c r="AD203" s="881"/>
      <c r="AE203" s="881"/>
      <c r="AF203" s="881"/>
      <c r="AG203" s="881"/>
    </row>
    <row r="204" spans="1:33" ht="12">
      <c r="A204" s="881"/>
      <c r="B204" s="881"/>
      <c r="C204" s="881"/>
      <c r="D204" s="881"/>
      <c r="E204" s="881"/>
      <c r="F204" s="881"/>
      <c r="G204" s="881"/>
      <c r="H204" s="881"/>
      <c r="I204" s="881"/>
      <c r="J204" s="881"/>
      <c r="K204" s="881"/>
      <c r="L204" s="881"/>
      <c r="M204" s="881"/>
      <c r="N204" s="881"/>
      <c r="O204" s="881"/>
      <c r="P204" s="881"/>
      <c r="Q204" s="881"/>
      <c r="R204" s="881"/>
      <c r="S204" s="881"/>
      <c r="T204" s="881"/>
      <c r="U204" s="881"/>
      <c r="V204" s="881"/>
      <c r="W204" s="881"/>
      <c r="X204" s="881"/>
      <c r="Y204" s="881"/>
      <c r="Z204" s="881"/>
      <c r="AA204" s="881"/>
      <c r="AB204" s="881"/>
      <c r="AC204" s="881"/>
      <c r="AD204" s="881"/>
      <c r="AE204" s="881"/>
      <c r="AF204" s="881"/>
      <c r="AG204" s="881"/>
    </row>
    <row r="205" spans="1:33" ht="12">
      <c r="A205" s="881"/>
      <c r="B205" s="881"/>
      <c r="C205" s="881"/>
      <c r="D205" s="881"/>
      <c r="E205" s="881"/>
      <c r="F205" s="881"/>
      <c r="G205" s="881"/>
      <c r="H205" s="881"/>
      <c r="I205" s="881"/>
      <c r="J205" s="881"/>
      <c r="K205" s="881"/>
      <c r="L205" s="881"/>
      <c r="M205" s="881"/>
      <c r="N205" s="881"/>
      <c r="O205" s="881"/>
      <c r="P205" s="881"/>
      <c r="Q205" s="881"/>
      <c r="R205" s="881"/>
      <c r="S205" s="881"/>
      <c r="T205" s="881"/>
      <c r="U205" s="881"/>
      <c r="V205" s="881"/>
      <c r="W205" s="881"/>
      <c r="X205" s="881"/>
      <c r="Y205" s="881"/>
      <c r="Z205" s="881"/>
      <c r="AA205" s="881"/>
      <c r="AB205" s="881"/>
      <c r="AC205" s="881"/>
      <c r="AD205" s="881"/>
      <c r="AE205" s="881"/>
      <c r="AF205" s="881"/>
      <c r="AG205" s="881"/>
    </row>
    <row r="206" spans="1:33" ht="12">
      <c r="A206" s="881"/>
      <c r="B206" s="881"/>
      <c r="C206" s="881"/>
      <c r="D206" s="881"/>
      <c r="E206" s="881"/>
      <c r="F206" s="881"/>
      <c r="G206" s="881"/>
      <c r="H206" s="881"/>
      <c r="I206" s="881"/>
      <c r="J206" s="881"/>
      <c r="K206" s="881"/>
      <c r="L206" s="881"/>
      <c r="M206" s="881"/>
      <c r="N206" s="881"/>
      <c r="O206" s="881"/>
      <c r="P206" s="881"/>
      <c r="Q206" s="881"/>
      <c r="R206" s="881"/>
      <c r="S206" s="881"/>
      <c r="T206" s="881"/>
      <c r="U206" s="881"/>
      <c r="V206" s="881"/>
      <c r="W206" s="881"/>
      <c r="X206" s="881"/>
      <c r="Y206" s="881"/>
      <c r="Z206" s="881"/>
      <c r="AA206" s="881"/>
      <c r="AB206" s="881"/>
      <c r="AC206" s="881"/>
      <c r="AD206" s="881"/>
      <c r="AE206" s="881"/>
      <c r="AF206" s="881"/>
      <c r="AG206" s="881"/>
    </row>
    <row r="207" spans="1:33" ht="12">
      <c r="A207" s="881"/>
      <c r="B207" s="881"/>
      <c r="C207" s="881"/>
      <c r="D207" s="881"/>
      <c r="E207" s="881"/>
      <c r="F207" s="881"/>
      <c r="G207" s="881"/>
      <c r="H207" s="881"/>
      <c r="I207" s="881"/>
      <c r="J207" s="881"/>
      <c r="K207" s="881"/>
      <c r="L207" s="881"/>
      <c r="M207" s="881"/>
      <c r="N207" s="881"/>
      <c r="O207" s="881"/>
      <c r="P207" s="881"/>
      <c r="Q207" s="881"/>
      <c r="R207" s="881"/>
      <c r="S207" s="881"/>
      <c r="T207" s="881"/>
      <c r="U207" s="881"/>
      <c r="V207" s="881"/>
      <c r="W207" s="881"/>
      <c r="X207" s="881"/>
      <c r="Y207" s="881"/>
      <c r="Z207" s="881"/>
      <c r="AA207" s="881"/>
      <c r="AB207" s="881"/>
      <c r="AC207" s="881"/>
      <c r="AD207" s="881"/>
      <c r="AE207" s="881"/>
      <c r="AF207" s="881"/>
      <c r="AG207" s="881"/>
    </row>
    <row r="208" spans="1:33" ht="12">
      <c r="A208" s="881"/>
      <c r="B208" s="881"/>
      <c r="C208" s="881"/>
      <c r="D208" s="881"/>
      <c r="E208" s="881"/>
      <c r="F208" s="881"/>
      <c r="G208" s="881"/>
      <c r="H208" s="881"/>
      <c r="I208" s="881"/>
      <c r="J208" s="881"/>
      <c r="K208" s="881"/>
      <c r="L208" s="881"/>
      <c r="M208" s="881"/>
      <c r="N208" s="881"/>
      <c r="O208" s="881"/>
      <c r="P208" s="881"/>
      <c r="Q208" s="881"/>
      <c r="R208" s="881"/>
      <c r="S208" s="881"/>
      <c r="T208" s="881"/>
      <c r="U208" s="881"/>
      <c r="V208" s="881"/>
      <c r="W208" s="881"/>
      <c r="X208" s="881"/>
      <c r="Y208" s="881"/>
      <c r="Z208" s="881"/>
      <c r="AA208" s="881"/>
      <c r="AB208" s="881"/>
      <c r="AC208" s="881"/>
      <c r="AD208" s="881"/>
      <c r="AE208" s="881"/>
      <c r="AF208" s="881"/>
      <c r="AG208" s="881"/>
    </row>
    <row r="209" spans="1:33" ht="12">
      <c r="A209" s="881"/>
      <c r="B209" s="881"/>
      <c r="C209" s="881"/>
      <c r="D209" s="881"/>
      <c r="E209" s="881"/>
      <c r="F209" s="881"/>
      <c r="G209" s="881"/>
      <c r="H209" s="881"/>
      <c r="I209" s="881"/>
      <c r="J209" s="881"/>
      <c r="K209" s="881"/>
      <c r="L209" s="881"/>
      <c r="M209" s="881"/>
      <c r="N209" s="881"/>
      <c r="O209" s="881"/>
      <c r="P209" s="881"/>
      <c r="Q209" s="881"/>
      <c r="R209" s="881"/>
      <c r="S209" s="881"/>
      <c r="T209" s="881"/>
      <c r="U209" s="881"/>
      <c r="V209" s="881"/>
      <c r="W209" s="881"/>
      <c r="X209" s="881"/>
      <c r="Y209" s="881"/>
      <c r="Z209" s="881"/>
      <c r="AA209" s="881"/>
      <c r="AB209" s="881"/>
      <c r="AC209" s="881"/>
      <c r="AD209" s="881"/>
      <c r="AE209" s="881"/>
      <c r="AF209" s="881"/>
      <c r="AG209" s="881"/>
    </row>
    <row r="210" spans="1:33" ht="12">
      <c r="A210" s="881"/>
      <c r="B210" s="881"/>
      <c r="C210" s="881"/>
      <c r="D210" s="881"/>
      <c r="E210" s="881"/>
      <c r="F210" s="881"/>
      <c r="G210" s="881"/>
      <c r="H210" s="881"/>
      <c r="I210" s="881"/>
      <c r="J210" s="881"/>
      <c r="K210" s="881"/>
      <c r="L210" s="881"/>
      <c r="M210" s="881"/>
      <c r="N210" s="881"/>
      <c r="O210" s="881"/>
      <c r="P210" s="881"/>
      <c r="Q210" s="881"/>
      <c r="R210" s="881"/>
      <c r="S210" s="881"/>
      <c r="T210" s="881"/>
      <c r="U210" s="881"/>
      <c r="V210" s="881"/>
      <c r="W210" s="881"/>
      <c r="X210" s="881"/>
      <c r="Y210" s="881"/>
      <c r="Z210" s="881"/>
      <c r="AA210" s="881"/>
      <c r="AB210" s="881"/>
      <c r="AC210" s="881"/>
      <c r="AD210" s="881"/>
      <c r="AE210" s="881"/>
      <c r="AF210" s="881"/>
      <c r="AG210" s="881"/>
    </row>
    <row r="211" spans="1:33" ht="12">
      <c r="A211" s="881"/>
      <c r="B211" s="881"/>
      <c r="C211" s="881"/>
      <c r="D211" s="881"/>
      <c r="E211" s="881"/>
      <c r="F211" s="881"/>
      <c r="G211" s="881"/>
      <c r="H211" s="881"/>
      <c r="I211" s="881"/>
      <c r="J211" s="881"/>
      <c r="K211" s="881"/>
      <c r="L211" s="881"/>
      <c r="M211" s="881"/>
      <c r="N211" s="881"/>
      <c r="O211" s="881"/>
      <c r="P211" s="881"/>
      <c r="Q211" s="881"/>
      <c r="R211" s="881"/>
      <c r="S211" s="881"/>
      <c r="T211" s="881"/>
      <c r="U211" s="881"/>
      <c r="V211" s="881"/>
      <c r="W211" s="881"/>
      <c r="X211" s="881"/>
      <c r="Y211" s="881"/>
      <c r="Z211" s="881"/>
      <c r="AA211" s="881"/>
      <c r="AB211" s="881"/>
      <c r="AC211" s="881"/>
      <c r="AD211" s="881"/>
      <c r="AE211" s="881"/>
      <c r="AF211" s="881"/>
      <c r="AG211" s="881"/>
    </row>
    <row r="212" spans="1:33" ht="12">
      <c r="A212" s="881"/>
      <c r="B212" s="881"/>
      <c r="C212" s="881"/>
      <c r="D212" s="881"/>
      <c r="E212" s="881"/>
      <c r="F212" s="881"/>
      <c r="G212" s="881"/>
      <c r="H212" s="881"/>
      <c r="I212" s="881"/>
      <c r="J212" s="881"/>
      <c r="K212" s="881"/>
      <c r="L212" s="881"/>
      <c r="M212" s="881"/>
      <c r="N212" s="881"/>
      <c r="O212" s="881"/>
      <c r="P212" s="881"/>
      <c r="Q212" s="881"/>
      <c r="R212" s="881"/>
      <c r="S212" s="881"/>
      <c r="T212" s="881"/>
      <c r="U212" s="881"/>
      <c r="V212" s="881"/>
      <c r="W212" s="881"/>
      <c r="X212" s="881"/>
      <c r="Y212" s="881"/>
      <c r="Z212" s="881"/>
      <c r="AA212" s="881"/>
      <c r="AB212" s="881"/>
      <c r="AC212" s="881"/>
      <c r="AD212" s="881"/>
      <c r="AE212" s="881"/>
      <c r="AF212" s="881"/>
      <c r="AG212" s="881"/>
    </row>
    <row r="213" spans="1:33" ht="12">
      <c r="A213" s="881"/>
      <c r="B213" s="881"/>
      <c r="C213" s="881"/>
      <c r="D213" s="881"/>
      <c r="E213" s="881"/>
      <c r="F213" s="881"/>
      <c r="G213" s="881"/>
      <c r="H213" s="881"/>
      <c r="I213" s="881"/>
      <c r="J213" s="881"/>
      <c r="K213" s="881"/>
      <c r="L213" s="881"/>
      <c r="M213" s="881"/>
      <c r="N213" s="881"/>
      <c r="O213" s="881"/>
      <c r="P213" s="881"/>
      <c r="Q213" s="881"/>
      <c r="R213" s="881"/>
      <c r="S213" s="881"/>
      <c r="T213" s="881"/>
      <c r="U213" s="881"/>
      <c r="V213" s="881"/>
      <c r="W213" s="881"/>
      <c r="X213" s="881"/>
      <c r="Y213" s="881"/>
      <c r="Z213" s="881"/>
      <c r="AA213" s="881"/>
      <c r="AB213" s="881"/>
      <c r="AC213" s="881"/>
      <c r="AD213" s="881"/>
      <c r="AE213" s="881"/>
      <c r="AF213" s="881"/>
      <c r="AG213" s="881"/>
    </row>
    <row r="214" spans="1:33" ht="12">
      <c r="A214" s="881"/>
      <c r="B214" s="881"/>
      <c r="C214" s="881"/>
      <c r="D214" s="881"/>
      <c r="E214" s="881"/>
      <c r="F214" s="881"/>
      <c r="G214" s="881"/>
      <c r="H214" s="881"/>
      <c r="I214" s="881"/>
      <c r="J214" s="881"/>
      <c r="K214" s="881"/>
      <c r="L214" s="881"/>
      <c r="M214" s="881"/>
      <c r="N214" s="881"/>
      <c r="O214" s="881"/>
      <c r="P214" s="881"/>
      <c r="Q214" s="881"/>
      <c r="R214" s="881"/>
      <c r="S214" s="881"/>
      <c r="T214" s="881"/>
      <c r="U214" s="881"/>
      <c r="V214" s="881"/>
      <c r="W214" s="881"/>
      <c r="X214" s="881"/>
      <c r="Y214" s="881"/>
      <c r="Z214" s="881"/>
      <c r="AA214" s="881"/>
      <c r="AB214" s="881"/>
      <c r="AC214" s="881"/>
      <c r="AD214" s="881"/>
      <c r="AE214" s="881"/>
      <c r="AF214" s="881"/>
      <c r="AG214" s="881"/>
    </row>
    <row r="215" spans="1:33" ht="12">
      <c r="A215" s="881"/>
      <c r="B215" s="881"/>
      <c r="C215" s="881"/>
      <c r="D215" s="881"/>
      <c r="E215" s="881"/>
      <c r="F215" s="881"/>
      <c r="G215" s="881"/>
      <c r="H215" s="881"/>
      <c r="I215" s="881"/>
      <c r="J215" s="881"/>
      <c r="K215" s="881"/>
      <c r="L215" s="881"/>
      <c r="M215" s="881"/>
      <c r="N215" s="881"/>
      <c r="O215" s="881"/>
      <c r="P215" s="881"/>
      <c r="Q215" s="881"/>
      <c r="R215" s="881"/>
      <c r="S215" s="881"/>
      <c r="T215" s="881"/>
      <c r="U215" s="881"/>
      <c r="V215" s="881"/>
      <c r="W215" s="881"/>
      <c r="X215" s="881"/>
      <c r="Y215" s="881"/>
      <c r="Z215" s="881"/>
      <c r="AA215" s="881"/>
      <c r="AB215" s="881"/>
      <c r="AC215" s="881"/>
      <c r="AD215" s="881"/>
      <c r="AE215" s="881"/>
      <c r="AF215" s="881"/>
      <c r="AG215" s="881"/>
    </row>
    <row r="216" spans="1:33" ht="12">
      <c r="A216" s="881"/>
      <c r="B216" s="881"/>
      <c r="C216" s="881"/>
      <c r="D216" s="881"/>
      <c r="E216" s="881"/>
      <c r="F216" s="881"/>
      <c r="G216" s="881"/>
      <c r="H216" s="881"/>
      <c r="I216" s="881"/>
      <c r="J216" s="881"/>
      <c r="K216" s="881"/>
      <c r="L216" s="881"/>
      <c r="M216" s="881"/>
      <c r="N216" s="881"/>
      <c r="O216" s="881"/>
      <c r="P216" s="881"/>
      <c r="Q216" s="881"/>
      <c r="R216" s="881"/>
      <c r="S216" s="881"/>
      <c r="T216" s="881"/>
      <c r="U216" s="881"/>
      <c r="V216" s="881"/>
      <c r="W216" s="881"/>
      <c r="X216" s="881"/>
      <c r="Y216" s="881"/>
      <c r="Z216" s="881"/>
      <c r="AA216" s="881"/>
      <c r="AB216" s="881"/>
      <c r="AC216" s="881"/>
      <c r="AD216" s="881"/>
      <c r="AE216" s="881"/>
      <c r="AF216" s="881"/>
      <c r="AG216" s="881"/>
    </row>
    <row r="217" spans="1:33" ht="12">
      <c r="A217" s="881"/>
      <c r="B217" s="881"/>
      <c r="C217" s="881"/>
      <c r="D217" s="881"/>
      <c r="E217" s="881"/>
      <c r="F217" s="881"/>
      <c r="G217" s="881"/>
      <c r="H217" s="881"/>
      <c r="I217" s="881"/>
      <c r="J217" s="881"/>
      <c r="K217" s="881"/>
      <c r="L217" s="881"/>
      <c r="M217" s="881"/>
      <c r="N217" s="881"/>
      <c r="O217" s="881"/>
      <c r="P217" s="881"/>
      <c r="Q217" s="881"/>
      <c r="R217" s="881"/>
      <c r="S217" s="881"/>
      <c r="T217" s="881"/>
      <c r="U217" s="881"/>
      <c r="V217" s="881"/>
      <c r="W217" s="881"/>
      <c r="X217" s="881"/>
      <c r="Y217" s="881"/>
      <c r="Z217" s="881"/>
      <c r="AA217" s="881"/>
      <c r="AB217" s="881"/>
      <c r="AC217" s="881"/>
      <c r="AD217" s="881"/>
      <c r="AE217" s="881"/>
      <c r="AF217" s="881"/>
      <c r="AG217" s="881"/>
    </row>
    <row r="218" spans="1:33" ht="12">
      <c r="A218" s="881"/>
      <c r="B218" s="881"/>
      <c r="C218" s="881"/>
      <c r="D218" s="881"/>
      <c r="E218" s="881"/>
      <c r="F218" s="881"/>
      <c r="G218" s="881"/>
      <c r="H218" s="881"/>
      <c r="I218" s="881"/>
      <c r="J218" s="881"/>
      <c r="K218" s="881"/>
      <c r="L218" s="881"/>
      <c r="M218" s="881"/>
      <c r="N218" s="881"/>
      <c r="O218" s="881"/>
      <c r="P218" s="881"/>
      <c r="Q218" s="881"/>
      <c r="R218" s="881"/>
      <c r="S218" s="881"/>
      <c r="T218" s="881"/>
      <c r="U218" s="881"/>
      <c r="V218" s="881"/>
      <c r="W218" s="881"/>
      <c r="X218" s="881"/>
      <c r="Y218" s="881"/>
      <c r="Z218" s="881"/>
      <c r="AA218" s="881"/>
      <c r="AB218" s="881"/>
      <c r="AC218" s="881"/>
      <c r="AD218" s="881"/>
      <c r="AE218" s="881"/>
      <c r="AF218" s="881"/>
      <c r="AG218" s="881"/>
    </row>
    <row r="219" spans="1:33" ht="12">
      <c r="A219" s="881"/>
      <c r="B219" s="881"/>
      <c r="C219" s="881"/>
      <c r="D219" s="881"/>
      <c r="E219" s="881"/>
      <c r="F219" s="881"/>
      <c r="G219" s="881"/>
      <c r="H219" s="881"/>
      <c r="I219" s="881"/>
      <c r="J219" s="881"/>
      <c r="K219" s="881"/>
      <c r="L219" s="881"/>
      <c r="M219" s="881"/>
      <c r="N219" s="881"/>
      <c r="O219" s="881"/>
      <c r="P219" s="881"/>
      <c r="Q219" s="881"/>
      <c r="R219" s="881"/>
      <c r="S219" s="881"/>
      <c r="T219" s="881"/>
      <c r="U219" s="881"/>
      <c r="V219" s="881"/>
      <c r="W219" s="881"/>
      <c r="X219" s="881"/>
      <c r="Y219" s="881"/>
      <c r="Z219" s="881"/>
      <c r="AA219" s="881"/>
      <c r="AB219" s="881"/>
      <c r="AC219" s="881"/>
      <c r="AD219" s="881"/>
      <c r="AE219" s="881"/>
      <c r="AF219" s="881"/>
      <c r="AG219" s="881"/>
    </row>
    <row r="220" spans="1:33" ht="12">
      <c r="A220" s="881"/>
      <c r="B220" s="881"/>
      <c r="C220" s="881"/>
      <c r="D220" s="881"/>
      <c r="E220" s="881"/>
      <c r="F220" s="881"/>
      <c r="G220" s="881"/>
      <c r="H220" s="881"/>
      <c r="I220" s="881"/>
      <c r="J220" s="881"/>
      <c r="K220" s="881"/>
      <c r="L220" s="881"/>
      <c r="M220" s="881"/>
      <c r="N220" s="881"/>
      <c r="O220" s="881"/>
      <c r="P220" s="881"/>
      <c r="Q220" s="881"/>
      <c r="R220" s="881"/>
      <c r="S220" s="881"/>
      <c r="T220" s="881"/>
      <c r="U220" s="881"/>
      <c r="V220" s="881"/>
      <c r="W220" s="881"/>
      <c r="X220" s="881"/>
      <c r="Y220" s="881"/>
      <c r="Z220" s="881"/>
      <c r="AA220" s="881"/>
      <c r="AB220" s="881"/>
      <c r="AC220" s="881"/>
      <c r="AD220" s="881"/>
      <c r="AE220" s="881"/>
      <c r="AF220" s="881"/>
      <c r="AG220" s="881"/>
    </row>
    <row r="221" spans="1:33" ht="12">
      <c r="A221" s="881"/>
      <c r="B221" s="881"/>
      <c r="C221" s="881"/>
      <c r="D221" s="881"/>
      <c r="E221" s="881"/>
      <c r="F221" s="881"/>
      <c r="G221" s="881"/>
      <c r="H221" s="881"/>
      <c r="I221" s="881"/>
      <c r="J221" s="881"/>
      <c r="K221" s="881"/>
      <c r="L221" s="881"/>
      <c r="M221" s="881"/>
      <c r="N221" s="881"/>
      <c r="O221" s="881"/>
      <c r="P221" s="881"/>
      <c r="Q221" s="881"/>
      <c r="R221" s="881"/>
      <c r="S221" s="881"/>
      <c r="T221" s="881"/>
      <c r="U221" s="881"/>
      <c r="V221" s="881"/>
      <c r="W221" s="881"/>
      <c r="X221" s="881"/>
      <c r="Y221" s="881"/>
      <c r="Z221" s="881"/>
      <c r="AA221" s="881"/>
      <c r="AB221" s="881"/>
      <c r="AC221" s="881"/>
      <c r="AD221" s="881"/>
      <c r="AE221" s="881"/>
      <c r="AF221" s="881"/>
      <c r="AG221" s="881"/>
    </row>
    <row r="222" spans="1:33" ht="12">
      <c r="A222" s="881"/>
      <c r="B222" s="881"/>
      <c r="C222" s="881"/>
      <c r="D222" s="881"/>
      <c r="E222" s="881"/>
      <c r="F222" s="881"/>
      <c r="G222" s="881"/>
      <c r="H222" s="881"/>
      <c r="I222" s="881"/>
      <c r="J222" s="881"/>
      <c r="K222" s="881"/>
      <c r="L222" s="881"/>
      <c r="M222" s="881"/>
      <c r="N222" s="881"/>
      <c r="O222" s="881"/>
      <c r="P222" s="881"/>
      <c r="Q222" s="881"/>
      <c r="R222" s="881"/>
      <c r="S222" s="881"/>
      <c r="T222" s="881"/>
      <c r="U222" s="881"/>
      <c r="V222" s="881"/>
      <c r="W222" s="881"/>
      <c r="X222" s="881"/>
      <c r="Y222" s="881"/>
      <c r="Z222" s="881"/>
      <c r="AA222" s="881"/>
      <c r="AB222" s="881"/>
      <c r="AC222" s="881"/>
      <c r="AD222" s="881"/>
      <c r="AE222" s="881"/>
      <c r="AF222" s="881"/>
      <c r="AG222" s="881"/>
    </row>
    <row r="223" spans="1:33" ht="12">
      <c r="A223" s="881"/>
      <c r="B223" s="881"/>
      <c r="C223" s="881"/>
      <c r="D223" s="881"/>
      <c r="E223" s="881"/>
      <c r="F223" s="881"/>
      <c r="G223" s="881"/>
      <c r="H223" s="881"/>
      <c r="I223" s="881"/>
      <c r="J223" s="881"/>
      <c r="K223" s="881"/>
      <c r="L223" s="881"/>
      <c r="M223" s="881"/>
      <c r="N223" s="881"/>
      <c r="O223" s="881"/>
      <c r="P223" s="881"/>
      <c r="Q223" s="881"/>
      <c r="R223" s="881"/>
      <c r="S223" s="881"/>
      <c r="T223" s="881"/>
      <c r="U223" s="881"/>
      <c r="V223" s="881"/>
      <c r="W223" s="881"/>
      <c r="X223" s="881"/>
      <c r="Y223" s="881"/>
      <c r="Z223" s="881"/>
      <c r="AA223" s="881"/>
      <c r="AB223" s="881"/>
      <c r="AC223" s="881"/>
      <c r="AD223" s="881"/>
      <c r="AE223" s="881"/>
      <c r="AF223" s="881"/>
      <c r="AG223" s="881"/>
    </row>
    <row r="224" spans="1:33" ht="12">
      <c r="A224" s="881"/>
      <c r="B224" s="881"/>
      <c r="C224" s="881"/>
      <c r="D224" s="881"/>
      <c r="E224" s="881"/>
      <c r="F224" s="881"/>
      <c r="G224" s="881"/>
      <c r="H224" s="881"/>
      <c r="I224" s="881"/>
      <c r="J224" s="881"/>
      <c r="K224" s="881"/>
      <c r="L224" s="881"/>
      <c r="M224" s="881"/>
      <c r="N224" s="881"/>
      <c r="O224" s="881"/>
      <c r="P224" s="881"/>
      <c r="Q224" s="881"/>
      <c r="R224" s="881"/>
      <c r="S224" s="881"/>
      <c r="T224" s="881"/>
      <c r="U224" s="881"/>
      <c r="V224" s="881"/>
      <c r="W224" s="881"/>
      <c r="X224" s="881"/>
      <c r="Y224" s="881"/>
      <c r="Z224" s="881"/>
      <c r="AA224" s="881"/>
      <c r="AB224" s="881"/>
      <c r="AC224" s="881"/>
      <c r="AD224" s="881"/>
      <c r="AE224" s="881"/>
      <c r="AF224" s="881"/>
      <c r="AG224" s="881"/>
    </row>
    <row r="225" spans="1:33" ht="12">
      <c r="A225" s="881"/>
      <c r="B225" s="881"/>
      <c r="C225" s="881"/>
      <c r="D225" s="881"/>
      <c r="E225" s="881"/>
      <c r="F225" s="881"/>
      <c r="G225" s="881"/>
      <c r="H225" s="881"/>
      <c r="I225" s="881"/>
      <c r="J225" s="881"/>
      <c r="K225" s="881"/>
      <c r="L225" s="881"/>
      <c r="M225" s="881"/>
      <c r="N225" s="881"/>
      <c r="O225" s="881"/>
      <c r="P225" s="881"/>
      <c r="Q225" s="881"/>
      <c r="R225" s="881"/>
      <c r="S225" s="881"/>
      <c r="T225" s="881"/>
      <c r="U225" s="881"/>
      <c r="V225" s="881"/>
      <c r="W225" s="881"/>
      <c r="X225" s="881"/>
      <c r="Y225" s="881"/>
      <c r="Z225" s="881"/>
      <c r="AA225" s="881"/>
      <c r="AB225" s="881"/>
      <c r="AC225" s="881"/>
      <c r="AD225" s="881"/>
      <c r="AE225" s="881"/>
      <c r="AF225" s="881"/>
      <c r="AG225" s="881"/>
    </row>
    <row r="226" spans="1:33" ht="12">
      <c r="A226" s="881"/>
      <c r="B226" s="881"/>
      <c r="C226" s="881"/>
      <c r="D226" s="881"/>
      <c r="E226" s="881"/>
      <c r="F226" s="881"/>
      <c r="G226" s="881"/>
      <c r="H226" s="881"/>
      <c r="I226" s="881"/>
      <c r="J226" s="881"/>
      <c r="K226" s="881"/>
      <c r="L226" s="881"/>
      <c r="M226" s="881"/>
      <c r="N226" s="881"/>
      <c r="O226" s="881"/>
      <c r="P226" s="881"/>
      <c r="Q226" s="881"/>
      <c r="R226" s="881"/>
      <c r="S226" s="881"/>
      <c r="T226" s="881"/>
      <c r="U226" s="881"/>
      <c r="V226" s="881"/>
      <c r="W226" s="881"/>
      <c r="X226" s="881"/>
      <c r="Y226" s="881"/>
      <c r="Z226" s="881"/>
      <c r="AA226" s="881"/>
      <c r="AB226" s="881"/>
      <c r="AC226" s="881"/>
      <c r="AD226" s="881"/>
      <c r="AE226" s="881"/>
      <c r="AF226" s="881"/>
      <c r="AG226" s="881"/>
    </row>
    <row r="227" spans="1:33" ht="12">
      <c r="A227" s="881"/>
      <c r="B227" s="881"/>
      <c r="C227" s="881"/>
      <c r="D227" s="881"/>
      <c r="E227" s="881"/>
      <c r="F227" s="881"/>
      <c r="G227" s="881"/>
      <c r="H227" s="881"/>
      <c r="I227" s="881"/>
      <c r="J227" s="881"/>
      <c r="K227" s="881"/>
      <c r="L227" s="881"/>
      <c r="M227" s="881"/>
      <c r="N227" s="881"/>
      <c r="O227" s="881"/>
      <c r="P227" s="881"/>
      <c r="Q227" s="881"/>
      <c r="R227" s="881"/>
      <c r="S227" s="881"/>
      <c r="T227" s="881"/>
      <c r="U227" s="881"/>
      <c r="V227" s="881"/>
      <c r="W227" s="881"/>
      <c r="X227" s="881"/>
      <c r="Y227" s="881"/>
      <c r="Z227" s="881"/>
      <c r="AA227" s="881"/>
      <c r="AB227" s="881"/>
      <c r="AC227" s="881"/>
      <c r="AD227" s="881"/>
      <c r="AE227" s="881"/>
      <c r="AF227" s="881"/>
      <c r="AG227" s="881"/>
    </row>
    <row r="228" spans="1:33" ht="12">
      <c r="A228" s="881"/>
      <c r="B228" s="881"/>
      <c r="C228" s="881"/>
      <c r="D228" s="881"/>
      <c r="E228" s="881"/>
      <c r="F228" s="881"/>
      <c r="G228" s="881"/>
      <c r="H228" s="881"/>
      <c r="I228" s="881"/>
      <c r="J228" s="881"/>
      <c r="K228" s="881"/>
      <c r="L228" s="881"/>
      <c r="M228" s="881"/>
      <c r="N228" s="881"/>
      <c r="O228" s="881"/>
      <c r="P228" s="881"/>
      <c r="Q228" s="881"/>
      <c r="R228" s="881"/>
      <c r="S228" s="881"/>
      <c r="T228" s="881"/>
      <c r="U228" s="881"/>
      <c r="V228" s="881"/>
      <c r="W228" s="881"/>
      <c r="X228" s="881"/>
      <c r="Y228" s="881"/>
      <c r="Z228" s="881"/>
      <c r="AA228" s="881"/>
      <c r="AB228" s="881"/>
      <c r="AC228" s="881"/>
      <c r="AD228" s="881"/>
      <c r="AE228" s="881"/>
      <c r="AF228" s="881"/>
      <c r="AG228" s="881"/>
    </row>
    <row r="229" spans="1:33" ht="12">
      <c r="A229" s="881"/>
      <c r="B229" s="881"/>
      <c r="C229" s="881"/>
      <c r="D229" s="881"/>
      <c r="E229" s="881"/>
      <c r="F229" s="881"/>
      <c r="G229" s="881"/>
      <c r="H229" s="881"/>
      <c r="I229" s="881"/>
      <c r="J229" s="881"/>
      <c r="K229" s="881"/>
      <c r="L229" s="881"/>
      <c r="M229" s="881"/>
      <c r="N229" s="881"/>
      <c r="O229" s="881"/>
      <c r="P229" s="881"/>
      <c r="Q229" s="881"/>
      <c r="R229" s="881"/>
      <c r="S229" s="881"/>
      <c r="T229" s="881"/>
      <c r="U229" s="881"/>
      <c r="V229" s="881"/>
      <c r="W229" s="881"/>
      <c r="X229" s="881"/>
      <c r="Y229" s="881"/>
      <c r="Z229" s="881"/>
      <c r="AA229" s="881"/>
      <c r="AB229" s="881"/>
      <c r="AC229" s="881"/>
      <c r="AD229" s="881"/>
      <c r="AE229" s="881"/>
      <c r="AF229" s="881"/>
      <c r="AG229" s="881"/>
    </row>
    <row r="230" spans="1:33" ht="12">
      <c r="A230" s="881"/>
      <c r="B230" s="881"/>
      <c r="C230" s="881"/>
      <c r="D230" s="881"/>
      <c r="E230" s="881"/>
      <c r="F230" s="881"/>
      <c r="G230" s="881"/>
      <c r="H230" s="881"/>
      <c r="I230" s="881"/>
      <c r="J230" s="881"/>
      <c r="K230" s="881"/>
      <c r="L230" s="881"/>
      <c r="M230" s="881"/>
      <c r="N230" s="881"/>
      <c r="O230" s="881"/>
      <c r="P230" s="881"/>
      <c r="Q230" s="881"/>
      <c r="R230" s="881"/>
      <c r="S230" s="881"/>
      <c r="T230" s="881"/>
      <c r="U230" s="881"/>
      <c r="V230" s="881"/>
      <c r="W230" s="881"/>
      <c r="X230" s="881"/>
      <c r="Y230" s="881"/>
      <c r="Z230" s="881"/>
      <c r="AA230" s="881"/>
      <c r="AB230" s="881"/>
      <c r="AC230" s="881"/>
      <c r="AD230" s="881"/>
      <c r="AE230" s="881"/>
      <c r="AF230" s="881"/>
      <c r="AG230" s="881"/>
    </row>
    <row r="231" spans="1:33" ht="12">
      <c r="A231" s="881"/>
      <c r="B231" s="881"/>
      <c r="C231" s="881"/>
      <c r="D231" s="881"/>
      <c r="E231" s="881"/>
      <c r="F231" s="881"/>
      <c r="G231" s="881"/>
      <c r="H231" s="881"/>
      <c r="I231" s="881"/>
      <c r="J231" s="881"/>
      <c r="K231" s="881"/>
      <c r="L231" s="881"/>
      <c r="M231" s="881"/>
      <c r="N231" s="881"/>
      <c r="O231" s="881"/>
      <c r="P231" s="881"/>
      <c r="Q231" s="881"/>
      <c r="R231" s="881"/>
      <c r="S231" s="881"/>
      <c r="T231" s="881"/>
      <c r="U231" s="881"/>
      <c r="V231" s="881"/>
      <c r="W231" s="881"/>
      <c r="X231" s="881"/>
      <c r="Y231" s="881"/>
      <c r="Z231" s="881"/>
      <c r="AA231" s="881"/>
      <c r="AB231" s="881"/>
      <c r="AC231" s="881"/>
      <c r="AD231" s="881"/>
      <c r="AE231" s="881"/>
      <c r="AF231" s="881"/>
      <c r="AG231" s="881"/>
    </row>
    <row r="232" spans="1:33" ht="12">
      <c r="A232" s="881"/>
      <c r="B232" s="881"/>
      <c r="C232" s="881"/>
      <c r="D232" s="881"/>
      <c r="E232" s="881"/>
      <c r="F232" s="881"/>
      <c r="G232" s="881"/>
      <c r="H232" s="881"/>
      <c r="I232" s="881"/>
      <c r="J232" s="881"/>
      <c r="K232" s="881"/>
      <c r="L232" s="881"/>
      <c r="M232" s="881"/>
      <c r="N232" s="881"/>
      <c r="O232" s="881"/>
      <c r="P232" s="881"/>
      <c r="Q232" s="881"/>
      <c r="R232" s="881"/>
      <c r="S232" s="881"/>
      <c r="T232" s="881"/>
      <c r="U232" s="881"/>
      <c r="V232" s="881"/>
      <c r="W232" s="881"/>
      <c r="X232" s="881"/>
      <c r="Y232" s="881"/>
      <c r="Z232" s="881"/>
      <c r="AA232" s="881"/>
      <c r="AB232" s="881"/>
      <c r="AC232" s="881"/>
      <c r="AD232" s="881"/>
      <c r="AE232" s="881"/>
      <c r="AF232" s="881"/>
      <c r="AG232" s="881"/>
    </row>
    <row r="233" spans="1:33" ht="12">
      <c r="A233" s="881"/>
      <c r="B233" s="881"/>
      <c r="C233" s="881"/>
      <c r="D233" s="881"/>
      <c r="E233" s="881"/>
      <c r="F233" s="881"/>
      <c r="G233" s="881"/>
      <c r="H233" s="881"/>
      <c r="I233" s="881"/>
      <c r="J233" s="881"/>
      <c r="K233" s="881"/>
      <c r="L233" s="881"/>
      <c r="M233" s="881"/>
      <c r="N233" s="881"/>
      <c r="O233" s="881"/>
      <c r="P233" s="881"/>
      <c r="Q233" s="881"/>
      <c r="R233" s="881"/>
      <c r="S233" s="881"/>
      <c r="T233" s="881"/>
      <c r="U233" s="881"/>
      <c r="V233" s="881"/>
      <c r="W233" s="881"/>
      <c r="X233" s="881"/>
      <c r="Y233" s="881"/>
      <c r="Z233" s="881"/>
      <c r="AA233" s="881"/>
      <c r="AB233" s="881"/>
      <c r="AC233" s="881"/>
      <c r="AD233" s="881"/>
      <c r="AE233" s="881"/>
      <c r="AF233" s="881"/>
      <c r="AG233" s="881"/>
    </row>
    <row r="234" spans="1:33" ht="12">
      <c r="A234" s="881"/>
      <c r="B234" s="881"/>
      <c r="C234" s="881"/>
      <c r="D234" s="881"/>
      <c r="E234" s="881"/>
      <c r="F234" s="881"/>
      <c r="G234" s="881"/>
      <c r="H234" s="881"/>
      <c r="I234" s="881"/>
      <c r="J234" s="881"/>
      <c r="K234" s="881"/>
      <c r="L234" s="881"/>
      <c r="M234" s="881"/>
      <c r="N234" s="881"/>
      <c r="O234" s="881"/>
      <c r="P234" s="881"/>
      <c r="Q234" s="881"/>
      <c r="R234" s="881"/>
      <c r="S234" s="881"/>
      <c r="T234" s="881"/>
      <c r="U234" s="881"/>
      <c r="V234" s="881"/>
      <c r="W234" s="881"/>
      <c r="X234" s="881"/>
      <c r="Y234" s="881"/>
      <c r="Z234" s="881"/>
      <c r="AA234" s="881"/>
      <c r="AB234" s="881"/>
      <c r="AC234" s="881"/>
      <c r="AD234" s="881"/>
      <c r="AE234" s="881"/>
      <c r="AF234" s="881"/>
      <c r="AG234" s="881"/>
    </row>
    <row r="235" spans="1:33" ht="12">
      <c r="A235" s="881"/>
      <c r="B235" s="881"/>
      <c r="C235" s="881"/>
      <c r="D235" s="881"/>
      <c r="E235" s="881"/>
      <c r="F235" s="881"/>
      <c r="G235" s="881"/>
      <c r="H235" s="881"/>
      <c r="I235" s="881"/>
      <c r="J235" s="881"/>
      <c r="K235" s="881"/>
      <c r="L235" s="881"/>
      <c r="M235" s="881"/>
      <c r="N235" s="881"/>
      <c r="O235" s="881"/>
      <c r="P235" s="881"/>
      <c r="Q235" s="881"/>
      <c r="R235" s="881"/>
      <c r="S235" s="881"/>
      <c r="T235" s="881"/>
      <c r="U235" s="881"/>
      <c r="V235" s="881"/>
      <c r="W235" s="881"/>
      <c r="X235" s="881"/>
      <c r="Y235" s="881"/>
      <c r="Z235" s="881"/>
      <c r="AA235" s="881"/>
      <c r="AB235" s="881"/>
      <c r="AC235" s="881"/>
      <c r="AD235" s="881"/>
      <c r="AE235" s="881"/>
      <c r="AF235" s="881"/>
      <c r="AG235" s="881"/>
    </row>
    <row r="236" spans="1:33" ht="12">
      <c r="A236" s="881"/>
      <c r="B236" s="881"/>
      <c r="C236" s="881"/>
      <c r="D236" s="881"/>
      <c r="E236" s="881"/>
      <c r="F236" s="881"/>
      <c r="G236" s="881"/>
      <c r="H236" s="881"/>
      <c r="I236" s="881"/>
      <c r="J236" s="881"/>
      <c r="K236" s="881"/>
      <c r="L236" s="881"/>
      <c r="M236" s="881"/>
      <c r="N236" s="881"/>
      <c r="O236" s="881"/>
      <c r="P236" s="881"/>
      <c r="Q236" s="881"/>
      <c r="R236" s="881"/>
      <c r="S236" s="881"/>
      <c r="T236" s="881"/>
      <c r="U236" s="881"/>
      <c r="V236" s="881"/>
      <c r="W236" s="881"/>
      <c r="X236" s="881"/>
      <c r="Y236" s="881"/>
      <c r="Z236" s="881"/>
      <c r="AA236" s="881"/>
      <c r="AB236" s="881"/>
      <c r="AC236" s="881"/>
      <c r="AD236" s="881"/>
      <c r="AE236" s="881"/>
      <c r="AF236" s="881"/>
      <c r="AG236" s="881"/>
    </row>
    <row r="237" spans="1:33" ht="12">
      <c r="A237" s="881"/>
      <c r="B237" s="881"/>
      <c r="C237" s="881"/>
      <c r="D237" s="881"/>
      <c r="E237" s="881"/>
      <c r="F237" s="881"/>
      <c r="G237" s="881"/>
      <c r="H237" s="881"/>
      <c r="I237" s="881"/>
      <c r="J237" s="881"/>
      <c r="K237" s="881"/>
      <c r="L237" s="881"/>
      <c r="M237" s="881"/>
      <c r="N237" s="881"/>
      <c r="O237" s="881"/>
      <c r="P237" s="881"/>
      <c r="Q237" s="881"/>
      <c r="R237" s="881"/>
      <c r="S237" s="881"/>
      <c r="T237" s="881"/>
      <c r="U237" s="881"/>
      <c r="V237" s="881"/>
      <c r="W237" s="881"/>
      <c r="X237" s="881"/>
      <c r="Y237" s="881"/>
      <c r="Z237" s="881"/>
      <c r="AA237" s="881"/>
      <c r="AB237" s="881"/>
      <c r="AC237" s="881"/>
      <c r="AD237" s="881"/>
      <c r="AE237" s="881"/>
      <c r="AF237" s="881"/>
      <c r="AG237" s="881"/>
    </row>
    <row r="238" spans="1:33" ht="12">
      <c r="A238" s="881"/>
      <c r="B238" s="881"/>
      <c r="C238" s="881"/>
      <c r="D238" s="881"/>
      <c r="E238" s="881"/>
      <c r="F238" s="881"/>
      <c r="G238" s="881"/>
      <c r="H238" s="881"/>
      <c r="I238" s="881"/>
      <c r="J238" s="881"/>
      <c r="K238" s="881"/>
      <c r="L238" s="881"/>
      <c r="M238" s="881"/>
      <c r="N238" s="881"/>
      <c r="O238" s="881"/>
      <c r="P238" s="881"/>
      <c r="Q238" s="881"/>
      <c r="R238" s="881"/>
      <c r="S238" s="881"/>
      <c r="T238" s="881"/>
      <c r="U238" s="881"/>
      <c r="V238" s="881"/>
      <c r="W238" s="881"/>
      <c r="X238" s="881"/>
      <c r="Y238" s="881"/>
      <c r="Z238" s="881"/>
      <c r="AA238" s="881"/>
      <c r="AB238" s="881"/>
      <c r="AC238" s="881"/>
      <c r="AD238" s="881"/>
      <c r="AE238" s="881"/>
      <c r="AF238" s="881"/>
      <c r="AG238" s="881"/>
    </row>
    <row r="239" spans="1:33" ht="12">
      <c r="A239" s="881"/>
      <c r="B239" s="881"/>
      <c r="C239" s="881"/>
      <c r="D239" s="881"/>
      <c r="E239" s="881"/>
      <c r="F239" s="881"/>
      <c r="G239" s="881"/>
      <c r="H239" s="881"/>
      <c r="I239" s="881"/>
      <c r="J239" s="881"/>
      <c r="K239" s="881"/>
      <c r="L239" s="881"/>
      <c r="M239" s="881"/>
      <c r="N239" s="881"/>
      <c r="O239" s="881"/>
      <c r="P239" s="881"/>
      <c r="Q239" s="881"/>
      <c r="R239" s="881"/>
      <c r="S239" s="881"/>
      <c r="T239" s="881"/>
      <c r="U239" s="881"/>
      <c r="V239" s="881"/>
      <c r="W239" s="881"/>
      <c r="X239" s="881"/>
      <c r="Y239" s="881"/>
      <c r="Z239" s="881"/>
      <c r="AA239" s="881"/>
      <c r="AB239" s="881"/>
      <c r="AC239" s="881"/>
      <c r="AD239" s="881"/>
      <c r="AE239" s="881"/>
      <c r="AF239" s="881"/>
      <c r="AG239" s="881"/>
    </row>
    <row r="240" spans="1:33" ht="12">
      <c r="A240" s="881"/>
      <c r="B240" s="881"/>
      <c r="C240" s="881"/>
      <c r="D240" s="881"/>
      <c r="E240" s="881"/>
      <c r="F240" s="881"/>
      <c r="G240" s="881"/>
      <c r="H240" s="881"/>
      <c r="I240" s="881"/>
      <c r="J240" s="881"/>
      <c r="K240" s="881"/>
      <c r="L240" s="881"/>
      <c r="M240" s="881"/>
      <c r="N240" s="881"/>
      <c r="O240" s="881"/>
      <c r="P240" s="881"/>
      <c r="Q240" s="881"/>
      <c r="R240" s="881"/>
      <c r="S240" s="881"/>
      <c r="T240" s="881"/>
      <c r="U240" s="881"/>
      <c r="V240" s="881"/>
      <c r="W240" s="881"/>
      <c r="X240" s="881"/>
      <c r="Y240" s="881"/>
      <c r="Z240" s="881"/>
      <c r="AA240" s="881"/>
      <c r="AB240" s="881"/>
      <c r="AC240" s="881"/>
      <c r="AD240" s="881"/>
      <c r="AE240" s="881"/>
      <c r="AF240" s="881"/>
      <c r="AG240" s="881"/>
    </row>
    <row r="241" spans="1:33" ht="12">
      <c r="A241" s="881"/>
      <c r="B241" s="881"/>
      <c r="C241" s="881"/>
      <c r="D241" s="881"/>
      <c r="E241" s="881"/>
      <c r="F241" s="881"/>
      <c r="G241" s="881"/>
      <c r="H241" s="881"/>
      <c r="I241" s="881"/>
      <c r="J241" s="881"/>
      <c r="K241" s="881"/>
      <c r="L241" s="881"/>
      <c r="M241" s="881"/>
      <c r="N241" s="881"/>
      <c r="O241" s="881"/>
      <c r="P241" s="881"/>
      <c r="Q241" s="881"/>
      <c r="R241" s="881"/>
      <c r="S241" s="881"/>
      <c r="T241" s="881"/>
      <c r="U241" s="881"/>
      <c r="V241" s="881"/>
      <c r="W241" s="881"/>
      <c r="X241" s="881"/>
      <c r="Y241" s="881"/>
      <c r="Z241" s="881"/>
      <c r="AA241" s="881"/>
      <c r="AB241" s="881"/>
      <c r="AC241" s="881"/>
      <c r="AD241" s="881"/>
      <c r="AE241" s="881"/>
      <c r="AF241" s="881"/>
      <c r="AG241" s="881"/>
    </row>
    <row r="242" spans="1:33" ht="12">
      <c r="A242" s="881"/>
      <c r="B242" s="881"/>
      <c r="C242" s="881"/>
      <c r="D242" s="881"/>
      <c r="E242" s="881"/>
      <c r="F242" s="881"/>
      <c r="G242" s="881"/>
      <c r="H242" s="881"/>
      <c r="I242" s="881"/>
      <c r="J242" s="881"/>
      <c r="K242" s="881"/>
      <c r="L242" s="881"/>
      <c r="M242" s="881"/>
      <c r="N242" s="881"/>
      <c r="O242" s="881"/>
      <c r="P242" s="881"/>
      <c r="Q242" s="881"/>
      <c r="R242" s="881"/>
      <c r="S242" s="881"/>
      <c r="T242" s="881"/>
      <c r="U242" s="881"/>
      <c r="V242" s="881"/>
      <c r="W242" s="881"/>
      <c r="X242" s="881"/>
      <c r="Y242" s="881"/>
      <c r="Z242" s="881"/>
      <c r="AA242" s="881"/>
      <c r="AB242" s="881"/>
      <c r="AC242" s="881"/>
      <c r="AD242" s="881"/>
      <c r="AE242" s="881"/>
      <c r="AF242" s="881"/>
      <c r="AG242" s="881"/>
    </row>
    <row r="243" spans="1:33" ht="12">
      <c r="A243" s="881"/>
      <c r="B243" s="881"/>
      <c r="C243" s="881"/>
      <c r="D243" s="881"/>
      <c r="E243" s="881"/>
      <c r="F243" s="881"/>
      <c r="G243" s="881"/>
      <c r="H243" s="881"/>
      <c r="I243" s="881"/>
      <c r="J243" s="881"/>
      <c r="K243" s="881"/>
      <c r="L243" s="881"/>
      <c r="M243" s="881"/>
      <c r="N243" s="881"/>
      <c r="O243" s="881"/>
      <c r="P243" s="881"/>
      <c r="Q243" s="881"/>
      <c r="R243" s="881"/>
      <c r="S243" s="881"/>
      <c r="T243" s="881"/>
      <c r="U243" s="881"/>
      <c r="V243" s="881"/>
      <c r="W243" s="881"/>
      <c r="X243" s="881"/>
      <c r="Y243" s="881"/>
      <c r="Z243" s="881"/>
      <c r="AA243" s="881"/>
      <c r="AB243" s="881"/>
      <c r="AC243" s="881"/>
      <c r="AD243" s="881"/>
      <c r="AE243" s="881"/>
      <c r="AF243" s="881"/>
      <c r="AG243" s="881"/>
    </row>
    <row r="244" spans="1:33" ht="12">
      <c r="A244" s="881"/>
      <c r="B244" s="881"/>
      <c r="C244" s="881"/>
      <c r="D244" s="881"/>
      <c r="E244" s="881"/>
      <c r="F244" s="881"/>
      <c r="G244" s="881"/>
      <c r="H244" s="881"/>
      <c r="I244" s="881"/>
      <c r="J244" s="881"/>
      <c r="K244" s="881"/>
      <c r="L244" s="881"/>
      <c r="M244" s="881"/>
      <c r="N244" s="881"/>
      <c r="O244" s="881"/>
      <c r="P244" s="881"/>
      <c r="Q244" s="881"/>
      <c r="R244" s="881"/>
      <c r="S244" s="881"/>
      <c r="T244" s="881"/>
      <c r="U244" s="881"/>
      <c r="V244" s="881"/>
      <c r="W244" s="881"/>
      <c r="X244" s="881"/>
      <c r="Y244" s="881"/>
      <c r="Z244" s="881"/>
      <c r="AA244" s="881"/>
      <c r="AB244" s="881"/>
      <c r="AC244" s="881"/>
      <c r="AD244" s="881"/>
      <c r="AE244" s="881"/>
      <c r="AF244" s="881"/>
      <c r="AG244" s="881"/>
    </row>
    <row r="245" spans="1:33" ht="12">
      <c r="A245" s="881"/>
      <c r="B245" s="881"/>
      <c r="C245" s="881"/>
      <c r="D245" s="881"/>
      <c r="E245" s="881"/>
      <c r="F245" s="881"/>
      <c r="G245" s="881"/>
      <c r="H245" s="881"/>
      <c r="I245" s="881"/>
      <c r="J245" s="881"/>
      <c r="K245" s="881"/>
      <c r="L245" s="881"/>
      <c r="M245" s="881"/>
      <c r="N245" s="881"/>
      <c r="O245" s="881"/>
      <c r="P245" s="881"/>
      <c r="Q245" s="881"/>
      <c r="R245" s="881"/>
      <c r="S245" s="881"/>
      <c r="T245" s="881"/>
      <c r="U245" s="881"/>
      <c r="V245" s="881"/>
      <c r="W245" s="881"/>
      <c r="X245" s="881"/>
      <c r="Y245" s="881"/>
      <c r="Z245" s="881"/>
      <c r="AA245" s="881"/>
      <c r="AB245" s="881"/>
      <c r="AC245" s="881"/>
      <c r="AD245" s="881"/>
      <c r="AE245" s="881"/>
      <c r="AF245" s="881"/>
      <c r="AG245" s="881"/>
    </row>
    <row r="246" spans="1:33" ht="12">
      <c r="A246" s="881"/>
      <c r="B246" s="881"/>
      <c r="C246" s="881"/>
      <c r="D246" s="881"/>
      <c r="E246" s="881"/>
      <c r="F246" s="881"/>
      <c r="G246" s="881"/>
      <c r="H246" s="881"/>
      <c r="I246" s="881"/>
      <c r="J246" s="881"/>
      <c r="K246" s="881"/>
      <c r="L246" s="881"/>
      <c r="M246" s="881"/>
      <c r="N246" s="881"/>
      <c r="O246" s="881"/>
      <c r="P246" s="881"/>
      <c r="Q246" s="881"/>
      <c r="R246" s="881"/>
      <c r="S246" s="881"/>
      <c r="T246" s="881"/>
      <c r="U246" s="881"/>
      <c r="V246" s="881"/>
      <c r="W246" s="881"/>
      <c r="X246" s="881"/>
      <c r="Y246" s="881"/>
      <c r="Z246" s="881"/>
      <c r="AA246" s="881"/>
      <c r="AB246" s="881"/>
      <c r="AC246" s="881"/>
      <c r="AD246" s="881"/>
      <c r="AE246" s="881"/>
      <c r="AF246" s="881"/>
      <c r="AG246" s="881"/>
    </row>
    <row r="247" spans="1:33" ht="12">
      <c r="A247" s="881"/>
      <c r="B247" s="881"/>
      <c r="C247" s="881"/>
      <c r="D247" s="881"/>
      <c r="E247" s="881"/>
      <c r="F247" s="881"/>
      <c r="G247" s="881"/>
      <c r="H247" s="881"/>
      <c r="I247" s="881"/>
      <c r="J247" s="881"/>
      <c r="K247" s="881"/>
      <c r="L247" s="881"/>
      <c r="M247" s="881"/>
      <c r="N247" s="881"/>
      <c r="O247" s="881"/>
      <c r="P247" s="881"/>
      <c r="Q247" s="881"/>
      <c r="R247" s="881"/>
      <c r="S247" s="881"/>
      <c r="T247" s="881"/>
      <c r="U247" s="881"/>
      <c r="V247" s="881"/>
      <c r="W247" s="881"/>
      <c r="X247" s="881"/>
      <c r="Y247" s="881"/>
      <c r="Z247" s="881"/>
      <c r="AA247" s="881"/>
      <c r="AB247" s="881"/>
      <c r="AC247" s="881"/>
      <c r="AD247" s="881"/>
      <c r="AE247" s="881"/>
      <c r="AF247" s="881"/>
      <c r="AG247" s="881"/>
    </row>
    <row r="248" spans="1:33" ht="12">
      <c r="A248" s="881"/>
      <c r="B248" s="881"/>
      <c r="C248" s="881"/>
      <c r="D248" s="881"/>
      <c r="E248" s="881"/>
      <c r="F248" s="881"/>
      <c r="G248" s="881"/>
      <c r="H248" s="881"/>
      <c r="I248" s="881"/>
      <c r="J248" s="881"/>
      <c r="K248" s="881"/>
      <c r="L248" s="881"/>
      <c r="M248" s="881"/>
      <c r="N248" s="881"/>
      <c r="O248" s="881"/>
      <c r="P248" s="881"/>
      <c r="Q248" s="881"/>
      <c r="R248" s="881"/>
      <c r="S248" s="881"/>
      <c r="T248" s="881"/>
      <c r="U248" s="881"/>
      <c r="V248" s="881"/>
      <c r="W248" s="881"/>
      <c r="X248" s="881"/>
      <c r="Y248" s="881"/>
      <c r="Z248" s="881"/>
      <c r="AA248" s="881"/>
      <c r="AB248" s="881"/>
      <c r="AC248" s="881"/>
      <c r="AD248" s="881"/>
      <c r="AE248" s="881"/>
      <c r="AF248" s="881"/>
      <c r="AG248" s="881"/>
    </row>
    <row r="249" spans="1:33" ht="12">
      <c r="A249" s="881"/>
      <c r="B249" s="881"/>
      <c r="C249" s="881"/>
      <c r="D249" s="881"/>
      <c r="E249" s="881"/>
      <c r="F249" s="881"/>
      <c r="G249" s="881"/>
      <c r="H249" s="881"/>
      <c r="I249" s="881"/>
      <c r="J249" s="881"/>
      <c r="K249" s="881"/>
      <c r="L249" s="881"/>
      <c r="M249" s="881"/>
      <c r="N249" s="881"/>
      <c r="O249" s="881"/>
      <c r="P249" s="881"/>
      <c r="Q249" s="881"/>
      <c r="R249" s="881"/>
      <c r="S249" s="881"/>
      <c r="T249" s="881"/>
      <c r="U249" s="881"/>
      <c r="V249" s="881"/>
      <c r="W249" s="881"/>
      <c r="X249" s="881"/>
      <c r="Y249" s="881"/>
      <c r="Z249" s="881"/>
      <c r="AA249" s="881"/>
      <c r="AB249" s="881"/>
      <c r="AC249" s="881"/>
      <c r="AD249" s="881"/>
      <c r="AE249" s="881"/>
      <c r="AF249" s="881"/>
      <c r="AG249" s="881"/>
    </row>
    <row r="250" spans="1:33" ht="12">
      <c r="A250" s="881"/>
      <c r="B250" s="881"/>
      <c r="C250" s="881"/>
      <c r="D250" s="881"/>
      <c r="E250" s="881"/>
      <c r="F250" s="881"/>
      <c r="G250" s="881"/>
      <c r="H250" s="881"/>
      <c r="I250" s="881"/>
      <c r="J250" s="881"/>
      <c r="K250" s="881"/>
      <c r="L250" s="881"/>
      <c r="M250" s="881"/>
      <c r="N250" s="881"/>
      <c r="O250" s="881"/>
      <c r="P250" s="881"/>
      <c r="Q250" s="881"/>
      <c r="R250" s="881"/>
      <c r="S250" s="881"/>
      <c r="T250" s="881"/>
      <c r="U250" s="881"/>
      <c r="V250" s="881"/>
      <c r="W250" s="881"/>
      <c r="X250" s="881"/>
      <c r="Y250" s="881"/>
      <c r="Z250" s="881"/>
      <c r="AA250" s="881"/>
      <c r="AB250" s="881"/>
      <c r="AC250" s="881"/>
      <c r="AD250" s="881"/>
      <c r="AE250" s="881"/>
      <c r="AF250" s="881"/>
      <c r="AG250" s="881"/>
    </row>
    <row r="251" spans="1:33" ht="12">
      <c r="A251" s="881"/>
      <c r="B251" s="881"/>
      <c r="C251" s="881"/>
      <c r="D251" s="881"/>
      <c r="E251" s="881"/>
      <c r="F251" s="881"/>
      <c r="G251" s="881"/>
      <c r="H251" s="881"/>
      <c r="I251" s="881"/>
      <c r="J251" s="881"/>
      <c r="K251" s="881"/>
      <c r="L251" s="881"/>
      <c r="M251" s="881"/>
      <c r="N251" s="881"/>
      <c r="O251" s="881"/>
      <c r="P251" s="881"/>
      <c r="Q251" s="881"/>
      <c r="R251" s="881"/>
      <c r="S251" s="881"/>
      <c r="T251" s="881"/>
      <c r="U251" s="881"/>
      <c r="V251" s="881"/>
      <c r="W251" s="881"/>
      <c r="X251" s="881"/>
      <c r="Y251" s="881"/>
      <c r="Z251" s="881"/>
      <c r="AA251" s="881"/>
      <c r="AB251" s="881"/>
      <c r="AC251" s="881"/>
      <c r="AD251" s="881"/>
      <c r="AE251" s="881"/>
      <c r="AF251" s="881"/>
      <c r="AG251" s="881"/>
    </row>
    <row r="252" spans="1:33" ht="12">
      <c r="A252" s="881"/>
      <c r="B252" s="881"/>
      <c r="C252" s="881"/>
      <c r="D252" s="881"/>
      <c r="E252" s="881"/>
      <c r="F252" s="881"/>
      <c r="G252" s="881"/>
      <c r="H252" s="881"/>
      <c r="I252" s="881"/>
      <c r="J252" s="881"/>
      <c r="K252" s="881"/>
      <c r="L252" s="881"/>
      <c r="M252" s="881"/>
      <c r="N252" s="881"/>
      <c r="O252" s="881"/>
      <c r="P252" s="881"/>
      <c r="Q252" s="881"/>
      <c r="R252" s="881"/>
      <c r="S252" s="881"/>
      <c r="T252" s="881"/>
      <c r="U252" s="881"/>
      <c r="V252" s="881"/>
      <c r="W252" s="881"/>
      <c r="X252" s="881"/>
      <c r="Y252" s="881"/>
      <c r="Z252" s="881"/>
      <c r="AA252" s="881"/>
      <c r="AB252" s="881"/>
      <c r="AC252" s="881"/>
      <c r="AD252" s="881"/>
      <c r="AE252" s="881"/>
      <c r="AF252" s="881"/>
      <c r="AG252" s="881"/>
    </row>
    <row r="253" spans="1:33" ht="12">
      <c r="A253" s="881"/>
      <c r="B253" s="881"/>
      <c r="C253" s="881"/>
      <c r="D253" s="881"/>
      <c r="E253" s="881"/>
      <c r="F253" s="881"/>
      <c r="G253" s="881"/>
      <c r="H253" s="881"/>
      <c r="I253" s="881"/>
      <c r="J253" s="881"/>
      <c r="K253" s="881"/>
      <c r="L253" s="881"/>
      <c r="M253" s="881"/>
      <c r="N253" s="881"/>
      <c r="O253" s="881"/>
      <c r="P253" s="881"/>
      <c r="Q253" s="881"/>
      <c r="R253" s="881"/>
      <c r="S253" s="881"/>
      <c r="T253" s="881"/>
      <c r="U253" s="881"/>
      <c r="V253" s="881"/>
      <c r="W253" s="881"/>
      <c r="X253" s="881"/>
      <c r="Y253" s="881"/>
      <c r="Z253" s="881"/>
      <c r="AA253" s="881"/>
      <c r="AB253" s="881"/>
      <c r="AC253" s="881"/>
      <c r="AD253" s="881"/>
      <c r="AE253" s="881"/>
      <c r="AF253" s="881"/>
      <c r="AG253" s="881"/>
    </row>
    <row r="254" spans="1:33" ht="12">
      <c r="A254" s="881"/>
      <c r="B254" s="881"/>
      <c r="C254" s="881"/>
      <c r="D254" s="881"/>
      <c r="E254" s="881"/>
      <c r="F254" s="881"/>
      <c r="G254" s="881"/>
      <c r="H254" s="881"/>
      <c r="I254" s="881"/>
      <c r="J254" s="881"/>
      <c r="K254" s="881"/>
      <c r="L254" s="881"/>
      <c r="M254" s="881"/>
      <c r="N254" s="881"/>
      <c r="O254" s="881"/>
      <c r="P254" s="881"/>
      <c r="Q254" s="881"/>
      <c r="R254" s="881"/>
      <c r="S254" s="881"/>
      <c r="T254" s="881"/>
      <c r="U254" s="881"/>
      <c r="V254" s="881"/>
      <c r="W254" s="881"/>
      <c r="X254" s="881"/>
      <c r="Y254" s="881"/>
      <c r="Z254" s="881"/>
      <c r="AA254" s="881"/>
      <c r="AB254" s="881"/>
      <c r="AC254" s="881"/>
      <c r="AD254" s="881"/>
      <c r="AE254" s="881"/>
      <c r="AF254" s="881"/>
      <c r="AG254" s="881"/>
    </row>
    <row r="255" spans="1:33" ht="12">
      <c r="A255" s="881"/>
      <c r="B255" s="881"/>
      <c r="C255" s="881"/>
      <c r="D255" s="881"/>
      <c r="E255" s="881"/>
      <c r="F255" s="881"/>
      <c r="G255" s="881"/>
      <c r="H255" s="881"/>
      <c r="I255" s="881"/>
      <c r="J255" s="881"/>
      <c r="K255" s="881"/>
      <c r="L255" s="881"/>
      <c r="M255" s="881"/>
      <c r="N255" s="881"/>
      <c r="O255" s="881"/>
      <c r="P255" s="881"/>
      <c r="Q255" s="881"/>
      <c r="R255" s="881"/>
      <c r="S255" s="881"/>
      <c r="T255" s="881"/>
      <c r="U255" s="881"/>
      <c r="V255" s="881"/>
      <c r="W255" s="881"/>
      <c r="X255" s="881"/>
      <c r="Y255" s="881"/>
      <c r="Z255" s="881"/>
      <c r="AA255" s="881"/>
      <c r="AB255" s="881"/>
      <c r="AC255" s="881"/>
      <c r="AD255" s="881"/>
      <c r="AE255" s="881"/>
      <c r="AF255" s="881"/>
      <c r="AG255" s="881"/>
    </row>
    <row r="256" spans="1:33" ht="12">
      <c r="A256" s="881"/>
      <c r="B256" s="881"/>
      <c r="C256" s="881"/>
      <c r="D256" s="881"/>
      <c r="E256" s="881"/>
      <c r="F256" s="881"/>
      <c r="G256" s="881"/>
      <c r="H256" s="881"/>
      <c r="I256" s="881"/>
      <c r="J256" s="881"/>
      <c r="K256" s="881"/>
      <c r="L256" s="881"/>
      <c r="M256" s="881"/>
      <c r="N256" s="881"/>
      <c r="O256" s="881"/>
      <c r="P256" s="881"/>
      <c r="Q256" s="881"/>
      <c r="R256" s="881"/>
      <c r="S256" s="881"/>
      <c r="T256" s="881"/>
      <c r="U256" s="881"/>
      <c r="V256" s="881"/>
      <c r="W256" s="881"/>
      <c r="X256" s="881"/>
      <c r="Y256" s="881"/>
      <c r="Z256" s="881"/>
      <c r="AA256" s="881"/>
      <c r="AB256" s="881"/>
      <c r="AC256" s="881"/>
      <c r="AD256" s="881"/>
      <c r="AE256" s="881"/>
      <c r="AF256" s="881"/>
      <c r="AG256" s="881"/>
    </row>
    <row r="257" spans="1:33" ht="12">
      <c r="A257" s="881"/>
      <c r="B257" s="881"/>
      <c r="C257" s="881"/>
      <c r="D257" s="881"/>
      <c r="E257" s="881"/>
      <c r="F257" s="881"/>
      <c r="G257" s="881"/>
      <c r="H257" s="881"/>
      <c r="I257" s="881"/>
      <c r="J257" s="881"/>
      <c r="K257" s="881"/>
      <c r="L257" s="881"/>
      <c r="M257" s="881"/>
      <c r="N257" s="881"/>
      <c r="O257" s="881"/>
      <c r="P257" s="881"/>
      <c r="Q257" s="881"/>
      <c r="R257" s="881"/>
      <c r="S257" s="881"/>
      <c r="T257" s="881"/>
      <c r="U257" s="881"/>
      <c r="V257" s="881"/>
      <c r="W257" s="881"/>
      <c r="X257" s="881"/>
      <c r="Y257" s="881"/>
      <c r="Z257" s="881"/>
      <c r="AA257" s="881"/>
      <c r="AB257" s="881"/>
      <c r="AC257" s="881"/>
      <c r="AD257" s="881"/>
      <c r="AE257" s="881"/>
      <c r="AF257" s="881"/>
      <c r="AG257" s="881"/>
    </row>
    <row r="258" spans="1:33" ht="12">
      <c r="A258" s="881"/>
      <c r="B258" s="881"/>
      <c r="C258" s="881"/>
      <c r="D258" s="881"/>
      <c r="E258" s="881"/>
      <c r="F258" s="881"/>
      <c r="G258" s="881"/>
      <c r="H258" s="881"/>
      <c r="I258" s="881"/>
      <c r="J258" s="881"/>
      <c r="K258" s="881"/>
      <c r="L258" s="881"/>
      <c r="M258" s="881"/>
      <c r="N258" s="881"/>
      <c r="O258" s="881"/>
      <c r="P258" s="881"/>
      <c r="Q258" s="881"/>
      <c r="R258" s="881"/>
      <c r="S258" s="881"/>
      <c r="T258" s="881"/>
      <c r="U258" s="881"/>
      <c r="V258" s="881"/>
      <c r="W258" s="881"/>
      <c r="X258" s="881"/>
      <c r="Y258" s="881"/>
      <c r="Z258" s="881"/>
      <c r="AA258" s="881"/>
      <c r="AB258" s="881"/>
      <c r="AC258" s="881"/>
      <c r="AD258" s="881"/>
      <c r="AE258" s="881"/>
      <c r="AF258" s="881"/>
      <c r="AG258" s="881"/>
    </row>
    <row r="259" spans="1:33" ht="12">
      <c r="A259" s="881"/>
      <c r="B259" s="881"/>
      <c r="C259" s="881"/>
      <c r="D259" s="881"/>
      <c r="E259" s="881"/>
      <c r="F259" s="881"/>
      <c r="G259" s="881"/>
      <c r="H259" s="881"/>
      <c r="I259" s="881"/>
      <c r="J259" s="881"/>
      <c r="K259" s="881"/>
      <c r="L259" s="881"/>
      <c r="M259" s="881"/>
      <c r="N259" s="881"/>
      <c r="O259" s="881"/>
      <c r="P259" s="881"/>
      <c r="Q259" s="881"/>
      <c r="R259" s="881"/>
      <c r="S259" s="881"/>
      <c r="T259" s="881"/>
      <c r="U259" s="881"/>
      <c r="V259" s="881"/>
      <c r="W259" s="881"/>
      <c r="X259" s="881"/>
      <c r="Y259" s="881"/>
      <c r="Z259" s="881"/>
      <c r="AA259" s="881"/>
      <c r="AB259" s="881"/>
      <c r="AC259" s="881"/>
      <c r="AD259" s="881"/>
      <c r="AE259" s="881"/>
      <c r="AF259" s="881"/>
      <c r="AG259" s="881"/>
    </row>
    <row r="260" spans="1:33" ht="12">
      <c r="A260" s="881"/>
      <c r="B260" s="881"/>
      <c r="C260" s="881"/>
      <c r="D260" s="881"/>
      <c r="E260" s="881"/>
      <c r="F260" s="881"/>
      <c r="G260" s="881"/>
      <c r="H260" s="881"/>
      <c r="I260" s="881"/>
      <c r="J260" s="881"/>
      <c r="K260" s="881"/>
      <c r="L260" s="881"/>
      <c r="M260" s="881"/>
      <c r="N260" s="881"/>
      <c r="O260" s="881"/>
      <c r="P260" s="881"/>
      <c r="Q260" s="881"/>
      <c r="R260" s="881"/>
      <c r="S260" s="881"/>
      <c r="T260" s="881"/>
      <c r="U260" s="881"/>
      <c r="V260" s="881"/>
      <c r="W260" s="881"/>
      <c r="X260" s="881"/>
      <c r="Y260" s="881"/>
      <c r="Z260" s="881"/>
      <c r="AA260" s="881"/>
      <c r="AB260" s="881"/>
      <c r="AC260" s="881"/>
      <c r="AD260" s="881"/>
      <c r="AE260" s="881"/>
      <c r="AF260" s="881"/>
      <c r="AG260" s="881"/>
    </row>
    <row r="261" spans="1:33" ht="12">
      <c r="A261" s="881"/>
      <c r="B261" s="881"/>
      <c r="C261" s="881"/>
      <c r="D261" s="881"/>
      <c r="E261" s="881"/>
      <c r="F261" s="881"/>
      <c r="G261" s="881"/>
      <c r="H261" s="881"/>
      <c r="I261" s="881"/>
      <c r="J261" s="881"/>
      <c r="K261" s="881"/>
      <c r="L261" s="881"/>
      <c r="M261" s="881"/>
      <c r="N261" s="881"/>
      <c r="O261" s="881"/>
      <c r="P261" s="881"/>
      <c r="Q261" s="881"/>
      <c r="R261" s="881"/>
      <c r="S261" s="881"/>
      <c r="T261" s="881"/>
      <c r="U261" s="881"/>
      <c r="V261" s="881"/>
      <c r="W261" s="881"/>
      <c r="X261" s="881"/>
      <c r="Y261" s="881"/>
      <c r="Z261" s="881"/>
      <c r="AA261" s="881"/>
      <c r="AB261" s="881"/>
      <c r="AC261" s="881"/>
      <c r="AD261" s="881"/>
      <c r="AE261" s="881"/>
      <c r="AF261" s="881"/>
      <c r="AG261" s="881"/>
    </row>
    <row r="262" spans="1:33" ht="12">
      <c r="A262" s="881"/>
      <c r="B262" s="881"/>
      <c r="C262" s="881"/>
      <c r="D262" s="881"/>
      <c r="E262" s="881"/>
      <c r="F262" s="881"/>
      <c r="G262" s="881"/>
      <c r="H262" s="881"/>
      <c r="I262" s="881"/>
      <c r="J262" s="881"/>
      <c r="K262" s="881"/>
      <c r="L262" s="881"/>
      <c r="M262" s="881"/>
      <c r="N262" s="881"/>
      <c r="O262" s="881"/>
      <c r="P262" s="881"/>
      <c r="Q262" s="881"/>
      <c r="R262" s="881"/>
      <c r="S262" s="881"/>
      <c r="T262" s="881"/>
      <c r="U262" s="881"/>
      <c r="V262" s="881"/>
      <c r="W262" s="881"/>
      <c r="X262" s="881"/>
      <c r="Y262" s="881"/>
      <c r="Z262" s="881"/>
      <c r="AA262" s="881"/>
      <c r="AB262" s="881"/>
      <c r="AC262" s="881"/>
      <c r="AD262" s="881"/>
      <c r="AE262" s="881"/>
      <c r="AF262" s="881"/>
      <c r="AG262" s="881"/>
    </row>
    <row r="263" spans="1:33" ht="12">
      <c r="A263" s="881"/>
      <c r="B263" s="881"/>
      <c r="C263" s="881"/>
      <c r="D263" s="881"/>
      <c r="E263" s="881"/>
      <c r="F263" s="881"/>
      <c r="G263" s="881"/>
      <c r="H263" s="881"/>
      <c r="I263" s="881"/>
      <c r="J263" s="881"/>
      <c r="K263" s="881"/>
      <c r="L263" s="881"/>
      <c r="M263" s="881"/>
      <c r="N263" s="881"/>
      <c r="O263" s="881"/>
      <c r="P263" s="881"/>
      <c r="Q263" s="881"/>
      <c r="R263" s="881"/>
      <c r="S263" s="881"/>
      <c r="T263" s="881"/>
      <c r="U263" s="881"/>
      <c r="V263" s="881"/>
      <c r="W263" s="881"/>
      <c r="X263" s="881"/>
      <c r="Y263" s="881"/>
      <c r="Z263" s="881"/>
      <c r="AA263" s="881"/>
      <c r="AB263" s="881"/>
      <c r="AC263" s="881"/>
      <c r="AD263" s="881"/>
      <c r="AE263" s="881"/>
      <c r="AF263" s="881"/>
      <c r="AG263" s="881"/>
    </row>
    <row r="264" spans="1:33" ht="12">
      <c r="A264" s="881"/>
      <c r="B264" s="881"/>
      <c r="C264" s="881"/>
      <c r="D264" s="881"/>
      <c r="E264" s="881"/>
      <c r="F264" s="881"/>
      <c r="G264" s="881"/>
      <c r="H264" s="881"/>
      <c r="I264" s="881"/>
      <c r="J264" s="881"/>
      <c r="K264" s="881"/>
      <c r="L264" s="881"/>
      <c r="M264" s="881"/>
      <c r="N264" s="881"/>
      <c r="O264" s="881"/>
      <c r="P264" s="881"/>
      <c r="Q264" s="881"/>
      <c r="R264" s="881"/>
      <c r="S264" s="881"/>
      <c r="T264" s="881"/>
      <c r="U264" s="881"/>
      <c r="V264" s="881"/>
      <c r="W264" s="881"/>
      <c r="X264" s="881"/>
      <c r="Y264" s="881"/>
      <c r="Z264" s="881"/>
      <c r="AA264" s="881"/>
      <c r="AB264" s="881"/>
      <c r="AC264" s="881"/>
      <c r="AD264" s="881"/>
      <c r="AE264" s="881"/>
      <c r="AF264" s="881"/>
      <c r="AG264" s="881"/>
    </row>
    <row r="265" spans="1:33" ht="12">
      <c r="A265" s="881"/>
      <c r="B265" s="881"/>
      <c r="C265" s="881"/>
      <c r="D265" s="881"/>
      <c r="E265" s="881"/>
      <c r="F265" s="881"/>
      <c r="G265" s="881"/>
      <c r="H265" s="881"/>
      <c r="I265" s="881"/>
      <c r="J265" s="881"/>
      <c r="K265" s="881"/>
      <c r="L265" s="881"/>
      <c r="M265" s="881"/>
      <c r="N265" s="881"/>
      <c r="O265" s="881"/>
      <c r="P265" s="881"/>
      <c r="Q265" s="881"/>
      <c r="R265" s="881"/>
      <c r="S265" s="881"/>
      <c r="T265" s="881"/>
      <c r="U265" s="881"/>
      <c r="V265" s="881"/>
      <c r="W265" s="881"/>
      <c r="X265" s="881"/>
      <c r="Y265" s="881"/>
      <c r="Z265" s="881"/>
      <c r="AA265" s="881"/>
      <c r="AB265" s="881"/>
      <c r="AC265" s="881"/>
      <c r="AD265" s="881"/>
      <c r="AE265" s="881"/>
      <c r="AF265" s="881"/>
      <c r="AG265" s="881"/>
    </row>
    <row r="266" spans="1:33" ht="12">
      <c r="A266" s="881"/>
      <c r="B266" s="881"/>
      <c r="C266" s="881"/>
      <c r="D266" s="881"/>
      <c r="E266" s="881"/>
      <c r="F266" s="881"/>
      <c r="G266" s="881"/>
      <c r="H266" s="881"/>
      <c r="I266" s="881"/>
      <c r="J266" s="881"/>
      <c r="K266" s="881"/>
      <c r="L266" s="881"/>
      <c r="M266" s="881"/>
      <c r="N266" s="881"/>
      <c r="O266" s="881"/>
      <c r="P266" s="881"/>
      <c r="Q266" s="881"/>
      <c r="R266" s="881"/>
      <c r="S266" s="881"/>
      <c r="T266" s="881"/>
      <c r="U266" s="881"/>
      <c r="V266" s="881"/>
      <c r="W266" s="881"/>
      <c r="X266" s="881"/>
      <c r="Y266" s="881"/>
      <c r="Z266" s="881"/>
      <c r="AA266" s="881"/>
      <c r="AB266" s="881"/>
      <c r="AC266" s="881"/>
      <c r="AD266" s="881"/>
      <c r="AE266" s="881"/>
      <c r="AF266" s="881"/>
      <c r="AG266" s="881"/>
    </row>
    <row r="267" spans="1:33" ht="12">
      <c r="A267" s="881"/>
      <c r="B267" s="881"/>
      <c r="C267" s="881"/>
      <c r="D267" s="881"/>
      <c r="E267" s="881"/>
      <c r="F267" s="881"/>
      <c r="G267" s="881"/>
      <c r="H267" s="881"/>
      <c r="I267" s="881"/>
      <c r="J267" s="881"/>
      <c r="K267" s="881"/>
      <c r="L267" s="881"/>
      <c r="M267" s="881"/>
      <c r="N267" s="881"/>
      <c r="O267" s="881"/>
      <c r="P267" s="881"/>
      <c r="Q267" s="881"/>
      <c r="R267" s="881"/>
      <c r="S267" s="881"/>
      <c r="T267" s="881"/>
      <c r="U267" s="881"/>
      <c r="V267" s="881"/>
      <c r="W267" s="881"/>
      <c r="X267" s="881"/>
      <c r="Y267" s="881"/>
      <c r="Z267" s="881"/>
      <c r="AA267" s="881"/>
      <c r="AB267" s="881"/>
      <c r="AC267" s="881"/>
      <c r="AD267" s="881"/>
      <c r="AE267" s="881"/>
      <c r="AF267" s="881"/>
      <c r="AG267" s="881"/>
    </row>
    <row r="268" spans="1:33" ht="12">
      <c r="A268" s="881"/>
      <c r="B268" s="881"/>
      <c r="C268" s="881"/>
      <c r="D268" s="881"/>
      <c r="E268" s="881"/>
      <c r="F268" s="881"/>
      <c r="G268" s="881"/>
      <c r="H268" s="881"/>
      <c r="I268" s="881"/>
      <c r="J268" s="881"/>
      <c r="K268" s="881"/>
      <c r="L268" s="881"/>
      <c r="M268" s="881"/>
      <c r="N268" s="881"/>
      <c r="O268" s="881"/>
      <c r="P268" s="881"/>
      <c r="Q268" s="881"/>
      <c r="R268" s="881"/>
      <c r="S268" s="881"/>
      <c r="T268" s="881"/>
      <c r="U268" s="881"/>
      <c r="V268" s="881"/>
      <c r="W268" s="881"/>
      <c r="X268" s="881"/>
      <c r="Y268" s="881"/>
      <c r="Z268" s="881"/>
      <c r="AA268" s="881"/>
      <c r="AB268" s="881"/>
      <c r="AC268" s="881"/>
      <c r="AD268" s="881"/>
      <c r="AE268" s="881"/>
      <c r="AF268" s="881"/>
      <c r="AG268" s="881"/>
    </row>
    <row r="269" spans="1:33" ht="12">
      <c r="A269" s="881"/>
      <c r="B269" s="881"/>
      <c r="C269" s="881"/>
      <c r="D269" s="881"/>
      <c r="E269" s="881"/>
      <c r="F269" s="881"/>
      <c r="G269" s="881"/>
      <c r="H269" s="881"/>
      <c r="I269" s="881"/>
      <c r="J269" s="881"/>
      <c r="K269" s="881"/>
      <c r="L269" s="881"/>
      <c r="M269" s="881"/>
      <c r="N269" s="881"/>
      <c r="O269" s="881"/>
      <c r="P269" s="881"/>
      <c r="Q269" s="881"/>
      <c r="R269" s="881"/>
      <c r="S269" s="881"/>
      <c r="T269" s="881"/>
      <c r="U269" s="881"/>
      <c r="V269" s="881"/>
      <c r="W269" s="881"/>
      <c r="X269" s="881"/>
      <c r="Y269" s="881"/>
      <c r="Z269" s="881"/>
      <c r="AA269" s="881"/>
      <c r="AB269" s="881"/>
      <c r="AC269" s="881"/>
      <c r="AD269" s="881"/>
      <c r="AE269" s="881"/>
      <c r="AF269" s="881"/>
      <c r="AG269" s="881"/>
    </row>
    <row r="270" spans="1:33" ht="12">
      <c r="A270" s="881"/>
      <c r="B270" s="881"/>
      <c r="C270" s="881"/>
      <c r="D270" s="881"/>
      <c r="E270" s="881"/>
      <c r="F270" s="881"/>
      <c r="G270" s="881"/>
      <c r="H270" s="881"/>
      <c r="I270" s="881"/>
      <c r="J270" s="881"/>
      <c r="K270" s="881"/>
      <c r="L270" s="881"/>
      <c r="M270" s="881"/>
      <c r="N270" s="881"/>
      <c r="O270" s="881"/>
      <c r="P270" s="881"/>
      <c r="Q270" s="881"/>
      <c r="R270" s="881"/>
      <c r="S270" s="881"/>
      <c r="T270" s="881"/>
      <c r="U270" s="881"/>
      <c r="V270" s="881"/>
      <c r="W270" s="881"/>
      <c r="X270" s="881"/>
      <c r="Y270" s="881"/>
      <c r="Z270" s="881"/>
      <c r="AA270" s="881"/>
      <c r="AB270" s="881"/>
      <c r="AC270" s="881"/>
      <c r="AD270" s="881"/>
      <c r="AE270" s="881"/>
      <c r="AF270" s="881"/>
      <c r="AG270" s="881"/>
    </row>
    <row r="271" spans="1:33" ht="12">
      <c r="A271" s="881"/>
      <c r="B271" s="881"/>
      <c r="C271" s="881"/>
      <c r="D271" s="881"/>
      <c r="E271" s="881"/>
      <c r="F271" s="881"/>
      <c r="G271" s="881"/>
      <c r="H271" s="881"/>
      <c r="I271" s="881"/>
      <c r="J271" s="881"/>
      <c r="K271" s="881"/>
      <c r="L271" s="881"/>
      <c r="M271" s="881"/>
      <c r="N271" s="881"/>
      <c r="O271" s="881"/>
      <c r="P271" s="881"/>
      <c r="Q271" s="881"/>
      <c r="R271" s="881"/>
      <c r="S271" s="881"/>
      <c r="T271" s="881"/>
      <c r="U271" s="881"/>
      <c r="V271" s="881"/>
      <c r="W271" s="881"/>
      <c r="X271" s="881"/>
      <c r="Y271" s="881"/>
      <c r="Z271" s="881"/>
      <c r="AA271" s="881"/>
      <c r="AB271" s="881"/>
      <c r="AC271" s="881"/>
      <c r="AD271" s="881"/>
      <c r="AE271" s="881"/>
      <c r="AF271" s="881"/>
      <c r="AG271" s="881"/>
    </row>
    <row r="272" spans="1:33" ht="12">
      <c r="A272" s="881"/>
      <c r="B272" s="881"/>
      <c r="C272" s="881"/>
      <c r="D272" s="881"/>
      <c r="E272" s="881"/>
      <c r="F272" s="881"/>
      <c r="G272" s="881"/>
      <c r="H272" s="881"/>
      <c r="I272" s="881"/>
      <c r="J272" s="881"/>
      <c r="K272" s="881"/>
      <c r="L272" s="881"/>
      <c r="M272" s="881"/>
      <c r="N272" s="881"/>
      <c r="O272" s="881"/>
      <c r="P272" s="881"/>
      <c r="Q272" s="881"/>
      <c r="R272" s="881"/>
      <c r="S272" s="881"/>
      <c r="T272" s="881"/>
      <c r="U272" s="881"/>
      <c r="V272" s="881"/>
      <c r="W272" s="881"/>
      <c r="X272" s="881"/>
      <c r="Y272" s="881"/>
      <c r="Z272" s="881"/>
      <c r="AA272" s="881"/>
      <c r="AB272" s="881"/>
      <c r="AC272" s="881"/>
      <c r="AD272" s="881"/>
      <c r="AE272" s="881"/>
      <c r="AF272" s="881"/>
      <c r="AG272" s="881"/>
    </row>
    <row r="273" spans="1:33" ht="12">
      <c r="A273" s="881"/>
      <c r="B273" s="881"/>
      <c r="C273" s="881"/>
      <c r="D273" s="881"/>
      <c r="E273" s="881"/>
      <c r="F273" s="881"/>
      <c r="G273" s="881"/>
      <c r="H273" s="881"/>
      <c r="I273" s="881"/>
      <c r="J273" s="881"/>
      <c r="K273" s="881"/>
      <c r="L273" s="881"/>
      <c r="M273" s="881"/>
      <c r="N273" s="881"/>
      <c r="O273" s="881"/>
      <c r="P273" s="881"/>
      <c r="Q273" s="881"/>
      <c r="R273" s="881"/>
      <c r="S273" s="881"/>
      <c r="T273" s="881"/>
      <c r="U273" s="881"/>
      <c r="V273" s="881"/>
      <c r="W273" s="881"/>
      <c r="X273" s="881"/>
      <c r="Y273" s="881"/>
      <c r="Z273" s="881"/>
      <c r="AA273" s="881"/>
      <c r="AB273" s="881"/>
      <c r="AC273" s="881"/>
      <c r="AD273" s="881"/>
      <c r="AE273" s="881"/>
      <c r="AF273" s="881"/>
      <c r="AG273" s="881"/>
    </row>
    <row r="274" spans="1:33" ht="12">
      <c r="A274" s="881"/>
      <c r="B274" s="881"/>
      <c r="C274" s="881"/>
      <c r="D274" s="881"/>
      <c r="E274" s="881"/>
      <c r="F274" s="881"/>
      <c r="G274" s="881"/>
      <c r="H274" s="881"/>
      <c r="I274" s="881"/>
      <c r="J274" s="881"/>
      <c r="K274" s="881"/>
      <c r="L274" s="881"/>
      <c r="M274" s="881"/>
      <c r="N274" s="881"/>
      <c r="O274" s="881"/>
      <c r="P274" s="881"/>
      <c r="Q274" s="881"/>
      <c r="R274" s="881"/>
      <c r="S274" s="881"/>
      <c r="T274" s="881"/>
      <c r="U274" s="881"/>
      <c r="V274" s="881"/>
      <c r="W274" s="881"/>
      <c r="X274" s="881"/>
      <c r="Y274" s="881"/>
      <c r="Z274" s="881"/>
      <c r="AA274" s="881"/>
      <c r="AB274" s="881"/>
      <c r="AC274" s="881"/>
      <c r="AD274" s="881"/>
      <c r="AE274" s="881"/>
      <c r="AF274" s="881"/>
      <c r="AG274" s="881"/>
    </row>
    <row r="275" spans="1:33" ht="12">
      <c r="A275" s="881"/>
      <c r="B275" s="881"/>
      <c r="C275" s="881"/>
      <c r="D275" s="881"/>
      <c r="E275" s="881"/>
      <c r="F275" s="881"/>
      <c r="G275" s="881"/>
      <c r="H275" s="881"/>
      <c r="I275" s="881"/>
      <c r="J275" s="881"/>
      <c r="K275" s="881"/>
      <c r="L275" s="881"/>
      <c r="M275" s="881"/>
      <c r="N275" s="881"/>
      <c r="O275" s="881"/>
      <c r="P275" s="881"/>
      <c r="Q275" s="881"/>
      <c r="R275" s="881"/>
      <c r="S275" s="881"/>
      <c r="T275" s="881"/>
      <c r="U275" s="881"/>
      <c r="V275" s="881"/>
      <c r="W275" s="881"/>
      <c r="X275" s="881"/>
      <c r="Y275" s="881"/>
      <c r="Z275" s="881"/>
      <c r="AA275" s="881"/>
      <c r="AB275" s="881"/>
      <c r="AC275" s="881"/>
      <c r="AD275" s="881"/>
      <c r="AE275" s="881"/>
      <c r="AF275" s="881"/>
      <c r="AG275" s="881"/>
    </row>
    <row r="276" spans="1:33" ht="12">
      <c r="A276" s="881"/>
      <c r="B276" s="881"/>
      <c r="C276" s="881"/>
      <c r="D276" s="881"/>
      <c r="E276" s="881"/>
      <c r="F276" s="881"/>
      <c r="G276" s="881"/>
      <c r="H276" s="881"/>
      <c r="I276" s="881"/>
      <c r="J276" s="881"/>
      <c r="K276" s="881"/>
      <c r="L276" s="881"/>
      <c r="M276" s="881"/>
      <c r="N276" s="881"/>
      <c r="O276" s="881"/>
      <c r="P276" s="881"/>
      <c r="Q276" s="881"/>
      <c r="R276" s="881"/>
      <c r="S276" s="881"/>
      <c r="T276" s="881"/>
      <c r="U276" s="881"/>
      <c r="V276" s="881"/>
      <c r="W276" s="881"/>
      <c r="X276" s="881"/>
      <c r="Y276" s="881"/>
      <c r="Z276" s="881"/>
      <c r="AA276" s="881"/>
      <c r="AB276" s="881"/>
      <c r="AC276" s="881"/>
      <c r="AD276" s="881"/>
      <c r="AE276" s="881"/>
      <c r="AF276" s="881"/>
      <c r="AG276" s="881"/>
    </row>
    <row r="277" spans="1:33" ht="12">
      <c r="A277" s="881"/>
      <c r="B277" s="881"/>
      <c r="C277" s="881"/>
      <c r="D277" s="881"/>
      <c r="E277" s="881"/>
      <c r="F277" s="881"/>
      <c r="G277" s="881"/>
      <c r="H277" s="881"/>
      <c r="I277" s="881"/>
      <c r="J277" s="881"/>
      <c r="K277" s="881"/>
      <c r="L277" s="881"/>
      <c r="M277" s="881"/>
      <c r="N277" s="881"/>
      <c r="O277" s="881"/>
      <c r="P277" s="881"/>
      <c r="Q277" s="881"/>
      <c r="R277" s="881"/>
      <c r="S277" s="881"/>
      <c r="T277" s="881"/>
      <c r="U277" s="881"/>
      <c r="V277" s="881"/>
      <c r="W277" s="881"/>
      <c r="X277" s="881"/>
      <c r="Y277" s="881"/>
      <c r="Z277" s="881"/>
      <c r="AA277" s="881"/>
      <c r="AB277" s="881"/>
      <c r="AC277" s="881"/>
      <c r="AD277" s="881"/>
      <c r="AE277" s="881"/>
      <c r="AF277" s="881"/>
      <c r="AG277" s="881"/>
    </row>
    <row r="278" spans="1:33" ht="12">
      <c r="A278" s="881"/>
      <c r="B278" s="881"/>
      <c r="C278" s="881"/>
      <c r="D278" s="881"/>
      <c r="E278" s="881"/>
      <c r="F278" s="881"/>
      <c r="G278" s="881"/>
      <c r="H278" s="881"/>
      <c r="I278" s="881"/>
      <c r="J278" s="881"/>
      <c r="K278" s="881"/>
      <c r="L278" s="881"/>
      <c r="M278" s="881"/>
      <c r="N278" s="881"/>
      <c r="O278" s="881"/>
      <c r="P278" s="881"/>
      <c r="Q278" s="881"/>
      <c r="R278" s="881"/>
      <c r="S278" s="881"/>
      <c r="T278" s="881"/>
      <c r="U278" s="881"/>
      <c r="V278" s="881"/>
      <c r="W278" s="881"/>
      <c r="X278" s="881"/>
      <c r="Y278" s="881"/>
      <c r="Z278" s="881"/>
      <c r="AA278" s="881"/>
      <c r="AB278" s="881"/>
      <c r="AC278" s="881"/>
      <c r="AD278" s="881"/>
      <c r="AE278" s="881"/>
      <c r="AF278" s="881"/>
      <c r="AG278" s="881"/>
    </row>
    <row r="279" spans="1:33" ht="12">
      <c r="A279" s="881"/>
      <c r="B279" s="881"/>
      <c r="C279" s="881"/>
      <c r="D279" s="881"/>
      <c r="E279" s="881"/>
      <c r="F279" s="881"/>
      <c r="G279" s="881"/>
      <c r="H279" s="881"/>
      <c r="I279" s="881"/>
      <c r="J279" s="881"/>
      <c r="K279" s="881"/>
      <c r="L279" s="881"/>
      <c r="M279" s="881"/>
      <c r="N279" s="881"/>
      <c r="O279" s="881"/>
      <c r="P279" s="881"/>
      <c r="Q279" s="881"/>
      <c r="R279" s="881"/>
      <c r="S279" s="881"/>
      <c r="T279" s="881"/>
      <c r="U279" s="881"/>
      <c r="V279" s="881"/>
      <c r="W279" s="881"/>
      <c r="X279" s="881"/>
      <c r="Y279" s="881"/>
      <c r="Z279" s="881"/>
      <c r="AA279" s="881"/>
      <c r="AB279" s="881"/>
      <c r="AC279" s="881"/>
      <c r="AD279" s="881"/>
      <c r="AE279" s="881"/>
      <c r="AF279" s="881"/>
      <c r="AG279" s="881"/>
    </row>
    <row r="280" spans="1:33" ht="12">
      <c r="A280" s="881"/>
      <c r="B280" s="881"/>
      <c r="C280" s="881"/>
      <c r="D280" s="881"/>
      <c r="E280" s="881"/>
      <c r="F280" s="881"/>
      <c r="G280" s="881"/>
      <c r="H280" s="881"/>
      <c r="I280" s="881"/>
      <c r="J280" s="881"/>
      <c r="K280" s="881"/>
      <c r="L280" s="881"/>
      <c r="M280" s="881"/>
      <c r="N280" s="881"/>
      <c r="O280" s="881"/>
      <c r="P280" s="881"/>
      <c r="Q280" s="881"/>
      <c r="R280" s="881"/>
      <c r="S280" s="881"/>
      <c r="T280" s="881"/>
      <c r="U280" s="881"/>
      <c r="V280" s="881"/>
      <c r="W280" s="881"/>
      <c r="X280" s="881"/>
      <c r="Y280" s="881"/>
      <c r="Z280" s="881"/>
      <c r="AA280" s="881"/>
      <c r="AB280" s="881"/>
      <c r="AC280" s="881"/>
      <c r="AD280" s="881"/>
      <c r="AE280" s="881"/>
      <c r="AF280" s="881"/>
      <c r="AG280" s="881"/>
    </row>
    <row r="281" spans="1:33" ht="12">
      <c r="A281" s="881"/>
      <c r="B281" s="881"/>
      <c r="C281" s="881"/>
      <c r="D281" s="881"/>
      <c r="E281" s="881"/>
      <c r="F281" s="881"/>
      <c r="G281" s="881"/>
      <c r="H281" s="881"/>
      <c r="I281" s="881"/>
      <c r="J281" s="881"/>
      <c r="K281" s="881"/>
      <c r="L281" s="881"/>
      <c r="M281" s="881"/>
      <c r="N281" s="881"/>
      <c r="O281" s="881"/>
      <c r="P281" s="881"/>
      <c r="Q281" s="881"/>
      <c r="R281" s="881"/>
      <c r="S281" s="881"/>
      <c r="T281" s="881"/>
      <c r="U281" s="881"/>
      <c r="V281" s="881"/>
      <c r="W281" s="881"/>
      <c r="X281" s="881"/>
      <c r="Y281" s="881"/>
      <c r="Z281" s="881"/>
      <c r="AA281" s="881"/>
      <c r="AB281" s="881"/>
      <c r="AC281" s="881"/>
      <c r="AD281" s="881"/>
      <c r="AE281" s="881"/>
      <c r="AF281" s="881"/>
      <c r="AG281" s="881"/>
    </row>
    <row r="282" spans="1:33" ht="12">
      <c r="A282" s="881"/>
      <c r="B282" s="881"/>
      <c r="C282" s="881"/>
      <c r="D282" s="881"/>
      <c r="E282" s="881"/>
      <c r="F282" s="881"/>
      <c r="G282" s="881"/>
      <c r="H282" s="881"/>
      <c r="I282" s="881"/>
      <c r="J282" s="881"/>
      <c r="K282" s="881"/>
      <c r="L282" s="881"/>
      <c r="M282" s="881"/>
      <c r="N282" s="881"/>
      <c r="O282" s="881"/>
      <c r="P282" s="881"/>
      <c r="Q282" s="881"/>
      <c r="R282" s="881"/>
      <c r="S282" s="881"/>
      <c r="T282" s="881"/>
      <c r="U282" s="881"/>
      <c r="V282" s="881"/>
      <c r="W282" s="881"/>
      <c r="X282" s="881"/>
      <c r="Y282" s="881"/>
      <c r="Z282" s="881"/>
      <c r="AA282" s="881"/>
      <c r="AB282" s="881"/>
      <c r="AC282" s="881"/>
      <c r="AD282" s="881"/>
      <c r="AE282" s="881"/>
      <c r="AF282" s="881"/>
      <c r="AG282" s="881"/>
    </row>
    <row r="283" spans="1:33" ht="12">
      <c r="A283" s="881"/>
      <c r="B283" s="881"/>
      <c r="C283" s="881"/>
      <c r="D283" s="881"/>
      <c r="E283" s="881"/>
      <c r="F283" s="881"/>
      <c r="G283" s="881"/>
      <c r="H283" s="881"/>
      <c r="I283" s="881"/>
      <c r="J283" s="881"/>
      <c r="K283" s="881"/>
      <c r="L283" s="881"/>
      <c r="M283" s="881"/>
      <c r="N283" s="881"/>
      <c r="O283" s="881"/>
      <c r="P283" s="881"/>
      <c r="Q283" s="881"/>
      <c r="R283" s="881"/>
      <c r="S283" s="881"/>
      <c r="T283" s="881"/>
      <c r="U283" s="881"/>
      <c r="V283" s="881"/>
      <c r="W283" s="881"/>
      <c r="X283" s="881"/>
      <c r="Y283" s="881"/>
      <c r="Z283" s="881"/>
      <c r="AA283" s="881"/>
      <c r="AB283" s="881"/>
      <c r="AC283" s="881"/>
      <c r="AD283" s="881"/>
      <c r="AE283" s="881"/>
      <c r="AF283" s="881"/>
      <c r="AG283" s="881"/>
    </row>
    <row r="284" spans="1:33" ht="12">
      <c r="A284" s="881"/>
      <c r="B284" s="881"/>
      <c r="C284" s="881"/>
      <c r="D284" s="881"/>
      <c r="E284" s="881"/>
      <c r="F284" s="881"/>
      <c r="G284" s="881"/>
      <c r="H284" s="881"/>
      <c r="I284" s="881"/>
      <c r="J284" s="881"/>
      <c r="K284" s="881"/>
      <c r="L284" s="881"/>
      <c r="M284" s="881"/>
      <c r="N284" s="881"/>
      <c r="O284" s="881"/>
      <c r="P284" s="881"/>
      <c r="Q284" s="881"/>
      <c r="R284" s="881"/>
      <c r="S284" s="881"/>
      <c r="T284" s="881"/>
      <c r="U284" s="881"/>
      <c r="V284" s="881"/>
      <c r="W284" s="881"/>
      <c r="X284" s="881"/>
      <c r="Y284" s="881"/>
      <c r="Z284" s="881"/>
      <c r="AA284" s="881"/>
      <c r="AB284" s="881"/>
      <c r="AC284" s="881"/>
      <c r="AD284" s="881"/>
      <c r="AE284" s="881"/>
      <c r="AF284" s="881"/>
      <c r="AG284" s="881"/>
    </row>
    <row r="285" spans="1:33" ht="12">
      <c r="A285" s="881"/>
      <c r="B285" s="881"/>
      <c r="C285" s="881"/>
      <c r="D285" s="881"/>
      <c r="E285" s="881"/>
      <c r="F285" s="881"/>
      <c r="G285" s="881"/>
      <c r="H285" s="881"/>
      <c r="I285" s="881"/>
      <c r="J285" s="881"/>
      <c r="K285" s="881"/>
      <c r="L285" s="881"/>
      <c r="M285" s="881"/>
      <c r="N285" s="881"/>
      <c r="O285" s="881"/>
      <c r="P285" s="881"/>
      <c r="Q285" s="881"/>
      <c r="R285" s="881"/>
      <c r="S285" s="881"/>
      <c r="T285" s="881"/>
      <c r="U285" s="881"/>
      <c r="V285" s="881"/>
      <c r="W285" s="881"/>
      <c r="X285" s="881"/>
      <c r="Y285" s="881"/>
      <c r="Z285" s="881"/>
      <c r="AA285" s="881"/>
      <c r="AB285" s="881"/>
      <c r="AC285" s="881"/>
      <c r="AD285" s="881"/>
      <c r="AE285" s="881"/>
      <c r="AF285" s="881"/>
      <c r="AG285" s="881"/>
    </row>
    <row r="286" spans="1:33" ht="12">
      <c r="A286" s="881"/>
      <c r="B286" s="881"/>
      <c r="C286" s="881"/>
      <c r="D286" s="881"/>
      <c r="E286" s="881"/>
      <c r="F286" s="881"/>
      <c r="G286" s="881"/>
      <c r="H286" s="881"/>
      <c r="I286" s="881"/>
      <c r="J286" s="881"/>
      <c r="K286" s="881"/>
      <c r="L286" s="881"/>
      <c r="M286" s="881"/>
      <c r="N286" s="881"/>
      <c r="O286" s="881"/>
      <c r="P286" s="881"/>
      <c r="Q286" s="881"/>
      <c r="R286" s="881"/>
      <c r="S286" s="881"/>
      <c r="T286" s="881"/>
      <c r="U286" s="881"/>
      <c r="V286" s="881"/>
      <c r="W286" s="881"/>
      <c r="X286" s="881"/>
      <c r="Y286" s="881"/>
      <c r="Z286" s="881"/>
      <c r="AA286" s="881"/>
      <c r="AB286" s="881"/>
      <c r="AC286" s="881"/>
      <c r="AD286" s="881"/>
      <c r="AE286" s="881"/>
      <c r="AF286" s="881"/>
      <c r="AG286" s="881"/>
    </row>
    <row r="287" spans="1:33" ht="12">
      <c r="A287" s="881"/>
      <c r="B287" s="881"/>
      <c r="C287" s="881"/>
      <c r="D287" s="881"/>
      <c r="E287" s="881"/>
      <c r="F287" s="881"/>
      <c r="G287" s="881"/>
      <c r="H287" s="881"/>
      <c r="I287" s="881"/>
      <c r="J287" s="881"/>
      <c r="K287" s="881"/>
      <c r="L287" s="881"/>
      <c r="M287" s="881"/>
      <c r="N287" s="881"/>
      <c r="O287" s="881"/>
      <c r="P287" s="881"/>
      <c r="Q287" s="881"/>
      <c r="R287" s="881"/>
      <c r="S287" s="881"/>
      <c r="T287" s="881"/>
      <c r="U287" s="881"/>
      <c r="V287" s="881"/>
      <c r="W287" s="881"/>
      <c r="X287" s="881"/>
      <c r="Y287" s="881"/>
      <c r="Z287" s="881"/>
      <c r="AA287" s="881"/>
      <c r="AB287" s="881"/>
      <c r="AC287" s="881"/>
      <c r="AD287" s="881"/>
      <c r="AE287" s="881"/>
      <c r="AF287" s="881"/>
      <c r="AG287" s="881"/>
    </row>
    <row r="288" spans="1:33" ht="12">
      <c r="A288" s="881"/>
      <c r="B288" s="881"/>
      <c r="C288" s="881"/>
      <c r="D288" s="881"/>
      <c r="E288" s="881"/>
      <c r="F288" s="881"/>
      <c r="G288" s="881"/>
      <c r="H288" s="881"/>
      <c r="I288" s="881"/>
      <c r="J288" s="881"/>
      <c r="K288" s="881"/>
      <c r="L288" s="881"/>
      <c r="M288" s="881"/>
      <c r="N288" s="881"/>
      <c r="O288" s="881"/>
      <c r="P288" s="881"/>
      <c r="Q288" s="881"/>
      <c r="R288" s="881"/>
      <c r="S288" s="881"/>
      <c r="T288" s="881"/>
      <c r="U288" s="881"/>
      <c r="V288" s="881"/>
      <c r="W288" s="881"/>
      <c r="X288" s="881"/>
      <c r="Y288" s="881"/>
      <c r="Z288" s="881"/>
      <c r="AA288" s="881"/>
      <c r="AB288" s="881"/>
      <c r="AC288" s="881"/>
      <c r="AD288" s="881"/>
      <c r="AE288" s="881"/>
      <c r="AF288" s="881"/>
      <c r="AG288" s="881"/>
    </row>
    <row r="289" spans="1:33" ht="12">
      <c r="A289" s="881"/>
      <c r="B289" s="881"/>
      <c r="C289" s="881"/>
      <c r="D289" s="881"/>
      <c r="E289" s="881"/>
      <c r="F289" s="881"/>
      <c r="G289" s="881"/>
      <c r="H289" s="881"/>
      <c r="I289" s="881"/>
      <c r="J289" s="881"/>
      <c r="K289" s="881"/>
      <c r="L289" s="881"/>
      <c r="M289" s="881"/>
      <c r="N289" s="881"/>
      <c r="O289" s="881"/>
      <c r="P289" s="881"/>
      <c r="Q289" s="881"/>
      <c r="R289" s="881"/>
      <c r="S289" s="881"/>
      <c r="T289" s="881"/>
      <c r="U289" s="881"/>
      <c r="V289" s="881"/>
      <c r="W289" s="881"/>
      <c r="X289" s="881"/>
      <c r="Y289" s="881"/>
      <c r="Z289" s="881"/>
      <c r="AA289" s="881"/>
      <c r="AB289" s="881"/>
      <c r="AC289" s="881"/>
      <c r="AD289" s="881"/>
      <c r="AE289" s="881"/>
      <c r="AF289" s="881"/>
      <c r="AG289" s="881"/>
    </row>
    <row r="290" spans="1:33" ht="12">
      <c r="A290" s="881"/>
      <c r="B290" s="881"/>
      <c r="C290" s="881"/>
      <c r="D290" s="881"/>
      <c r="E290" s="881"/>
      <c r="F290" s="881"/>
      <c r="G290" s="881"/>
      <c r="H290" s="881"/>
      <c r="I290" s="881"/>
      <c r="J290" s="881"/>
      <c r="K290" s="881"/>
      <c r="L290" s="881"/>
      <c r="M290" s="881"/>
      <c r="N290" s="881"/>
      <c r="O290" s="881"/>
      <c r="P290" s="881"/>
      <c r="Q290" s="881"/>
      <c r="R290" s="881"/>
      <c r="S290" s="881"/>
      <c r="T290" s="881"/>
      <c r="U290" s="881"/>
      <c r="V290" s="881"/>
      <c r="W290" s="881"/>
      <c r="X290" s="881"/>
      <c r="Y290" s="881"/>
      <c r="Z290" s="881"/>
      <c r="AA290" s="881"/>
      <c r="AB290" s="881"/>
      <c r="AC290" s="881"/>
      <c r="AD290" s="881"/>
      <c r="AE290" s="881"/>
      <c r="AF290" s="881"/>
      <c r="AG290" s="881"/>
    </row>
    <row r="291" spans="1:33" ht="12">
      <c r="A291" s="881"/>
      <c r="B291" s="881"/>
      <c r="C291" s="881"/>
      <c r="D291" s="881"/>
      <c r="E291" s="881"/>
      <c r="F291" s="881"/>
      <c r="G291" s="881"/>
      <c r="H291" s="881"/>
      <c r="I291" s="881"/>
      <c r="J291" s="881"/>
      <c r="K291" s="881"/>
      <c r="L291" s="881"/>
      <c r="M291" s="881"/>
      <c r="N291" s="881"/>
      <c r="O291" s="881"/>
      <c r="P291" s="881"/>
      <c r="Q291" s="881"/>
      <c r="R291" s="881"/>
      <c r="S291" s="881"/>
      <c r="T291" s="881"/>
      <c r="U291" s="881"/>
      <c r="V291" s="881"/>
      <c r="W291" s="881"/>
      <c r="X291" s="881"/>
      <c r="Y291" s="881"/>
      <c r="Z291" s="881"/>
      <c r="AA291" s="881"/>
      <c r="AB291" s="881"/>
      <c r="AC291" s="881"/>
      <c r="AD291" s="881"/>
      <c r="AE291" s="881"/>
      <c r="AF291" s="881"/>
      <c r="AG291" s="881"/>
    </row>
    <row r="292" spans="1:33" ht="12">
      <c r="A292" s="881"/>
      <c r="B292" s="881"/>
      <c r="C292" s="881"/>
      <c r="D292" s="881"/>
      <c r="E292" s="881"/>
      <c r="F292" s="881"/>
      <c r="G292" s="881"/>
      <c r="H292" s="881"/>
      <c r="I292" s="881"/>
      <c r="J292" s="881"/>
      <c r="K292" s="881"/>
      <c r="L292" s="881"/>
      <c r="M292" s="881"/>
      <c r="N292" s="881"/>
      <c r="O292" s="881"/>
      <c r="P292" s="881"/>
      <c r="Q292" s="881"/>
      <c r="R292" s="881"/>
      <c r="S292" s="881"/>
      <c r="T292" s="881"/>
      <c r="U292" s="881"/>
      <c r="V292" s="881"/>
      <c r="W292" s="881"/>
      <c r="X292" s="881"/>
      <c r="Y292" s="881"/>
      <c r="Z292" s="881"/>
      <c r="AA292" s="881"/>
      <c r="AB292" s="881"/>
      <c r="AC292" s="881"/>
      <c r="AD292" s="881"/>
      <c r="AE292" s="881"/>
      <c r="AF292" s="881"/>
      <c r="AG292" s="881"/>
    </row>
    <row r="293" spans="1:33" ht="12">
      <c r="A293" s="881"/>
      <c r="B293" s="881"/>
      <c r="C293" s="881"/>
      <c r="D293" s="881"/>
      <c r="E293" s="881"/>
      <c r="F293" s="881"/>
      <c r="G293" s="881"/>
      <c r="H293" s="881"/>
      <c r="I293" s="881"/>
      <c r="J293" s="881"/>
      <c r="K293" s="881"/>
      <c r="L293" s="881"/>
      <c r="M293" s="881"/>
      <c r="N293" s="881"/>
      <c r="O293" s="881"/>
      <c r="P293" s="881"/>
      <c r="Q293" s="881"/>
      <c r="R293" s="881"/>
      <c r="S293" s="881"/>
      <c r="T293" s="881"/>
      <c r="U293" s="881"/>
      <c r="V293" s="881"/>
      <c r="W293" s="881"/>
      <c r="X293" s="881"/>
      <c r="Y293" s="881"/>
      <c r="Z293" s="881"/>
      <c r="AA293" s="881"/>
      <c r="AB293" s="881"/>
      <c r="AC293" s="881"/>
      <c r="AD293" s="881"/>
      <c r="AE293" s="881"/>
      <c r="AF293" s="881"/>
      <c r="AG293" s="881"/>
    </row>
    <row r="294" spans="1:33" ht="12">
      <c r="A294" s="881"/>
      <c r="B294" s="881"/>
      <c r="C294" s="881"/>
      <c r="D294" s="881"/>
      <c r="E294" s="881"/>
      <c r="F294" s="881"/>
      <c r="G294" s="881"/>
      <c r="H294" s="881"/>
      <c r="I294" s="881"/>
      <c r="J294" s="881"/>
      <c r="K294" s="881"/>
      <c r="L294" s="881"/>
      <c r="M294" s="881"/>
      <c r="N294" s="881"/>
      <c r="O294" s="881"/>
      <c r="P294" s="881"/>
      <c r="Q294" s="881"/>
      <c r="R294" s="881"/>
      <c r="S294" s="881"/>
      <c r="T294" s="881"/>
      <c r="U294" s="881"/>
      <c r="V294" s="881"/>
      <c r="W294" s="881"/>
      <c r="X294" s="881"/>
      <c r="Y294" s="881"/>
      <c r="Z294" s="881"/>
      <c r="AA294" s="881"/>
      <c r="AB294" s="881"/>
      <c r="AC294" s="881"/>
      <c r="AD294" s="881"/>
      <c r="AE294" s="881"/>
      <c r="AF294" s="881"/>
      <c r="AG294" s="881"/>
    </row>
    <row r="295" spans="1:33" ht="12">
      <c r="A295" s="881"/>
      <c r="B295" s="881"/>
      <c r="C295" s="881"/>
      <c r="D295" s="881"/>
      <c r="E295" s="881"/>
      <c r="F295" s="881"/>
      <c r="G295" s="881"/>
      <c r="H295" s="881"/>
      <c r="I295" s="881"/>
      <c r="J295" s="881"/>
      <c r="K295" s="881"/>
      <c r="L295" s="881"/>
      <c r="M295" s="881"/>
      <c r="N295" s="881"/>
      <c r="O295" s="881"/>
      <c r="P295" s="881"/>
      <c r="Q295" s="881"/>
      <c r="R295" s="881"/>
      <c r="S295" s="881"/>
      <c r="T295" s="881"/>
      <c r="U295" s="881"/>
      <c r="V295" s="881"/>
      <c r="W295" s="881"/>
      <c r="X295" s="881"/>
      <c r="Y295" s="881"/>
      <c r="Z295" s="881"/>
      <c r="AA295" s="881"/>
      <c r="AB295" s="881"/>
      <c r="AC295" s="881"/>
      <c r="AD295" s="881"/>
      <c r="AE295" s="881"/>
      <c r="AF295" s="881"/>
      <c r="AG295" s="881"/>
    </row>
    <row r="296" spans="1:33" ht="12">
      <c r="A296" s="881"/>
      <c r="B296" s="881"/>
      <c r="C296" s="881"/>
      <c r="D296" s="881"/>
      <c r="E296" s="881"/>
      <c r="F296" s="881"/>
      <c r="G296" s="881"/>
      <c r="H296" s="881"/>
      <c r="I296" s="881"/>
      <c r="J296" s="881"/>
      <c r="K296" s="881"/>
      <c r="L296" s="881"/>
      <c r="M296" s="881"/>
      <c r="N296" s="881"/>
      <c r="O296" s="881"/>
      <c r="P296" s="881"/>
      <c r="Q296" s="881"/>
      <c r="R296" s="881"/>
      <c r="S296" s="881"/>
      <c r="T296" s="881"/>
      <c r="U296" s="881"/>
      <c r="V296" s="881"/>
      <c r="W296" s="881"/>
      <c r="X296" s="881"/>
      <c r="Y296" s="881"/>
      <c r="Z296" s="881"/>
      <c r="AA296" s="881"/>
      <c r="AB296" s="881"/>
      <c r="AC296" s="881"/>
      <c r="AD296" s="881"/>
      <c r="AE296" s="881"/>
      <c r="AF296" s="881"/>
      <c r="AG296" s="881"/>
    </row>
    <row r="297" spans="1:33" ht="12">
      <c r="A297" s="881"/>
      <c r="B297" s="881"/>
      <c r="C297" s="881"/>
      <c r="D297" s="881"/>
      <c r="E297" s="881"/>
      <c r="F297" s="881"/>
      <c r="G297" s="881"/>
      <c r="H297" s="881"/>
      <c r="I297" s="881"/>
      <c r="J297" s="881"/>
      <c r="K297" s="881"/>
      <c r="L297" s="881"/>
      <c r="M297" s="881"/>
      <c r="N297" s="881"/>
      <c r="O297" s="881"/>
      <c r="P297" s="881"/>
      <c r="Q297" s="881"/>
      <c r="R297" s="881"/>
      <c r="S297" s="881"/>
      <c r="T297" s="881"/>
      <c r="U297" s="881"/>
      <c r="V297" s="881"/>
      <c r="W297" s="881"/>
      <c r="X297" s="881"/>
      <c r="Y297" s="881"/>
      <c r="Z297" s="881"/>
      <c r="AA297" s="881"/>
      <c r="AB297" s="881"/>
      <c r="AC297" s="881"/>
      <c r="AD297" s="881"/>
      <c r="AE297" s="881"/>
      <c r="AF297" s="881"/>
      <c r="AG297" s="881"/>
    </row>
    <row r="298" spans="1:33" ht="12">
      <c r="A298" s="881"/>
      <c r="B298" s="881"/>
      <c r="C298" s="881"/>
      <c r="D298" s="881"/>
      <c r="E298" s="881"/>
      <c r="F298" s="881"/>
      <c r="G298" s="881"/>
      <c r="H298" s="881"/>
      <c r="I298" s="881"/>
      <c r="J298" s="881"/>
      <c r="K298" s="881"/>
      <c r="L298" s="881"/>
      <c r="M298" s="881"/>
      <c r="N298" s="881"/>
      <c r="O298" s="881"/>
      <c r="P298" s="881"/>
      <c r="Q298" s="881"/>
      <c r="R298" s="881"/>
      <c r="S298" s="881"/>
      <c r="T298" s="881"/>
      <c r="U298" s="881"/>
      <c r="V298" s="881"/>
      <c r="W298" s="881"/>
      <c r="X298" s="881"/>
      <c r="Y298" s="881"/>
      <c r="Z298" s="881"/>
      <c r="AA298" s="881"/>
      <c r="AB298" s="881"/>
      <c r="AC298" s="881"/>
      <c r="AD298" s="881"/>
      <c r="AE298" s="881"/>
      <c r="AF298" s="881"/>
      <c r="AG298" s="881"/>
    </row>
    <row r="299" spans="1:33" ht="12">
      <c r="A299" s="881"/>
      <c r="B299" s="881"/>
      <c r="C299" s="881"/>
      <c r="D299" s="881"/>
      <c r="E299" s="881"/>
      <c r="F299" s="881"/>
      <c r="G299" s="881"/>
      <c r="H299" s="881"/>
      <c r="I299" s="881"/>
      <c r="J299" s="881"/>
      <c r="K299" s="881"/>
      <c r="L299" s="881"/>
      <c r="M299" s="881"/>
      <c r="N299" s="881"/>
      <c r="O299" s="881"/>
      <c r="P299" s="881"/>
      <c r="Q299" s="881"/>
      <c r="R299" s="881"/>
      <c r="S299" s="881"/>
      <c r="T299" s="881"/>
      <c r="U299" s="881"/>
      <c r="V299" s="881"/>
      <c r="W299" s="881"/>
      <c r="X299" s="881"/>
      <c r="Y299" s="881"/>
      <c r="Z299" s="881"/>
      <c r="AA299" s="881"/>
      <c r="AB299" s="881"/>
      <c r="AC299" s="881"/>
      <c r="AD299" s="881"/>
      <c r="AE299" s="881"/>
      <c r="AF299" s="881"/>
      <c r="AG299" s="881"/>
    </row>
    <row r="300" spans="1:33" ht="12">
      <c r="A300" s="881"/>
      <c r="B300" s="881"/>
      <c r="C300" s="881"/>
      <c r="D300" s="881"/>
      <c r="E300" s="881"/>
      <c r="F300" s="881"/>
      <c r="G300" s="881"/>
      <c r="H300" s="881"/>
      <c r="I300" s="881"/>
      <c r="J300" s="881"/>
      <c r="K300" s="881"/>
      <c r="L300" s="881"/>
      <c r="M300" s="881"/>
      <c r="N300" s="881"/>
      <c r="O300" s="881"/>
      <c r="P300" s="881"/>
      <c r="Q300" s="881"/>
      <c r="R300" s="881"/>
      <c r="S300" s="881"/>
      <c r="T300" s="881"/>
      <c r="U300" s="881"/>
      <c r="V300" s="881"/>
      <c r="W300" s="881"/>
      <c r="X300" s="881"/>
      <c r="Y300" s="881"/>
      <c r="Z300" s="881"/>
      <c r="AA300" s="881"/>
      <c r="AB300" s="881"/>
      <c r="AC300" s="881"/>
      <c r="AD300" s="881"/>
      <c r="AE300" s="881"/>
      <c r="AF300" s="881"/>
      <c r="AG300" s="881"/>
    </row>
    <row r="301" spans="1:33" ht="12">
      <c r="A301" s="881"/>
      <c r="B301" s="881"/>
      <c r="C301" s="881"/>
      <c r="D301" s="881"/>
      <c r="E301" s="881"/>
      <c r="F301" s="881"/>
      <c r="G301" s="881"/>
      <c r="H301" s="881"/>
      <c r="I301" s="881"/>
      <c r="J301" s="881"/>
      <c r="K301" s="881"/>
      <c r="L301" s="881"/>
      <c r="M301" s="881"/>
      <c r="N301" s="881"/>
      <c r="O301" s="881"/>
      <c r="P301" s="881"/>
      <c r="Q301" s="881"/>
      <c r="R301" s="881"/>
      <c r="S301" s="881"/>
      <c r="T301" s="881"/>
      <c r="U301" s="881"/>
      <c r="V301" s="881"/>
      <c r="W301" s="881"/>
      <c r="X301" s="881"/>
      <c r="Y301" s="881"/>
      <c r="Z301" s="881"/>
      <c r="AA301" s="881"/>
      <c r="AB301" s="881"/>
      <c r="AC301" s="881"/>
      <c r="AD301" s="881"/>
      <c r="AE301" s="881"/>
      <c r="AF301" s="881"/>
      <c r="AG301" s="881"/>
    </row>
    <row r="302" spans="1:33" ht="12">
      <c r="A302" s="881"/>
      <c r="B302" s="881"/>
      <c r="C302" s="881"/>
      <c r="D302" s="881"/>
      <c r="E302" s="881"/>
      <c r="F302" s="881"/>
      <c r="G302" s="881"/>
      <c r="H302" s="881"/>
      <c r="I302" s="881"/>
      <c r="J302" s="881"/>
      <c r="K302" s="881"/>
      <c r="L302" s="881"/>
      <c r="M302" s="881"/>
      <c r="N302" s="881"/>
      <c r="O302" s="881"/>
      <c r="P302" s="881"/>
      <c r="Q302" s="881"/>
      <c r="R302" s="881"/>
      <c r="S302" s="881"/>
      <c r="T302" s="881"/>
      <c r="U302" s="881"/>
      <c r="V302" s="881"/>
      <c r="W302" s="881"/>
      <c r="X302" s="881"/>
      <c r="Y302" s="881"/>
      <c r="Z302" s="881"/>
      <c r="AA302" s="881"/>
      <c r="AB302" s="881"/>
      <c r="AC302" s="881"/>
      <c r="AD302" s="881"/>
      <c r="AE302" s="881"/>
      <c r="AF302" s="881"/>
      <c r="AG302" s="881"/>
    </row>
    <row r="303" spans="1:33" ht="12">
      <c r="A303" s="881"/>
      <c r="B303" s="881"/>
      <c r="C303" s="881"/>
      <c r="D303" s="881"/>
      <c r="E303" s="881"/>
      <c r="F303" s="881"/>
      <c r="G303" s="881"/>
      <c r="H303" s="881"/>
      <c r="I303" s="881"/>
      <c r="J303" s="881"/>
      <c r="K303" s="881"/>
      <c r="L303" s="881"/>
      <c r="M303" s="881"/>
      <c r="N303" s="881"/>
      <c r="O303" s="881"/>
      <c r="P303" s="881"/>
      <c r="Q303" s="881"/>
      <c r="R303" s="881"/>
      <c r="S303" s="881"/>
      <c r="T303" s="881"/>
      <c r="U303" s="881"/>
      <c r="V303" s="881"/>
      <c r="W303" s="881"/>
      <c r="X303" s="881"/>
      <c r="Y303" s="881"/>
      <c r="Z303" s="881"/>
      <c r="AA303" s="881"/>
      <c r="AB303" s="881"/>
      <c r="AC303" s="881"/>
      <c r="AD303" s="881"/>
      <c r="AE303" s="881"/>
      <c r="AF303" s="881"/>
      <c r="AG303" s="881"/>
    </row>
    <row r="304" spans="1:33" ht="12">
      <c r="A304" s="881"/>
      <c r="B304" s="881"/>
      <c r="C304" s="881"/>
      <c r="D304" s="881"/>
      <c r="E304" s="881"/>
      <c r="F304" s="881"/>
      <c r="G304" s="881"/>
      <c r="H304" s="881"/>
      <c r="I304" s="881"/>
      <c r="J304" s="881"/>
      <c r="K304" s="881"/>
      <c r="L304" s="881"/>
      <c r="M304" s="881"/>
      <c r="N304" s="881"/>
      <c r="O304" s="881"/>
      <c r="P304" s="881"/>
      <c r="Q304" s="881"/>
      <c r="R304" s="881"/>
      <c r="S304" s="881"/>
      <c r="T304" s="881"/>
      <c r="U304" s="881"/>
      <c r="V304" s="881"/>
      <c r="W304" s="881"/>
      <c r="X304" s="881"/>
      <c r="Y304" s="881"/>
      <c r="Z304" s="881"/>
      <c r="AA304" s="881"/>
      <c r="AB304" s="881"/>
      <c r="AC304" s="881"/>
      <c r="AD304" s="881"/>
      <c r="AE304" s="881"/>
      <c r="AF304" s="881"/>
      <c r="AG304" s="881"/>
    </row>
    <row r="305" spans="1:33" ht="12">
      <c r="A305" s="881"/>
      <c r="B305" s="881"/>
      <c r="C305" s="881"/>
      <c r="D305" s="881"/>
      <c r="E305" s="881"/>
      <c r="F305" s="881"/>
      <c r="G305" s="881"/>
      <c r="H305" s="881"/>
      <c r="I305" s="881"/>
      <c r="J305" s="881"/>
      <c r="K305" s="881"/>
      <c r="L305" s="881"/>
      <c r="M305" s="881"/>
      <c r="N305" s="881"/>
      <c r="O305" s="881"/>
      <c r="P305" s="881"/>
      <c r="Q305" s="881"/>
      <c r="R305" s="881"/>
      <c r="S305" s="881"/>
      <c r="T305" s="881"/>
      <c r="U305" s="881"/>
      <c r="V305" s="881"/>
      <c r="W305" s="881"/>
      <c r="X305" s="881"/>
      <c r="Y305" s="881"/>
      <c r="Z305" s="881"/>
      <c r="AA305" s="881"/>
      <c r="AB305" s="881"/>
      <c r="AC305" s="881"/>
      <c r="AD305" s="881"/>
      <c r="AE305" s="881"/>
      <c r="AF305" s="881"/>
      <c r="AG305" s="881"/>
    </row>
    <row r="306" spans="1:33" ht="12">
      <c r="A306" s="881"/>
      <c r="B306" s="881"/>
      <c r="C306" s="881"/>
      <c r="D306" s="881"/>
      <c r="E306" s="881"/>
      <c r="F306" s="881"/>
      <c r="G306" s="881"/>
      <c r="H306" s="881"/>
      <c r="I306" s="881"/>
      <c r="J306" s="881"/>
      <c r="K306" s="881"/>
      <c r="L306" s="881"/>
      <c r="M306" s="881"/>
      <c r="N306" s="881"/>
      <c r="O306" s="881"/>
      <c r="P306" s="881"/>
      <c r="Q306" s="881"/>
      <c r="R306" s="881"/>
      <c r="S306" s="881"/>
      <c r="T306" s="881"/>
      <c r="U306" s="881"/>
      <c r="V306" s="881"/>
      <c r="W306" s="881"/>
      <c r="X306" s="881"/>
      <c r="Y306" s="881"/>
      <c r="Z306" s="881"/>
      <c r="AA306" s="881"/>
      <c r="AB306" s="881"/>
      <c r="AC306" s="881"/>
      <c r="AD306" s="881"/>
      <c r="AE306" s="881"/>
      <c r="AF306" s="881"/>
      <c r="AG306" s="881"/>
    </row>
    <row r="307" spans="1:33" ht="12">
      <c r="A307" s="881"/>
      <c r="B307" s="881"/>
      <c r="C307" s="881"/>
      <c r="D307" s="881"/>
      <c r="E307" s="881"/>
      <c r="F307" s="881"/>
      <c r="G307" s="881"/>
      <c r="H307" s="881"/>
      <c r="I307" s="881"/>
      <c r="J307" s="881"/>
      <c r="K307" s="881"/>
      <c r="L307" s="881"/>
      <c r="M307" s="881"/>
      <c r="N307" s="881"/>
      <c r="O307" s="881"/>
      <c r="P307" s="881"/>
      <c r="Q307" s="881"/>
      <c r="R307" s="881"/>
      <c r="S307" s="881"/>
      <c r="T307" s="881"/>
      <c r="U307" s="881"/>
      <c r="V307" s="881"/>
      <c r="W307" s="881"/>
      <c r="X307" s="881"/>
      <c r="Y307" s="881"/>
      <c r="Z307" s="881"/>
      <c r="AA307" s="881"/>
      <c r="AB307" s="881"/>
      <c r="AC307" s="881"/>
      <c r="AD307" s="881"/>
      <c r="AE307" s="881"/>
      <c r="AF307" s="881"/>
      <c r="AG307" s="881"/>
    </row>
    <row r="308" spans="1:33" ht="12">
      <c r="A308" s="881"/>
      <c r="B308" s="881"/>
      <c r="C308" s="881"/>
      <c r="D308" s="881"/>
      <c r="E308" s="881"/>
      <c r="F308" s="881"/>
      <c r="G308" s="881"/>
      <c r="H308" s="881"/>
      <c r="I308" s="881"/>
      <c r="J308" s="881"/>
      <c r="K308" s="881"/>
      <c r="L308" s="881"/>
      <c r="M308" s="881"/>
      <c r="N308" s="881"/>
      <c r="O308" s="881"/>
      <c r="P308" s="881"/>
      <c r="Q308" s="881"/>
      <c r="R308" s="881"/>
      <c r="S308" s="881"/>
      <c r="T308" s="881"/>
      <c r="U308" s="881"/>
      <c r="V308" s="881"/>
      <c r="W308" s="881"/>
      <c r="X308" s="881"/>
      <c r="Y308" s="881"/>
      <c r="Z308" s="881"/>
      <c r="AA308" s="881"/>
      <c r="AB308" s="881"/>
      <c r="AC308" s="881"/>
      <c r="AD308" s="881"/>
      <c r="AE308" s="881"/>
      <c r="AF308" s="881"/>
      <c r="AG308" s="881"/>
    </row>
    <row r="309" spans="1:33" ht="12">
      <c r="A309" s="881"/>
      <c r="B309" s="881"/>
      <c r="C309" s="881"/>
      <c r="D309" s="881"/>
      <c r="E309" s="881"/>
      <c r="F309" s="881"/>
      <c r="G309" s="881"/>
      <c r="H309" s="881"/>
      <c r="I309" s="881"/>
      <c r="J309" s="881"/>
      <c r="K309" s="881"/>
      <c r="L309" s="881"/>
      <c r="M309" s="881"/>
      <c r="N309" s="881"/>
      <c r="O309" s="881"/>
      <c r="P309" s="881"/>
      <c r="Q309" s="881"/>
      <c r="R309" s="881"/>
      <c r="S309" s="881"/>
      <c r="T309" s="881"/>
      <c r="U309" s="881"/>
      <c r="V309" s="881"/>
      <c r="W309" s="881"/>
      <c r="X309" s="881"/>
      <c r="Y309" s="881"/>
      <c r="Z309" s="881"/>
      <c r="AA309" s="881"/>
      <c r="AB309" s="881"/>
      <c r="AC309" s="881"/>
      <c r="AD309" s="881"/>
      <c r="AE309" s="881"/>
      <c r="AF309" s="881"/>
      <c r="AG309" s="881"/>
    </row>
    <row r="310" spans="1:33" ht="12">
      <c r="A310" s="881"/>
      <c r="B310" s="881"/>
      <c r="C310" s="881"/>
      <c r="D310" s="881"/>
      <c r="E310" s="881"/>
      <c r="F310" s="881"/>
      <c r="G310" s="881"/>
      <c r="H310" s="881"/>
      <c r="I310" s="881"/>
      <c r="J310" s="881"/>
      <c r="K310" s="881"/>
      <c r="L310" s="881"/>
      <c r="M310" s="881"/>
      <c r="N310" s="881"/>
      <c r="O310" s="881"/>
      <c r="P310" s="881"/>
      <c r="Q310" s="881"/>
      <c r="R310" s="881"/>
      <c r="S310" s="881"/>
      <c r="T310" s="881"/>
      <c r="U310" s="881"/>
      <c r="V310" s="881"/>
      <c r="W310" s="881"/>
      <c r="X310" s="881"/>
      <c r="Y310" s="881"/>
      <c r="Z310" s="881"/>
      <c r="AA310" s="881"/>
      <c r="AB310" s="881"/>
      <c r="AC310" s="881"/>
      <c r="AD310" s="881"/>
      <c r="AE310" s="881"/>
      <c r="AF310" s="881"/>
      <c r="AG310" s="881"/>
    </row>
    <row r="311" spans="1:33" ht="12">
      <c r="A311" s="881"/>
      <c r="B311" s="881"/>
      <c r="C311" s="881"/>
      <c r="D311" s="881"/>
      <c r="E311" s="881"/>
      <c r="F311" s="881"/>
      <c r="G311" s="881"/>
      <c r="H311" s="881"/>
      <c r="I311" s="881"/>
      <c r="J311" s="881"/>
      <c r="K311" s="881"/>
      <c r="L311" s="881"/>
      <c r="M311" s="881"/>
      <c r="N311" s="881"/>
      <c r="O311" s="881"/>
      <c r="P311" s="881"/>
      <c r="Q311" s="881"/>
      <c r="R311" s="881"/>
      <c r="S311" s="881"/>
      <c r="T311" s="881"/>
      <c r="U311" s="881"/>
      <c r="V311" s="881"/>
      <c r="W311" s="881"/>
      <c r="X311" s="881"/>
      <c r="Y311" s="881"/>
      <c r="Z311" s="881"/>
      <c r="AA311" s="881"/>
      <c r="AB311" s="881"/>
      <c r="AC311" s="881"/>
      <c r="AD311" s="881"/>
      <c r="AE311" s="881"/>
      <c r="AF311" s="881"/>
      <c r="AG311" s="881"/>
    </row>
    <row r="312" spans="1:33" ht="12">
      <c r="A312" s="881"/>
      <c r="B312" s="881"/>
      <c r="C312" s="881"/>
      <c r="D312" s="881"/>
      <c r="E312" s="881"/>
      <c r="F312" s="881"/>
      <c r="G312" s="881"/>
      <c r="H312" s="881"/>
      <c r="I312" s="881"/>
      <c r="J312" s="881"/>
      <c r="K312" s="881"/>
      <c r="L312" s="881"/>
      <c r="M312" s="881"/>
      <c r="N312" s="881"/>
      <c r="O312" s="881"/>
      <c r="P312" s="881"/>
      <c r="Q312" s="881"/>
      <c r="R312" s="881"/>
      <c r="S312" s="881"/>
      <c r="T312" s="881"/>
      <c r="U312" s="881"/>
      <c r="V312" s="881"/>
      <c r="W312" s="881"/>
      <c r="X312" s="881"/>
      <c r="Y312" s="881"/>
      <c r="Z312" s="881"/>
      <c r="AA312" s="881"/>
      <c r="AB312" s="881"/>
      <c r="AC312" s="881"/>
      <c r="AD312" s="881"/>
      <c r="AE312" s="881"/>
      <c r="AF312" s="881"/>
      <c r="AG312" s="881"/>
    </row>
    <row r="313" spans="1:33" ht="12">
      <c r="A313" s="881"/>
      <c r="B313" s="881"/>
      <c r="C313" s="881"/>
      <c r="D313" s="881"/>
      <c r="E313" s="881"/>
      <c r="F313" s="881"/>
      <c r="G313" s="881"/>
      <c r="H313" s="881"/>
      <c r="I313" s="881"/>
      <c r="J313" s="881"/>
      <c r="K313" s="881"/>
      <c r="L313" s="881"/>
      <c r="M313" s="881"/>
      <c r="N313" s="881"/>
      <c r="O313" s="881"/>
      <c r="P313" s="881"/>
      <c r="Q313" s="881"/>
      <c r="R313" s="881"/>
      <c r="S313" s="881"/>
      <c r="T313" s="881"/>
      <c r="U313" s="881"/>
      <c r="V313" s="881"/>
      <c r="W313" s="881"/>
      <c r="X313" s="881"/>
      <c r="Y313" s="881"/>
      <c r="Z313" s="881"/>
      <c r="AA313" s="881"/>
      <c r="AB313" s="881"/>
      <c r="AC313" s="881"/>
      <c r="AD313" s="881"/>
      <c r="AE313" s="881"/>
      <c r="AF313" s="881"/>
      <c r="AG313" s="881"/>
    </row>
    <row r="314" spans="1:33" ht="12">
      <c r="A314" s="881"/>
      <c r="B314" s="881"/>
      <c r="C314" s="881"/>
      <c r="D314" s="881"/>
      <c r="E314" s="881"/>
      <c r="F314" s="881"/>
      <c r="G314" s="881"/>
      <c r="H314" s="881"/>
      <c r="I314" s="881"/>
      <c r="J314" s="881"/>
      <c r="K314" s="881"/>
      <c r="L314" s="881"/>
      <c r="M314" s="881"/>
      <c r="N314" s="881"/>
      <c r="O314" s="881"/>
      <c r="P314" s="881"/>
      <c r="Q314" s="881"/>
      <c r="R314" s="881"/>
      <c r="S314" s="881"/>
      <c r="T314" s="881"/>
      <c r="U314" s="881"/>
      <c r="V314" s="881"/>
      <c r="W314" s="881"/>
      <c r="X314" s="881"/>
      <c r="Y314" s="881"/>
      <c r="Z314" s="881"/>
      <c r="AA314" s="881"/>
      <c r="AB314" s="881"/>
      <c r="AC314" s="881"/>
      <c r="AD314" s="881"/>
      <c r="AE314" s="881"/>
      <c r="AF314" s="881"/>
      <c r="AG314" s="881"/>
    </row>
    <row r="315" spans="1:33" ht="12">
      <c r="A315" s="881"/>
      <c r="B315" s="881"/>
      <c r="C315" s="881"/>
      <c r="D315" s="881"/>
      <c r="E315" s="881"/>
      <c r="F315" s="881"/>
      <c r="G315" s="881"/>
      <c r="H315" s="881"/>
      <c r="I315" s="881"/>
      <c r="J315" s="881"/>
      <c r="K315" s="881"/>
      <c r="L315" s="881"/>
      <c r="M315" s="881"/>
      <c r="N315" s="881"/>
      <c r="O315" s="881"/>
      <c r="P315" s="881"/>
      <c r="Q315" s="881"/>
      <c r="R315" s="881"/>
      <c r="S315" s="881"/>
      <c r="T315" s="881"/>
      <c r="U315" s="881"/>
      <c r="V315" s="881"/>
      <c r="W315" s="881"/>
      <c r="X315" s="881"/>
      <c r="Y315" s="881"/>
      <c r="Z315" s="881"/>
      <c r="AA315" s="881"/>
      <c r="AB315" s="881"/>
      <c r="AC315" s="881"/>
      <c r="AD315" s="881"/>
      <c r="AE315" s="881"/>
      <c r="AF315" s="881"/>
      <c r="AG315" s="881"/>
    </row>
    <row r="316" spans="1:33" ht="12">
      <c r="A316" s="881"/>
      <c r="B316" s="881"/>
      <c r="C316" s="881"/>
      <c r="D316" s="881"/>
      <c r="E316" s="881"/>
      <c r="F316" s="881"/>
      <c r="G316" s="881"/>
      <c r="H316" s="881"/>
      <c r="I316" s="881"/>
      <c r="J316" s="881"/>
      <c r="K316" s="881"/>
      <c r="L316" s="881"/>
      <c r="M316" s="881"/>
      <c r="N316" s="881"/>
      <c r="O316" s="881"/>
      <c r="P316" s="881"/>
      <c r="Q316" s="881"/>
      <c r="R316" s="881"/>
      <c r="S316" s="881"/>
      <c r="T316" s="881"/>
      <c r="U316" s="881"/>
      <c r="V316" s="881"/>
      <c r="W316" s="881"/>
      <c r="X316" s="881"/>
      <c r="Y316" s="881"/>
      <c r="Z316" s="881"/>
      <c r="AA316" s="881"/>
      <c r="AB316" s="881"/>
      <c r="AC316" s="881"/>
      <c r="AD316" s="881"/>
      <c r="AE316" s="881"/>
      <c r="AF316" s="881"/>
      <c r="AG316" s="881"/>
    </row>
    <row r="317" spans="1:33" ht="12">
      <c r="A317" s="881"/>
      <c r="B317" s="881"/>
      <c r="C317" s="881"/>
      <c r="D317" s="881"/>
      <c r="E317" s="881"/>
      <c r="F317" s="881"/>
      <c r="G317" s="881"/>
      <c r="H317" s="881"/>
      <c r="I317" s="881"/>
      <c r="J317" s="881"/>
      <c r="K317" s="881"/>
      <c r="L317" s="881"/>
      <c r="M317" s="881"/>
      <c r="N317" s="881"/>
      <c r="O317" s="881"/>
      <c r="P317" s="881"/>
      <c r="Q317" s="881"/>
      <c r="R317" s="881"/>
      <c r="S317" s="881"/>
      <c r="T317" s="881"/>
      <c r="U317" s="881"/>
      <c r="V317" s="881"/>
      <c r="W317" s="881"/>
      <c r="X317" s="881"/>
      <c r="Y317" s="881"/>
      <c r="Z317" s="881"/>
      <c r="AA317" s="881"/>
      <c r="AB317" s="881"/>
      <c r="AC317" s="881"/>
      <c r="AD317" s="881"/>
      <c r="AE317" s="881"/>
      <c r="AF317" s="881"/>
      <c r="AG317" s="881"/>
    </row>
    <row r="318" spans="1:33" ht="12">
      <c r="A318" s="881"/>
      <c r="B318" s="881"/>
      <c r="C318" s="881"/>
      <c r="D318" s="881"/>
      <c r="E318" s="881"/>
      <c r="F318" s="881"/>
      <c r="G318" s="881"/>
      <c r="H318" s="881"/>
      <c r="I318" s="881"/>
      <c r="J318" s="881"/>
      <c r="K318" s="881"/>
      <c r="L318" s="881"/>
      <c r="M318" s="881"/>
      <c r="N318" s="881"/>
      <c r="O318" s="881"/>
      <c r="P318" s="881"/>
      <c r="Q318" s="881"/>
      <c r="R318" s="881"/>
      <c r="S318" s="881"/>
      <c r="T318" s="881"/>
      <c r="U318" s="881"/>
      <c r="V318" s="881"/>
      <c r="W318" s="881"/>
      <c r="X318" s="881"/>
      <c r="Y318" s="881"/>
      <c r="Z318" s="881"/>
      <c r="AA318" s="881"/>
      <c r="AB318" s="881"/>
      <c r="AC318" s="881"/>
      <c r="AD318" s="881"/>
      <c r="AE318" s="881"/>
      <c r="AF318" s="881"/>
      <c r="AG318" s="881"/>
    </row>
    <row r="319" spans="1:33" ht="12">
      <c r="A319" s="881"/>
      <c r="B319" s="881"/>
      <c r="C319" s="881"/>
      <c r="D319" s="881"/>
      <c r="E319" s="881"/>
      <c r="F319" s="881"/>
      <c r="G319" s="881"/>
      <c r="H319" s="881"/>
      <c r="I319" s="881"/>
      <c r="J319" s="881"/>
      <c r="K319" s="881"/>
      <c r="L319" s="881"/>
      <c r="M319" s="881"/>
      <c r="N319" s="881"/>
      <c r="O319" s="881"/>
      <c r="P319" s="881"/>
      <c r="Q319" s="881"/>
      <c r="R319" s="881"/>
      <c r="S319" s="881"/>
      <c r="T319" s="881"/>
      <c r="U319" s="881"/>
      <c r="V319" s="881"/>
      <c r="W319" s="881"/>
      <c r="X319" s="881"/>
      <c r="Y319" s="881"/>
      <c r="Z319" s="881"/>
      <c r="AA319" s="881"/>
      <c r="AB319" s="881"/>
      <c r="AC319" s="881"/>
      <c r="AD319" s="881"/>
      <c r="AE319" s="881"/>
      <c r="AF319" s="881"/>
      <c r="AG319" s="881"/>
    </row>
    <row r="320" spans="1:33" ht="12">
      <c r="A320" s="881"/>
      <c r="B320" s="881"/>
      <c r="C320" s="881"/>
      <c r="D320" s="881"/>
      <c r="E320" s="881"/>
      <c r="F320" s="881"/>
      <c r="G320" s="881"/>
      <c r="H320" s="881"/>
      <c r="I320" s="881"/>
      <c r="J320" s="881"/>
      <c r="K320" s="881"/>
      <c r="L320" s="881"/>
      <c r="M320" s="881"/>
      <c r="N320" s="881"/>
      <c r="O320" s="881"/>
      <c r="P320" s="881"/>
      <c r="Q320" s="881"/>
      <c r="R320" s="881"/>
      <c r="S320" s="881"/>
      <c r="T320" s="881"/>
      <c r="U320" s="881"/>
      <c r="V320" s="881"/>
      <c r="W320" s="881"/>
      <c r="X320" s="881"/>
      <c r="Y320" s="881"/>
      <c r="Z320" s="881"/>
      <c r="AA320" s="881"/>
      <c r="AB320" s="881"/>
      <c r="AC320" s="881"/>
      <c r="AD320" s="881"/>
      <c r="AE320" s="881"/>
      <c r="AF320" s="881"/>
      <c r="AG320" s="881"/>
    </row>
    <row r="321" spans="1:33" ht="12">
      <c r="A321" s="881"/>
      <c r="B321" s="881"/>
      <c r="C321" s="881"/>
      <c r="D321" s="881"/>
      <c r="E321" s="881"/>
      <c r="F321" s="881"/>
      <c r="G321" s="881"/>
      <c r="H321" s="881"/>
      <c r="I321" s="881"/>
      <c r="J321" s="881"/>
      <c r="K321" s="881"/>
      <c r="L321" s="881"/>
      <c r="M321" s="881"/>
      <c r="N321" s="881"/>
      <c r="O321" s="881"/>
      <c r="P321" s="881"/>
      <c r="Q321" s="881"/>
      <c r="R321" s="881"/>
      <c r="S321" s="881"/>
      <c r="T321" s="881"/>
      <c r="U321" s="881"/>
      <c r="V321" s="881"/>
      <c r="W321" s="881"/>
      <c r="X321" s="881"/>
      <c r="Y321" s="881"/>
      <c r="Z321" s="881"/>
      <c r="AA321" s="881"/>
      <c r="AB321" s="881"/>
      <c r="AC321" s="881"/>
      <c r="AD321" s="881"/>
      <c r="AE321" s="881"/>
      <c r="AF321" s="881"/>
      <c r="AG321" s="881"/>
    </row>
    <row r="322" spans="1:33" ht="12">
      <c r="A322" s="881"/>
      <c r="B322" s="881"/>
      <c r="C322" s="881"/>
      <c r="D322" s="881"/>
      <c r="E322" s="881"/>
      <c r="F322" s="881"/>
      <c r="G322" s="881"/>
      <c r="H322" s="881"/>
      <c r="I322" s="881"/>
      <c r="J322" s="881"/>
      <c r="K322" s="881"/>
      <c r="L322" s="881"/>
      <c r="M322" s="881"/>
      <c r="N322" s="881"/>
      <c r="O322" s="881"/>
      <c r="P322" s="881"/>
      <c r="Q322" s="881"/>
      <c r="R322" s="881"/>
      <c r="S322" s="881"/>
      <c r="T322" s="881"/>
      <c r="U322" s="881"/>
      <c r="V322" s="881"/>
      <c r="W322" s="881"/>
      <c r="X322" s="881"/>
      <c r="Y322" s="881"/>
      <c r="Z322" s="881"/>
      <c r="AA322" s="881"/>
      <c r="AB322" s="881"/>
      <c r="AC322" s="881"/>
      <c r="AD322" s="881"/>
      <c r="AE322" s="881"/>
      <c r="AF322" s="881"/>
      <c r="AG322" s="881"/>
    </row>
    <row r="323" spans="1:33" ht="12">
      <c r="A323" s="881"/>
      <c r="B323" s="881"/>
      <c r="C323" s="881"/>
      <c r="D323" s="881"/>
      <c r="E323" s="881"/>
      <c r="F323" s="881"/>
      <c r="G323" s="881"/>
      <c r="H323" s="881"/>
      <c r="I323" s="881"/>
      <c r="J323" s="881"/>
      <c r="K323" s="881"/>
      <c r="L323" s="881"/>
      <c r="M323" s="881"/>
      <c r="N323" s="881"/>
      <c r="O323" s="881"/>
      <c r="P323" s="881"/>
      <c r="Q323" s="881"/>
      <c r="R323" s="881"/>
      <c r="S323" s="881"/>
      <c r="T323" s="881"/>
      <c r="U323" s="881"/>
      <c r="V323" s="881"/>
      <c r="W323" s="881"/>
      <c r="X323" s="881"/>
      <c r="Y323" s="881"/>
      <c r="Z323" s="881"/>
      <c r="AA323" s="881"/>
      <c r="AB323" s="881"/>
      <c r="AC323" s="881"/>
      <c r="AD323" s="881"/>
      <c r="AE323" s="881"/>
      <c r="AF323" s="881"/>
      <c r="AG323" s="881"/>
    </row>
    <row r="324" spans="1:33" ht="12">
      <c r="A324" s="881"/>
      <c r="B324" s="881"/>
      <c r="C324" s="881"/>
      <c r="D324" s="881"/>
      <c r="E324" s="881"/>
      <c r="F324" s="881"/>
      <c r="G324" s="881"/>
      <c r="H324" s="881"/>
      <c r="I324" s="881"/>
      <c r="J324" s="881"/>
      <c r="K324" s="881"/>
      <c r="L324" s="881"/>
      <c r="M324" s="881"/>
      <c r="N324" s="881"/>
      <c r="O324" s="881"/>
      <c r="P324" s="881"/>
      <c r="Q324" s="881"/>
      <c r="R324" s="881"/>
      <c r="S324" s="881"/>
      <c r="T324" s="881"/>
      <c r="U324" s="881"/>
      <c r="V324" s="881"/>
      <c r="W324" s="881"/>
      <c r="X324" s="881"/>
      <c r="Y324" s="881"/>
      <c r="Z324" s="881"/>
      <c r="AA324" s="881"/>
      <c r="AB324" s="881"/>
      <c r="AC324" s="881"/>
      <c r="AD324" s="881"/>
      <c r="AE324" s="881"/>
      <c r="AF324" s="881"/>
      <c r="AG324" s="881"/>
    </row>
    <row r="325" spans="1:33" ht="12">
      <c r="A325" s="881"/>
      <c r="B325" s="881"/>
      <c r="C325" s="881"/>
      <c r="D325" s="881"/>
      <c r="E325" s="881"/>
      <c r="F325" s="881"/>
      <c r="G325" s="881"/>
      <c r="H325" s="881"/>
      <c r="I325" s="881"/>
      <c r="J325" s="881"/>
      <c r="K325" s="881"/>
      <c r="L325" s="881"/>
      <c r="M325" s="881"/>
      <c r="N325" s="881"/>
      <c r="O325" s="881"/>
      <c r="P325" s="881"/>
      <c r="Q325" s="881"/>
      <c r="R325" s="881"/>
      <c r="S325" s="881"/>
      <c r="T325" s="881"/>
      <c r="U325" s="881"/>
      <c r="V325" s="881"/>
      <c r="W325" s="881"/>
      <c r="X325" s="881"/>
      <c r="Y325" s="881"/>
      <c r="Z325" s="881"/>
      <c r="AA325" s="881"/>
      <c r="AB325" s="881"/>
      <c r="AC325" s="881"/>
      <c r="AD325" s="881"/>
      <c r="AE325" s="881"/>
      <c r="AF325" s="881"/>
      <c r="AG325" s="881"/>
    </row>
    <row r="326" spans="1:33" ht="12">
      <c r="A326" s="881"/>
      <c r="B326" s="881"/>
      <c r="C326" s="881"/>
      <c r="D326" s="881"/>
      <c r="E326" s="881"/>
      <c r="F326" s="881"/>
      <c r="G326" s="881"/>
      <c r="H326" s="881"/>
      <c r="I326" s="881"/>
      <c r="J326" s="881"/>
      <c r="K326" s="881"/>
      <c r="L326" s="881"/>
      <c r="M326" s="881"/>
      <c r="N326" s="881"/>
      <c r="O326" s="881"/>
      <c r="P326" s="881"/>
      <c r="Q326" s="881"/>
      <c r="R326" s="881"/>
      <c r="S326" s="881"/>
      <c r="T326" s="881"/>
      <c r="U326" s="881"/>
      <c r="V326" s="881"/>
      <c r="W326" s="881"/>
      <c r="X326" s="881"/>
      <c r="Y326" s="881"/>
      <c r="Z326" s="881"/>
      <c r="AA326" s="881"/>
      <c r="AB326" s="881"/>
      <c r="AC326" s="881"/>
      <c r="AD326" s="881"/>
      <c r="AE326" s="881"/>
      <c r="AF326" s="881"/>
      <c r="AG326" s="881"/>
    </row>
    <row r="327" spans="1:33" ht="12">
      <c r="A327" s="881"/>
      <c r="B327" s="881"/>
      <c r="C327" s="881"/>
      <c r="D327" s="881"/>
      <c r="E327" s="881"/>
      <c r="F327" s="881"/>
      <c r="G327" s="881"/>
      <c r="H327" s="881"/>
      <c r="I327" s="881"/>
      <c r="J327" s="881"/>
      <c r="K327" s="881"/>
      <c r="L327" s="881"/>
      <c r="M327" s="881"/>
      <c r="N327" s="881"/>
      <c r="O327" s="881"/>
      <c r="P327" s="881"/>
      <c r="Q327" s="881"/>
      <c r="R327" s="881"/>
      <c r="S327" s="881"/>
      <c r="T327" s="881"/>
      <c r="U327" s="881"/>
      <c r="V327" s="881"/>
      <c r="W327" s="881"/>
      <c r="X327" s="881"/>
      <c r="Y327" s="881"/>
      <c r="Z327" s="881"/>
      <c r="AA327" s="881"/>
      <c r="AB327" s="881"/>
      <c r="AC327" s="881"/>
      <c r="AD327" s="881"/>
      <c r="AE327" s="881"/>
      <c r="AF327" s="881"/>
      <c r="AG327" s="881"/>
    </row>
    <row r="328" spans="1:33" ht="12">
      <c r="A328" s="881"/>
      <c r="B328" s="881"/>
      <c r="C328" s="881"/>
      <c r="D328" s="881"/>
      <c r="E328" s="881"/>
      <c r="F328" s="881"/>
      <c r="G328" s="881"/>
      <c r="H328" s="881"/>
      <c r="I328" s="881"/>
      <c r="J328" s="881"/>
      <c r="K328" s="881"/>
      <c r="L328" s="881"/>
      <c r="M328" s="881"/>
      <c r="N328" s="881"/>
      <c r="O328" s="881"/>
      <c r="P328" s="881"/>
      <c r="Q328" s="881"/>
      <c r="R328" s="881"/>
      <c r="S328" s="881"/>
      <c r="T328" s="881"/>
      <c r="U328" s="881"/>
      <c r="V328" s="881"/>
      <c r="W328" s="881"/>
      <c r="X328" s="881"/>
      <c r="Y328" s="881"/>
      <c r="Z328" s="881"/>
      <c r="AA328" s="881"/>
      <c r="AB328" s="881"/>
      <c r="AC328" s="881"/>
      <c r="AD328" s="881"/>
      <c r="AE328" s="881"/>
      <c r="AF328" s="881"/>
      <c r="AG328" s="881"/>
    </row>
    <row r="329" spans="1:30" ht="12">
      <c r="A329" s="881"/>
      <c r="B329" s="881"/>
      <c r="C329" s="881"/>
      <c r="D329" s="881"/>
      <c r="E329" s="881"/>
      <c r="F329" s="881"/>
      <c r="G329" s="881"/>
      <c r="H329" s="881"/>
      <c r="I329" s="881"/>
      <c r="J329" s="881"/>
      <c r="K329" s="881"/>
      <c r="L329" s="881"/>
      <c r="M329" s="881"/>
      <c r="N329" s="881"/>
      <c r="O329" s="881"/>
      <c r="P329" s="881"/>
      <c r="Q329" s="881"/>
      <c r="R329" s="881"/>
      <c r="S329" s="881"/>
      <c r="T329" s="881"/>
      <c r="U329" s="881"/>
      <c r="V329" s="881"/>
      <c r="W329" s="881"/>
      <c r="X329" s="881"/>
      <c r="Y329" s="881"/>
      <c r="Z329" s="881"/>
      <c r="AA329" s="881"/>
      <c r="AB329" s="881"/>
      <c r="AC329" s="881"/>
      <c r="AD329" s="881"/>
    </row>
    <row r="330" spans="1:30" ht="12">
      <c r="A330" s="881"/>
      <c r="B330" s="881"/>
      <c r="C330" s="881"/>
      <c r="D330" s="881"/>
      <c r="E330" s="881"/>
      <c r="F330" s="881"/>
      <c r="G330" s="881"/>
      <c r="H330" s="881"/>
      <c r="I330" s="881"/>
      <c r="J330" s="881"/>
      <c r="K330" s="881"/>
      <c r="L330" s="881"/>
      <c r="M330" s="881"/>
      <c r="N330" s="881"/>
      <c r="O330" s="881"/>
      <c r="P330" s="881"/>
      <c r="Q330" s="881"/>
      <c r="R330" s="881"/>
      <c r="S330" s="881"/>
      <c r="T330" s="881"/>
      <c r="U330" s="881"/>
      <c r="V330" s="881"/>
      <c r="W330" s="881"/>
      <c r="X330" s="881"/>
      <c r="Y330" s="881"/>
      <c r="Z330" s="881"/>
      <c r="AA330" s="881"/>
      <c r="AB330" s="881"/>
      <c r="AC330" s="881"/>
      <c r="AD330" s="881"/>
    </row>
    <row r="331" spans="1:30" ht="12">
      <c r="A331" s="881"/>
      <c r="B331" s="881"/>
      <c r="C331" s="881"/>
      <c r="D331" s="881"/>
      <c r="E331" s="881"/>
      <c r="F331" s="881"/>
      <c r="G331" s="881"/>
      <c r="H331" s="881"/>
      <c r="I331" s="881"/>
      <c r="J331" s="881"/>
      <c r="K331" s="881"/>
      <c r="L331" s="881"/>
      <c r="M331" s="881"/>
      <c r="N331" s="881"/>
      <c r="O331" s="881"/>
      <c r="P331" s="881"/>
      <c r="Q331" s="881"/>
      <c r="R331" s="881"/>
      <c r="S331" s="881"/>
      <c r="T331" s="881"/>
      <c r="U331" s="881"/>
      <c r="V331" s="881"/>
      <c r="W331" s="881"/>
      <c r="X331" s="881"/>
      <c r="Y331" s="881"/>
      <c r="Z331" s="881"/>
      <c r="AA331" s="881"/>
      <c r="AB331" s="881"/>
      <c r="AC331" s="881"/>
      <c r="AD331" s="881"/>
    </row>
    <row r="332" spans="1:30" ht="12">
      <c r="A332" s="881"/>
      <c r="B332" s="881"/>
      <c r="C332" s="881"/>
      <c r="D332" s="881"/>
      <c r="E332" s="881"/>
      <c r="F332" s="881"/>
      <c r="G332" s="881"/>
      <c r="H332" s="881"/>
      <c r="I332" s="881"/>
      <c r="J332" s="881"/>
      <c r="K332" s="881"/>
      <c r="L332" s="881"/>
      <c r="M332" s="881"/>
      <c r="N332" s="881"/>
      <c r="O332" s="881"/>
      <c r="P332" s="881"/>
      <c r="Q332" s="881"/>
      <c r="R332" s="881"/>
      <c r="S332" s="881"/>
      <c r="T332" s="881"/>
      <c r="U332" s="881"/>
      <c r="V332" s="881"/>
      <c r="W332" s="881"/>
      <c r="X332" s="881"/>
      <c r="Y332" s="881"/>
      <c r="Z332" s="881"/>
      <c r="AA332" s="881"/>
      <c r="AB332" s="881"/>
      <c r="AC332" s="881"/>
      <c r="AD332" s="881"/>
    </row>
    <row r="333" spans="1:30" ht="12">
      <c r="A333" s="881"/>
      <c r="B333" s="881"/>
      <c r="C333" s="881"/>
      <c r="D333" s="881"/>
      <c r="E333" s="881"/>
      <c r="F333" s="881"/>
      <c r="G333" s="881"/>
      <c r="H333" s="881"/>
      <c r="I333" s="881"/>
      <c r="J333" s="881"/>
      <c r="K333" s="881"/>
      <c r="L333" s="881"/>
      <c r="M333" s="881"/>
      <c r="N333" s="881"/>
      <c r="O333" s="881"/>
      <c r="P333" s="881"/>
      <c r="Q333" s="881"/>
      <c r="R333" s="881"/>
      <c r="S333" s="881"/>
      <c r="T333" s="881"/>
      <c r="U333" s="881"/>
      <c r="V333" s="881"/>
      <c r="W333" s="881"/>
      <c r="X333" s="881"/>
      <c r="Y333" s="881"/>
      <c r="Z333" s="881"/>
      <c r="AA333" s="881"/>
      <c r="AB333" s="881"/>
      <c r="AC333" s="881"/>
      <c r="AD333" s="881"/>
    </row>
    <row r="334" spans="1:30" ht="12">
      <c r="A334" s="881"/>
      <c r="B334" s="881"/>
      <c r="C334" s="881"/>
      <c r="D334" s="881"/>
      <c r="E334" s="881"/>
      <c r="F334" s="881"/>
      <c r="G334" s="881"/>
      <c r="H334" s="881"/>
      <c r="I334" s="881"/>
      <c r="J334" s="881"/>
      <c r="K334" s="881"/>
      <c r="L334" s="881"/>
      <c r="M334" s="881"/>
      <c r="N334" s="881"/>
      <c r="O334" s="881"/>
      <c r="P334" s="881"/>
      <c r="Q334" s="881"/>
      <c r="R334" s="881"/>
      <c r="S334" s="881"/>
      <c r="T334" s="881"/>
      <c r="U334" s="881"/>
      <c r="V334" s="881"/>
      <c r="W334" s="881"/>
      <c r="X334" s="881"/>
      <c r="Y334" s="881"/>
      <c r="Z334" s="881"/>
      <c r="AA334" s="881"/>
      <c r="AB334" s="881"/>
      <c r="AC334" s="881"/>
      <c r="AD334" s="881"/>
    </row>
    <row r="335" spans="1:30" ht="12">
      <c r="A335" s="881"/>
      <c r="B335" s="881"/>
      <c r="C335" s="881"/>
      <c r="D335" s="881"/>
      <c r="E335" s="881"/>
      <c r="F335" s="881"/>
      <c r="G335" s="881"/>
      <c r="H335" s="881"/>
      <c r="I335" s="881"/>
      <c r="J335" s="881"/>
      <c r="K335" s="881"/>
      <c r="L335" s="881"/>
      <c r="M335" s="881"/>
      <c r="N335" s="881"/>
      <c r="O335" s="881"/>
      <c r="P335" s="881"/>
      <c r="Q335" s="881"/>
      <c r="R335" s="881"/>
      <c r="S335" s="881"/>
      <c r="T335" s="881"/>
      <c r="U335" s="881"/>
      <c r="V335" s="881"/>
      <c r="W335" s="881"/>
      <c r="X335" s="881"/>
      <c r="Y335" s="881"/>
      <c r="Z335" s="881"/>
      <c r="AA335" s="881"/>
      <c r="AB335" s="881"/>
      <c r="AC335" s="881"/>
      <c r="AD335" s="881"/>
    </row>
    <row r="336" spans="1:30" ht="12">
      <c r="A336" s="881"/>
      <c r="B336" s="881"/>
      <c r="C336" s="881"/>
      <c r="D336" s="881"/>
      <c r="E336" s="881"/>
      <c r="F336" s="881"/>
      <c r="G336" s="881"/>
      <c r="H336" s="881"/>
      <c r="I336" s="881"/>
      <c r="J336" s="881"/>
      <c r="K336" s="881"/>
      <c r="L336" s="881"/>
      <c r="M336" s="881"/>
      <c r="N336" s="881"/>
      <c r="O336" s="881"/>
      <c r="P336" s="881"/>
      <c r="Q336" s="881"/>
      <c r="R336" s="881"/>
      <c r="S336" s="881"/>
      <c r="T336" s="881"/>
      <c r="U336" s="881"/>
      <c r="V336" s="881"/>
      <c r="W336" s="881"/>
      <c r="X336" s="881"/>
      <c r="Y336" s="881"/>
      <c r="Z336" s="881"/>
      <c r="AA336" s="881"/>
      <c r="AB336" s="881"/>
      <c r="AC336" s="881"/>
      <c r="AD336" s="881"/>
    </row>
    <row r="337" spans="1:30" ht="12">
      <c r="A337" s="881"/>
      <c r="B337" s="881"/>
      <c r="C337" s="881"/>
      <c r="D337" s="881"/>
      <c r="E337" s="881"/>
      <c r="F337" s="881"/>
      <c r="G337" s="881"/>
      <c r="H337" s="881"/>
      <c r="I337" s="881"/>
      <c r="J337" s="881"/>
      <c r="K337" s="881"/>
      <c r="L337" s="881"/>
      <c r="M337" s="881"/>
      <c r="N337" s="881"/>
      <c r="O337" s="881"/>
      <c r="P337" s="881"/>
      <c r="Q337" s="881"/>
      <c r="R337" s="881"/>
      <c r="S337" s="881"/>
      <c r="T337" s="881"/>
      <c r="U337" s="881"/>
      <c r="V337" s="881"/>
      <c r="W337" s="881"/>
      <c r="X337" s="881"/>
      <c r="Y337" s="881"/>
      <c r="Z337" s="881"/>
      <c r="AA337" s="881"/>
      <c r="AB337" s="881"/>
      <c r="AC337" s="881"/>
      <c r="AD337" s="881"/>
    </row>
    <row r="338" spans="1:30" ht="12">
      <c r="A338" s="881"/>
      <c r="B338" s="881"/>
      <c r="C338" s="881"/>
      <c r="D338" s="881"/>
      <c r="E338" s="881"/>
      <c r="F338" s="881"/>
      <c r="G338" s="881"/>
      <c r="H338" s="881"/>
      <c r="I338" s="881"/>
      <c r="J338" s="881"/>
      <c r="K338" s="881"/>
      <c r="L338" s="881"/>
      <c r="M338" s="881"/>
      <c r="N338" s="881"/>
      <c r="O338" s="881"/>
      <c r="P338" s="881"/>
      <c r="Q338" s="881"/>
      <c r="R338" s="881"/>
      <c r="S338" s="881"/>
      <c r="T338" s="881"/>
      <c r="U338" s="881"/>
      <c r="V338" s="881"/>
      <c r="W338" s="881"/>
      <c r="X338" s="881"/>
      <c r="Y338" s="881"/>
      <c r="Z338" s="881"/>
      <c r="AA338" s="881"/>
      <c r="AB338" s="881"/>
      <c r="AC338" s="881"/>
      <c r="AD338" s="881"/>
    </row>
    <row r="339" spans="1:30" ht="12">
      <c r="A339" s="881"/>
      <c r="B339" s="881"/>
      <c r="C339" s="881"/>
      <c r="D339" s="881"/>
      <c r="E339" s="881"/>
      <c r="F339" s="881"/>
      <c r="G339" s="881"/>
      <c r="H339" s="881"/>
      <c r="I339" s="881"/>
      <c r="J339" s="881"/>
      <c r="K339" s="881"/>
      <c r="L339" s="881"/>
      <c r="M339" s="881"/>
      <c r="N339" s="881"/>
      <c r="O339" s="881"/>
      <c r="P339" s="881"/>
      <c r="Q339" s="881"/>
      <c r="R339" s="881"/>
      <c r="S339" s="881"/>
      <c r="T339" s="881"/>
      <c r="U339" s="881"/>
      <c r="V339" s="881"/>
      <c r="W339" s="881"/>
      <c r="X339" s="881"/>
      <c r="Y339" s="881"/>
      <c r="Z339" s="881"/>
      <c r="AA339" s="881"/>
      <c r="AB339" s="881"/>
      <c r="AC339" s="881"/>
      <c r="AD339" s="881"/>
    </row>
    <row r="340" spans="1:30" ht="12">
      <c r="A340" s="881"/>
      <c r="B340" s="881"/>
      <c r="C340" s="881"/>
      <c r="D340" s="881"/>
      <c r="E340" s="881"/>
      <c r="F340" s="881"/>
      <c r="G340" s="881"/>
      <c r="H340" s="881"/>
      <c r="I340" s="881"/>
      <c r="J340" s="881"/>
      <c r="K340" s="881"/>
      <c r="L340" s="881"/>
      <c r="M340" s="881"/>
      <c r="N340" s="881"/>
      <c r="O340" s="881"/>
      <c r="P340" s="881"/>
      <c r="Q340" s="881"/>
      <c r="R340" s="881"/>
      <c r="S340" s="881"/>
      <c r="T340" s="881"/>
      <c r="U340" s="881"/>
      <c r="V340" s="881"/>
      <c r="W340" s="881"/>
      <c r="X340" s="881"/>
      <c r="Y340" s="881"/>
      <c r="Z340" s="881"/>
      <c r="AA340" s="881"/>
      <c r="AB340" s="881"/>
      <c r="AC340" s="881"/>
      <c r="AD340" s="881"/>
    </row>
    <row r="341" spans="1:30" ht="12">
      <c r="A341" s="881"/>
      <c r="B341" s="881"/>
      <c r="C341" s="881"/>
      <c r="D341" s="881"/>
      <c r="E341" s="881"/>
      <c r="F341" s="881"/>
      <c r="G341" s="881"/>
      <c r="H341" s="881"/>
      <c r="I341" s="881"/>
      <c r="J341" s="881"/>
      <c r="K341" s="881"/>
      <c r="L341" s="881"/>
      <c r="M341" s="881"/>
      <c r="N341" s="881"/>
      <c r="O341" s="881"/>
      <c r="P341" s="881"/>
      <c r="Q341" s="881"/>
      <c r="R341" s="881"/>
      <c r="S341" s="881"/>
      <c r="T341" s="881"/>
      <c r="U341" s="881"/>
      <c r="V341" s="881"/>
      <c r="W341" s="881"/>
      <c r="X341" s="881"/>
      <c r="Y341" s="881"/>
      <c r="Z341" s="881"/>
      <c r="AA341" s="881"/>
      <c r="AB341" s="881"/>
      <c r="AC341" s="881"/>
      <c r="AD341" s="881"/>
    </row>
    <row r="342" spans="1:30" ht="12">
      <c r="A342" s="881"/>
      <c r="B342" s="881"/>
      <c r="C342" s="881"/>
      <c r="D342" s="881"/>
      <c r="E342" s="881"/>
      <c r="F342" s="881"/>
      <c r="G342" s="881"/>
      <c r="H342" s="881"/>
      <c r="I342" s="881"/>
      <c r="J342" s="881"/>
      <c r="K342" s="881"/>
      <c r="L342" s="881"/>
      <c r="M342" s="881"/>
      <c r="N342" s="881"/>
      <c r="O342" s="881"/>
      <c r="P342" s="881"/>
      <c r="Q342" s="881"/>
      <c r="R342" s="881"/>
      <c r="S342" s="881"/>
      <c r="T342" s="881"/>
      <c r="U342" s="881"/>
      <c r="V342" s="881"/>
      <c r="W342" s="881"/>
      <c r="X342" s="881"/>
      <c r="Y342" s="881"/>
      <c r="Z342" s="881"/>
      <c r="AA342" s="881"/>
      <c r="AB342" s="881"/>
      <c r="AC342" s="881"/>
      <c r="AD342" s="881"/>
    </row>
    <row r="343" spans="1:30" ht="12">
      <c r="A343" s="881"/>
      <c r="B343" s="881"/>
      <c r="C343" s="881"/>
      <c r="D343" s="881"/>
      <c r="E343" s="881"/>
      <c r="F343" s="881"/>
      <c r="G343" s="881"/>
      <c r="H343" s="881"/>
      <c r="I343" s="881"/>
      <c r="J343" s="881"/>
      <c r="K343" s="881"/>
      <c r="L343" s="881"/>
      <c r="M343" s="881"/>
      <c r="N343" s="881"/>
      <c r="O343" s="881"/>
      <c r="P343" s="881"/>
      <c r="Q343" s="881"/>
      <c r="R343" s="881"/>
      <c r="S343" s="881"/>
      <c r="T343" s="881"/>
      <c r="U343" s="881"/>
      <c r="V343" s="881"/>
      <c r="W343" s="881"/>
      <c r="X343" s="881"/>
      <c r="Y343" s="881"/>
      <c r="Z343" s="881"/>
      <c r="AA343" s="881"/>
      <c r="AB343" s="881"/>
      <c r="AC343" s="881"/>
      <c r="AD343" s="881"/>
    </row>
    <row r="344" spans="1:30" ht="12">
      <c r="A344" s="881"/>
      <c r="B344" s="881"/>
      <c r="C344" s="881"/>
      <c r="D344" s="881"/>
      <c r="E344" s="881"/>
      <c r="F344" s="881"/>
      <c r="G344" s="881"/>
      <c r="H344" s="881"/>
      <c r="I344" s="881"/>
      <c r="J344" s="881"/>
      <c r="K344" s="881"/>
      <c r="L344" s="881"/>
      <c r="M344" s="881"/>
      <c r="N344" s="881"/>
      <c r="O344" s="881"/>
      <c r="P344" s="881"/>
      <c r="Q344" s="881"/>
      <c r="R344" s="881"/>
      <c r="S344" s="881"/>
      <c r="T344" s="881"/>
      <c r="U344" s="881"/>
      <c r="V344" s="881"/>
      <c r="W344" s="881"/>
      <c r="X344" s="881"/>
      <c r="Y344" s="881"/>
      <c r="Z344" s="881"/>
      <c r="AA344" s="881"/>
      <c r="AB344" s="881"/>
      <c r="AC344" s="881"/>
      <c r="AD344" s="881"/>
    </row>
    <row r="345" spans="1:30" ht="12">
      <c r="A345" s="881"/>
      <c r="B345" s="881"/>
      <c r="C345" s="881"/>
      <c r="D345" s="881"/>
      <c r="E345" s="881"/>
      <c r="F345" s="881"/>
      <c r="G345" s="881"/>
      <c r="H345" s="881"/>
      <c r="I345" s="881"/>
      <c r="J345" s="881"/>
      <c r="K345" s="881"/>
      <c r="L345" s="881"/>
      <c r="M345" s="881"/>
      <c r="N345" s="881"/>
      <c r="O345" s="881"/>
      <c r="P345" s="881"/>
      <c r="Q345" s="881"/>
      <c r="R345" s="881"/>
      <c r="S345" s="881"/>
      <c r="T345" s="881"/>
      <c r="U345" s="881"/>
      <c r="V345" s="881"/>
      <c r="W345" s="881"/>
      <c r="X345" s="881"/>
      <c r="Y345" s="881"/>
      <c r="Z345" s="881"/>
      <c r="AA345" s="881"/>
      <c r="AB345" s="881"/>
      <c r="AC345" s="881"/>
      <c r="AD345" s="881"/>
    </row>
    <row r="346" spans="1:30" ht="12">
      <c r="A346" s="881"/>
      <c r="B346" s="881"/>
      <c r="C346" s="881"/>
      <c r="D346" s="881"/>
      <c r="E346" s="881"/>
      <c r="F346" s="881"/>
      <c r="G346" s="881"/>
      <c r="H346" s="881"/>
      <c r="I346" s="881"/>
      <c r="J346" s="881"/>
      <c r="K346" s="881"/>
      <c r="L346" s="881"/>
      <c r="M346" s="881"/>
      <c r="N346" s="881"/>
      <c r="O346" s="881"/>
      <c r="P346" s="881"/>
      <c r="Q346" s="881"/>
      <c r="R346" s="881"/>
      <c r="S346" s="881"/>
      <c r="T346" s="881"/>
      <c r="U346" s="881"/>
      <c r="V346" s="881"/>
      <c r="W346" s="881"/>
      <c r="X346" s="881"/>
      <c r="Y346" s="881"/>
      <c r="Z346" s="881"/>
      <c r="AA346" s="881"/>
      <c r="AB346" s="881"/>
      <c r="AC346" s="881"/>
      <c r="AD346" s="881"/>
    </row>
    <row r="347" spans="1:30" ht="12">
      <c r="A347" s="881"/>
      <c r="B347" s="881"/>
      <c r="C347" s="881"/>
      <c r="D347" s="881"/>
      <c r="E347" s="881"/>
      <c r="F347" s="881"/>
      <c r="G347" s="881"/>
      <c r="H347" s="881"/>
      <c r="I347" s="881"/>
      <c r="J347" s="881"/>
      <c r="K347" s="881"/>
      <c r="L347" s="881"/>
      <c r="M347" s="881"/>
      <c r="N347" s="881"/>
      <c r="O347" s="881"/>
      <c r="P347" s="881"/>
      <c r="Q347" s="881"/>
      <c r="R347" s="881"/>
      <c r="S347" s="881"/>
      <c r="T347" s="881"/>
      <c r="U347" s="881"/>
      <c r="V347" s="881"/>
      <c r="W347" s="881"/>
      <c r="X347" s="881"/>
      <c r="Y347" s="881"/>
      <c r="Z347" s="881"/>
      <c r="AA347" s="881"/>
      <c r="AB347" s="881"/>
      <c r="AC347" s="881"/>
      <c r="AD347" s="881"/>
    </row>
    <row r="348" spans="1:30" ht="12">
      <c r="A348" s="881"/>
      <c r="B348" s="881"/>
      <c r="C348" s="881"/>
      <c r="D348" s="881"/>
      <c r="E348" s="881"/>
      <c r="F348" s="881"/>
      <c r="G348" s="881"/>
      <c r="H348" s="881"/>
      <c r="I348" s="881"/>
      <c r="J348" s="881"/>
      <c r="K348" s="881"/>
      <c r="L348" s="881"/>
      <c r="M348" s="881"/>
      <c r="N348" s="881"/>
      <c r="O348" s="881"/>
      <c r="P348" s="881"/>
      <c r="Q348" s="881"/>
      <c r="R348" s="881"/>
      <c r="S348" s="881"/>
      <c r="T348" s="881"/>
      <c r="U348" s="881"/>
      <c r="V348" s="881"/>
      <c r="W348" s="881"/>
      <c r="X348" s="881"/>
      <c r="Y348" s="881"/>
      <c r="Z348" s="881"/>
      <c r="AA348" s="881"/>
      <c r="AB348" s="881"/>
      <c r="AC348" s="881"/>
      <c r="AD348" s="881"/>
    </row>
    <row r="349" spans="1:30" ht="12">
      <c r="A349" s="881"/>
      <c r="B349" s="881"/>
      <c r="C349" s="881"/>
      <c r="D349" s="881"/>
      <c r="E349" s="881"/>
      <c r="F349" s="881"/>
      <c r="G349" s="881"/>
      <c r="H349" s="881"/>
      <c r="I349" s="881"/>
      <c r="J349" s="881"/>
      <c r="K349" s="881"/>
      <c r="L349" s="881"/>
      <c r="M349" s="881"/>
      <c r="N349" s="881"/>
      <c r="O349" s="881"/>
      <c r="P349" s="881"/>
      <c r="Q349" s="881"/>
      <c r="R349" s="881"/>
      <c r="S349" s="881"/>
      <c r="T349" s="881"/>
      <c r="U349" s="881"/>
      <c r="V349" s="881"/>
      <c r="W349" s="881"/>
      <c r="X349" s="881"/>
      <c r="Y349" s="881"/>
      <c r="Z349" s="881"/>
      <c r="AA349" s="881"/>
      <c r="AB349" s="881"/>
      <c r="AC349" s="881"/>
      <c r="AD349" s="881"/>
    </row>
    <row r="350" spans="1:30" ht="12">
      <c r="A350" s="881"/>
      <c r="B350" s="881"/>
      <c r="C350" s="881"/>
      <c r="D350" s="881"/>
      <c r="E350" s="881"/>
      <c r="F350" s="881"/>
      <c r="G350" s="881"/>
      <c r="H350" s="881"/>
      <c r="I350" s="881"/>
      <c r="J350" s="881"/>
      <c r="K350" s="881"/>
      <c r="L350" s="881"/>
      <c r="M350" s="881"/>
      <c r="N350" s="881"/>
      <c r="O350" s="881"/>
      <c r="P350" s="881"/>
      <c r="Q350" s="881"/>
      <c r="R350" s="881"/>
      <c r="S350" s="881"/>
      <c r="T350" s="881"/>
      <c r="U350" s="881"/>
      <c r="V350" s="881"/>
      <c r="W350" s="881"/>
      <c r="X350" s="881"/>
      <c r="Y350" s="881"/>
      <c r="Z350" s="881"/>
      <c r="AA350" s="881"/>
      <c r="AB350" s="881"/>
      <c r="AC350" s="881"/>
      <c r="AD350" s="881"/>
    </row>
    <row r="351" spans="1:30" ht="12">
      <c r="A351" s="881"/>
      <c r="B351" s="881"/>
      <c r="C351" s="881"/>
      <c r="D351" s="881"/>
      <c r="E351" s="881"/>
      <c r="F351" s="881"/>
      <c r="G351" s="881"/>
      <c r="H351" s="881"/>
      <c r="I351" s="881"/>
      <c r="J351" s="881"/>
      <c r="K351" s="881"/>
      <c r="L351" s="881"/>
      <c r="M351" s="881"/>
      <c r="N351" s="881"/>
      <c r="O351" s="881"/>
      <c r="P351" s="881"/>
      <c r="Q351" s="881"/>
      <c r="R351" s="881"/>
      <c r="S351" s="881"/>
      <c r="T351" s="881"/>
      <c r="U351" s="881"/>
      <c r="V351" s="881"/>
      <c r="W351" s="881"/>
      <c r="X351" s="881"/>
      <c r="Y351" s="881"/>
      <c r="Z351" s="881"/>
      <c r="AA351" s="881"/>
      <c r="AB351" s="881"/>
      <c r="AC351" s="881"/>
      <c r="AD351" s="881"/>
    </row>
    <row r="352" spans="1:30" ht="12">
      <c r="A352" s="881"/>
      <c r="B352" s="881"/>
      <c r="C352" s="881"/>
      <c r="D352" s="881"/>
      <c r="E352" s="881"/>
      <c r="F352" s="881"/>
      <c r="G352" s="881"/>
      <c r="H352" s="881"/>
      <c r="I352" s="881"/>
      <c r="J352" s="881"/>
      <c r="K352" s="881"/>
      <c r="L352" s="881"/>
      <c r="M352" s="881"/>
      <c r="N352" s="881"/>
      <c r="O352" s="881"/>
      <c r="P352" s="881"/>
      <c r="Q352" s="881"/>
      <c r="R352" s="881"/>
      <c r="S352" s="881"/>
      <c r="T352" s="881"/>
      <c r="U352" s="881"/>
      <c r="V352" s="881"/>
      <c r="W352" s="881"/>
      <c r="X352" s="881"/>
      <c r="Y352" s="881"/>
      <c r="Z352" s="881"/>
      <c r="AA352" s="881"/>
      <c r="AB352" s="881"/>
      <c r="AC352" s="881"/>
      <c r="AD352" s="881"/>
    </row>
    <row r="353" spans="1:30" ht="12">
      <c r="A353" s="881"/>
      <c r="B353" s="881"/>
      <c r="C353" s="881"/>
      <c r="D353" s="881"/>
      <c r="E353" s="881"/>
      <c r="F353" s="881"/>
      <c r="G353" s="881"/>
      <c r="H353" s="881"/>
      <c r="I353" s="881"/>
      <c r="J353" s="881"/>
      <c r="K353" s="881"/>
      <c r="L353" s="881"/>
      <c r="M353" s="881"/>
      <c r="N353" s="881"/>
      <c r="O353" s="881"/>
      <c r="P353" s="881"/>
      <c r="Q353" s="881"/>
      <c r="R353" s="881"/>
      <c r="S353" s="881"/>
      <c r="T353" s="881"/>
      <c r="U353" s="881"/>
      <c r="V353" s="881"/>
      <c r="W353" s="881"/>
      <c r="X353" s="881"/>
      <c r="Y353" s="881"/>
      <c r="Z353" s="881"/>
      <c r="AA353" s="881"/>
      <c r="AB353" s="881"/>
      <c r="AC353" s="881"/>
      <c r="AD353" s="881"/>
    </row>
    <row r="354" spans="1:30" ht="12">
      <c r="A354" s="881"/>
      <c r="B354" s="881"/>
      <c r="C354" s="881"/>
      <c r="D354" s="881"/>
      <c r="E354" s="881"/>
      <c r="F354" s="881"/>
      <c r="G354" s="881"/>
      <c r="H354" s="881"/>
      <c r="I354" s="881"/>
      <c r="J354" s="881"/>
      <c r="K354" s="881"/>
      <c r="L354" s="881"/>
      <c r="M354" s="881"/>
      <c r="N354" s="881"/>
      <c r="O354" s="881"/>
      <c r="P354" s="881"/>
      <c r="Q354" s="881"/>
      <c r="R354" s="881"/>
      <c r="S354" s="881"/>
      <c r="T354" s="881"/>
      <c r="U354" s="881"/>
      <c r="V354" s="881"/>
      <c r="W354" s="881"/>
      <c r="X354" s="881"/>
      <c r="Y354" s="881"/>
      <c r="Z354" s="881"/>
      <c r="AA354" s="881"/>
      <c r="AB354" s="881"/>
      <c r="AC354" s="881"/>
      <c r="AD354" s="881"/>
    </row>
    <row r="355" spans="1:30" ht="12">
      <c r="A355" s="881"/>
      <c r="B355" s="881"/>
      <c r="C355" s="881"/>
      <c r="D355" s="881"/>
      <c r="E355" s="881"/>
      <c r="F355" s="881"/>
      <c r="G355" s="881"/>
      <c r="H355" s="881"/>
      <c r="I355" s="881"/>
      <c r="J355" s="881"/>
      <c r="K355" s="881"/>
      <c r="L355" s="881"/>
      <c r="M355" s="881"/>
      <c r="N355" s="881"/>
      <c r="O355" s="881"/>
      <c r="P355" s="881"/>
      <c r="Q355" s="881"/>
      <c r="R355" s="881"/>
      <c r="S355" s="881"/>
      <c r="T355" s="881"/>
      <c r="U355" s="881"/>
      <c r="V355" s="881"/>
      <c r="W355" s="881"/>
      <c r="X355" s="881"/>
      <c r="Y355" s="881"/>
      <c r="Z355" s="881"/>
      <c r="AA355" s="881"/>
      <c r="AB355" s="881"/>
      <c r="AC355" s="881"/>
      <c r="AD355" s="881"/>
    </row>
    <row r="356" spans="1:30" ht="12">
      <c r="A356" s="881"/>
      <c r="B356" s="881"/>
      <c r="C356" s="881"/>
      <c r="D356" s="881"/>
      <c r="E356" s="881"/>
      <c r="F356" s="881"/>
      <c r="G356" s="881"/>
      <c r="H356" s="881"/>
      <c r="I356" s="881"/>
      <c r="J356" s="881"/>
      <c r="K356" s="881"/>
      <c r="L356" s="881"/>
      <c r="M356" s="881"/>
      <c r="N356" s="881"/>
      <c r="O356" s="881"/>
      <c r="P356" s="881"/>
      <c r="Q356" s="881"/>
      <c r="R356" s="881"/>
      <c r="S356" s="881"/>
      <c r="T356" s="881"/>
      <c r="U356" s="881"/>
      <c r="V356" s="881"/>
      <c r="W356" s="881"/>
      <c r="X356" s="881"/>
      <c r="Y356" s="881"/>
      <c r="Z356" s="881"/>
      <c r="AA356" s="881"/>
      <c r="AB356" s="881"/>
      <c r="AC356" s="881"/>
      <c r="AD356" s="881"/>
    </row>
    <row r="357" spans="1:30" ht="12">
      <c r="A357" s="881"/>
      <c r="B357" s="881"/>
      <c r="C357" s="881"/>
      <c r="D357" s="881"/>
      <c r="E357" s="881"/>
      <c r="F357" s="881"/>
      <c r="G357" s="881"/>
      <c r="H357" s="881"/>
      <c r="I357" s="881"/>
      <c r="J357" s="881"/>
      <c r="K357" s="881"/>
      <c r="L357" s="881"/>
      <c r="M357" s="881"/>
      <c r="N357" s="881"/>
      <c r="O357" s="881"/>
      <c r="P357" s="881"/>
      <c r="Q357" s="881"/>
      <c r="R357" s="881"/>
      <c r="S357" s="881"/>
      <c r="T357" s="881"/>
      <c r="U357" s="881"/>
      <c r="V357" s="881"/>
      <c r="W357" s="881"/>
      <c r="X357" s="881"/>
      <c r="Y357" s="881"/>
      <c r="Z357" s="881"/>
      <c r="AA357" s="881"/>
      <c r="AB357" s="881"/>
      <c r="AC357" s="881"/>
      <c r="AD357" s="881"/>
    </row>
    <row r="358" spans="1:30" ht="12">
      <c r="A358" s="881"/>
      <c r="B358" s="881"/>
      <c r="C358" s="881"/>
      <c r="D358" s="881"/>
      <c r="E358" s="881"/>
      <c r="F358" s="881"/>
      <c r="G358" s="881"/>
      <c r="H358" s="881"/>
      <c r="I358" s="881"/>
      <c r="J358" s="881"/>
      <c r="K358" s="881"/>
      <c r="L358" s="881"/>
      <c r="M358" s="881"/>
      <c r="N358" s="881"/>
      <c r="O358" s="881"/>
      <c r="P358" s="881"/>
      <c r="Q358" s="881"/>
      <c r="R358" s="881"/>
      <c r="S358" s="881"/>
      <c r="T358" s="881"/>
      <c r="U358" s="881"/>
      <c r="V358" s="881"/>
      <c r="W358" s="881"/>
      <c r="X358" s="881"/>
      <c r="Y358" s="881"/>
      <c r="Z358" s="881"/>
      <c r="AA358" s="881"/>
      <c r="AB358" s="881"/>
      <c r="AC358" s="881"/>
      <c r="AD358" s="881"/>
    </row>
    <row r="359" spans="1:30" ht="12">
      <c r="A359" s="881"/>
      <c r="B359" s="881"/>
      <c r="C359" s="881"/>
      <c r="D359" s="881"/>
      <c r="E359" s="881"/>
      <c r="F359" s="881"/>
      <c r="G359" s="881"/>
      <c r="H359" s="881"/>
      <c r="I359" s="881"/>
      <c r="J359" s="881"/>
      <c r="K359" s="881"/>
      <c r="L359" s="881"/>
      <c r="M359" s="881"/>
      <c r="N359" s="881"/>
      <c r="O359" s="881"/>
      <c r="P359" s="881"/>
      <c r="Q359" s="881"/>
      <c r="R359" s="881"/>
      <c r="S359" s="881"/>
      <c r="T359" s="881"/>
      <c r="U359" s="881"/>
      <c r="V359" s="881"/>
      <c r="W359" s="881"/>
      <c r="X359" s="881"/>
      <c r="Y359" s="881"/>
      <c r="Z359" s="881"/>
      <c r="AA359" s="881"/>
      <c r="AB359" s="881"/>
      <c r="AC359" s="881"/>
      <c r="AD359" s="881"/>
    </row>
    <row r="360" spans="1:30" ht="12">
      <c r="A360" s="881"/>
      <c r="B360" s="881"/>
      <c r="C360" s="881"/>
      <c r="D360" s="881"/>
      <c r="E360" s="881"/>
      <c r="F360" s="881"/>
      <c r="G360" s="881"/>
      <c r="H360" s="881"/>
      <c r="I360" s="881"/>
      <c r="J360" s="881"/>
      <c r="K360" s="881"/>
      <c r="L360" s="881"/>
      <c r="M360" s="881"/>
      <c r="N360" s="881"/>
      <c r="O360" s="881"/>
      <c r="P360" s="881"/>
      <c r="Q360" s="881"/>
      <c r="R360" s="881"/>
      <c r="S360" s="881"/>
      <c r="T360" s="881"/>
      <c r="U360" s="881"/>
      <c r="V360" s="881"/>
      <c r="W360" s="881"/>
      <c r="X360" s="881"/>
      <c r="Y360" s="881"/>
      <c r="Z360" s="881"/>
      <c r="AA360" s="881"/>
      <c r="AB360" s="881"/>
      <c r="AC360" s="881"/>
      <c r="AD360" s="881"/>
    </row>
    <row r="361" spans="1:30" ht="12">
      <c r="A361" s="881"/>
      <c r="B361" s="881"/>
      <c r="C361" s="881"/>
      <c r="D361" s="881"/>
      <c r="E361" s="881"/>
      <c r="F361" s="881"/>
      <c r="G361" s="881"/>
      <c r="H361" s="881"/>
      <c r="I361" s="881"/>
      <c r="J361" s="881"/>
      <c r="K361" s="881"/>
      <c r="L361" s="881"/>
      <c r="M361" s="881"/>
      <c r="N361" s="881"/>
      <c r="O361" s="881"/>
      <c r="P361" s="881"/>
      <c r="Q361" s="881"/>
      <c r="R361" s="881"/>
      <c r="S361" s="881"/>
      <c r="T361" s="881"/>
      <c r="U361" s="881"/>
      <c r="V361" s="881"/>
      <c r="W361" s="881"/>
      <c r="X361" s="881"/>
      <c r="Y361" s="881"/>
      <c r="Z361" s="881"/>
      <c r="AA361" s="881"/>
      <c r="AB361" s="881"/>
      <c r="AC361" s="881"/>
      <c r="AD361" s="881"/>
    </row>
    <row r="362" spans="1:30" ht="12">
      <c r="A362" s="881"/>
      <c r="B362" s="881"/>
      <c r="C362" s="881"/>
      <c r="D362" s="881"/>
      <c r="E362" s="881"/>
      <c r="F362" s="881"/>
      <c r="G362" s="881"/>
      <c r="H362" s="881"/>
      <c r="I362" s="881"/>
      <c r="J362" s="881"/>
      <c r="K362" s="881"/>
      <c r="L362" s="881"/>
      <c r="M362" s="881"/>
      <c r="N362" s="881"/>
      <c r="O362" s="881"/>
      <c r="P362" s="881"/>
      <c r="Q362" s="881"/>
      <c r="R362" s="881"/>
      <c r="S362" s="881"/>
      <c r="T362" s="881"/>
      <c r="U362" s="881"/>
      <c r="V362" s="881"/>
      <c r="W362" s="881"/>
      <c r="X362" s="881"/>
      <c r="Y362" s="881"/>
      <c r="Z362" s="881"/>
      <c r="AA362" s="881"/>
      <c r="AB362" s="881"/>
      <c r="AC362" s="881"/>
      <c r="AD362" s="881"/>
    </row>
    <row r="363" spans="1:30" ht="12">
      <c r="A363" s="881"/>
      <c r="B363" s="881"/>
      <c r="C363" s="881"/>
      <c r="D363" s="881"/>
      <c r="E363" s="881"/>
      <c r="F363" s="881"/>
      <c r="G363" s="881"/>
      <c r="H363" s="881"/>
      <c r="I363" s="881"/>
      <c r="J363" s="881"/>
      <c r="K363" s="881"/>
      <c r="L363" s="881"/>
      <c r="M363" s="881"/>
      <c r="N363" s="881"/>
      <c r="O363" s="881"/>
      <c r="P363" s="881"/>
      <c r="Q363" s="881"/>
      <c r="R363" s="881"/>
      <c r="S363" s="881"/>
      <c r="T363" s="881"/>
      <c r="U363" s="881"/>
      <c r="V363" s="881"/>
      <c r="W363" s="881"/>
      <c r="X363" s="881"/>
      <c r="Y363" s="881"/>
      <c r="Z363" s="881"/>
      <c r="AA363" s="881"/>
      <c r="AB363" s="881"/>
      <c r="AC363" s="881"/>
      <c r="AD363" s="881"/>
    </row>
    <row r="364" spans="1:30" ht="12">
      <c r="A364" s="881"/>
      <c r="B364" s="881"/>
      <c r="C364" s="881"/>
      <c r="D364" s="881"/>
      <c r="E364" s="881"/>
      <c r="F364" s="881"/>
      <c r="G364" s="881"/>
      <c r="H364" s="881"/>
      <c r="I364" s="881"/>
      <c r="J364" s="881"/>
      <c r="K364" s="881"/>
      <c r="L364" s="881"/>
      <c r="M364" s="881"/>
      <c r="N364" s="881"/>
      <c r="O364" s="881"/>
      <c r="P364" s="881"/>
      <c r="Q364" s="881"/>
      <c r="R364" s="881"/>
      <c r="S364" s="881"/>
      <c r="T364" s="881"/>
      <c r="U364" s="881"/>
      <c r="V364" s="881"/>
      <c r="W364" s="881"/>
      <c r="X364" s="881"/>
      <c r="Y364" s="881"/>
      <c r="Z364" s="881"/>
      <c r="AA364" s="881"/>
      <c r="AB364" s="881"/>
      <c r="AC364" s="881"/>
      <c r="AD364" s="881"/>
    </row>
    <row r="365" spans="1:30" ht="12">
      <c r="A365" s="881"/>
      <c r="B365" s="881"/>
      <c r="C365" s="881"/>
      <c r="D365" s="881"/>
      <c r="E365" s="881"/>
      <c r="F365" s="881"/>
      <c r="G365" s="881"/>
      <c r="H365" s="881"/>
      <c r="I365" s="881"/>
      <c r="J365" s="881"/>
      <c r="K365" s="881"/>
      <c r="L365" s="881"/>
      <c r="M365" s="881"/>
      <c r="N365" s="881"/>
      <c r="O365" s="881"/>
      <c r="P365" s="881"/>
      <c r="Q365" s="881"/>
      <c r="R365" s="881"/>
      <c r="S365" s="881"/>
      <c r="T365" s="881"/>
      <c r="U365" s="881"/>
      <c r="V365" s="881"/>
      <c r="W365" s="881"/>
      <c r="X365" s="881"/>
      <c r="Y365" s="881"/>
      <c r="Z365" s="881"/>
      <c r="AA365" s="881"/>
      <c r="AB365" s="881"/>
      <c r="AC365" s="881"/>
      <c r="AD365" s="881"/>
    </row>
    <row r="366" spans="1:30" ht="12">
      <c r="A366" s="881"/>
      <c r="B366" s="881"/>
      <c r="C366" s="881"/>
      <c r="D366" s="881"/>
      <c r="E366" s="881"/>
      <c r="F366" s="881"/>
      <c r="G366" s="881"/>
      <c r="H366" s="881"/>
      <c r="I366" s="881"/>
      <c r="J366" s="881"/>
      <c r="K366" s="881"/>
      <c r="L366" s="881"/>
      <c r="M366" s="881"/>
      <c r="N366" s="881"/>
      <c r="O366" s="881"/>
      <c r="P366" s="881"/>
      <c r="Q366" s="881"/>
      <c r="R366" s="881"/>
      <c r="S366" s="881"/>
      <c r="T366" s="881"/>
      <c r="U366" s="881"/>
      <c r="V366" s="881"/>
      <c r="W366" s="881"/>
      <c r="X366" s="881"/>
      <c r="Y366" s="881"/>
      <c r="Z366" s="881"/>
      <c r="AA366" s="881"/>
      <c r="AB366" s="881"/>
      <c r="AC366" s="881"/>
      <c r="AD366" s="881"/>
    </row>
    <row r="367" spans="1:30" ht="12">
      <c r="A367" s="881"/>
      <c r="B367" s="881"/>
      <c r="C367" s="881"/>
      <c r="D367" s="881"/>
      <c r="E367" s="881"/>
      <c r="F367" s="881"/>
      <c r="G367" s="881"/>
      <c r="H367" s="881"/>
      <c r="I367" s="881"/>
      <c r="J367" s="881"/>
      <c r="K367" s="881"/>
      <c r="L367" s="881"/>
      <c r="M367" s="881"/>
      <c r="N367" s="881"/>
      <c r="O367" s="881"/>
      <c r="P367" s="881"/>
      <c r="Q367" s="881"/>
      <c r="R367" s="881"/>
      <c r="S367" s="881"/>
      <c r="T367" s="881"/>
      <c r="U367" s="881"/>
      <c r="V367" s="881"/>
      <c r="W367" s="881"/>
      <c r="X367" s="881"/>
      <c r="Y367" s="881"/>
      <c r="Z367" s="881"/>
      <c r="AA367" s="881"/>
      <c r="AB367" s="881"/>
      <c r="AC367" s="881"/>
      <c r="AD367" s="881"/>
    </row>
    <row r="368" spans="1:30" ht="12">
      <c r="A368" s="881"/>
      <c r="B368" s="881"/>
      <c r="C368" s="881"/>
      <c r="D368" s="881"/>
      <c r="E368" s="881"/>
      <c r="F368" s="881"/>
      <c r="G368" s="881"/>
      <c r="H368" s="881"/>
      <c r="I368" s="881"/>
      <c r="J368" s="881"/>
      <c r="K368" s="881"/>
      <c r="L368" s="881"/>
      <c r="M368" s="881"/>
      <c r="N368" s="881"/>
      <c r="O368" s="881"/>
      <c r="P368" s="881"/>
      <c r="Q368" s="881"/>
      <c r="R368" s="881"/>
      <c r="S368" s="881"/>
      <c r="T368" s="881"/>
      <c r="U368" s="881"/>
      <c r="V368" s="881"/>
      <c r="W368" s="881"/>
      <c r="X368" s="881"/>
      <c r="Y368" s="881"/>
      <c r="Z368" s="881"/>
      <c r="AA368" s="881"/>
      <c r="AB368" s="881"/>
      <c r="AC368" s="881"/>
      <c r="AD368" s="881"/>
    </row>
    <row r="369" spans="1:30" ht="12">
      <c r="A369" s="881"/>
      <c r="B369" s="881"/>
      <c r="C369" s="881"/>
      <c r="D369" s="881"/>
      <c r="E369" s="881"/>
      <c r="F369" s="881"/>
      <c r="G369" s="881"/>
      <c r="H369" s="881"/>
      <c r="I369" s="881"/>
      <c r="J369" s="881"/>
      <c r="K369" s="881"/>
      <c r="L369" s="881"/>
      <c r="M369" s="881"/>
      <c r="N369" s="881"/>
      <c r="O369" s="881"/>
      <c r="P369" s="881"/>
      <c r="Q369" s="881"/>
      <c r="R369" s="881"/>
      <c r="S369" s="881"/>
      <c r="T369" s="881"/>
      <c r="U369" s="881"/>
      <c r="V369" s="881"/>
      <c r="W369" s="881"/>
      <c r="X369" s="881"/>
      <c r="Y369" s="881"/>
      <c r="Z369" s="881"/>
      <c r="AA369" s="881"/>
      <c r="AB369" s="881"/>
      <c r="AC369" s="881"/>
      <c r="AD369" s="881"/>
    </row>
    <row r="370" spans="1:30" ht="12">
      <c r="A370" s="881"/>
      <c r="B370" s="881"/>
      <c r="C370" s="881"/>
      <c r="D370" s="881"/>
      <c r="E370" s="881"/>
      <c r="F370" s="881"/>
      <c r="G370" s="881"/>
      <c r="H370" s="881"/>
      <c r="I370" s="881"/>
      <c r="J370" s="881"/>
      <c r="K370" s="881"/>
      <c r="L370" s="881"/>
      <c r="M370" s="881"/>
      <c r="N370" s="881"/>
      <c r="O370" s="881"/>
      <c r="P370" s="881"/>
      <c r="Q370" s="881"/>
      <c r="R370" s="881"/>
      <c r="S370" s="881"/>
      <c r="T370" s="881"/>
      <c r="U370" s="881"/>
      <c r="V370" s="881"/>
      <c r="W370" s="881"/>
      <c r="X370" s="881"/>
      <c r="Y370" s="881"/>
      <c r="Z370" s="881"/>
      <c r="AA370" s="881"/>
      <c r="AB370" s="881"/>
      <c r="AC370" s="881"/>
      <c r="AD370" s="881"/>
    </row>
    <row r="371" spans="1:30" ht="12">
      <c r="A371" s="881"/>
      <c r="B371" s="881"/>
      <c r="C371" s="881"/>
      <c r="D371" s="881"/>
      <c r="E371" s="881"/>
      <c r="F371" s="881"/>
      <c r="G371" s="881"/>
      <c r="H371" s="881"/>
      <c r="I371" s="881"/>
      <c r="J371" s="881"/>
      <c r="K371" s="881"/>
      <c r="L371" s="881"/>
      <c r="M371" s="881"/>
      <c r="N371" s="881"/>
      <c r="O371" s="881"/>
      <c r="P371" s="881"/>
      <c r="Q371" s="881"/>
      <c r="R371" s="881"/>
      <c r="S371" s="881"/>
      <c r="T371" s="881"/>
      <c r="U371" s="881"/>
      <c r="V371" s="881"/>
      <c r="W371" s="881"/>
      <c r="X371" s="881"/>
      <c r="Y371" s="881"/>
      <c r="Z371" s="881"/>
      <c r="AA371" s="881"/>
      <c r="AB371" s="881"/>
      <c r="AC371" s="881"/>
      <c r="AD371" s="881"/>
    </row>
    <row r="372" spans="1:30" ht="12">
      <c r="A372" s="881"/>
      <c r="B372" s="881"/>
      <c r="C372" s="881"/>
      <c r="D372" s="881"/>
      <c r="E372" s="881"/>
      <c r="F372" s="881"/>
      <c r="G372" s="881"/>
      <c r="H372" s="881"/>
      <c r="I372" s="881"/>
      <c r="J372" s="881"/>
      <c r="K372" s="881"/>
      <c r="L372" s="881"/>
      <c r="M372" s="881"/>
      <c r="N372" s="881"/>
      <c r="O372" s="881"/>
      <c r="P372" s="881"/>
      <c r="Q372" s="881"/>
      <c r="R372" s="881"/>
      <c r="S372" s="881"/>
      <c r="T372" s="881"/>
      <c r="U372" s="881"/>
      <c r="V372" s="881"/>
      <c r="W372" s="881"/>
      <c r="X372" s="881"/>
      <c r="Y372" s="881"/>
      <c r="Z372" s="881"/>
      <c r="AA372" s="881"/>
      <c r="AB372" s="881"/>
      <c r="AC372" s="881"/>
      <c r="AD372" s="881"/>
    </row>
    <row r="373" spans="1:30" ht="12">
      <c r="A373" s="881"/>
      <c r="B373" s="881"/>
      <c r="C373" s="881"/>
      <c r="D373" s="881"/>
      <c r="E373" s="881"/>
      <c r="F373" s="881"/>
      <c r="G373" s="881"/>
      <c r="H373" s="881"/>
      <c r="I373" s="881"/>
      <c r="J373" s="881"/>
      <c r="K373" s="881"/>
      <c r="L373" s="881"/>
      <c r="M373" s="881"/>
      <c r="N373" s="881"/>
      <c r="O373" s="881"/>
      <c r="P373" s="881"/>
      <c r="Q373" s="881"/>
      <c r="R373" s="881"/>
      <c r="S373" s="881"/>
      <c r="T373" s="881"/>
      <c r="U373" s="881"/>
      <c r="V373" s="881"/>
      <c r="W373" s="881"/>
      <c r="X373" s="881"/>
      <c r="Y373" s="881"/>
      <c r="Z373" s="881"/>
      <c r="AA373" s="881"/>
      <c r="AB373" s="881"/>
      <c r="AC373" s="881"/>
      <c r="AD373" s="881"/>
    </row>
    <row r="374" spans="1:30" ht="12">
      <c r="A374" s="881"/>
      <c r="B374" s="881"/>
      <c r="C374" s="881"/>
      <c r="D374" s="881"/>
      <c r="E374" s="881"/>
      <c r="F374" s="881"/>
      <c r="G374" s="881"/>
      <c r="H374" s="881"/>
      <c r="I374" s="881"/>
      <c r="J374" s="881"/>
      <c r="K374" s="881"/>
      <c r="L374" s="881"/>
      <c r="M374" s="881"/>
      <c r="N374" s="881"/>
      <c r="O374" s="881"/>
      <c r="P374" s="881"/>
      <c r="Q374" s="881"/>
      <c r="R374" s="881"/>
      <c r="S374" s="881"/>
      <c r="T374" s="881"/>
      <c r="U374" s="881"/>
      <c r="V374" s="881"/>
      <c r="W374" s="881"/>
      <c r="X374" s="881"/>
      <c r="Y374" s="881"/>
      <c r="Z374" s="881"/>
      <c r="AA374" s="881"/>
      <c r="AB374" s="881"/>
      <c r="AC374" s="881"/>
      <c r="AD374" s="881"/>
    </row>
    <row r="375" spans="1:30" ht="12">
      <c r="A375" s="881"/>
      <c r="B375" s="881"/>
      <c r="C375" s="881"/>
      <c r="D375" s="881"/>
      <c r="E375" s="881"/>
      <c r="F375" s="881"/>
      <c r="G375" s="881"/>
      <c r="H375" s="881"/>
      <c r="I375" s="881"/>
      <c r="J375" s="881"/>
      <c r="K375" s="881"/>
      <c r="L375" s="881"/>
      <c r="M375" s="881"/>
      <c r="N375" s="881"/>
      <c r="O375" s="881"/>
      <c r="P375" s="881"/>
      <c r="Q375" s="881"/>
      <c r="R375" s="881"/>
      <c r="S375" s="881"/>
      <c r="T375" s="881"/>
      <c r="U375" s="881"/>
      <c r="V375" s="881"/>
      <c r="W375" s="881"/>
      <c r="X375" s="881"/>
      <c r="Y375" s="881"/>
      <c r="Z375" s="881"/>
      <c r="AA375" s="881"/>
      <c r="AB375" s="881"/>
      <c r="AC375" s="881"/>
      <c r="AD375" s="881"/>
    </row>
    <row r="376" spans="1:30" ht="12">
      <c r="A376" s="881"/>
      <c r="B376" s="881"/>
      <c r="C376" s="881"/>
      <c r="D376" s="881"/>
      <c r="E376" s="881"/>
      <c r="F376" s="881"/>
      <c r="G376" s="881"/>
      <c r="H376" s="881"/>
      <c r="I376" s="881"/>
      <c r="J376" s="881"/>
      <c r="K376" s="881"/>
      <c r="L376" s="881"/>
      <c r="M376" s="881"/>
      <c r="N376" s="881"/>
      <c r="O376" s="881"/>
      <c r="P376" s="881"/>
      <c r="Q376" s="881"/>
      <c r="R376" s="881"/>
      <c r="S376" s="881"/>
      <c r="T376" s="881"/>
      <c r="U376" s="881"/>
      <c r="V376" s="881"/>
      <c r="W376" s="881"/>
      <c r="X376" s="881"/>
      <c r="Y376" s="881"/>
      <c r="Z376" s="881"/>
      <c r="AA376" s="881"/>
      <c r="AB376" s="881"/>
      <c r="AC376" s="881"/>
      <c r="AD376" s="881"/>
    </row>
    <row r="377" spans="1:30" ht="12">
      <c r="A377" s="881"/>
      <c r="B377" s="881"/>
      <c r="C377" s="881"/>
      <c r="D377" s="881"/>
      <c r="E377" s="881"/>
      <c r="F377" s="881"/>
      <c r="G377" s="881"/>
      <c r="H377" s="881"/>
      <c r="I377" s="881"/>
      <c r="J377" s="881"/>
      <c r="K377" s="881"/>
      <c r="L377" s="881"/>
      <c r="M377" s="881"/>
      <c r="N377" s="881"/>
      <c r="O377" s="881"/>
      <c r="P377" s="881"/>
      <c r="Q377" s="881"/>
      <c r="R377" s="881"/>
      <c r="S377" s="881"/>
      <c r="T377" s="881"/>
      <c r="U377" s="881"/>
      <c r="V377" s="881"/>
      <c r="W377" s="881"/>
      <c r="X377" s="881"/>
      <c r="Y377" s="881"/>
      <c r="Z377" s="881"/>
      <c r="AA377" s="881"/>
      <c r="AB377" s="881"/>
      <c r="AC377" s="881"/>
      <c r="AD377" s="881"/>
    </row>
    <row r="378" spans="1:30" ht="12">
      <c r="A378" s="881"/>
      <c r="B378" s="881"/>
      <c r="C378" s="881"/>
      <c r="D378" s="881"/>
      <c r="E378" s="881"/>
      <c r="F378" s="881"/>
      <c r="G378" s="881"/>
      <c r="H378" s="881"/>
      <c r="I378" s="881"/>
      <c r="J378" s="881"/>
      <c r="K378" s="881"/>
      <c r="L378" s="881"/>
      <c r="M378" s="881"/>
      <c r="N378" s="881"/>
      <c r="O378" s="881"/>
      <c r="P378" s="881"/>
      <c r="Q378" s="881"/>
      <c r="R378" s="881"/>
      <c r="S378" s="881"/>
      <c r="T378" s="881"/>
      <c r="U378" s="881"/>
      <c r="V378" s="881"/>
      <c r="W378" s="881"/>
      <c r="X378" s="881"/>
      <c r="Y378" s="881"/>
      <c r="Z378" s="881"/>
      <c r="AA378" s="881"/>
      <c r="AB378" s="881"/>
      <c r="AC378" s="881"/>
      <c r="AD378" s="881"/>
    </row>
    <row r="379" spans="1:30" ht="12">
      <c r="A379" s="881"/>
      <c r="B379" s="881"/>
      <c r="C379" s="881"/>
      <c r="D379" s="881"/>
      <c r="E379" s="881"/>
      <c r="F379" s="881"/>
      <c r="G379" s="881"/>
      <c r="H379" s="881"/>
      <c r="I379" s="881"/>
      <c r="J379" s="881"/>
      <c r="K379" s="881"/>
      <c r="L379" s="881"/>
      <c r="M379" s="881"/>
      <c r="N379" s="881"/>
      <c r="O379" s="881"/>
      <c r="P379" s="881"/>
      <c r="Q379" s="881"/>
      <c r="R379" s="881"/>
      <c r="S379" s="881"/>
      <c r="T379" s="881"/>
      <c r="U379" s="881"/>
      <c r="V379" s="881"/>
      <c r="W379" s="881"/>
      <c r="X379" s="881"/>
      <c r="Y379" s="881"/>
      <c r="Z379" s="881"/>
      <c r="AA379" s="881"/>
      <c r="AB379" s="881"/>
      <c r="AC379" s="881"/>
      <c r="AD379" s="881"/>
    </row>
    <row r="380" spans="1:30" ht="12">
      <c r="A380" s="881"/>
      <c r="B380" s="881"/>
      <c r="C380" s="881"/>
      <c r="D380" s="881"/>
      <c r="E380" s="881"/>
      <c r="F380" s="881"/>
      <c r="G380" s="881"/>
      <c r="H380" s="881"/>
      <c r="I380" s="881"/>
      <c r="J380" s="881"/>
      <c r="K380" s="881"/>
      <c r="L380" s="881"/>
      <c r="M380" s="881"/>
      <c r="N380" s="881"/>
      <c r="O380" s="881"/>
      <c r="P380" s="881"/>
      <c r="Q380" s="881"/>
      <c r="R380" s="881"/>
      <c r="S380" s="881"/>
      <c r="T380" s="881"/>
      <c r="U380" s="881"/>
      <c r="V380" s="881"/>
      <c r="W380" s="881"/>
      <c r="X380" s="881"/>
      <c r="Y380" s="881"/>
      <c r="Z380" s="881"/>
      <c r="AA380" s="881"/>
      <c r="AB380" s="881"/>
      <c r="AC380" s="881"/>
      <c r="AD380" s="881"/>
    </row>
    <row r="381" spans="1:30" ht="12">
      <c r="A381" s="881"/>
      <c r="B381" s="881"/>
      <c r="C381" s="881"/>
      <c r="D381" s="881"/>
      <c r="E381" s="881"/>
      <c r="F381" s="881"/>
      <c r="G381" s="881"/>
      <c r="H381" s="881"/>
      <c r="I381" s="881"/>
      <c r="J381" s="881"/>
      <c r="K381" s="881"/>
      <c r="L381" s="881"/>
      <c r="M381" s="881"/>
      <c r="N381" s="881"/>
      <c r="O381" s="881"/>
      <c r="P381" s="881"/>
      <c r="Q381" s="881"/>
      <c r="R381" s="881"/>
      <c r="S381" s="881"/>
      <c r="T381" s="881"/>
      <c r="U381" s="881"/>
      <c r="V381" s="881"/>
      <c r="W381" s="881"/>
      <c r="X381" s="881"/>
      <c r="Y381" s="881"/>
      <c r="Z381" s="881"/>
      <c r="AA381" s="881"/>
      <c r="AB381" s="881"/>
      <c r="AC381" s="881"/>
      <c r="AD381" s="881"/>
    </row>
    <row r="382" spans="1:30" ht="12">
      <c r="A382" s="881"/>
      <c r="B382" s="881"/>
      <c r="C382" s="881"/>
      <c r="D382" s="881"/>
      <c r="E382" s="881"/>
      <c r="F382" s="881"/>
      <c r="G382" s="881"/>
      <c r="H382" s="881"/>
      <c r="I382" s="881"/>
      <c r="J382" s="881"/>
      <c r="K382" s="881"/>
      <c r="L382" s="881"/>
      <c r="M382" s="881"/>
      <c r="N382" s="881"/>
      <c r="O382" s="881"/>
      <c r="P382" s="881"/>
      <c r="Q382" s="881"/>
      <c r="R382" s="881"/>
      <c r="S382" s="881"/>
      <c r="T382" s="881"/>
      <c r="U382" s="881"/>
      <c r="V382" s="881"/>
      <c r="W382" s="881"/>
      <c r="X382" s="881"/>
      <c r="Y382" s="881"/>
      <c r="Z382" s="881"/>
      <c r="AA382" s="881"/>
      <c r="AB382" s="881"/>
      <c r="AC382" s="881"/>
      <c r="AD382" s="881"/>
    </row>
    <row r="383" spans="1:30" ht="12">
      <c r="A383" s="881"/>
      <c r="B383" s="881"/>
      <c r="C383" s="881"/>
      <c r="D383" s="881"/>
      <c r="E383" s="881"/>
      <c r="F383" s="881"/>
      <c r="G383" s="881"/>
      <c r="H383" s="881"/>
      <c r="I383" s="881"/>
      <c r="J383" s="881"/>
      <c r="K383" s="881"/>
      <c r="L383" s="881"/>
      <c r="M383" s="881"/>
      <c r="N383" s="881"/>
      <c r="O383" s="881"/>
      <c r="P383" s="881"/>
      <c r="Q383" s="881"/>
      <c r="R383" s="881"/>
      <c r="S383" s="881"/>
      <c r="T383" s="881"/>
      <c r="U383" s="881"/>
      <c r="V383" s="881"/>
      <c r="W383" s="881"/>
      <c r="X383" s="881"/>
      <c r="Y383" s="881"/>
      <c r="Z383" s="881"/>
      <c r="AA383" s="881"/>
      <c r="AB383" s="881"/>
      <c r="AC383" s="881"/>
      <c r="AD383" s="881"/>
    </row>
    <row r="384" spans="1:30" ht="12">
      <c r="A384" s="881"/>
      <c r="B384" s="881"/>
      <c r="C384" s="881"/>
      <c r="D384" s="881"/>
      <c r="E384" s="881"/>
      <c r="F384" s="881"/>
      <c r="G384" s="881"/>
      <c r="H384" s="881"/>
      <c r="I384" s="881"/>
      <c r="J384" s="881"/>
      <c r="K384" s="881"/>
      <c r="L384" s="881"/>
      <c r="M384" s="881"/>
      <c r="N384" s="881"/>
      <c r="O384" s="881"/>
      <c r="P384" s="881"/>
      <c r="Q384" s="881"/>
      <c r="R384" s="881"/>
      <c r="S384" s="881"/>
      <c r="T384" s="881"/>
      <c r="U384" s="881"/>
      <c r="V384" s="881"/>
      <c r="W384" s="881"/>
      <c r="X384" s="881"/>
      <c r="Y384" s="881"/>
      <c r="Z384" s="881"/>
      <c r="AA384" s="881"/>
      <c r="AB384" s="881"/>
      <c r="AC384" s="881"/>
      <c r="AD384" s="881"/>
    </row>
    <row r="385" spans="1:30" ht="12">
      <c r="A385" s="881"/>
      <c r="B385" s="881"/>
      <c r="C385" s="881"/>
      <c r="D385" s="881"/>
      <c r="E385" s="881"/>
      <c r="F385" s="881"/>
      <c r="G385" s="881"/>
      <c r="H385" s="881"/>
      <c r="I385" s="881"/>
      <c r="J385" s="881"/>
      <c r="K385" s="881"/>
      <c r="L385" s="881"/>
      <c r="M385" s="881"/>
      <c r="N385" s="881"/>
      <c r="O385" s="881"/>
      <c r="P385" s="881"/>
      <c r="Q385" s="881"/>
      <c r="R385" s="881"/>
      <c r="S385" s="881"/>
      <c r="T385" s="881"/>
      <c r="U385" s="881"/>
      <c r="V385" s="881"/>
      <c r="W385" s="881"/>
      <c r="X385" s="881"/>
      <c r="Y385" s="881"/>
      <c r="Z385" s="881"/>
      <c r="AA385" s="881"/>
      <c r="AB385" s="881"/>
      <c r="AC385" s="881"/>
      <c r="AD385" s="881"/>
    </row>
    <row r="386" spans="1:30" ht="12">
      <c r="A386" s="881"/>
      <c r="B386" s="881"/>
      <c r="C386" s="881"/>
      <c r="D386" s="881"/>
      <c r="E386" s="881"/>
      <c r="F386" s="881"/>
      <c r="G386" s="881"/>
      <c r="H386" s="881"/>
      <c r="I386" s="881"/>
      <c r="J386" s="881"/>
      <c r="K386" s="881"/>
      <c r="L386" s="881"/>
      <c r="M386" s="881"/>
      <c r="N386" s="881"/>
      <c r="O386" s="881"/>
      <c r="P386" s="881"/>
      <c r="Q386" s="881"/>
      <c r="R386" s="881"/>
      <c r="S386" s="881"/>
      <c r="T386" s="881"/>
      <c r="U386" s="881"/>
      <c r="V386" s="881"/>
      <c r="W386" s="881"/>
      <c r="X386" s="881"/>
      <c r="Y386" s="881"/>
      <c r="Z386" s="881"/>
      <c r="AA386" s="881"/>
      <c r="AB386" s="881"/>
      <c r="AC386" s="881"/>
      <c r="AD386" s="881"/>
    </row>
    <row r="387" spans="1:30" ht="12">
      <c r="A387" s="881"/>
      <c r="B387" s="881"/>
      <c r="C387" s="881"/>
      <c r="D387" s="881"/>
      <c r="E387" s="881"/>
      <c r="F387" s="881"/>
      <c r="G387" s="881"/>
      <c r="H387" s="881"/>
      <c r="I387" s="881"/>
      <c r="J387" s="881"/>
      <c r="K387" s="881"/>
      <c r="L387" s="881"/>
      <c r="M387" s="881"/>
      <c r="N387" s="881"/>
      <c r="O387" s="881"/>
      <c r="P387" s="881"/>
      <c r="Q387" s="881"/>
      <c r="R387" s="881"/>
      <c r="S387" s="881"/>
      <c r="T387" s="881"/>
      <c r="U387" s="881"/>
      <c r="V387" s="881"/>
      <c r="W387" s="881"/>
      <c r="X387" s="881"/>
      <c r="Y387" s="881"/>
      <c r="Z387" s="881"/>
      <c r="AA387" s="881"/>
      <c r="AB387" s="881"/>
      <c r="AC387" s="881"/>
      <c r="AD387" s="881"/>
    </row>
  </sheetData>
  <sheetProtection sheet="1" objects="1" scenarios="1"/>
  <mergeCells count="171">
    <mergeCell ref="O40:Q40"/>
    <mergeCell ref="O36:Q36"/>
    <mergeCell ref="O37:Q37"/>
    <mergeCell ref="O38:Q38"/>
    <mergeCell ref="O39:Q39"/>
    <mergeCell ref="O32:Q32"/>
    <mergeCell ref="O33:Q33"/>
    <mergeCell ref="O34:Q34"/>
    <mergeCell ref="O35:Q35"/>
    <mergeCell ref="O28:Q28"/>
    <mergeCell ref="O29:Q29"/>
    <mergeCell ref="O30:Q30"/>
    <mergeCell ref="O31:Q31"/>
    <mergeCell ref="O24:Q24"/>
    <mergeCell ref="O25:Q25"/>
    <mergeCell ref="O26:Q26"/>
    <mergeCell ref="O27:Q27"/>
    <mergeCell ref="O20:Q20"/>
    <mergeCell ref="O21:Q21"/>
    <mergeCell ref="O22:Q22"/>
    <mergeCell ref="O23:Q23"/>
    <mergeCell ref="O16:Q16"/>
    <mergeCell ref="O17:Q17"/>
    <mergeCell ref="O18:Q18"/>
    <mergeCell ref="O19:Q19"/>
    <mergeCell ref="L36:N36"/>
    <mergeCell ref="L37:N37"/>
    <mergeCell ref="L38:N38"/>
    <mergeCell ref="L39:N39"/>
    <mergeCell ref="L32:N32"/>
    <mergeCell ref="L33:N33"/>
    <mergeCell ref="L34:N34"/>
    <mergeCell ref="L35:N35"/>
    <mergeCell ref="L28:N28"/>
    <mergeCell ref="L29:N29"/>
    <mergeCell ref="L30:N30"/>
    <mergeCell ref="L31:N31"/>
    <mergeCell ref="L24:N24"/>
    <mergeCell ref="L25:N25"/>
    <mergeCell ref="L26:N26"/>
    <mergeCell ref="L27:N27"/>
    <mergeCell ref="L20:N20"/>
    <mergeCell ref="L21:N21"/>
    <mergeCell ref="L22:N22"/>
    <mergeCell ref="L23:N23"/>
    <mergeCell ref="L16:N16"/>
    <mergeCell ref="L17:N17"/>
    <mergeCell ref="L18:N18"/>
    <mergeCell ref="L19:N19"/>
    <mergeCell ref="J36:K36"/>
    <mergeCell ref="J37:K37"/>
    <mergeCell ref="J38:K38"/>
    <mergeCell ref="J39:K39"/>
    <mergeCell ref="J32:K32"/>
    <mergeCell ref="J33:K33"/>
    <mergeCell ref="J34:K34"/>
    <mergeCell ref="J35:K35"/>
    <mergeCell ref="J28:K28"/>
    <mergeCell ref="J29:K29"/>
    <mergeCell ref="J30:K30"/>
    <mergeCell ref="J31:K31"/>
    <mergeCell ref="J24:K24"/>
    <mergeCell ref="J25:K25"/>
    <mergeCell ref="J26:K26"/>
    <mergeCell ref="J27:K27"/>
    <mergeCell ref="J20:K20"/>
    <mergeCell ref="J21:K21"/>
    <mergeCell ref="J22:K22"/>
    <mergeCell ref="J23:K23"/>
    <mergeCell ref="J16:K16"/>
    <mergeCell ref="J17:K17"/>
    <mergeCell ref="J18:K18"/>
    <mergeCell ref="J19:K19"/>
    <mergeCell ref="H36:I36"/>
    <mergeCell ref="H37:I37"/>
    <mergeCell ref="H38:I38"/>
    <mergeCell ref="H39:I39"/>
    <mergeCell ref="H32:I32"/>
    <mergeCell ref="H33:I33"/>
    <mergeCell ref="H34:I34"/>
    <mergeCell ref="H35:I35"/>
    <mergeCell ref="H28:I28"/>
    <mergeCell ref="H29:I29"/>
    <mergeCell ref="H30:I30"/>
    <mergeCell ref="H31:I31"/>
    <mergeCell ref="H24:I24"/>
    <mergeCell ref="H25:I25"/>
    <mergeCell ref="H26:I26"/>
    <mergeCell ref="H27:I27"/>
    <mergeCell ref="H20:I20"/>
    <mergeCell ref="H21:I21"/>
    <mergeCell ref="H22:I22"/>
    <mergeCell ref="H23:I23"/>
    <mergeCell ref="F17:G17"/>
    <mergeCell ref="F18:G18"/>
    <mergeCell ref="F19:G19"/>
    <mergeCell ref="H16:I16"/>
    <mergeCell ref="H17:I17"/>
    <mergeCell ref="H18:I18"/>
    <mergeCell ref="H19:I19"/>
    <mergeCell ref="F39:G39"/>
    <mergeCell ref="A19:E19"/>
    <mergeCell ref="F33:G33"/>
    <mergeCell ref="F34:G34"/>
    <mergeCell ref="F35:G35"/>
    <mergeCell ref="F36:G36"/>
    <mergeCell ref="F29:G29"/>
    <mergeCell ref="F30:G30"/>
    <mergeCell ref="A39:E39"/>
    <mergeCell ref="F20:G20"/>
    <mergeCell ref="F21:G21"/>
    <mergeCell ref="F22:G22"/>
    <mergeCell ref="F23:G23"/>
    <mergeCell ref="F24:G24"/>
    <mergeCell ref="F25:G25"/>
    <mergeCell ref="F26:G26"/>
    <mergeCell ref="F37:G37"/>
    <mergeCell ref="F38:G38"/>
    <mergeCell ref="F27:G27"/>
    <mergeCell ref="F28:G28"/>
    <mergeCell ref="F31:G31"/>
    <mergeCell ref="F32:G32"/>
    <mergeCell ref="A27:E27"/>
    <mergeCell ref="A28:E28"/>
    <mergeCell ref="A29:E29"/>
    <mergeCell ref="A30:E30"/>
    <mergeCell ref="A37:E37"/>
    <mergeCell ref="A38:E38"/>
    <mergeCell ref="A31:E31"/>
    <mergeCell ref="A32:E32"/>
    <mergeCell ref="A33:E33"/>
    <mergeCell ref="A34:E34"/>
    <mergeCell ref="A35:E35"/>
    <mergeCell ref="A36:E36"/>
    <mergeCell ref="A23:E23"/>
    <mergeCell ref="A24:E24"/>
    <mergeCell ref="A25:E25"/>
    <mergeCell ref="A26:E26"/>
    <mergeCell ref="Q2:R2"/>
    <mergeCell ref="A20:E20"/>
    <mergeCell ref="A21:E21"/>
    <mergeCell ref="A22:E22"/>
    <mergeCell ref="A18:E18"/>
    <mergeCell ref="A17:E17"/>
    <mergeCell ref="A16:E16"/>
    <mergeCell ref="A15:E15"/>
    <mergeCell ref="F15:G15"/>
    <mergeCell ref="F16:G16"/>
    <mergeCell ref="L11:M11"/>
    <mergeCell ref="P13:R13"/>
    <mergeCell ref="P14:R14"/>
    <mergeCell ref="J13:O13"/>
    <mergeCell ref="J14:O14"/>
    <mergeCell ref="K5:R5"/>
    <mergeCell ref="K6:R6"/>
    <mergeCell ref="K7:R7"/>
    <mergeCell ref="L10:M10"/>
    <mergeCell ref="A11:E11"/>
    <mergeCell ref="A13:E13"/>
    <mergeCell ref="A14:E14"/>
    <mergeCell ref="F6:J6"/>
    <mergeCell ref="F7:J7"/>
    <mergeCell ref="F9:J9"/>
    <mergeCell ref="F10:J10"/>
    <mergeCell ref="F11:J11"/>
    <mergeCell ref="F13:I13"/>
    <mergeCell ref="F14:I14"/>
    <mergeCell ref="A6:E6"/>
    <mergeCell ref="A7:E7"/>
    <mergeCell ref="A9:E9"/>
    <mergeCell ref="A10:E10"/>
  </mergeCells>
  <printOptions/>
  <pageMargins left="0.44" right="0.25" top="0.25" bottom="0.25" header="0" footer="0"/>
  <pageSetup fitToWidth="5" horizontalDpi="300" verticalDpi="300" orientation="landscape" r:id="rId1"/>
</worksheet>
</file>

<file path=xl/worksheets/sheet34.xml><?xml version="1.0" encoding="utf-8"?>
<worksheet xmlns="http://schemas.openxmlformats.org/spreadsheetml/2006/main" xmlns:r="http://schemas.openxmlformats.org/officeDocument/2006/relationships">
  <dimension ref="A1:A58"/>
  <sheetViews>
    <sheetView workbookViewId="0" topLeftCell="A31">
      <selection activeCell="A56" sqref="A56"/>
    </sheetView>
  </sheetViews>
  <sheetFormatPr defaultColWidth="9.140625" defaultRowHeight="12.75"/>
  <cols>
    <col min="1" max="1" width="115.28125" style="741" customWidth="1"/>
    <col min="2" max="16384" width="10.28125" style="741" customWidth="1"/>
  </cols>
  <sheetData>
    <row r="1" ht="12">
      <c r="A1" s="741" t="s">
        <v>547</v>
      </c>
    </row>
    <row r="2" ht="12">
      <c r="A2" s="741" t="s">
        <v>923</v>
      </c>
    </row>
    <row r="3" ht="12">
      <c r="A3" s="741" t="s">
        <v>549</v>
      </c>
    </row>
    <row r="4" ht="12">
      <c r="A4" s="741" t="s">
        <v>550</v>
      </c>
    </row>
    <row r="5" ht="12">
      <c r="A5" s="741" t="s">
        <v>551</v>
      </c>
    </row>
    <row r="6" ht="12">
      <c r="A6" s="741" t="s">
        <v>552</v>
      </c>
    </row>
    <row r="7" ht="12">
      <c r="A7" s="741" t="s">
        <v>553</v>
      </c>
    </row>
    <row r="8" ht="12">
      <c r="A8" s="741" t="s">
        <v>554</v>
      </c>
    </row>
    <row r="9" ht="12">
      <c r="A9" s="741" t="s">
        <v>1777</v>
      </c>
    </row>
    <row r="10" ht="12">
      <c r="A10" s="741" t="s">
        <v>1778</v>
      </c>
    </row>
    <row r="11" ht="12">
      <c r="A11" s="741" t="s">
        <v>1779</v>
      </c>
    </row>
    <row r="12" ht="12">
      <c r="A12" s="741" t="s">
        <v>1780</v>
      </c>
    </row>
    <row r="13" ht="12">
      <c r="A13" s="741" t="s">
        <v>708</v>
      </c>
    </row>
    <row r="14" ht="12">
      <c r="A14" s="741" t="s">
        <v>924</v>
      </c>
    </row>
    <row r="15" ht="12">
      <c r="A15" s="741" t="s">
        <v>925</v>
      </c>
    </row>
    <row r="16" ht="12">
      <c r="A16" s="741" t="s">
        <v>926</v>
      </c>
    </row>
    <row r="17" ht="12">
      <c r="A17" s="741" t="s">
        <v>927</v>
      </c>
    </row>
    <row r="18" ht="12">
      <c r="A18" s="741" t="s">
        <v>928</v>
      </c>
    </row>
    <row r="19" ht="12">
      <c r="A19" s="741" t="s">
        <v>929</v>
      </c>
    </row>
    <row r="20" ht="12">
      <c r="A20" s="741" t="s">
        <v>930</v>
      </c>
    </row>
    <row r="21" ht="12">
      <c r="A21" s="741" t="s">
        <v>931</v>
      </c>
    </row>
    <row r="22" ht="12">
      <c r="A22" s="741" t="s">
        <v>932</v>
      </c>
    </row>
    <row r="23" ht="12">
      <c r="A23" s="741" t="s">
        <v>933</v>
      </c>
    </row>
    <row r="24" ht="12">
      <c r="A24" s="741" t="s">
        <v>934</v>
      </c>
    </row>
    <row r="25" ht="12">
      <c r="A25" s="741" t="s">
        <v>935</v>
      </c>
    </row>
    <row r="26" ht="12">
      <c r="A26" s="741" t="s">
        <v>936</v>
      </c>
    </row>
    <row r="27" ht="12">
      <c r="A27" s="741" t="s">
        <v>937</v>
      </c>
    </row>
    <row r="28" ht="12">
      <c r="A28" s="741" t="s">
        <v>938</v>
      </c>
    </row>
    <row r="29" ht="12">
      <c r="A29" s="741" t="s">
        <v>939</v>
      </c>
    </row>
    <row r="30" ht="12">
      <c r="A30" s="741" t="s">
        <v>940</v>
      </c>
    </row>
    <row r="31" ht="12">
      <c r="A31" s="741" t="s">
        <v>941</v>
      </c>
    </row>
    <row r="32" ht="12">
      <c r="A32" s="741" t="s">
        <v>942</v>
      </c>
    </row>
    <row r="33" ht="12">
      <c r="A33" s="741" t="s">
        <v>943</v>
      </c>
    </row>
    <row r="34" ht="12">
      <c r="A34" s="741" t="s">
        <v>944</v>
      </c>
    </row>
    <row r="35" ht="12">
      <c r="A35" s="741" t="s">
        <v>945</v>
      </c>
    </row>
    <row r="36" ht="12">
      <c r="A36" s="741" t="s">
        <v>946</v>
      </c>
    </row>
    <row r="37" ht="12">
      <c r="A37" s="741" t="s">
        <v>947</v>
      </c>
    </row>
    <row r="38" ht="12">
      <c r="A38" s="741" t="s">
        <v>948</v>
      </c>
    </row>
    <row r="39" ht="12">
      <c r="A39" s="741" t="s">
        <v>925</v>
      </c>
    </row>
    <row r="40" ht="12">
      <c r="A40" s="741" t="s">
        <v>949</v>
      </c>
    </row>
    <row r="41" ht="12">
      <c r="A41" s="741" t="s">
        <v>950</v>
      </c>
    </row>
    <row r="42" ht="12">
      <c r="A42" s="741" t="s">
        <v>951</v>
      </c>
    </row>
    <row r="43" ht="12">
      <c r="A43" s="741" t="s">
        <v>952</v>
      </c>
    </row>
    <row r="44" ht="12">
      <c r="A44" s="741" t="s">
        <v>953</v>
      </c>
    </row>
    <row r="45" ht="12">
      <c r="A45" s="741" t="s">
        <v>954</v>
      </c>
    </row>
    <row r="46" ht="12">
      <c r="A46" s="741" t="s">
        <v>955</v>
      </c>
    </row>
    <row r="47" ht="12">
      <c r="A47" s="741" t="s">
        <v>956</v>
      </c>
    </row>
    <row r="48" ht="12">
      <c r="A48" s="741" t="s">
        <v>957</v>
      </c>
    </row>
    <row r="49" ht="12">
      <c r="A49" s="741" t="s">
        <v>958</v>
      </c>
    </row>
    <row r="50" ht="12">
      <c r="A50" s="741" t="s">
        <v>959</v>
      </c>
    </row>
    <row r="51" ht="12">
      <c r="A51" s="741" t="s">
        <v>960</v>
      </c>
    </row>
    <row r="52" ht="12">
      <c r="A52" s="741" t="s">
        <v>961</v>
      </c>
    </row>
    <row r="53" ht="12">
      <c r="A53" s="741" t="s">
        <v>962</v>
      </c>
    </row>
    <row r="54" ht="12">
      <c r="A54" s="741" t="s">
        <v>963</v>
      </c>
    </row>
    <row r="55" ht="12">
      <c r="A55" s="741" t="s">
        <v>964</v>
      </c>
    </row>
    <row r="56" ht="12">
      <c r="A56" s="741" t="s">
        <v>965</v>
      </c>
    </row>
    <row r="57" ht="12">
      <c r="A57" s="741" t="s">
        <v>966</v>
      </c>
    </row>
    <row r="58" ht="12">
      <c r="A58" s="741" t="s">
        <v>860</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sheetPr transitionEvaluation="1"/>
  <dimension ref="A1:AG163"/>
  <sheetViews>
    <sheetView showGridLines="0" workbookViewId="0" topLeftCell="A1">
      <selection activeCell="A1" sqref="A1"/>
    </sheetView>
  </sheetViews>
  <sheetFormatPr defaultColWidth="11.00390625" defaultRowHeight="12.75"/>
  <cols>
    <col min="1" max="1" width="8.7109375" style="741" customWidth="1"/>
    <col min="2" max="2" width="5.28125" style="741" customWidth="1"/>
    <col min="3" max="3" width="7.57421875" style="741" customWidth="1"/>
    <col min="4" max="4" width="1.8515625" style="741" customWidth="1"/>
    <col min="5" max="5" width="14.421875" style="741" customWidth="1"/>
    <col min="6" max="6" width="17.8515625" style="741" customWidth="1"/>
    <col min="7" max="8" width="1.8515625" style="741" customWidth="1"/>
    <col min="9" max="9" width="16.7109375" style="741" customWidth="1"/>
    <col min="10" max="10" width="1.8515625" style="741" customWidth="1"/>
    <col min="11" max="11" width="13.28125" style="741" customWidth="1"/>
    <col min="12" max="12" width="6.421875" style="741" customWidth="1"/>
    <col min="13" max="15" width="1.8515625" style="741" customWidth="1"/>
    <col min="16" max="16" width="15.57421875" style="741" customWidth="1"/>
    <col min="17" max="17" width="1.8515625" style="741" customWidth="1"/>
    <col min="18" max="18" width="20.140625" style="741" customWidth="1"/>
    <col min="19" max="32" width="16.7109375" style="741" customWidth="1"/>
    <col min="33" max="34" width="17.8515625" style="741" customWidth="1"/>
    <col min="35" max="16384" width="11.00390625" style="741" customWidth="1"/>
  </cols>
  <sheetData>
    <row r="1" spans="1:32" ht="14.25" thickBot="1" thickTop="1">
      <c r="A1" s="731" t="s">
        <v>793</v>
      </c>
      <c r="B1" s="732"/>
      <c r="C1" s="732"/>
      <c r="D1" s="732"/>
      <c r="E1" s="732"/>
      <c r="F1" s="732"/>
      <c r="G1" s="732"/>
      <c r="H1" s="732"/>
      <c r="I1" s="732"/>
      <c r="J1" s="733"/>
      <c r="K1" s="734"/>
      <c r="L1" s="734"/>
      <c r="M1" s="734"/>
      <c r="N1" s="734"/>
      <c r="O1" s="734"/>
      <c r="P1" s="735"/>
      <c r="Q1" s="736"/>
      <c r="R1" s="735"/>
      <c r="S1" s="737"/>
      <c r="T1" s="737"/>
      <c r="U1" s="737"/>
      <c r="V1" s="737"/>
      <c r="W1" s="737"/>
      <c r="X1" s="737"/>
      <c r="Y1" s="737"/>
      <c r="Z1" s="737"/>
      <c r="AA1" s="737"/>
      <c r="AB1" s="737"/>
      <c r="AC1" s="737"/>
      <c r="AD1" s="737"/>
      <c r="AE1" s="895"/>
      <c r="AF1" s="896"/>
    </row>
    <row r="2" spans="1:32" ht="13.5" thickBot="1">
      <c r="A2" s="742" t="s">
        <v>794</v>
      </c>
      <c r="B2" s="743"/>
      <c r="C2" s="743"/>
      <c r="D2" s="743"/>
      <c r="E2" s="743"/>
      <c r="F2" s="743"/>
      <c r="G2" s="743"/>
      <c r="H2" s="743"/>
      <c r="I2" s="743"/>
      <c r="J2" s="744"/>
      <c r="K2" s="745" t="s">
        <v>470</v>
      </c>
      <c r="L2" s="746"/>
      <c r="M2" s="746"/>
      <c r="N2" s="746"/>
      <c r="O2" s="746"/>
      <c r="P2" s="747" t="s">
        <v>967</v>
      </c>
      <c r="Q2" s="2244" t="s">
        <v>968</v>
      </c>
      <c r="R2" s="2245"/>
      <c r="T2" s="983" t="s">
        <v>473</v>
      </c>
      <c r="U2" s="1030"/>
      <c r="V2" s="1031"/>
      <c r="AD2" s="796"/>
      <c r="AF2" s="900"/>
    </row>
    <row r="3" spans="1:32" ht="6" customHeight="1" thickBot="1" thickTop="1">
      <c r="A3" s="754"/>
      <c r="B3" s="755"/>
      <c r="C3" s="755"/>
      <c r="D3" s="755"/>
      <c r="E3" s="755"/>
      <c r="F3" s="755"/>
      <c r="G3" s="755"/>
      <c r="H3" s="755"/>
      <c r="I3" s="755"/>
      <c r="J3" s="756"/>
      <c r="K3" s="757"/>
      <c r="L3" s="757"/>
      <c r="M3" s="757"/>
      <c r="N3" s="757"/>
      <c r="O3" s="757"/>
      <c r="P3" s="758"/>
      <c r="Q3" s="759"/>
      <c r="R3" s="758"/>
      <c r="T3" s="907"/>
      <c r="U3" s="1032"/>
      <c r="V3" s="1033"/>
      <c r="AD3" s="796"/>
      <c r="AF3" s="900"/>
    </row>
    <row r="4" spans="1:32" ht="12.75">
      <c r="A4" s="763" t="s">
        <v>474</v>
      </c>
      <c r="B4" s="902"/>
      <c r="C4" s="902"/>
      <c r="D4" s="902"/>
      <c r="E4" s="903"/>
      <c r="F4" s="766" t="s">
        <v>475</v>
      </c>
      <c r="G4" s="904"/>
      <c r="H4" s="904"/>
      <c r="I4" s="904"/>
      <c r="J4" s="765"/>
      <c r="K4" s="766" t="s">
        <v>476</v>
      </c>
      <c r="L4" s="764"/>
      <c r="M4" s="764"/>
      <c r="N4" s="767"/>
      <c r="O4" s="767"/>
      <c r="P4" s="767"/>
      <c r="Q4" s="767"/>
      <c r="R4" s="765"/>
      <c r="T4" s="907"/>
      <c r="U4" s="1032"/>
      <c r="V4" s="1033"/>
      <c r="AD4" s="796"/>
      <c r="AF4" s="900"/>
    </row>
    <row r="5" spans="1:32" ht="12.75">
      <c r="A5" s="763" t="s">
        <v>477</v>
      </c>
      <c r="B5" s="902"/>
      <c r="C5" s="902"/>
      <c r="D5" s="902"/>
      <c r="E5" s="903"/>
      <c r="F5" s="766" t="s">
        <v>478</v>
      </c>
      <c r="G5" s="904"/>
      <c r="H5" s="904"/>
      <c r="I5" s="904"/>
      <c r="J5" s="765"/>
      <c r="K5" s="2230"/>
      <c r="L5" s="2231"/>
      <c r="M5" s="2231"/>
      <c r="N5" s="2231"/>
      <c r="O5" s="2231"/>
      <c r="P5" s="2231"/>
      <c r="Q5" s="2231"/>
      <c r="R5" s="2217"/>
      <c r="T5" s="905" t="s">
        <v>969</v>
      </c>
      <c r="U5" s="1032"/>
      <c r="V5" s="906">
        <f>J40</f>
        <v>0</v>
      </c>
      <c r="AD5" s="796"/>
      <c r="AF5" s="900"/>
    </row>
    <row r="6" spans="1:32" ht="12.75">
      <c r="A6" s="2215"/>
      <c r="B6" s="2216"/>
      <c r="C6" s="2216"/>
      <c r="D6" s="2216"/>
      <c r="E6" s="2217"/>
      <c r="F6" s="2230"/>
      <c r="G6" s="2231"/>
      <c r="H6" s="2231"/>
      <c r="I6" s="2231"/>
      <c r="J6" s="2217"/>
      <c r="K6" s="2230"/>
      <c r="L6" s="2231"/>
      <c r="M6" s="2231"/>
      <c r="N6" s="2231"/>
      <c r="O6" s="2231"/>
      <c r="P6" s="2231"/>
      <c r="Q6" s="2231"/>
      <c r="R6" s="2217"/>
      <c r="T6" s="905" t="s">
        <v>480</v>
      </c>
      <c r="U6" s="1032"/>
      <c r="V6" s="906"/>
      <c r="AD6" s="796"/>
      <c r="AF6" s="900"/>
    </row>
    <row r="7" spans="1:32" ht="13.5" thickBot="1">
      <c r="A7" s="2218"/>
      <c r="B7" s="2219"/>
      <c r="C7" s="2219"/>
      <c r="D7" s="2219"/>
      <c r="E7" s="2220"/>
      <c r="F7" s="2232"/>
      <c r="G7" s="2219"/>
      <c r="H7" s="2219"/>
      <c r="I7" s="2219"/>
      <c r="J7" s="2220"/>
      <c r="K7" s="2232"/>
      <c r="L7" s="2219"/>
      <c r="M7" s="2219"/>
      <c r="N7" s="2219"/>
      <c r="O7" s="2219"/>
      <c r="P7" s="2219"/>
      <c r="Q7" s="2219"/>
      <c r="R7" s="2220"/>
      <c r="T7" s="907"/>
      <c r="U7" s="1032"/>
      <c r="V7" s="906"/>
      <c r="AD7" s="796"/>
      <c r="AF7" s="900"/>
    </row>
    <row r="8" spans="1:32" ht="12.75">
      <c r="A8" s="772" t="s">
        <v>481</v>
      </c>
      <c r="B8" s="908"/>
      <c r="C8" s="908"/>
      <c r="D8" s="908"/>
      <c r="E8" s="909"/>
      <c r="F8" s="775" t="s">
        <v>482</v>
      </c>
      <c r="G8" s="910"/>
      <c r="H8" s="910"/>
      <c r="I8" s="910"/>
      <c r="J8" s="909"/>
      <c r="K8" s="775" t="s">
        <v>483</v>
      </c>
      <c r="L8" s="773"/>
      <c r="M8" s="774"/>
      <c r="N8" s="775" t="s">
        <v>484</v>
      </c>
      <c r="O8" s="776"/>
      <c r="P8" s="776"/>
      <c r="Q8" s="776"/>
      <c r="R8" s="774"/>
      <c r="T8" s="905" t="s">
        <v>970</v>
      </c>
      <c r="U8" s="1032"/>
      <c r="V8" s="906" t="e">
        <f>'FF 20-20'!R18+#REF!+#REF!+#REF!</f>
        <v>#REF!</v>
      </c>
      <c r="AD8" s="796"/>
      <c r="AF8" s="900"/>
    </row>
    <row r="9" spans="1:32" ht="12.75">
      <c r="A9" s="2215"/>
      <c r="B9" s="2216"/>
      <c r="C9" s="2216"/>
      <c r="D9" s="2216"/>
      <c r="E9" s="2217"/>
      <c r="F9" s="2230"/>
      <c r="G9" s="2231"/>
      <c r="H9" s="2231"/>
      <c r="I9" s="2231"/>
      <c r="J9" s="2217"/>
      <c r="K9" s="777" t="s">
        <v>485</v>
      </c>
      <c r="L9" s="778"/>
      <c r="M9" s="779"/>
      <c r="N9" s="778"/>
      <c r="O9" s="780"/>
      <c r="P9" s="781" t="s">
        <v>486</v>
      </c>
      <c r="Q9" s="782"/>
      <c r="R9" s="779"/>
      <c r="T9" s="905" t="s">
        <v>487</v>
      </c>
      <c r="U9" s="1032"/>
      <c r="V9" s="906"/>
      <c r="AD9" s="796"/>
      <c r="AF9" s="900"/>
    </row>
    <row r="10" spans="1:32" ht="13.5" thickBot="1">
      <c r="A10" s="2215"/>
      <c r="B10" s="2216"/>
      <c r="C10" s="2216"/>
      <c r="D10" s="2216"/>
      <c r="E10" s="2217"/>
      <c r="F10" s="2230"/>
      <c r="G10" s="2231"/>
      <c r="H10" s="2231"/>
      <c r="I10" s="2231"/>
      <c r="J10" s="2217"/>
      <c r="K10" s="775" t="s">
        <v>488</v>
      </c>
      <c r="L10" s="2242"/>
      <c r="M10" s="2243"/>
      <c r="N10" s="778"/>
      <c r="O10" s="783"/>
      <c r="P10" s="781" t="s">
        <v>489</v>
      </c>
      <c r="Q10" s="782"/>
      <c r="R10" s="779"/>
      <c r="T10" s="911"/>
      <c r="U10" s="1034"/>
      <c r="V10" s="913"/>
      <c r="AD10" s="796"/>
      <c r="AF10" s="900"/>
    </row>
    <row r="11" spans="1:32" ht="14.25" thickBot="1" thickTop="1">
      <c r="A11" s="2218"/>
      <c r="B11" s="2219"/>
      <c r="C11" s="2219"/>
      <c r="D11" s="2219"/>
      <c r="E11" s="2220"/>
      <c r="F11" s="2232"/>
      <c r="G11" s="2219"/>
      <c r="H11" s="2219"/>
      <c r="I11" s="2219"/>
      <c r="J11" s="2220"/>
      <c r="K11" s="787" t="s">
        <v>490</v>
      </c>
      <c r="L11" s="2254"/>
      <c r="M11" s="2255"/>
      <c r="N11" s="788"/>
      <c r="O11" s="789" t="s">
        <v>491</v>
      </c>
      <c r="P11" s="788"/>
      <c r="Q11" s="788"/>
      <c r="R11" s="770"/>
      <c r="T11" s="905" t="s">
        <v>492</v>
      </c>
      <c r="U11" s="1032"/>
      <c r="V11" s="906" t="e">
        <f>V5-V8</f>
        <v>#REF!</v>
      </c>
      <c r="AD11" s="796"/>
      <c r="AF11" s="900"/>
    </row>
    <row r="12" spans="1:32" ht="13.5" thickBot="1">
      <c r="A12" s="763" t="s">
        <v>493</v>
      </c>
      <c r="B12" s="914"/>
      <c r="C12" s="914"/>
      <c r="D12" s="914"/>
      <c r="E12" s="915"/>
      <c r="F12" s="766" t="s">
        <v>494</v>
      </c>
      <c r="G12" s="790"/>
      <c r="H12" s="790"/>
      <c r="I12" s="792"/>
      <c r="J12" s="766" t="s">
        <v>495</v>
      </c>
      <c r="K12" s="914"/>
      <c r="L12" s="914"/>
      <c r="M12" s="914"/>
      <c r="N12" s="914"/>
      <c r="O12" s="916"/>
      <c r="P12" s="766" t="s">
        <v>496</v>
      </c>
      <c r="Q12" s="790"/>
      <c r="R12" s="792"/>
      <c r="T12" s="793"/>
      <c r="U12" s="794"/>
      <c r="V12" s="920"/>
      <c r="AD12" s="796"/>
      <c r="AF12" s="900"/>
    </row>
    <row r="13" spans="1:32" ht="12.75">
      <c r="A13" s="2215"/>
      <c r="B13" s="2216"/>
      <c r="C13" s="2216"/>
      <c r="D13" s="2216"/>
      <c r="E13" s="2217"/>
      <c r="F13" s="2230"/>
      <c r="G13" s="2231"/>
      <c r="H13" s="2231"/>
      <c r="I13" s="2217"/>
      <c r="J13" s="2236"/>
      <c r="K13" s="2237"/>
      <c r="L13" s="2237"/>
      <c r="M13" s="2237"/>
      <c r="N13" s="2237"/>
      <c r="O13" s="2238"/>
      <c r="P13" s="2230"/>
      <c r="Q13" s="2231"/>
      <c r="R13" s="2217"/>
      <c r="S13" s="990"/>
      <c r="T13" s="990"/>
      <c r="U13" s="990"/>
      <c r="V13" s="990"/>
      <c r="W13" s="990"/>
      <c r="X13" s="990"/>
      <c r="Y13" s="990"/>
      <c r="Z13" s="990"/>
      <c r="AA13" s="990"/>
      <c r="AB13" s="990"/>
      <c r="AC13" s="990"/>
      <c r="AD13" s="796"/>
      <c r="AE13" s="990"/>
      <c r="AF13" s="1035"/>
    </row>
    <row r="14" spans="1:32" ht="13.5" thickBot="1">
      <c r="A14" s="2218"/>
      <c r="B14" s="2219"/>
      <c r="C14" s="2219"/>
      <c r="D14" s="2219"/>
      <c r="E14" s="2220"/>
      <c r="F14" s="2232"/>
      <c r="G14" s="2219"/>
      <c r="H14" s="2219"/>
      <c r="I14" s="2220"/>
      <c r="J14" s="2239"/>
      <c r="K14" s="2240"/>
      <c r="L14" s="2240"/>
      <c r="M14" s="2240"/>
      <c r="N14" s="2240"/>
      <c r="O14" s="2241"/>
      <c r="P14" s="2232"/>
      <c r="Q14" s="2219"/>
      <c r="R14" s="2220"/>
      <c r="S14" s="991"/>
      <c r="T14" s="991"/>
      <c r="U14" s="991"/>
      <c r="V14" s="991"/>
      <c r="W14" s="991"/>
      <c r="X14" s="991"/>
      <c r="Y14" s="991"/>
      <c r="Z14" s="991"/>
      <c r="AA14" s="991"/>
      <c r="AB14" s="991"/>
      <c r="AC14" s="991"/>
      <c r="AD14" s="794"/>
      <c r="AE14" s="991"/>
      <c r="AF14" s="992"/>
    </row>
    <row r="15" spans="1:32" ht="12.75">
      <c r="A15" s="2370" t="s">
        <v>497</v>
      </c>
      <c r="B15" s="2371"/>
      <c r="C15" s="2371"/>
      <c r="D15" s="2371"/>
      <c r="E15" s="2372"/>
      <c r="F15" s="2408"/>
      <c r="G15" s="2410"/>
      <c r="H15" s="2408"/>
      <c r="I15" s="2410"/>
      <c r="J15" s="2405"/>
      <c r="K15" s="2406"/>
      <c r="L15" s="2408"/>
      <c r="M15" s="2409"/>
      <c r="N15" s="2409"/>
      <c r="O15" s="2410"/>
      <c r="P15" s="2343" t="s">
        <v>515</v>
      </c>
      <c r="Q15" s="2345"/>
      <c r="R15" s="825" t="s">
        <v>516</v>
      </c>
      <c r="S15" s="825" t="s">
        <v>517</v>
      </c>
      <c r="T15" s="825" t="s">
        <v>498</v>
      </c>
      <c r="U15" s="825" t="s">
        <v>499</v>
      </c>
      <c r="V15" s="825" t="s">
        <v>500</v>
      </c>
      <c r="W15" s="825" t="s">
        <v>501</v>
      </c>
      <c r="X15" s="825" t="s">
        <v>502</v>
      </c>
      <c r="Y15" s="825" t="s">
        <v>503</v>
      </c>
      <c r="Z15" s="825" t="s">
        <v>504</v>
      </c>
      <c r="AA15" s="825" t="s">
        <v>505</v>
      </c>
      <c r="AB15" s="825" t="s">
        <v>506</v>
      </c>
      <c r="AC15" s="825" t="s">
        <v>507</v>
      </c>
      <c r="AD15" s="825" t="s">
        <v>508</v>
      </c>
      <c r="AE15" s="996"/>
      <c r="AF15" s="997"/>
    </row>
    <row r="16" spans="1:32" ht="12.75">
      <c r="A16" s="2399"/>
      <c r="B16" s="2400"/>
      <c r="C16" s="2400"/>
      <c r="D16" s="2400"/>
      <c r="E16" s="2401"/>
      <c r="F16" s="2411"/>
      <c r="G16" s="2401"/>
      <c r="H16" s="2411"/>
      <c r="I16" s="2401"/>
      <c r="J16" s="2407" t="s">
        <v>971</v>
      </c>
      <c r="K16" s="2404"/>
      <c r="L16" s="2411"/>
      <c r="M16" s="2412"/>
      <c r="N16" s="2412"/>
      <c r="O16" s="2401"/>
      <c r="P16" s="2346" t="s">
        <v>972</v>
      </c>
      <c r="Q16" s="2348"/>
      <c r="R16" s="816" t="s">
        <v>972</v>
      </c>
      <c r="S16" s="816" t="s">
        <v>972</v>
      </c>
      <c r="T16" s="816" t="s">
        <v>972</v>
      </c>
      <c r="U16" s="816" t="s">
        <v>972</v>
      </c>
      <c r="V16" s="816" t="s">
        <v>972</v>
      </c>
      <c r="W16" s="816" t="s">
        <v>972</v>
      </c>
      <c r="X16" s="816" t="s">
        <v>972</v>
      </c>
      <c r="Y16" s="816" t="s">
        <v>972</v>
      </c>
      <c r="Z16" s="816" t="s">
        <v>972</v>
      </c>
      <c r="AA16" s="816" t="s">
        <v>972</v>
      </c>
      <c r="AB16" s="816" t="s">
        <v>972</v>
      </c>
      <c r="AC16" s="816" t="s">
        <v>972</v>
      </c>
      <c r="AD16" s="816" t="s">
        <v>972</v>
      </c>
      <c r="AE16" s="816" t="s">
        <v>973</v>
      </c>
      <c r="AF16" s="819" t="s">
        <v>974</v>
      </c>
    </row>
    <row r="17" spans="1:32" ht="12.75">
      <c r="A17" s="2402" t="s">
        <v>1465</v>
      </c>
      <c r="B17" s="2403"/>
      <c r="C17" s="2403"/>
      <c r="D17" s="2403"/>
      <c r="E17" s="2404"/>
      <c r="F17" s="2407" t="s">
        <v>1466</v>
      </c>
      <c r="G17" s="2404"/>
      <c r="H17" s="2407" t="s">
        <v>1467</v>
      </c>
      <c r="I17" s="2404"/>
      <c r="J17" s="2407" t="s">
        <v>1468</v>
      </c>
      <c r="K17" s="2404"/>
      <c r="L17" s="2382" t="s">
        <v>1469</v>
      </c>
      <c r="M17" s="2390"/>
      <c r="N17" s="2390"/>
      <c r="O17" s="2366"/>
      <c r="P17" s="2421" t="s">
        <v>824</v>
      </c>
      <c r="Q17" s="2422"/>
      <c r="R17" s="827" t="s">
        <v>824</v>
      </c>
      <c r="S17" s="827" t="s">
        <v>824</v>
      </c>
      <c r="T17" s="827" t="s">
        <v>824</v>
      </c>
      <c r="U17" s="827" t="s">
        <v>824</v>
      </c>
      <c r="V17" s="827" t="s">
        <v>824</v>
      </c>
      <c r="W17" s="827" t="s">
        <v>824</v>
      </c>
      <c r="X17" s="827" t="s">
        <v>824</v>
      </c>
      <c r="Y17" s="827" t="s">
        <v>824</v>
      </c>
      <c r="Z17" s="827" t="s">
        <v>824</v>
      </c>
      <c r="AA17" s="827" t="s">
        <v>824</v>
      </c>
      <c r="AB17" s="827" t="s">
        <v>824</v>
      </c>
      <c r="AC17" s="827" t="s">
        <v>824</v>
      </c>
      <c r="AD17" s="827" t="s">
        <v>824</v>
      </c>
      <c r="AE17" s="816" t="s">
        <v>509</v>
      </c>
      <c r="AF17" s="819" t="s">
        <v>510</v>
      </c>
    </row>
    <row r="18" spans="1:32" ht="12.75">
      <c r="A18" s="2362"/>
      <c r="B18" s="2363"/>
      <c r="C18" s="2363"/>
      <c r="D18" s="2363"/>
      <c r="E18" s="2348"/>
      <c r="F18" s="2346"/>
      <c r="G18" s="2348"/>
      <c r="H18" s="2346"/>
      <c r="I18" s="2348"/>
      <c r="J18" s="2411"/>
      <c r="K18" s="2401"/>
      <c r="L18" s="2411"/>
      <c r="M18" s="2412"/>
      <c r="N18" s="2412"/>
      <c r="O18" s="2401"/>
      <c r="P18" s="2423" t="s">
        <v>522</v>
      </c>
      <c r="Q18" s="2424"/>
      <c r="R18" s="816" t="s">
        <v>522</v>
      </c>
      <c r="S18" s="816"/>
      <c r="T18" s="816"/>
      <c r="U18" s="816">
        <v>83.011</v>
      </c>
      <c r="V18" s="816"/>
      <c r="W18" s="816">
        <v>83.505</v>
      </c>
      <c r="X18" s="929" t="s">
        <v>523</v>
      </c>
      <c r="Y18" s="816" t="s">
        <v>524</v>
      </c>
      <c r="Z18" s="816">
        <v>83.535</v>
      </c>
      <c r="AA18" s="816">
        <v>83.536</v>
      </c>
      <c r="AB18" s="816">
        <v>83.536</v>
      </c>
      <c r="AC18" s="816">
        <v>83.549</v>
      </c>
      <c r="AD18" s="816">
        <v>83.549</v>
      </c>
      <c r="AE18" s="836"/>
      <c r="AF18" s="959"/>
    </row>
    <row r="19" spans="1:32" ht="12.75">
      <c r="A19" s="2379" t="s">
        <v>975</v>
      </c>
      <c r="B19" s="2380"/>
      <c r="C19" s="2380"/>
      <c r="D19" s="2380"/>
      <c r="E19" s="2381"/>
      <c r="F19" s="2383" t="s">
        <v>976</v>
      </c>
      <c r="G19" s="2381"/>
      <c r="H19" s="2383" t="s">
        <v>324</v>
      </c>
      <c r="I19" s="2381"/>
      <c r="J19" s="2383" t="s">
        <v>1363</v>
      </c>
      <c r="K19" s="2381"/>
      <c r="L19" s="2383" t="s">
        <v>845</v>
      </c>
      <c r="M19" s="2391"/>
      <c r="N19" s="2391"/>
      <c r="O19" s="2381"/>
      <c r="P19" s="2346" t="s">
        <v>534</v>
      </c>
      <c r="Q19" s="2348"/>
      <c r="R19" s="816" t="s">
        <v>535</v>
      </c>
      <c r="S19" s="816"/>
      <c r="T19" s="816"/>
      <c r="U19" s="816" t="s">
        <v>536</v>
      </c>
      <c r="V19" s="816"/>
      <c r="W19" s="816" t="s">
        <v>537</v>
      </c>
      <c r="X19" s="816" t="s">
        <v>538</v>
      </c>
      <c r="Y19" s="816" t="s">
        <v>539</v>
      </c>
      <c r="Z19" s="816" t="s">
        <v>540</v>
      </c>
      <c r="AA19" s="816" t="s">
        <v>541</v>
      </c>
      <c r="AB19" s="816" t="s">
        <v>542</v>
      </c>
      <c r="AC19" s="816" t="s">
        <v>543</v>
      </c>
      <c r="AD19" s="816" t="s">
        <v>544</v>
      </c>
      <c r="AE19" s="816" t="s">
        <v>1471</v>
      </c>
      <c r="AF19" s="819" t="s">
        <v>492</v>
      </c>
    </row>
    <row r="20" spans="1:32" ht="12.75">
      <c r="A20" s="2246"/>
      <c r="B20" s="2247"/>
      <c r="C20" s="2247"/>
      <c r="D20" s="2247"/>
      <c r="E20" s="2248"/>
      <c r="F20" s="2267"/>
      <c r="G20" s="2269"/>
      <c r="H20" s="2413"/>
      <c r="I20" s="2414"/>
      <c r="J20" s="2415">
        <f>IF(F20*H20=0,F20,F20*H20)</f>
        <v>0</v>
      </c>
      <c r="K20" s="2398"/>
      <c r="L20" s="2418"/>
      <c r="M20" s="2419"/>
      <c r="N20" s="2419"/>
      <c r="O20" s="2420"/>
      <c r="P20" s="2267"/>
      <c r="Q20" s="2269"/>
      <c r="R20" s="962"/>
      <c r="S20" s="962"/>
      <c r="T20" s="962"/>
      <c r="U20" s="962"/>
      <c r="V20" s="962"/>
      <c r="W20" s="962"/>
      <c r="X20" s="962"/>
      <c r="Y20" s="962"/>
      <c r="Z20" s="962"/>
      <c r="AA20" s="962"/>
      <c r="AB20" s="962"/>
      <c r="AC20" s="962"/>
      <c r="AD20" s="962"/>
      <c r="AE20" s="1005">
        <f aca="true" t="shared" si="0" ref="AE20:AE31">SUM(P20:AD20)</f>
        <v>0</v>
      </c>
      <c r="AF20" s="854">
        <f>J20-AE20</f>
        <v>0</v>
      </c>
    </row>
    <row r="21" spans="1:32" ht="12.75">
      <c r="A21" s="2246"/>
      <c r="B21" s="2247"/>
      <c r="C21" s="2247"/>
      <c r="D21" s="2247"/>
      <c r="E21" s="2248"/>
      <c r="F21" s="2267"/>
      <c r="G21" s="2269"/>
      <c r="H21" s="2413"/>
      <c r="I21" s="2414"/>
      <c r="J21" s="2415">
        <f aca="true" t="shared" si="1" ref="J21:J39">IF(F21*H21=0,F21,F21*H21)</f>
        <v>0</v>
      </c>
      <c r="K21" s="2398"/>
      <c r="L21" s="2418"/>
      <c r="M21" s="2419"/>
      <c r="N21" s="2419"/>
      <c r="O21" s="2420"/>
      <c r="P21" s="2267"/>
      <c r="Q21" s="2269"/>
      <c r="R21" s="962"/>
      <c r="S21" s="962"/>
      <c r="T21" s="962"/>
      <c r="U21" s="962"/>
      <c r="V21" s="962"/>
      <c r="W21" s="962"/>
      <c r="X21" s="962"/>
      <c r="Y21" s="962"/>
      <c r="Z21" s="962"/>
      <c r="AA21" s="962"/>
      <c r="AB21" s="962"/>
      <c r="AC21" s="962"/>
      <c r="AD21" s="962"/>
      <c r="AE21" s="1005">
        <f t="shared" si="0"/>
        <v>0</v>
      </c>
      <c r="AF21" s="854">
        <f aca="true" t="shared" si="2" ref="AF21:AF39">J21-AE21</f>
        <v>0</v>
      </c>
    </row>
    <row r="22" spans="1:32" ht="12.75">
      <c r="A22" s="2246"/>
      <c r="B22" s="2247"/>
      <c r="C22" s="2247"/>
      <c r="D22" s="2247"/>
      <c r="E22" s="2248"/>
      <c r="F22" s="2267"/>
      <c r="G22" s="2269"/>
      <c r="H22" s="2413"/>
      <c r="I22" s="2414"/>
      <c r="J22" s="2415">
        <f t="shared" si="1"/>
        <v>0</v>
      </c>
      <c r="K22" s="2398"/>
      <c r="L22" s="2418"/>
      <c r="M22" s="2419"/>
      <c r="N22" s="2419"/>
      <c r="O22" s="2420"/>
      <c r="P22" s="2267"/>
      <c r="Q22" s="2269"/>
      <c r="R22" s="962"/>
      <c r="S22" s="962"/>
      <c r="T22" s="962"/>
      <c r="U22" s="962"/>
      <c r="V22" s="962"/>
      <c r="W22" s="962"/>
      <c r="X22" s="962"/>
      <c r="Y22" s="962"/>
      <c r="Z22" s="962"/>
      <c r="AA22" s="962"/>
      <c r="AB22" s="962"/>
      <c r="AC22" s="962"/>
      <c r="AD22" s="962"/>
      <c r="AE22" s="1005">
        <f t="shared" si="0"/>
        <v>0</v>
      </c>
      <c r="AF22" s="854">
        <f t="shared" si="2"/>
        <v>0</v>
      </c>
    </row>
    <row r="23" spans="1:32" ht="12.75">
      <c r="A23" s="2246"/>
      <c r="B23" s="2247"/>
      <c r="C23" s="2247"/>
      <c r="D23" s="2247"/>
      <c r="E23" s="2248"/>
      <c r="F23" s="2267"/>
      <c r="G23" s="2269"/>
      <c r="H23" s="2413"/>
      <c r="I23" s="2414"/>
      <c r="J23" s="2415">
        <f t="shared" si="1"/>
        <v>0</v>
      </c>
      <c r="K23" s="2398"/>
      <c r="L23" s="2418"/>
      <c r="M23" s="2419"/>
      <c r="N23" s="2419"/>
      <c r="O23" s="2420"/>
      <c r="P23" s="2267"/>
      <c r="Q23" s="2269"/>
      <c r="R23" s="962"/>
      <c r="S23" s="962"/>
      <c r="T23" s="962"/>
      <c r="U23" s="962"/>
      <c r="V23" s="962"/>
      <c r="W23" s="962"/>
      <c r="X23" s="962"/>
      <c r="Y23" s="962"/>
      <c r="Z23" s="962"/>
      <c r="AA23" s="962"/>
      <c r="AB23" s="962"/>
      <c r="AC23" s="962"/>
      <c r="AD23" s="962"/>
      <c r="AE23" s="1005">
        <f t="shared" si="0"/>
        <v>0</v>
      </c>
      <c r="AF23" s="854">
        <f t="shared" si="2"/>
        <v>0</v>
      </c>
    </row>
    <row r="24" spans="1:32" ht="12.75">
      <c r="A24" s="2246"/>
      <c r="B24" s="2247"/>
      <c r="C24" s="2247"/>
      <c r="D24" s="2247"/>
      <c r="E24" s="2248"/>
      <c r="F24" s="2267"/>
      <c r="G24" s="2269"/>
      <c r="H24" s="2413"/>
      <c r="I24" s="2414"/>
      <c r="J24" s="2415">
        <f t="shared" si="1"/>
        <v>0</v>
      </c>
      <c r="K24" s="2398"/>
      <c r="L24" s="2418"/>
      <c r="M24" s="2419"/>
      <c r="N24" s="2419"/>
      <c r="O24" s="2420"/>
      <c r="P24" s="2267"/>
      <c r="Q24" s="2269"/>
      <c r="R24" s="962"/>
      <c r="S24" s="962"/>
      <c r="T24" s="962"/>
      <c r="U24" s="962"/>
      <c r="V24" s="962"/>
      <c r="W24" s="962"/>
      <c r="X24" s="962"/>
      <c r="Y24" s="962"/>
      <c r="Z24" s="962"/>
      <c r="AA24" s="962"/>
      <c r="AB24" s="962"/>
      <c r="AC24" s="962"/>
      <c r="AD24" s="962"/>
      <c r="AE24" s="1005">
        <f t="shared" si="0"/>
        <v>0</v>
      </c>
      <c r="AF24" s="854">
        <f t="shared" si="2"/>
        <v>0</v>
      </c>
    </row>
    <row r="25" spans="1:32" ht="12.75">
      <c r="A25" s="2246"/>
      <c r="B25" s="2247"/>
      <c r="C25" s="2247"/>
      <c r="D25" s="2247"/>
      <c r="E25" s="2248"/>
      <c r="F25" s="2267"/>
      <c r="G25" s="2269"/>
      <c r="H25" s="2413"/>
      <c r="I25" s="2414"/>
      <c r="J25" s="2415">
        <f t="shared" si="1"/>
        <v>0</v>
      </c>
      <c r="K25" s="2398"/>
      <c r="L25" s="2418"/>
      <c r="M25" s="2419"/>
      <c r="N25" s="2419"/>
      <c r="O25" s="2420"/>
      <c r="P25" s="2267"/>
      <c r="Q25" s="2269"/>
      <c r="R25" s="962"/>
      <c r="S25" s="962"/>
      <c r="T25" s="962"/>
      <c r="U25" s="962"/>
      <c r="V25" s="962"/>
      <c r="W25" s="962"/>
      <c r="X25" s="962"/>
      <c r="Y25" s="962"/>
      <c r="Z25" s="962"/>
      <c r="AA25" s="962"/>
      <c r="AB25" s="962"/>
      <c r="AC25" s="962"/>
      <c r="AD25" s="962"/>
      <c r="AE25" s="1005">
        <f t="shared" si="0"/>
        <v>0</v>
      </c>
      <c r="AF25" s="854">
        <f t="shared" si="2"/>
        <v>0</v>
      </c>
    </row>
    <row r="26" spans="1:32" ht="12.75">
      <c r="A26" s="2246"/>
      <c r="B26" s="2247"/>
      <c r="C26" s="2247"/>
      <c r="D26" s="2247"/>
      <c r="E26" s="2248"/>
      <c r="F26" s="2267"/>
      <c r="G26" s="2269"/>
      <c r="H26" s="2413"/>
      <c r="I26" s="2414"/>
      <c r="J26" s="2415">
        <f t="shared" si="1"/>
        <v>0</v>
      </c>
      <c r="K26" s="2398"/>
      <c r="L26" s="2418"/>
      <c r="M26" s="2419"/>
      <c r="N26" s="2419"/>
      <c r="O26" s="2420"/>
      <c r="P26" s="2267"/>
      <c r="Q26" s="2269"/>
      <c r="R26" s="962"/>
      <c r="S26" s="962"/>
      <c r="T26" s="962"/>
      <c r="U26" s="962"/>
      <c r="V26" s="962"/>
      <c r="W26" s="962"/>
      <c r="X26" s="962"/>
      <c r="Y26" s="962"/>
      <c r="Z26" s="962"/>
      <c r="AA26" s="962"/>
      <c r="AB26" s="962"/>
      <c r="AC26" s="962"/>
      <c r="AD26" s="962"/>
      <c r="AE26" s="1005">
        <f t="shared" si="0"/>
        <v>0</v>
      </c>
      <c r="AF26" s="854">
        <f t="shared" si="2"/>
        <v>0</v>
      </c>
    </row>
    <row r="27" spans="1:32" ht="12.75">
      <c r="A27" s="2246"/>
      <c r="B27" s="2247"/>
      <c r="C27" s="2247"/>
      <c r="D27" s="2247"/>
      <c r="E27" s="2248"/>
      <c r="F27" s="2267"/>
      <c r="G27" s="2269"/>
      <c r="H27" s="2413"/>
      <c r="I27" s="2414"/>
      <c r="J27" s="2415">
        <f t="shared" si="1"/>
        <v>0</v>
      </c>
      <c r="K27" s="2398"/>
      <c r="L27" s="2418"/>
      <c r="M27" s="2419"/>
      <c r="N27" s="2419"/>
      <c r="O27" s="2420"/>
      <c r="P27" s="2267"/>
      <c r="Q27" s="2269"/>
      <c r="R27" s="962"/>
      <c r="S27" s="962"/>
      <c r="T27" s="962"/>
      <c r="U27" s="962"/>
      <c r="V27" s="962"/>
      <c r="W27" s="962"/>
      <c r="X27" s="962"/>
      <c r="Y27" s="962"/>
      <c r="Z27" s="962"/>
      <c r="AA27" s="962"/>
      <c r="AB27" s="962"/>
      <c r="AC27" s="962"/>
      <c r="AD27" s="962"/>
      <c r="AE27" s="1005">
        <f t="shared" si="0"/>
        <v>0</v>
      </c>
      <c r="AF27" s="854">
        <f t="shared" si="2"/>
        <v>0</v>
      </c>
    </row>
    <row r="28" spans="1:32" ht="12.75">
      <c r="A28" s="2246"/>
      <c r="B28" s="2247"/>
      <c r="C28" s="2247"/>
      <c r="D28" s="2247"/>
      <c r="E28" s="2248"/>
      <c r="F28" s="2267"/>
      <c r="G28" s="2269"/>
      <c r="H28" s="2413"/>
      <c r="I28" s="2414"/>
      <c r="J28" s="2415">
        <f t="shared" si="1"/>
        <v>0</v>
      </c>
      <c r="K28" s="2398"/>
      <c r="L28" s="2418"/>
      <c r="M28" s="2419"/>
      <c r="N28" s="2419"/>
      <c r="O28" s="2420"/>
      <c r="P28" s="2267"/>
      <c r="Q28" s="2269"/>
      <c r="R28" s="962"/>
      <c r="S28" s="962"/>
      <c r="T28" s="962"/>
      <c r="U28" s="962"/>
      <c r="V28" s="962"/>
      <c r="W28" s="962"/>
      <c r="X28" s="962"/>
      <c r="Y28" s="962"/>
      <c r="Z28" s="962"/>
      <c r="AA28" s="962"/>
      <c r="AB28" s="962"/>
      <c r="AC28" s="962"/>
      <c r="AD28" s="962"/>
      <c r="AE28" s="1005">
        <f t="shared" si="0"/>
        <v>0</v>
      </c>
      <c r="AF28" s="854">
        <f t="shared" si="2"/>
        <v>0</v>
      </c>
    </row>
    <row r="29" spans="1:32" ht="12.75">
      <c r="A29" s="2246"/>
      <c r="B29" s="2247"/>
      <c r="C29" s="2247"/>
      <c r="D29" s="2247"/>
      <c r="E29" s="2248"/>
      <c r="F29" s="2267"/>
      <c r="G29" s="2269"/>
      <c r="H29" s="2413"/>
      <c r="I29" s="2414"/>
      <c r="J29" s="2415">
        <f t="shared" si="1"/>
        <v>0</v>
      </c>
      <c r="K29" s="2398"/>
      <c r="L29" s="2418"/>
      <c r="M29" s="2419"/>
      <c r="N29" s="2419"/>
      <c r="O29" s="2420"/>
      <c r="P29" s="2267"/>
      <c r="Q29" s="2269"/>
      <c r="R29" s="962"/>
      <c r="S29" s="962"/>
      <c r="T29" s="962"/>
      <c r="U29" s="962"/>
      <c r="V29" s="962"/>
      <c r="W29" s="962"/>
      <c r="X29" s="962"/>
      <c r="Y29" s="962"/>
      <c r="Z29" s="962"/>
      <c r="AA29" s="962"/>
      <c r="AB29" s="962"/>
      <c r="AC29" s="962"/>
      <c r="AD29" s="962"/>
      <c r="AE29" s="1005">
        <f t="shared" si="0"/>
        <v>0</v>
      </c>
      <c r="AF29" s="854">
        <f t="shared" si="2"/>
        <v>0</v>
      </c>
    </row>
    <row r="30" spans="1:32" ht="12.75">
      <c r="A30" s="2246"/>
      <c r="B30" s="2247"/>
      <c r="C30" s="2247"/>
      <c r="D30" s="2247"/>
      <c r="E30" s="2248"/>
      <c r="F30" s="2267"/>
      <c r="G30" s="2269"/>
      <c r="H30" s="2413"/>
      <c r="I30" s="2414"/>
      <c r="J30" s="2415">
        <f t="shared" si="1"/>
        <v>0</v>
      </c>
      <c r="K30" s="2398"/>
      <c r="L30" s="2418"/>
      <c r="M30" s="2419"/>
      <c r="N30" s="2419"/>
      <c r="O30" s="2420"/>
      <c r="P30" s="2267"/>
      <c r="Q30" s="2269"/>
      <c r="R30" s="962"/>
      <c r="S30" s="962"/>
      <c r="T30" s="962"/>
      <c r="U30" s="962"/>
      <c r="V30" s="962"/>
      <c r="W30" s="962"/>
      <c r="X30" s="962"/>
      <c r="Y30" s="962"/>
      <c r="Z30" s="962"/>
      <c r="AA30" s="962"/>
      <c r="AB30" s="962"/>
      <c r="AC30" s="962"/>
      <c r="AD30" s="962"/>
      <c r="AE30" s="1005">
        <f t="shared" si="0"/>
        <v>0</v>
      </c>
      <c r="AF30" s="854">
        <f t="shared" si="2"/>
        <v>0</v>
      </c>
    </row>
    <row r="31" spans="1:32" ht="12.75">
      <c r="A31" s="2246"/>
      <c r="B31" s="2247"/>
      <c r="C31" s="2247"/>
      <c r="D31" s="2247"/>
      <c r="E31" s="2248"/>
      <c r="F31" s="2267"/>
      <c r="G31" s="2269"/>
      <c r="H31" s="2413"/>
      <c r="I31" s="2414"/>
      <c r="J31" s="2415">
        <f t="shared" si="1"/>
        <v>0</v>
      </c>
      <c r="K31" s="2398"/>
      <c r="L31" s="2418"/>
      <c r="M31" s="2419"/>
      <c r="N31" s="2419"/>
      <c r="O31" s="2420"/>
      <c r="P31" s="2267"/>
      <c r="Q31" s="2269"/>
      <c r="R31" s="962"/>
      <c r="S31" s="962"/>
      <c r="T31" s="962"/>
      <c r="U31" s="962"/>
      <c r="V31" s="962"/>
      <c r="W31" s="962"/>
      <c r="X31" s="962"/>
      <c r="Y31" s="962"/>
      <c r="Z31" s="962"/>
      <c r="AA31" s="962"/>
      <c r="AB31" s="962"/>
      <c r="AC31" s="962"/>
      <c r="AD31" s="962"/>
      <c r="AE31" s="1005">
        <f t="shared" si="0"/>
        <v>0</v>
      </c>
      <c r="AF31" s="854">
        <f t="shared" si="2"/>
        <v>0</v>
      </c>
    </row>
    <row r="32" spans="1:32" ht="12.75">
      <c r="A32" s="2246"/>
      <c r="B32" s="2247"/>
      <c r="C32" s="2247"/>
      <c r="D32" s="2247"/>
      <c r="E32" s="2248"/>
      <c r="F32" s="2267"/>
      <c r="G32" s="2269"/>
      <c r="H32" s="2413"/>
      <c r="I32" s="2414"/>
      <c r="J32" s="2415">
        <f t="shared" si="1"/>
        <v>0</v>
      </c>
      <c r="K32" s="2398"/>
      <c r="L32" s="2418"/>
      <c r="M32" s="2419"/>
      <c r="N32" s="2419"/>
      <c r="O32" s="2420"/>
      <c r="P32" s="2267"/>
      <c r="Q32" s="2269"/>
      <c r="R32" s="962"/>
      <c r="S32" s="962"/>
      <c r="T32" s="962"/>
      <c r="U32" s="962"/>
      <c r="V32" s="962"/>
      <c r="W32" s="962"/>
      <c r="X32" s="962"/>
      <c r="Y32" s="962"/>
      <c r="Z32" s="962"/>
      <c r="AA32" s="962"/>
      <c r="AB32" s="962"/>
      <c r="AC32" s="962"/>
      <c r="AD32" s="962"/>
      <c r="AE32" s="1005">
        <f aca="true" t="shared" si="3" ref="AE32:AE39">SUM(P32:AD32)</f>
        <v>0</v>
      </c>
      <c r="AF32" s="854">
        <f t="shared" si="2"/>
        <v>0</v>
      </c>
    </row>
    <row r="33" spans="1:32" ht="12.75">
      <c r="A33" s="2246"/>
      <c r="B33" s="2247"/>
      <c r="C33" s="2247"/>
      <c r="D33" s="2247"/>
      <c r="E33" s="2248"/>
      <c r="F33" s="2267"/>
      <c r="G33" s="2269"/>
      <c r="H33" s="2413"/>
      <c r="I33" s="2414"/>
      <c r="J33" s="2415">
        <f t="shared" si="1"/>
        <v>0</v>
      </c>
      <c r="K33" s="2398"/>
      <c r="L33" s="2418"/>
      <c r="M33" s="2419"/>
      <c r="N33" s="2419"/>
      <c r="O33" s="2420"/>
      <c r="P33" s="2267"/>
      <c r="Q33" s="2269"/>
      <c r="R33" s="962"/>
      <c r="S33" s="962"/>
      <c r="T33" s="962"/>
      <c r="U33" s="962"/>
      <c r="V33" s="962"/>
      <c r="W33" s="962"/>
      <c r="X33" s="962"/>
      <c r="Y33" s="962"/>
      <c r="Z33" s="962"/>
      <c r="AA33" s="962"/>
      <c r="AB33" s="962"/>
      <c r="AC33" s="962"/>
      <c r="AD33" s="962"/>
      <c r="AE33" s="1005">
        <f t="shared" si="3"/>
        <v>0</v>
      </c>
      <c r="AF33" s="854">
        <f t="shared" si="2"/>
        <v>0</v>
      </c>
    </row>
    <row r="34" spans="1:32" ht="12.75">
      <c r="A34" s="2246"/>
      <c r="B34" s="2247"/>
      <c r="C34" s="2247"/>
      <c r="D34" s="2247"/>
      <c r="E34" s="2248"/>
      <c r="F34" s="2267"/>
      <c r="G34" s="2269"/>
      <c r="H34" s="2413"/>
      <c r="I34" s="2414"/>
      <c r="J34" s="2415">
        <f t="shared" si="1"/>
        <v>0</v>
      </c>
      <c r="K34" s="2398"/>
      <c r="L34" s="2418"/>
      <c r="M34" s="2419"/>
      <c r="N34" s="2419"/>
      <c r="O34" s="2420"/>
      <c r="P34" s="2267"/>
      <c r="Q34" s="2269"/>
      <c r="R34" s="962"/>
      <c r="S34" s="962"/>
      <c r="T34" s="962"/>
      <c r="U34" s="962"/>
      <c r="V34" s="962"/>
      <c r="W34" s="962"/>
      <c r="X34" s="962"/>
      <c r="Y34" s="962"/>
      <c r="Z34" s="962"/>
      <c r="AA34" s="962"/>
      <c r="AB34" s="962"/>
      <c r="AC34" s="962"/>
      <c r="AD34" s="962"/>
      <c r="AE34" s="1005">
        <f t="shared" si="3"/>
        <v>0</v>
      </c>
      <c r="AF34" s="854">
        <f t="shared" si="2"/>
        <v>0</v>
      </c>
    </row>
    <row r="35" spans="1:32" ht="12.75">
      <c r="A35" s="2246"/>
      <c r="B35" s="2247"/>
      <c r="C35" s="2247"/>
      <c r="D35" s="2247"/>
      <c r="E35" s="2248"/>
      <c r="F35" s="2267"/>
      <c r="G35" s="2269"/>
      <c r="H35" s="2413"/>
      <c r="I35" s="2414"/>
      <c r="J35" s="2415">
        <f t="shared" si="1"/>
        <v>0</v>
      </c>
      <c r="K35" s="2398"/>
      <c r="L35" s="2418"/>
      <c r="M35" s="2419"/>
      <c r="N35" s="2419"/>
      <c r="O35" s="2420"/>
      <c r="P35" s="2267"/>
      <c r="Q35" s="2269"/>
      <c r="R35" s="962"/>
      <c r="S35" s="962"/>
      <c r="T35" s="962"/>
      <c r="U35" s="962"/>
      <c r="V35" s="962"/>
      <c r="W35" s="962"/>
      <c r="X35" s="962"/>
      <c r="Y35" s="962"/>
      <c r="Z35" s="962"/>
      <c r="AA35" s="962"/>
      <c r="AB35" s="962"/>
      <c r="AC35" s="962"/>
      <c r="AD35" s="962"/>
      <c r="AE35" s="1005">
        <f t="shared" si="3"/>
        <v>0</v>
      </c>
      <c r="AF35" s="854">
        <f t="shared" si="2"/>
        <v>0</v>
      </c>
    </row>
    <row r="36" spans="1:32" ht="12.75">
      <c r="A36" s="2246"/>
      <c r="B36" s="2247"/>
      <c r="C36" s="2247"/>
      <c r="D36" s="2247"/>
      <c r="E36" s="2248"/>
      <c r="F36" s="2267"/>
      <c r="G36" s="2269"/>
      <c r="H36" s="2413"/>
      <c r="I36" s="2414"/>
      <c r="J36" s="2415">
        <f t="shared" si="1"/>
        <v>0</v>
      </c>
      <c r="K36" s="2398"/>
      <c r="L36" s="2418"/>
      <c r="M36" s="2419"/>
      <c r="N36" s="2419"/>
      <c r="O36" s="2420"/>
      <c r="P36" s="2267"/>
      <c r="Q36" s="2269"/>
      <c r="R36" s="962"/>
      <c r="S36" s="962"/>
      <c r="T36" s="962"/>
      <c r="U36" s="962"/>
      <c r="V36" s="962"/>
      <c r="W36" s="962"/>
      <c r="X36" s="962"/>
      <c r="Y36" s="962"/>
      <c r="Z36" s="962"/>
      <c r="AA36" s="962"/>
      <c r="AB36" s="962"/>
      <c r="AC36" s="962"/>
      <c r="AD36" s="962"/>
      <c r="AE36" s="1005">
        <f t="shared" si="3"/>
        <v>0</v>
      </c>
      <c r="AF36" s="854">
        <f t="shared" si="2"/>
        <v>0</v>
      </c>
    </row>
    <row r="37" spans="1:32" ht="12.75">
      <c r="A37" s="2246"/>
      <c r="B37" s="2247"/>
      <c r="C37" s="2247"/>
      <c r="D37" s="2247"/>
      <c r="E37" s="2248"/>
      <c r="F37" s="2267"/>
      <c r="G37" s="2269"/>
      <c r="H37" s="2413"/>
      <c r="I37" s="2414"/>
      <c r="J37" s="2415">
        <f t="shared" si="1"/>
        <v>0</v>
      </c>
      <c r="K37" s="2398"/>
      <c r="L37" s="2418"/>
      <c r="M37" s="2419"/>
      <c r="N37" s="2419"/>
      <c r="O37" s="2420"/>
      <c r="P37" s="2267"/>
      <c r="Q37" s="2269"/>
      <c r="R37" s="962"/>
      <c r="S37" s="962"/>
      <c r="T37" s="962"/>
      <c r="U37" s="962"/>
      <c r="V37" s="962"/>
      <c r="W37" s="962"/>
      <c r="X37" s="962"/>
      <c r="Y37" s="962"/>
      <c r="Z37" s="962"/>
      <c r="AA37" s="962"/>
      <c r="AB37" s="962"/>
      <c r="AC37" s="962"/>
      <c r="AD37" s="962"/>
      <c r="AE37" s="1005">
        <f t="shared" si="3"/>
        <v>0</v>
      </c>
      <c r="AF37" s="854">
        <f t="shared" si="2"/>
        <v>0</v>
      </c>
    </row>
    <row r="38" spans="1:32" ht="12.75">
      <c r="A38" s="2246"/>
      <c r="B38" s="2247"/>
      <c r="C38" s="2247"/>
      <c r="D38" s="2247"/>
      <c r="E38" s="2248"/>
      <c r="F38" s="2267"/>
      <c r="G38" s="2269"/>
      <c r="H38" s="2413"/>
      <c r="I38" s="2414"/>
      <c r="J38" s="2415">
        <f t="shared" si="1"/>
        <v>0</v>
      </c>
      <c r="K38" s="2398"/>
      <c r="L38" s="2418"/>
      <c r="M38" s="2419"/>
      <c r="N38" s="2419"/>
      <c r="O38" s="2420"/>
      <c r="P38" s="2267"/>
      <c r="Q38" s="2269"/>
      <c r="R38" s="962"/>
      <c r="S38" s="962"/>
      <c r="T38" s="962"/>
      <c r="U38" s="962"/>
      <c r="V38" s="962"/>
      <c r="W38" s="962"/>
      <c r="X38" s="962"/>
      <c r="Y38" s="962"/>
      <c r="Z38" s="962"/>
      <c r="AA38" s="962"/>
      <c r="AB38" s="962"/>
      <c r="AC38" s="962"/>
      <c r="AD38" s="962"/>
      <c r="AE38" s="1005">
        <f t="shared" si="3"/>
        <v>0</v>
      </c>
      <c r="AF38" s="854">
        <f t="shared" si="2"/>
        <v>0</v>
      </c>
    </row>
    <row r="39" spans="1:32" ht="12.75">
      <c r="A39" s="2246"/>
      <c r="B39" s="2247"/>
      <c r="C39" s="2247"/>
      <c r="D39" s="2247"/>
      <c r="E39" s="2248"/>
      <c r="F39" s="2267"/>
      <c r="G39" s="2269"/>
      <c r="H39" s="2413"/>
      <c r="I39" s="2414"/>
      <c r="J39" s="2415">
        <f t="shared" si="1"/>
        <v>0</v>
      </c>
      <c r="K39" s="2398"/>
      <c r="L39" s="2418"/>
      <c r="M39" s="2419"/>
      <c r="N39" s="2419"/>
      <c r="O39" s="2420"/>
      <c r="P39" s="2270"/>
      <c r="Q39" s="2272"/>
      <c r="R39" s="964"/>
      <c r="S39" s="964"/>
      <c r="T39" s="964"/>
      <c r="U39" s="964"/>
      <c r="V39" s="964"/>
      <c r="W39" s="964"/>
      <c r="X39" s="964"/>
      <c r="Y39" s="964"/>
      <c r="Z39" s="964"/>
      <c r="AA39" s="964"/>
      <c r="AB39" s="964"/>
      <c r="AC39" s="964"/>
      <c r="AD39" s="964"/>
      <c r="AE39" s="1008">
        <f t="shared" si="3"/>
        <v>0</v>
      </c>
      <c r="AF39" s="1037">
        <f t="shared" si="2"/>
        <v>0</v>
      </c>
    </row>
    <row r="40" spans="1:32" ht="12.75">
      <c r="A40" s="1010"/>
      <c r="B40" s="860"/>
      <c r="C40" s="860"/>
      <c r="D40" s="860"/>
      <c r="E40" s="861"/>
      <c r="F40" s="860"/>
      <c r="G40" s="861"/>
      <c r="H40" s="860"/>
      <c r="I40" s="861"/>
      <c r="J40" s="2416">
        <f>SUM(J20:K39)</f>
        <v>0</v>
      </c>
      <c r="K40" s="2417"/>
      <c r="L40" s="860"/>
      <c r="M40" s="860"/>
      <c r="N40" s="860"/>
      <c r="O40" s="861"/>
      <c r="P40" s="2416">
        <f>SUM(P20:Q39)</f>
        <v>0</v>
      </c>
      <c r="Q40" s="2417"/>
      <c r="R40" s="1005">
        <f aca="true" t="shared" si="4" ref="R40:AF40">SUM(R20:R39)</f>
        <v>0</v>
      </c>
      <c r="S40" s="1005">
        <f t="shared" si="4"/>
        <v>0</v>
      </c>
      <c r="T40" s="1005">
        <f t="shared" si="4"/>
        <v>0</v>
      </c>
      <c r="U40" s="1005">
        <f t="shared" si="4"/>
        <v>0</v>
      </c>
      <c r="V40" s="1005">
        <f t="shared" si="4"/>
        <v>0</v>
      </c>
      <c r="W40" s="1005">
        <f t="shared" si="4"/>
        <v>0</v>
      </c>
      <c r="X40" s="1005">
        <f t="shared" si="4"/>
        <v>0</v>
      </c>
      <c r="Y40" s="1005">
        <f t="shared" si="4"/>
        <v>0</v>
      </c>
      <c r="Z40" s="1005">
        <f t="shared" si="4"/>
        <v>0</v>
      </c>
      <c r="AA40" s="1005">
        <f t="shared" si="4"/>
        <v>0</v>
      </c>
      <c r="AB40" s="1005">
        <f t="shared" si="4"/>
        <v>0</v>
      </c>
      <c r="AC40" s="1005">
        <f t="shared" si="4"/>
        <v>0</v>
      </c>
      <c r="AD40" s="1005">
        <f t="shared" si="4"/>
        <v>0</v>
      </c>
      <c r="AE40" s="1005">
        <f t="shared" si="4"/>
        <v>0</v>
      </c>
      <c r="AF40" s="854">
        <f t="shared" si="4"/>
        <v>0</v>
      </c>
    </row>
    <row r="41" spans="1:32" ht="12.75">
      <c r="A41" s="773"/>
      <c r="B41" s="860"/>
      <c r="C41" s="860"/>
      <c r="D41" s="860"/>
      <c r="E41" s="860"/>
      <c r="F41" s="860"/>
      <c r="G41" s="860"/>
      <c r="H41" s="860"/>
      <c r="I41" s="860"/>
      <c r="J41" s="860"/>
      <c r="K41" s="860"/>
      <c r="L41" s="860"/>
      <c r="M41" s="860"/>
      <c r="N41" s="860"/>
      <c r="O41" s="860"/>
      <c r="P41" s="860"/>
      <c r="Q41" s="860"/>
      <c r="R41" s="860"/>
      <c r="S41" s="860"/>
      <c r="T41" s="860"/>
      <c r="U41" s="860"/>
      <c r="V41" s="860"/>
      <c r="W41" s="860"/>
      <c r="X41" s="860"/>
      <c r="Y41" s="860"/>
      <c r="Z41" s="860"/>
      <c r="AA41" s="860"/>
      <c r="AB41" s="860"/>
      <c r="AC41" s="860"/>
      <c r="AD41" s="860"/>
      <c r="AE41" s="860"/>
      <c r="AF41" s="860"/>
    </row>
    <row r="42" spans="1:32" ht="12.75">
      <c r="A42" s="1021" t="s">
        <v>546</v>
      </c>
      <c r="B42" s="773"/>
      <c r="C42" s="875"/>
      <c r="D42" s="1022"/>
      <c r="E42" s="1022"/>
      <c r="F42" s="1022"/>
      <c r="G42" s="1022"/>
      <c r="H42" s="773"/>
      <c r="I42" s="773"/>
      <c r="J42" s="773"/>
      <c r="K42" s="773"/>
      <c r="L42" s="773"/>
      <c r="M42" s="773"/>
      <c r="N42" s="773"/>
      <c r="O42" s="773"/>
      <c r="P42" s="773"/>
      <c r="Q42" s="773"/>
      <c r="R42" s="773"/>
      <c r="S42" s="773"/>
      <c r="T42" s="773"/>
      <c r="U42" s="773"/>
      <c r="V42" s="773"/>
      <c r="W42" s="773"/>
      <c r="X42" s="773"/>
      <c r="Y42" s="773"/>
      <c r="Z42" s="773"/>
      <c r="AA42" s="860"/>
      <c r="AB42" s="860"/>
      <c r="AC42" s="860"/>
      <c r="AD42" s="860"/>
      <c r="AE42" s="860"/>
      <c r="AF42" s="860"/>
    </row>
    <row r="43" spans="1:33" ht="12.75">
      <c r="A43" s="887"/>
      <c r="B43" s="887"/>
      <c r="C43" s="887"/>
      <c r="D43" s="887"/>
      <c r="E43" s="887"/>
      <c r="F43" s="887"/>
      <c r="G43" s="887"/>
      <c r="H43" s="887"/>
      <c r="I43" s="887"/>
      <c r="J43" s="887"/>
      <c r="K43" s="887"/>
      <c r="L43" s="887"/>
      <c r="M43" s="887"/>
      <c r="N43" s="887"/>
      <c r="O43" s="887"/>
      <c r="P43" s="887"/>
      <c r="Q43" s="887"/>
      <c r="R43" s="887"/>
      <c r="S43" s="887"/>
      <c r="T43" s="887"/>
      <c r="U43" s="887"/>
      <c r="V43" s="887"/>
      <c r="W43" s="887"/>
      <c r="X43" s="887"/>
      <c r="Y43" s="887"/>
      <c r="Z43" s="887"/>
      <c r="AA43" s="1038"/>
      <c r="AB43" s="1038"/>
      <c r="AC43" s="1038"/>
      <c r="AD43" s="1038"/>
      <c r="AE43" s="1038"/>
      <c r="AF43" s="1038"/>
      <c r="AG43" s="1039"/>
    </row>
    <row r="44" spans="1:32" ht="12.75">
      <c r="A44" s="1022"/>
      <c r="B44" s="1022"/>
      <c r="C44" s="1022"/>
      <c r="D44" s="1022"/>
      <c r="E44" s="1022"/>
      <c r="F44" s="1022"/>
      <c r="G44" s="1022"/>
      <c r="H44" s="1022"/>
      <c r="I44" s="1022"/>
      <c r="J44" s="1022"/>
      <c r="K44" s="1022"/>
      <c r="L44" s="1022"/>
      <c r="M44" s="1022"/>
      <c r="N44" s="1022"/>
      <c r="O44" s="1022"/>
      <c r="P44" s="1022"/>
      <c r="Q44" s="1022"/>
      <c r="R44" s="1022"/>
      <c r="S44" s="1022"/>
      <c r="T44" s="1022"/>
      <c r="U44" s="1022"/>
      <c r="V44" s="1022"/>
      <c r="W44" s="1022"/>
      <c r="X44" s="1022"/>
      <c r="Y44" s="1022"/>
      <c r="Z44" s="1022"/>
      <c r="AA44" s="860"/>
      <c r="AB44" s="860"/>
      <c r="AC44" s="860"/>
      <c r="AD44" s="860"/>
      <c r="AE44" s="860"/>
      <c r="AF44" s="860"/>
    </row>
    <row r="45" spans="1:32" ht="12.75">
      <c r="A45" s="1022"/>
      <c r="B45" s="1022"/>
      <c r="C45" s="1022"/>
      <c r="D45" s="1022"/>
      <c r="E45" s="1022"/>
      <c r="F45" s="1022"/>
      <c r="G45" s="1022"/>
      <c r="H45" s="1022"/>
      <c r="I45" s="1022"/>
      <c r="J45" s="1022"/>
      <c r="K45" s="1022"/>
      <c r="L45" s="1022"/>
      <c r="M45" s="1022"/>
      <c r="N45" s="1022"/>
      <c r="O45" s="1022"/>
      <c r="P45" s="1022"/>
      <c r="Q45" s="1022"/>
      <c r="R45" s="1022"/>
      <c r="S45" s="1022"/>
      <c r="T45" s="1022"/>
      <c r="U45" s="1022"/>
      <c r="V45" s="1022"/>
      <c r="W45" s="1022"/>
      <c r="X45" s="1022"/>
      <c r="Y45" s="1022"/>
      <c r="Z45" s="1022"/>
      <c r="AA45" s="860"/>
      <c r="AB45" s="860"/>
      <c r="AC45" s="860"/>
      <c r="AD45" s="860"/>
      <c r="AE45" s="860"/>
      <c r="AF45" s="860"/>
    </row>
    <row r="46" spans="1:32" ht="12.75">
      <c r="A46" s="1022"/>
      <c r="B46" s="1022"/>
      <c r="C46" s="1022"/>
      <c r="D46" s="1022"/>
      <c r="E46" s="1022"/>
      <c r="F46" s="1022"/>
      <c r="G46" s="1022"/>
      <c r="H46" s="1022"/>
      <c r="I46" s="1022"/>
      <c r="J46" s="1022"/>
      <c r="K46" s="1022"/>
      <c r="L46" s="1022"/>
      <c r="M46" s="1022"/>
      <c r="N46" s="1022"/>
      <c r="O46" s="1022"/>
      <c r="P46" s="1022"/>
      <c r="Q46" s="1022"/>
      <c r="R46" s="1022"/>
      <c r="S46" s="1022"/>
      <c r="T46" s="1022"/>
      <c r="U46" s="1022"/>
      <c r="V46" s="1022"/>
      <c r="W46" s="1022"/>
      <c r="X46" s="1022"/>
      <c r="Y46" s="1022"/>
      <c r="Z46" s="1022"/>
      <c r="AA46" s="860"/>
      <c r="AB46" s="860"/>
      <c r="AC46" s="860"/>
      <c r="AD46" s="860"/>
      <c r="AE46" s="860"/>
      <c r="AF46" s="860"/>
    </row>
    <row r="47" spans="1:32" ht="12.75">
      <c r="A47" s="1022"/>
      <c r="B47" s="1022"/>
      <c r="C47" s="1022"/>
      <c r="D47" s="1022"/>
      <c r="E47" s="1022"/>
      <c r="F47" s="1022"/>
      <c r="G47" s="1022"/>
      <c r="H47" s="1022"/>
      <c r="I47" s="1022"/>
      <c r="J47" s="1022"/>
      <c r="K47" s="1022"/>
      <c r="L47" s="1022"/>
      <c r="M47" s="1022"/>
      <c r="N47" s="1022"/>
      <c r="O47" s="1022"/>
      <c r="P47" s="1022"/>
      <c r="Q47" s="1022"/>
      <c r="R47" s="1022"/>
      <c r="S47" s="1022"/>
      <c r="T47" s="1022"/>
      <c r="U47" s="1022"/>
      <c r="V47" s="1022"/>
      <c r="W47" s="1022"/>
      <c r="X47" s="1022"/>
      <c r="Y47" s="1022"/>
      <c r="Z47" s="1022"/>
      <c r="AA47" s="860"/>
      <c r="AB47" s="860"/>
      <c r="AC47" s="860"/>
      <c r="AD47" s="860"/>
      <c r="AE47" s="860"/>
      <c r="AF47" s="860"/>
    </row>
    <row r="48" spans="1:32" ht="12.75">
      <c r="A48" s="1022"/>
      <c r="B48" s="1022"/>
      <c r="C48" s="1022"/>
      <c r="D48" s="1022"/>
      <c r="E48" s="1022"/>
      <c r="F48" s="1022"/>
      <c r="G48" s="1022"/>
      <c r="H48" s="1022"/>
      <c r="I48" s="1022"/>
      <c r="J48" s="1022"/>
      <c r="K48" s="1022"/>
      <c r="L48" s="1022"/>
      <c r="M48" s="1022"/>
      <c r="N48" s="1022"/>
      <c r="O48" s="1022"/>
      <c r="P48" s="1022"/>
      <c r="Q48" s="1022"/>
      <c r="R48" s="1022"/>
      <c r="S48" s="1022"/>
      <c r="T48" s="1022"/>
      <c r="U48" s="1022"/>
      <c r="V48" s="1022"/>
      <c r="W48" s="1022"/>
      <c r="X48" s="1022"/>
      <c r="Y48" s="1022"/>
      <c r="Z48" s="1022"/>
      <c r="AA48" s="860"/>
      <c r="AB48" s="860"/>
      <c r="AC48" s="860"/>
      <c r="AD48" s="860"/>
      <c r="AE48" s="860"/>
      <c r="AF48" s="860"/>
    </row>
    <row r="49" spans="1:32" ht="12.75">
      <c r="A49" s="1022"/>
      <c r="B49" s="1022"/>
      <c r="C49" s="1022"/>
      <c r="D49" s="1022"/>
      <c r="E49" s="1022"/>
      <c r="F49" s="1022"/>
      <c r="G49" s="1022"/>
      <c r="H49" s="1022"/>
      <c r="I49" s="1022"/>
      <c r="J49" s="1022"/>
      <c r="K49" s="1022"/>
      <c r="L49" s="1022"/>
      <c r="M49" s="1022"/>
      <c r="N49" s="1022"/>
      <c r="O49" s="1022"/>
      <c r="P49" s="1022"/>
      <c r="Q49" s="1022"/>
      <c r="R49" s="1022"/>
      <c r="S49" s="1022"/>
      <c r="T49" s="1022"/>
      <c r="U49" s="1022"/>
      <c r="V49" s="1022"/>
      <c r="W49" s="1022"/>
      <c r="X49" s="1022"/>
      <c r="Y49" s="1022"/>
      <c r="Z49" s="1022"/>
      <c r="AA49" s="860"/>
      <c r="AB49" s="860"/>
      <c r="AC49" s="860"/>
      <c r="AD49" s="860"/>
      <c r="AE49" s="860"/>
      <c r="AF49" s="860"/>
    </row>
    <row r="50" spans="1:32" ht="12.75">
      <c r="A50" s="1022"/>
      <c r="B50" s="1022"/>
      <c r="C50" s="1022"/>
      <c r="D50" s="1022"/>
      <c r="E50" s="1022"/>
      <c r="F50" s="1022"/>
      <c r="G50" s="1022"/>
      <c r="H50" s="1022"/>
      <c r="I50" s="1022"/>
      <c r="J50" s="1022"/>
      <c r="K50" s="1022"/>
      <c r="L50" s="1022"/>
      <c r="M50" s="1022"/>
      <c r="N50" s="1022"/>
      <c r="O50" s="1022"/>
      <c r="P50" s="1022"/>
      <c r="Q50" s="1022"/>
      <c r="R50" s="1022"/>
      <c r="S50" s="1022"/>
      <c r="T50" s="1022"/>
      <c r="U50" s="1022"/>
      <c r="V50" s="1022"/>
      <c r="W50" s="1022"/>
      <c r="X50" s="1022"/>
      <c r="Y50" s="1022"/>
      <c r="Z50" s="1022"/>
      <c r="AA50" s="860"/>
      <c r="AB50" s="860"/>
      <c r="AC50" s="860"/>
      <c r="AD50" s="860"/>
      <c r="AE50" s="860"/>
      <c r="AF50" s="860"/>
    </row>
    <row r="51" spans="1:32" ht="12.75">
      <c r="A51" s="1022"/>
      <c r="B51" s="1022"/>
      <c r="C51" s="1022"/>
      <c r="D51" s="1022"/>
      <c r="E51" s="1022"/>
      <c r="F51" s="1022"/>
      <c r="G51" s="1022"/>
      <c r="H51" s="1022"/>
      <c r="I51" s="1022"/>
      <c r="J51" s="1022"/>
      <c r="K51" s="1022"/>
      <c r="L51" s="1022"/>
      <c r="M51" s="1022"/>
      <c r="N51" s="1022"/>
      <c r="O51" s="1022"/>
      <c r="P51" s="1022"/>
      <c r="Q51" s="1022"/>
      <c r="R51" s="1022"/>
      <c r="S51" s="1022"/>
      <c r="T51" s="1022"/>
      <c r="U51" s="1022"/>
      <c r="V51" s="1022"/>
      <c r="W51" s="1022"/>
      <c r="X51" s="1022"/>
      <c r="Y51" s="1022"/>
      <c r="Z51" s="1022"/>
      <c r="AA51" s="860"/>
      <c r="AB51" s="860"/>
      <c r="AC51" s="860"/>
      <c r="AD51" s="860"/>
      <c r="AE51" s="860"/>
      <c r="AF51" s="860"/>
    </row>
    <row r="52" spans="1:32" ht="12.75">
      <c r="A52" s="1022"/>
      <c r="B52" s="1022"/>
      <c r="C52" s="1022"/>
      <c r="D52" s="1022"/>
      <c r="E52" s="1022"/>
      <c r="F52" s="1022"/>
      <c r="G52" s="1022"/>
      <c r="H52" s="1022"/>
      <c r="I52" s="1022"/>
      <c r="J52" s="1022"/>
      <c r="K52" s="1022"/>
      <c r="L52" s="1022"/>
      <c r="M52" s="1022"/>
      <c r="N52" s="1022"/>
      <c r="O52" s="1022"/>
      <c r="P52" s="1022"/>
      <c r="Q52" s="1022"/>
      <c r="R52" s="1022"/>
      <c r="S52" s="1022"/>
      <c r="T52" s="1022"/>
      <c r="U52" s="1022"/>
      <c r="V52" s="1022"/>
      <c r="W52" s="1022"/>
      <c r="X52" s="1022"/>
      <c r="Y52" s="1022"/>
      <c r="Z52" s="1022"/>
      <c r="AA52" s="860"/>
      <c r="AB52" s="860"/>
      <c r="AC52" s="860"/>
      <c r="AD52" s="860"/>
      <c r="AE52" s="860"/>
      <c r="AF52" s="860"/>
    </row>
    <row r="53" spans="1:32" ht="12.75">
      <c r="A53" s="1022"/>
      <c r="B53" s="1022"/>
      <c r="C53" s="1022"/>
      <c r="D53" s="1022"/>
      <c r="E53" s="1022"/>
      <c r="F53" s="1022"/>
      <c r="G53" s="1022"/>
      <c r="H53" s="1022"/>
      <c r="I53" s="1022"/>
      <c r="J53" s="1022"/>
      <c r="K53" s="1022"/>
      <c r="L53" s="1022"/>
      <c r="M53" s="1022"/>
      <c r="N53" s="1022"/>
      <c r="O53" s="1022"/>
      <c r="P53" s="1022"/>
      <c r="Q53" s="1022"/>
      <c r="R53" s="1022"/>
      <c r="S53" s="1022"/>
      <c r="T53" s="1022"/>
      <c r="U53" s="1022"/>
      <c r="V53" s="1022"/>
      <c r="W53" s="1022"/>
      <c r="X53" s="1022"/>
      <c r="Y53" s="1022"/>
      <c r="Z53" s="1022"/>
      <c r="AA53" s="860"/>
      <c r="AB53" s="860"/>
      <c r="AC53" s="860"/>
      <c r="AD53" s="860"/>
      <c r="AE53" s="860"/>
      <c r="AF53" s="860"/>
    </row>
    <row r="54" spans="1:32" ht="12.75">
      <c r="A54" s="1022"/>
      <c r="B54" s="1022"/>
      <c r="C54" s="1022"/>
      <c r="D54" s="1022"/>
      <c r="E54" s="1022"/>
      <c r="F54" s="1022"/>
      <c r="G54" s="1022"/>
      <c r="H54" s="1022"/>
      <c r="I54" s="1022"/>
      <c r="J54" s="1022"/>
      <c r="K54" s="1022"/>
      <c r="L54" s="1022"/>
      <c r="M54" s="1022"/>
      <c r="N54" s="1022"/>
      <c r="O54" s="1022"/>
      <c r="P54" s="1022"/>
      <c r="Q54" s="1022"/>
      <c r="R54" s="1022"/>
      <c r="S54" s="1022"/>
      <c r="T54" s="1022"/>
      <c r="U54" s="1022"/>
      <c r="V54" s="1022"/>
      <c r="W54" s="1022"/>
      <c r="X54" s="1022"/>
      <c r="Y54" s="1022"/>
      <c r="Z54" s="1022"/>
      <c r="AA54" s="860"/>
      <c r="AB54" s="860"/>
      <c r="AC54" s="860"/>
      <c r="AD54" s="860"/>
      <c r="AE54" s="860"/>
      <c r="AF54" s="860"/>
    </row>
    <row r="55" spans="1:32" ht="12.75">
      <c r="A55" s="1022"/>
      <c r="B55" s="1022"/>
      <c r="C55" s="1022"/>
      <c r="D55" s="1022"/>
      <c r="E55" s="1022"/>
      <c r="F55" s="1022"/>
      <c r="G55" s="1022"/>
      <c r="H55" s="1022"/>
      <c r="I55" s="1022"/>
      <c r="J55" s="1022"/>
      <c r="K55" s="1022"/>
      <c r="L55" s="1022"/>
      <c r="M55" s="1022"/>
      <c r="N55" s="1022"/>
      <c r="O55" s="1022"/>
      <c r="P55" s="1022"/>
      <c r="Q55" s="1022"/>
      <c r="R55" s="1022"/>
      <c r="S55" s="1022"/>
      <c r="T55" s="1022"/>
      <c r="U55" s="1022"/>
      <c r="V55" s="1022"/>
      <c r="W55" s="1022"/>
      <c r="X55" s="1022"/>
      <c r="Y55" s="1022"/>
      <c r="Z55" s="1022"/>
      <c r="AA55" s="860"/>
      <c r="AB55" s="860"/>
      <c r="AC55" s="860"/>
      <c r="AD55" s="860"/>
      <c r="AE55" s="860"/>
      <c r="AF55" s="860"/>
    </row>
    <row r="56" spans="1:32" ht="12.75">
      <c r="A56" s="1022"/>
      <c r="B56" s="1022"/>
      <c r="C56" s="1022"/>
      <c r="D56" s="1022"/>
      <c r="E56" s="1022"/>
      <c r="F56" s="1022"/>
      <c r="G56" s="1022"/>
      <c r="H56" s="1022"/>
      <c r="I56" s="1022"/>
      <c r="J56" s="1022"/>
      <c r="K56" s="1022"/>
      <c r="L56" s="1022"/>
      <c r="M56" s="1022"/>
      <c r="N56" s="1022"/>
      <c r="O56" s="1022"/>
      <c r="P56" s="1022"/>
      <c r="Q56" s="1022"/>
      <c r="R56" s="1022"/>
      <c r="S56" s="1022"/>
      <c r="T56" s="1022"/>
      <c r="U56" s="1022"/>
      <c r="V56" s="1022"/>
      <c r="W56" s="1022"/>
      <c r="X56" s="1022"/>
      <c r="Y56" s="1022"/>
      <c r="Z56" s="1022"/>
      <c r="AA56" s="860"/>
      <c r="AB56" s="860"/>
      <c r="AC56" s="860"/>
      <c r="AD56" s="860"/>
      <c r="AE56" s="860"/>
      <c r="AF56" s="860"/>
    </row>
    <row r="57" spans="1:32" ht="12.75">
      <c r="A57" s="1040"/>
      <c r="B57" s="1040"/>
      <c r="C57" s="1040"/>
      <c r="D57" s="1040"/>
      <c r="E57" s="1040"/>
      <c r="F57" s="1040"/>
      <c r="G57" s="1040"/>
      <c r="H57" s="1040"/>
      <c r="I57" s="1040"/>
      <c r="J57" s="1040"/>
      <c r="K57" s="1040"/>
      <c r="L57" s="1040"/>
      <c r="M57" s="1040"/>
      <c r="N57" s="1040"/>
      <c r="O57" s="1040"/>
      <c r="P57" s="1040"/>
      <c r="Q57" s="1040"/>
      <c r="R57" s="1040"/>
      <c r="S57" s="1040"/>
      <c r="T57" s="1040"/>
      <c r="U57" s="1040"/>
      <c r="V57" s="1040"/>
      <c r="W57" s="1040"/>
      <c r="X57" s="1040"/>
      <c r="Y57" s="1040"/>
      <c r="Z57" s="1040"/>
      <c r="AA57" s="873"/>
      <c r="AB57" s="873"/>
      <c r="AC57" s="873"/>
      <c r="AD57" s="873"/>
      <c r="AE57" s="873"/>
      <c r="AF57" s="873"/>
    </row>
    <row r="58" spans="1:32" ht="12.75">
      <c r="A58" s="1040"/>
      <c r="B58" s="1040"/>
      <c r="C58" s="1040"/>
      <c r="D58" s="1040"/>
      <c r="E58" s="1040"/>
      <c r="F58" s="1040"/>
      <c r="G58" s="1040"/>
      <c r="H58" s="1040"/>
      <c r="I58" s="1040"/>
      <c r="J58" s="1040"/>
      <c r="K58" s="1040"/>
      <c r="L58" s="1040"/>
      <c r="M58" s="1040"/>
      <c r="N58" s="1040"/>
      <c r="O58" s="1040"/>
      <c r="P58" s="1040"/>
      <c r="Q58" s="1040"/>
      <c r="R58" s="1040"/>
      <c r="S58" s="1040"/>
      <c r="T58" s="1040"/>
      <c r="U58" s="1040"/>
      <c r="V58" s="1040"/>
      <c r="W58" s="1040"/>
      <c r="X58" s="1040"/>
      <c r="Y58" s="1040"/>
      <c r="Z58" s="1040"/>
      <c r="AA58" s="873"/>
      <c r="AB58" s="873"/>
      <c r="AC58" s="873"/>
      <c r="AD58" s="873"/>
      <c r="AE58" s="873"/>
      <c r="AF58" s="873"/>
    </row>
    <row r="59" spans="1:32" ht="12.75">
      <c r="A59" s="1040"/>
      <c r="B59" s="1040"/>
      <c r="C59" s="1040"/>
      <c r="D59" s="1040"/>
      <c r="E59" s="1040"/>
      <c r="F59" s="1040"/>
      <c r="G59" s="1040"/>
      <c r="H59" s="1040"/>
      <c r="I59" s="1040"/>
      <c r="J59" s="1040"/>
      <c r="K59" s="1040"/>
      <c r="L59" s="1040"/>
      <c r="M59" s="1040"/>
      <c r="N59" s="1040"/>
      <c r="O59" s="1040"/>
      <c r="P59" s="1040"/>
      <c r="Q59" s="1040"/>
      <c r="R59" s="1040"/>
      <c r="S59" s="1040"/>
      <c r="T59" s="1040"/>
      <c r="U59" s="1040"/>
      <c r="V59" s="1040"/>
      <c r="W59" s="1040"/>
      <c r="X59" s="1040"/>
      <c r="Y59" s="1040"/>
      <c r="Z59" s="1040"/>
      <c r="AA59" s="873"/>
      <c r="AB59" s="873"/>
      <c r="AC59" s="873"/>
      <c r="AD59" s="873"/>
      <c r="AE59" s="873"/>
      <c r="AF59" s="873"/>
    </row>
    <row r="60" spans="1:32" ht="12.75">
      <c r="A60" s="1040"/>
      <c r="B60" s="1040"/>
      <c r="C60" s="1040"/>
      <c r="D60" s="1040"/>
      <c r="E60" s="1040"/>
      <c r="F60" s="1040"/>
      <c r="G60" s="1040"/>
      <c r="H60" s="1040"/>
      <c r="I60" s="1040"/>
      <c r="J60" s="1040"/>
      <c r="K60" s="1040"/>
      <c r="L60" s="1040"/>
      <c r="M60" s="1040"/>
      <c r="N60" s="1040"/>
      <c r="O60" s="1040"/>
      <c r="P60" s="1040"/>
      <c r="Q60" s="1040"/>
      <c r="R60" s="1040"/>
      <c r="S60" s="1040"/>
      <c r="T60" s="1040"/>
      <c r="U60" s="1040"/>
      <c r="V60" s="1040"/>
      <c r="W60" s="1040"/>
      <c r="X60" s="1040"/>
      <c r="Y60" s="1040"/>
      <c r="Z60" s="1040"/>
      <c r="AA60" s="873"/>
      <c r="AB60" s="873"/>
      <c r="AC60" s="873"/>
      <c r="AD60" s="873"/>
      <c r="AE60" s="873"/>
      <c r="AF60" s="873"/>
    </row>
    <row r="61" spans="1:26" ht="12">
      <c r="A61" s="881"/>
      <c r="B61" s="881"/>
      <c r="C61" s="881"/>
      <c r="D61" s="881"/>
      <c r="E61" s="881"/>
      <c r="F61" s="881"/>
      <c r="G61" s="881"/>
      <c r="H61" s="881"/>
      <c r="I61" s="881"/>
      <c r="J61" s="881"/>
      <c r="K61" s="881"/>
      <c r="L61" s="881"/>
      <c r="M61" s="881"/>
      <c r="N61" s="881"/>
      <c r="O61" s="881"/>
      <c r="P61" s="881"/>
      <c r="Q61" s="881"/>
      <c r="R61" s="881"/>
      <c r="S61" s="881"/>
      <c r="T61" s="881"/>
      <c r="U61" s="881"/>
      <c r="V61" s="881"/>
      <c r="W61" s="881"/>
      <c r="X61" s="881"/>
      <c r="Y61" s="881"/>
      <c r="Z61" s="881"/>
    </row>
    <row r="62" spans="1:26" ht="12">
      <c r="A62" s="881"/>
      <c r="B62" s="881"/>
      <c r="C62" s="881"/>
      <c r="D62" s="881"/>
      <c r="E62" s="881"/>
      <c r="F62" s="881"/>
      <c r="G62" s="881"/>
      <c r="H62" s="881"/>
      <c r="I62" s="881"/>
      <c r="J62" s="881"/>
      <c r="K62" s="881"/>
      <c r="L62" s="881"/>
      <c r="M62" s="881"/>
      <c r="N62" s="881"/>
      <c r="O62" s="881"/>
      <c r="P62" s="881"/>
      <c r="Q62" s="881"/>
      <c r="R62" s="881"/>
      <c r="S62" s="881"/>
      <c r="T62" s="881"/>
      <c r="U62" s="881"/>
      <c r="V62" s="881"/>
      <c r="W62" s="881"/>
      <c r="X62" s="881"/>
      <c r="Y62" s="881"/>
      <c r="Z62" s="881"/>
    </row>
    <row r="63" spans="1:26" ht="12">
      <c r="A63" s="881"/>
      <c r="B63" s="881"/>
      <c r="C63" s="881"/>
      <c r="D63" s="881"/>
      <c r="E63" s="881"/>
      <c r="F63" s="881"/>
      <c r="G63" s="881"/>
      <c r="H63" s="881"/>
      <c r="I63" s="881"/>
      <c r="J63" s="881"/>
      <c r="K63" s="881"/>
      <c r="L63" s="881"/>
      <c r="M63" s="881"/>
      <c r="N63" s="881"/>
      <c r="O63" s="881"/>
      <c r="P63" s="881"/>
      <c r="Q63" s="881"/>
      <c r="R63" s="881"/>
      <c r="S63" s="881"/>
      <c r="T63" s="881"/>
      <c r="U63" s="881"/>
      <c r="V63" s="881"/>
      <c r="W63" s="881"/>
      <c r="X63" s="881"/>
      <c r="Y63" s="881"/>
      <c r="Z63" s="881"/>
    </row>
    <row r="64" spans="1:26" ht="12">
      <c r="A64" s="881"/>
      <c r="B64" s="881"/>
      <c r="C64" s="881"/>
      <c r="D64" s="881"/>
      <c r="E64" s="881"/>
      <c r="F64" s="881"/>
      <c r="G64" s="881"/>
      <c r="H64" s="881"/>
      <c r="I64" s="881"/>
      <c r="J64" s="881"/>
      <c r="K64" s="881"/>
      <c r="L64" s="881"/>
      <c r="M64" s="881"/>
      <c r="N64" s="881"/>
      <c r="O64" s="881"/>
      <c r="P64" s="881"/>
      <c r="Q64" s="881"/>
      <c r="R64" s="881"/>
      <c r="S64" s="881"/>
      <c r="T64" s="881"/>
      <c r="U64" s="881"/>
      <c r="V64" s="881"/>
      <c r="W64" s="881"/>
      <c r="X64" s="881"/>
      <c r="Y64" s="881"/>
      <c r="Z64" s="881"/>
    </row>
    <row r="65" spans="1:26" ht="12">
      <c r="A65" s="881"/>
      <c r="B65" s="881"/>
      <c r="C65" s="881"/>
      <c r="D65" s="881"/>
      <c r="E65" s="881"/>
      <c r="F65" s="881"/>
      <c r="G65" s="881"/>
      <c r="H65" s="881"/>
      <c r="I65" s="881"/>
      <c r="J65" s="881"/>
      <c r="K65" s="881"/>
      <c r="L65" s="881"/>
      <c r="M65" s="881"/>
      <c r="N65" s="881"/>
      <c r="O65" s="881"/>
      <c r="P65" s="881"/>
      <c r="Q65" s="881"/>
      <c r="R65" s="881"/>
      <c r="S65" s="881"/>
      <c r="T65" s="881"/>
      <c r="U65" s="881"/>
      <c r="V65" s="881"/>
      <c r="W65" s="881"/>
      <c r="X65" s="881"/>
      <c r="Y65" s="881"/>
      <c r="Z65" s="881"/>
    </row>
    <row r="66" spans="1:26" ht="12">
      <c r="A66" s="881"/>
      <c r="B66" s="881"/>
      <c r="C66" s="881"/>
      <c r="D66" s="881"/>
      <c r="E66" s="881"/>
      <c r="F66" s="881"/>
      <c r="G66" s="881"/>
      <c r="H66" s="881"/>
      <c r="I66" s="881"/>
      <c r="J66" s="881"/>
      <c r="K66" s="881"/>
      <c r="L66" s="881"/>
      <c r="M66" s="881"/>
      <c r="N66" s="881"/>
      <c r="O66" s="881"/>
      <c r="P66" s="881"/>
      <c r="Q66" s="881"/>
      <c r="R66" s="881"/>
      <c r="S66" s="881"/>
      <c r="T66" s="881"/>
      <c r="U66" s="881"/>
      <c r="V66" s="881"/>
      <c r="W66" s="881"/>
      <c r="X66" s="881"/>
      <c r="Y66" s="881"/>
      <c r="Z66" s="881"/>
    </row>
    <row r="67" spans="1:26" ht="12">
      <c r="A67" s="881"/>
      <c r="B67" s="881"/>
      <c r="C67" s="881"/>
      <c r="D67" s="881"/>
      <c r="E67" s="881"/>
      <c r="F67" s="881"/>
      <c r="G67" s="881"/>
      <c r="H67" s="881"/>
      <c r="I67" s="881"/>
      <c r="J67" s="881"/>
      <c r="K67" s="881"/>
      <c r="L67" s="881"/>
      <c r="M67" s="881"/>
      <c r="N67" s="881"/>
      <c r="O67" s="881"/>
      <c r="P67" s="881"/>
      <c r="Q67" s="881"/>
      <c r="R67" s="881"/>
      <c r="S67" s="881"/>
      <c r="T67" s="881"/>
      <c r="U67" s="881"/>
      <c r="V67" s="881"/>
      <c r="W67" s="881"/>
      <c r="X67" s="881"/>
      <c r="Y67" s="881"/>
      <c r="Z67" s="881"/>
    </row>
    <row r="68" spans="1:26" ht="12">
      <c r="A68" s="881"/>
      <c r="B68" s="881"/>
      <c r="C68" s="881"/>
      <c r="D68" s="881"/>
      <c r="E68" s="881"/>
      <c r="F68" s="881"/>
      <c r="G68" s="881"/>
      <c r="H68" s="881"/>
      <c r="I68" s="881"/>
      <c r="J68" s="881"/>
      <c r="K68" s="881"/>
      <c r="L68" s="881"/>
      <c r="M68" s="881"/>
      <c r="N68" s="881"/>
      <c r="O68" s="881"/>
      <c r="P68" s="881"/>
      <c r="Q68" s="881"/>
      <c r="R68" s="881"/>
      <c r="S68" s="881"/>
      <c r="T68" s="881"/>
      <c r="U68" s="881"/>
      <c r="V68" s="881"/>
      <c r="W68" s="881"/>
      <c r="X68" s="881"/>
      <c r="Y68" s="881"/>
      <c r="Z68" s="881"/>
    </row>
    <row r="69" spans="1:26" ht="12">
      <c r="A69" s="881"/>
      <c r="B69" s="881"/>
      <c r="C69" s="881"/>
      <c r="D69" s="881"/>
      <c r="E69" s="881"/>
      <c r="F69" s="881"/>
      <c r="G69" s="881"/>
      <c r="H69" s="881"/>
      <c r="I69" s="881"/>
      <c r="J69" s="881"/>
      <c r="K69" s="881"/>
      <c r="L69" s="881"/>
      <c r="M69" s="881"/>
      <c r="N69" s="881"/>
      <c r="O69" s="881"/>
      <c r="P69" s="881"/>
      <c r="Q69" s="881"/>
      <c r="R69" s="881"/>
      <c r="S69" s="881"/>
      <c r="T69" s="881"/>
      <c r="U69" s="881"/>
      <c r="V69" s="881"/>
      <c r="W69" s="881"/>
      <c r="X69" s="881"/>
      <c r="Y69" s="881"/>
      <c r="Z69" s="881"/>
    </row>
    <row r="70" spans="1:26" ht="12">
      <c r="A70" s="881"/>
      <c r="B70" s="881"/>
      <c r="C70" s="881"/>
      <c r="D70" s="881"/>
      <c r="E70" s="881"/>
      <c r="F70" s="881"/>
      <c r="G70" s="881"/>
      <c r="H70" s="881"/>
      <c r="I70" s="881"/>
      <c r="J70" s="881"/>
      <c r="K70" s="881"/>
      <c r="L70" s="881"/>
      <c r="M70" s="881"/>
      <c r="N70" s="881"/>
      <c r="O70" s="881"/>
      <c r="P70" s="881"/>
      <c r="Q70" s="881"/>
      <c r="R70" s="881"/>
      <c r="S70" s="881"/>
      <c r="T70" s="881"/>
      <c r="U70" s="881"/>
      <c r="V70" s="881"/>
      <c r="W70" s="881"/>
      <c r="X70" s="881"/>
      <c r="Y70" s="881"/>
      <c r="Z70" s="881"/>
    </row>
    <row r="71" spans="1:26" ht="12">
      <c r="A71" s="881"/>
      <c r="B71" s="881"/>
      <c r="C71" s="881"/>
      <c r="D71" s="881"/>
      <c r="E71" s="881"/>
      <c r="F71" s="881"/>
      <c r="G71" s="881"/>
      <c r="H71" s="881"/>
      <c r="I71" s="881"/>
      <c r="J71" s="881"/>
      <c r="K71" s="881"/>
      <c r="L71" s="881"/>
      <c r="M71" s="881"/>
      <c r="N71" s="881"/>
      <c r="O71" s="881"/>
      <c r="P71" s="881"/>
      <c r="Q71" s="881"/>
      <c r="R71" s="881"/>
      <c r="S71" s="881"/>
      <c r="T71" s="881"/>
      <c r="U71" s="881"/>
      <c r="V71" s="881"/>
      <c r="W71" s="881"/>
      <c r="X71" s="881"/>
      <c r="Y71" s="881"/>
      <c r="Z71" s="881"/>
    </row>
    <row r="72" spans="1:26" ht="12">
      <c r="A72" s="881"/>
      <c r="B72" s="881"/>
      <c r="C72" s="881"/>
      <c r="D72" s="881"/>
      <c r="E72" s="881"/>
      <c r="F72" s="881"/>
      <c r="G72" s="881"/>
      <c r="H72" s="881"/>
      <c r="I72" s="881"/>
      <c r="J72" s="881"/>
      <c r="K72" s="881"/>
      <c r="L72" s="881"/>
      <c r="M72" s="881"/>
      <c r="N72" s="881"/>
      <c r="O72" s="881"/>
      <c r="P72" s="881"/>
      <c r="Q72" s="881"/>
      <c r="R72" s="881"/>
      <c r="S72" s="881"/>
      <c r="T72" s="881"/>
      <c r="U72" s="881"/>
      <c r="V72" s="881"/>
      <c r="W72" s="881"/>
      <c r="X72" s="881"/>
      <c r="Y72" s="881"/>
      <c r="Z72" s="881"/>
    </row>
    <row r="73" spans="1:26" ht="12">
      <c r="A73" s="881"/>
      <c r="B73" s="881"/>
      <c r="C73" s="881"/>
      <c r="D73" s="881"/>
      <c r="E73" s="881"/>
      <c r="F73" s="881"/>
      <c r="G73" s="881"/>
      <c r="H73" s="881"/>
      <c r="I73" s="881"/>
      <c r="J73" s="881"/>
      <c r="K73" s="881"/>
      <c r="L73" s="881"/>
      <c r="M73" s="881"/>
      <c r="N73" s="881"/>
      <c r="O73" s="881"/>
      <c r="P73" s="881"/>
      <c r="Q73" s="881"/>
      <c r="R73" s="881"/>
      <c r="S73" s="881"/>
      <c r="T73" s="881"/>
      <c r="U73" s="881"/>
      <c r="V73" s="881"/>
      <c r="W73" s="881"/>
      <c r="X73" s="881"/>
      <c r="Y73" s="881"/>
      <c r="Z73" s="881"/>
    </row>
    <row r="74" spans="1:26" ht="12">
      <c r="A74" s="881"/>
      <c r="B74" s="881"/>
      <c r="C74" s="881"/>
      <c r="D74" s="881"/>
      <c r="E74" s="881"/>
      <c r="F74" s="881"/>
      <c r="G74" s="881"/>
      <c r="H74" s="881"/>
      <c r="I74" s="881"/>
      <c r="J74" s="881"/>
      <c r="K74" s="881"/>
      <c r="L74" s="881"/>
      <c r="M74" s="881"/>
      <c r="N74" s="881"/>
      <c r="O74" s="881"/>
      <c r="P74" s="881"/>
      <c r="Q74" s="881"/>
      <c r="R74" s="881"/>
      <c r="S74" s="881"/>
      <c r="T74" s="881"/>
      <c r="U74" s="881"/>
      <c r="V74" s="881"/>
      <c r="W74" s="881"/>
      <c r="X74" s="881"/>
      <c r="Y74" s="881"/>
      <c r="Z74" s="881"/>
    </row>
    <row r="75" spans="1:26" ht="12">
      <c r="A75" s="881"/>
      <c r="B75" s="881"/>
      <c r="C75" s="881"/>
      <c r="D75" s="881"/>
      <c r="E75" s="881"/>
      <c r="F75" s="881"/>
      <c r="G75" s="881"/>
      <c r="H75" s="881"/>
      <c r="I75" s="881"/>
      <c r="J75" s="881"/>
      <c r="K75" s="881"/>
      <c r="L75" s="881"/>
      <c r="M75" s="881"/>
      <c r="N75" s="881"/>
      <c r="O75" s="881"/>
      <c r="P75" s="881"/>
      <c r="Q75" s="881"/>
      <c r="R75" s="881"/>
      <c r="S75" s="881"/>
      <c r="T75" s="881"/>
      <c r="U75" s="881"/>
      <c r="V75" s="881"/>
      <c r="W75" s="881"/>
      <c r="X75" s="881"/>
      <c r="Y75" s="881"/>
      <c r="Z75" s="881"/>
    </row>
    <row r="76" spans="1:26" ht="12">
      <c r="A76" s="881"/>
      <c r="B76" s="881"/>
      <c r="C76" s="881"/>
      <c r="D76" s="881"/>
      <c r="E76" s="881"/>
      <c r="F76" s="881"/>
      <c r="G76" s="881"/>
      <c r="H76" s="881"/>
      <c r="I76" s="881"/>
      <c r="J76" s="881"/>
      <c r="K76" s="881"/>
      <c r="L76" s="881"/>
      <c r="M76" s="881"/>
      <c r="N76" s="881"/>
      <c r="O76" s="881"/>
      <c r="P76" s="881"/>
      <c r="Q76" s="881"/>
      <c r="R76" s="881"/>
      <c r="S76" s="881"/>
      <c r="T76" s="881"/>
      <c r="U76" s="881"/>
      <c r="V76" s="881"/>
      <c r="W76" s="881"/>
      <c r="X76" s="881"/>
      <c r="Y76" s="881"/>
      <c r="Z76" s="881"/>
    </row>
    <row r="77" spans="1:26" ht="12">
      <c r="A77" s="881"/>
      <c r="B77" s="881"/>
      <c r="C77" s="881"/>
      <c r="D77" s="881"/>
      <c r="E77" s="881"/>
      <c r="F77" s="881"/>
      <c r="G77" s="881"/>
      <c r="H77" s="881"/>
      <c r="I77" s="881"/>
      <c r="J77" s="881"/>
      <c r="K77" s="881"/>
      <c r="L77" s="881"/>
      <c r="M77" s="881"/>
      <c r="N77" s="881"/>
      <c r="O77" s="881"/>
      <c r="P77" s="881"/>
      <c r="Q77" s="881"/>
      <c r="R77" s="881"/>
      <c r="S77" s="881"/>
      <c r="T77" s="881"/>
      <c r="U77" s="881"/>
      <c r="V77" s="881"/>
      <c r="W77" s="881"/>
      <c r="X77" s="881"/>
      <c r="Y77" s="881"/>
      <c r="Z77" s="881"/>
    </row>
    <row r="78" spans="1:26" ht="12">
      <c r="A78" s="881"/>
      <c r="B78" s="881"/>
      <c r="C78" s="881"/>
      <c r="D78" s="881"/>
      <c r="E78" s="881"/>
      <c r="F78" s="881"/>
      <c r="G78" s="881"/>
      <c r="H78" s="881"/>
      <c r="I78" s="881"/>
      <c r="J78" s="881"/>
      <c r="K78" s="881"/>
      <c r="L78" s="881"/>
      <c r="M78" s="881"/>
      <c r="N78" s="881"/>
      <c r="O78" s="881"/>
      <c r="P78" s="881"/>
      <c r="Q78" s="881"/>
      <c r="R78" s="881"/>
      <c r="S78" s="881"/>
      <c r="T78" s="881"/>
      <c r="U78" s="881"/>
      <c r="V78" s="881"/>
      <c r="W78" s="881"/>
      <c r="X78" s="881"/>
      <c r="Y78" s="881"/>
      <c r="Z78" s="881"/>
    </row>
    <row r="79" spans="1:26" ht="12">
      <c r="A79" s="881"/>
      <c r="B79" s="881"/>
      <c r="C79" s="881"/>
      <c r="D79" s="881"/>
      <c r="E79" s="881"/>
      <c r="F79" s="881"/>
      <c r="G79" s="881"/>
      <c r="H79" s="881"/>
      <c r="I79" s="881"/>
      <c r="J79" s="881"/>
      <c r="K79" s="881"/>
      <c r="L79" s="881"/>
      <c r="M79" s="881"/>
      <c r="N79" s="881"/>
      <c r="O79" s="881"/>
      <c r="P79" s="881"/>
      <c r="Q79" s="881"/>
      <c r="R79" s="881"/>
      <c r="S79" s="881"/>
      <c r="T79" s="881"/>
      <c r="U79" s="881"/>
      <c r="V79" s="881"/>
      <c r="W79" s="881"/>
      <c r="X79" s="881"/>
      <c r="Y79" s="881"/>
      <c r="Z79" s="881"/>
    </row>
    <row r="80" spans="1:26" ht="12">
      <c r="A80" s="881"/>
      <c r="B80" s="881"/>
      <c r="C80" s="881"/>
      <c r="D80" s="881"/>
      <c r="E80" s="881"/>
      <c r="F80" s="881"/>
      <c r="G80" s="881"/>
      <c r="H80" s="881"/>
      <c r="I80" s="881"/>
      <c r="J80" s="881"/>
      <c r="K80" s="881"/>
      <c r="L80" s="881"/>
      <c r="M80" s="881"/>
      <c r="N80" s="881"/>
      <c r="O80" s="881"/>
      <c r="P80" s="881"/>
      <c r="Q80" s="881"/>
      <c r="R80" s="881"/>
      <c r="S80" s="881"/>
      <c r="T80" s="881"/>
      <c r="U80" s="881"/>
      <c r="V80" s="881"/>
      <c r="W80" s="881"/>
      <c r="X80" s="881"/>
      <c r="Y80" s="881"/>
      <c r="Z80" s="881"/>
    </row>
    <row r="81" spans="1:26" ht="12">
      <c r="A81" s="881"/>
      <c r="B81" s="881"/>
      <c r="C81" s="881"/>
      <c r="D81" s="881"/>
      <c r="E81" s="881"/>
      <c r="F81" s="881"/>
      <c r="G81" s="881"/>
      <c r="H81" s="881"/>
      <c r="I81" s="881"/>
      <c r="J81" s="881"/>
      <c r="K81" s="881"/>
      <c r="L81" s="881"/>
      <c r="M81" s="881"/>
      <c r="N81" s="881"/>
      <c r="O81" s="881"/>
      <c r="P81" s="881"/>
      <c r="Q81" s="881"/>
      <c r="R81" s="881"/>
      <c r="S81" s="881"/>
      <c r="T81" s="881"/>
      <c r="U81" s="881"/>
      <c r="V81" s="881"/>
      <c r="W81" s="881"/>
      <c r="X81" s="881"/>
      <c r="Y81" s="881"/>
      <c r="Z81" s="881"/>
    </row>
    <row r="82" spans="1:26" ht="12">
      <c r="A82" s="881"/>
      <c r="B82" s="881"/>
      <c r="C82" s="881"/>
      <c r="D82" s="881"/>
      <c r="E82" s="881"/>
      <c r="F82" s="881"/>
      <c r="G82" s="881"/>
      <c r="H82" s="881"/>
      <c r="I82" s="881"/>
      <c r="J82" s="881"/>
      <c r="K82" s="881"/>
      <c r="L82" s="881"/>
      <c r="M82" s="881"/>
      <c r="N82" s="881"/>
      <c r="O82" s="881"/>
      <c r="P82" s="881"/>
      <c r="Q82" s="881"/>
      <c r="R82" s="881"/>
      <c r="S82" s="881"/>
      <c r="T82" s="881"/>
      <c r="U82" s="881"/>
      <c r="V82" s="881"/>
      <c r="W82" s="881"/>
      <c r="X82" s="881"/>
      <c r="Y82" s="881"/>
      <c r="Z82" s="881"/>
    </row>
    <row r="83" spans="1:26" ht="12">
      <c r="A83" s="881"/>
      <c r="B83" s="881"/>
      <c r="C83" s="881"/>
      <c r="D83" s="881"/>
      <c r="E83" s="881"/>
      <c r="F83" s="881"/>
      <c r="G83" s="881"/>
      <c r="H83" s="881"/>
      <c r="I83" s="881"/>
      <c r="J83" s="881"/>
      <c r="K83" s="881"/>
      <c r="L83" s="881"/>
      <c r="M83" s="881"/>
      <c r="N83" s="881"/>
      <c r="O83" s="881"/>
      <c r="P83" s="881"/>
      <c r="Q83" s="881"/>
      <c r="R83" s="881"/>
      <c r="S83" s="881"/>
      <c r="T83" s="881"/>
      <c r="U83" s="881"/>
      <c r="V83" s="881"/>
      <c r="W83" s="881"/>
      <c r="X83" s="881"/>
      <c r="Y83" s="881"/>
      <c r="Z83" s="881"/>
    </row>
    <row r="84" spans="1:26" ht="12">
      <c r="A84" s="881"/>
      <c r="B84" s="881"/>
      <c r="C84" s="881"/>
      <c r="D84" s="881"/>
      <c r="E84" s="881"/>
      <c r="F84" s="881"/>
      <c r="G84" s="881"/>
      <c r="H84" s="881"/>
      <c r="I84" s="881"/>
      <c r="J84" s="881"/>
      <c r="K84" s="881"/>
      <c r="L84" s="881"/>
      <c r="M84" s="881"/>
      <c r="N84" s="881"/>
      <c r="O84" s="881"/>
      <c r="P84" s="881"/>
      <c r="Q84" s="881"/>
      <c r="R84" s="881"/>
      <c r="S84" s="881"/>
      <c r="T84" s="881"/>
      <c r="U84" s="881"/>
      <c r="V84" s="881"/>
      <c r="W84" s="881"/>
      <c r="X84" s="881"/>
      <c r="Y84" s="881"/>
      <c r="Z84" s="881"/>
    </row>
    <row r="85" spans="1:26" ht="12">
      <c r="A85" s="881"/>
      <c r="B85" s="881"/>
      <c r="C85" s="881"/>
      <c r="D85" s="881"/>
      <c r="E85" s="881"/>
      <c r="F85" s="881"/>
      <c r="G85" s="881"/>
      <c r="H85" s="881"/>
      <c r="I85" s="881"/>
      <c r="J85" s="881"/>
      <c r="K85" s="881"/>
      <c r="L85" s="881"/>
      <c r="M85" s="881"/>
      <c r="N85" s="881"/>
      <c r="O85" s="881"/>
      <c r="P85" s="881"/>
      <c r="Q85" s="881"/>
      <c r="R85" s="881"/>
      <c r="S85" s="881"/>
      <c r="T85" s="881"/>
      <c r="U85" s="881"/>
      <c r="V85" s="881"/>
      <c r="W85" s="881"/>
      <c r="X85" s="881"/>
      <c r="Y85" s="881"/>
      <c r="Z85" s="881"/>
    </row>
    <row r="86" spans="1:26" ht="12">
      <c r="A86" s="881"/>
      <c r="B86" s="881"/>
      <c r="C86" s="881"/>
      <c r="D86" s="881"/>
      <c r="E86" s="881"/>
      <c r="F86" s="881"/>
      <c r="G86" s="881"/>
      <c r="H86" s="881"/>
      <c r="I86" s="881"/>
      <c r="J86" s="881"/>
      <c r="K86" s="881"/>
      <c r="L86" s="881"/>
      <c r="M86" s="881"/>
      <c r="N86" s="881"/>
      <c r="O86" s="881"/>
      <c r="P86" s="881"/>
      <c r="Q86" s="881"/>
      <c r="R86" s="881"/>
      <c r="S86" s="881"/>
      <c r="T86" s="881"/>
      <c r="U86" s="881"/>
      <c r="V86" s="881"/>
      <c r="W86" s="881"/>
      <c r="X86" s="881"/>
      <c r="Y86" s="881"/>
      <c r="Z86" s="881"/>
    </row>
    <row r="87" spans="1:26" ht="12">
      <c r="A87" s="881"/>
      <c r="B87" s="881"/>
      <c r="C87" s="881"/>
      <c r="D87" s="881"/>
      <c r="E87" s="881"/>
      <c r="F87" s="881"/>
      <c r="G87" s="881"/>
      <c r="H87" s="881"/>
      <c r="I87" s="881"/>
      <c r="J87" s="881"/>
      <c r="K87" s="881"/>
      <c r="L87" s="881"/>
      <c r="M87" s="881"/>
      <c r="N87" s="881"/>
      <c r="O87" s="881"/>
      <c r="P87" s="881"/>
      <c r="Q87" s="881"/>
      <c r="R87" s="881"/>
      <c r="S87" s="881"/>
      <c r="T87" s="881"/>
      <c r="U87" s="881"/>
      <c r="V87" s="881"/>
      <c r="W87" s="881"/>
      <c r="X87" s="881"/>
      <c r="Y87" s="881"/>
      <c r="Z87" s="881"/>
    </row>
    <row r="88" spans="1:26" ht="12">
      <c r="A88" s="881"/>
      <c r="B88" s="881"/>
      <c r="C88" s="881"/>
      <c r="D88" s="881"/>
      <c r="E88" s="881"/>
      <c r="F88" s="881"/>
      <c r="G88" s="881"/>
      <c r="H88" s="881"/>
      <c r="I88" s="881"/>
      <c r="J88" s="881"/>
      <c r="K88" s="881"/>
      <c r="L88" s="881"/>
      <c r="M88" s="881"/>
      <c r="N88" s="881"/>
      <c r="O88" s="881"/>
      <c r="P88" s="881"/>
      <c r="Q88" s="881"/>
      <c r="R88" s="881"/>
      <c r="S88" s="881"/>
      <c r="T88" s="881"/>
      <c r="U88" s="881"/>
      <c r="V88" s="881"/>
      <c r="W88" s="881"/>
      <c r="X88" s="881"/>
      <c r="Y88" s="881"/>
      <c r="Z88" s="881"/>
    </row>
    <row r="89" spans="1:26" ht="12">
      <c r="A89" s="881"/>
      <c r="B89" s="881"/>
      <c r="C89" s="881"/>
      <c r="D89" s="881"/>
      <c r="E89" s="881"/>
      <c r="F89" s="881"/>
      <c r="G89" s="881"/>
      <c r="H89" s="881"/>
      <c r="I89" s="881"/>
      <c r="J89" s="881"/>
      <c r="K89" s="881"/>
      <c r="L89" s="881"/>
      <c r="M89" s="881"/>
      <c r="N89" s="881"/>
      <c r="O89" s="881"/>
      <c r="P89" s="881"/>
      <c r="Q89" s="881"/>
      <c r="R89" s="881"/>
      <c r="S89" s="881"/>
      <c r="T89" s="881"/>
      <c r="U89" s="881"/>
      <c r="V89" s="881"/>
      <c r="W89" s="881"/>
      <c r="X89" s="881"/>
      <c r="Y89" s="881"/>
      <c r="Z89" s="881"/>
    </row>
    <row r="90" spans="1:26" ht="12">
      <c r="A90" s="881"/>
      <c r="B90" s="881"/>
      <c r="C90" s="881"/>
      <c r="D90" s="881"/>
      <c r="E90" s="881"/>
      <c r="F90" s="881"/>
      <c r="G90" s="881"/>
      <c r="H90" s="881"/>
      <c r="I90" s="881"/>
      <c r="J90" s="881"/>
      <c r="K90" s="881"/>
      <c r="L90" s="881"/>
      <c r="M90" s="881"/>
      <c r="N90" s="881"/>
      <c r="O90" s="881"/>
      <c r="P90" s="881"/>
      <c r="Q90" s="881"/>
      <c r="R90" s="881"/>
      <c r="S90" s="881"/>
      <c r="T90" s="881"/>
      <c r="U90" s="881"/>
      <c r="V90" s="881"/>
      <c r="W90" s="881"/>
      <c r="X90" s="881"/>
      <c r="Y90" s="881"/>
      <c r="Z90" s="881"/>
    </row>
    <row r="91" spans="1:26" ht="12">
      <c r="A91" s="881"/>
      <c r="B91" s="881"/>
      <c r="C91" s="881"/>
      <c r="D91" s="881"/>
      <c r="E91" s="881"/>
      <c r="F91" s="881"/>
      <c r="G91" s="881"/>
      <c r="H91" s="881"/>
      <c r="I91" s="881"/>
      <c r="J91" s="881"/>
      <c r="K91" s="881"/>
      <c r="L91" s="881"/>
      <c r="M91" s="881"/>
      <c r="N91" s="881"/>
      <c r="O91" s="881"/>
      <c r="P91" s="881"/>
      <c r="Q91" s="881"/>
      <c r="R91" s="881"/>
      <c r="S91" s="881"/>
      <c r="T91" s="881"/>
      <c r="U91" s="881"/>
      <c r="V91" s="881"/>
      <c r="W91" s="881"/>
      <c r="X91" s="881"/>
      <c r="Y91" s="881"/>
      <c r="Z91" s="881"/>
    </row>
    <row r="92" spans="1:26" ht="12">
      <c r="A92" s="881"/>
      <c r="B92" s="881"/>
      <c r="C92" s="881"/>
      <c r="D92" s="881"/>
      <c r="E92" s="881"/>
      <c r="F92" s="881"/>
      <c r="G92" s="881"/>
      <c r="H92" s="881"/>
      <c r="I92" s="881"/>
      <c r="J92" s="881"/>
      <c r="K92" s="881"/>
      <c r="L92" s="881"/>
      <c r="M92" s="881"/>
      <c r="N92" s="881"/>
      <c r="O92" s="881"/>
      <c r="P92" s="881"/>
      <c r="Q92" s="881"/>
      <c r="R92" s="881"/>
      <c r="S92" s="881"/>
      <c r="T92" s="881"/>
      <c r="U92" s="881"/>
      <c r="V92" s="881"/>
      <c r="W92" s="881"/>
      <c r="X92" s="881"/>
      <c r="Y92" s="881"/>
      <c r="Z92" s="881"/>
    </row>
    <row r="93" spans="1:26" ht="12">
      <c r="A93" s="881"/>
      <c r="B93" s="881"/>
      <c r="C93" s="881"/>
      <c r="D93" s="881"/>
      <c r="E93" s="881"/>
      <c r="F93" s="881"/>
      <c r="G93" s="881"/>
      <c r="H93" s="881"/>
      <c r="I93" s="881"/>
      <c r="J93" s="881"/>
      <c r="K93" s="881"/>
      <c r="L93" s="881"/>
      <c r="M93" s="881"/>
      <c r="N93" s="881"/>
      <c r="O93" s="881"/>
      <c r="P93" s="881"/>
      <c r="Q93" s="881"/>
      <c r="R93" s="881"/>
      <c r="S93" s="881"/>
      <c r="T93" s="881"/>
      <c r="U93" s="881"/>
      <c r="V93" s="881"/>
      <c r="W93" s="881"/>
      <c r="X93" s="881"/>
      <c r="Y93" s="881"/>
      <c r="Z93" s="881"/>
    </row>
    <row r="94" spans="1:26" ht="12">
      <c r="A94" s="881"/>
      <c r="B94" s="881"/>
      <c r="C94" s="881"/>
      <c r="D94" s="881"/>
      <c r="E94" s="881"/>
      <c r="F94" s="881"/>
      <c r="G94" s="881"/>
      <c r="H94" s="881"/>
      <c r="I94" s="881"/>
      <c r="J94" s="881"/>
      <c r="K94" s="881"/>
      <c r="L94" s="881"/>
      <c r="M94" s="881"/>
      <c r="N94" s="881"/>
      <c r="O94" s="881"/>
      <c r="P94" s="881"/>
      <c r="Q94" s="881"/>
      <c r="R94" s="881"/>
      <c r="S94" s="881"/>
      <c r="T94" s="881"/>
      <c r="U94" s="881"/>
      <c r="V94" s="881"/>
      <c r="W94" s="881"/>
      <c r="X94" s="881"/>
      <c r="Y94" s="881"/>
      <c r="Z94" s="881"/>
    </row>
    <row r="95" spans="1:26" ht="12">
      <c r="A95" s="881"/>
      <c r="B95" s="881"/>
      <c r="C95" s="881"/>
      <c r="D95" s="881"/>
      <c r="E95" s="881"/>
      <c r="F95" s="881"/>
      <c r="G95" s="881"/>
      <c r="H95" s="881"/>
      <c r="I95" s="881"/>
      <c r="J95" s="881"/>
      <c r="K95" s="881"/>
      <c r="L95" s="881"/>
      <c r="M95" s="881"/>
      <c r="N95" s="881"/>
      <c r="O95" s="881"/>
      <c r="P95" s="881"/>
      <c r="Q95" s="881"/>
      <c r="R95" s="881"/>
      <c r="S95" s="881"/>
      <c r="T95" s="881"/>
      <c r="U95" s="881"/>
      <c r="V95" s="881"/>
      <c r="W95" s="881"/>
      <c r="X95" s="881"/>
      <c r="Y95" s="881"/>
      <c r="Z95" s="881"/>
    </row>
    <row r="96" spans="1:26" ht="12">
      <c r="A96" s="881"/>
      <c r="B96" s="881"/>
      <c r="C96" s="881"/>
      <c r="D96" s="881"/>
      <c r="E96" s="881"/>
      <c r="F96" s="881"/>
      <c r="G96" s="881"/>
      <c r="H96" s="881"/>
      <c r="I96" s="881"/>
      <c r="J96" s="881"/>
      <c r="K96" s="881"/>
      <c r="L96" s="881"/>
      <c r="M96" s="881"/>
      <c r="N96" s="881"/>
      <c r="O96" s="881"/>
      <c r="P96" s="881"/>
      <c r="Q96" s="881"/>
      <c r="R96" s="881"/>
      <c r="S96" s="881"/>
      <c r="T96" s="881"/>
      <c r="U96" s="881"/>
      <c r="V96" s="881"/>
      <c r="W96" s="881"/>
      <c r="X96" s="881"/>
      <c r="Y96" s="881"/>
      <c r="Z96" s="881"/>
    </row>
    <row r="97" spans="1:26" ht="12">
      <c r="A97" s="881"/>
      <c r="B97" s="881"/>
      <c r="C97" s="881"/>
      <c r="D97" s="881"/>
      <c r="E97" s="881"/>
      <c r="F97" s="881"/>
      <c r="G97" s="881"/>
      <c r="H97" s="881"/>
      <c r="I97" s="881"/>
      <c r="J97" s="881"/>
      <c r="K97" s="881"/>
      <c r="L97" s="881"/>
      <c r="M97" s="881"/>
      <c r="N97" s="881"/>
      <c r="O97" s="881"/>
      <c r="P97" s="881"/>
      <c r="Q97" s="881"/>
      <c r="R97" s="881"/>
      <c r="S97" s="881"/>
      <c r="T97" s="881"/>
      <c r="U97" s="881"/>
      <c r="V97" s="881"/>
      <c r="W97" s="881"/>
      <c r="X97" s="881"/>
      <c r="Y97" s="881"/>
      <c r="Z97" s="881"/>
    </row>
    <row r="98" spans="1:26" ht="12">
      <c r="A98" s="881"/>
      <c r="B98" s="881"/>
      <c r="C98" s="881"/>
      <c r="D98" s="881"/>
      <c r="E98" s="881"/>
      <c r="F98" s="881"/>
      <c r="G98" s="881"/>
      <c r="H98" s="881"/>
      <c r="I98" s="881"/>
      <c r="J98" s="881"/>
      <c r="K98" s="881"/>
      <c r="L98" s="881"/>
      <c r="M98" s="881"/>
      <c r="N98" s="881"/>
      <c r="O98" s="881"/>
      <c r="P98" s="881"/>
      <c r="Q98" s="881"/>
      <c r="R98" s="881"/>
      <c r="S98" s="881"/>
      <c r="T98" s="881"/>
      <c r="U98" s="881"/>
      <c r="V98" s="881"/>
      <c r="W98" s="881"/>
      <c r="X98" s="881"/>
      <c r="Y98" s="881"/>
      <c r="Z98" s="881"/>
    </row>
    <row r="99" spans="1:26" ht="12">
      <c r="A99" s="881"/>
      <c r="B99" s="881"/>
      <c r="C99" s="881"/>
      <c r="D99" s="881"/>
      <c r="E99" s="881"/>
      <c r="F99" s="881"/>
      <c r="G99" s="881"/>
      <c r="H99" s="881"/>
      <c r="I99" s="881"/>
      <c r="J99" s="881"/>
      <c r="K99" s="881"/>
      <c r="L99" s="881"/>
      <c r="M99" s="881"/>
      <c r="N99" s="881"/>
      <c r="O99" s="881"/>
      <c r="P99" s="881"/>
      <c r="Q99" s="881"/>
      <c r="R99" s="881"/>
      <c r="S99" s="881"/>
      <c r="T99" s="881"/>
      <c r="U99" s="881"/>
      <c r="V99" s="881"/>
      <c r="W99" s="881"/>
      <c r="X99" s="881"/>
      <c r="Y99" s="881"/>
      <c r="Z99" s="881"/>
    </row>
    <row r="100" spans="1:26" ht="12">
      <c r="A100" s="881"/>
      <c r="B100" s="881"/>
      <c r="C100" s="881"/>
      <c r="D100" s="881"/>
      <c r="E100" s="881"/>
      <c r="F100" s="881"/>
      <c r="G100" s="881"/>
      <c r="H100" s="881"/>
      <c r="I100" s="881"/>
      <c r="J100" s="881"/>
      <c r="K100" s="881"/>
      <c r="L100" s="881"/>
      <c r="M100" s="881"/>
      <c r="N100" s="881"/>
      <c r="O100" s="881"/>
      <c r="P100" s="881"/>
      <c r="Q100" s="881"/>
      <c r="R100" s="881"/>
      <c r="S100" s="881"/>
      <c r="T100" s="881"/>
      <c r="U100" s="881"/>
      <c r="V100" s="881"/>
      <c r="W100" s="881"/>
      <c r="X100" s="881"/>
      <c r="Y100" s="881"/>
      <c r="Z100" s="881"/>
    </row>
    <row r="101" spans="1:26" ht="12">
      <c r="A101" s="881"/>
      <c r="B101" s="881"/>
      <c r="C101" s="881"/>
      <c r="D101" s="881"/>
      <c r="E101" s="881"/>
      <c r="F101" s="881"/>
      <c r="G101" s="881"/>
      <c r="H101" s="881"/>
      <c r="I101" s="881"/>
      <c r="J101" s="881"/>
      <c r="K101" s="881"/>
      <c r="L101" s="881"/>
      <c r="M101" s="881"/>
      <c r="N101" s="881"/>
      <c r="O101" s="881"/>
      <c r="P101" s="881"/>
      <c r="Q101" s="881"/>
      <c r="R101" s="881"/>
      <c r="S101" s="881"/>
      <c r="T101" s="881"/>
      <c r="U101" s="881"/>
      <c r="V101" s="881"/>
      <c r="W101" s="881"/>
      <c r="X101" s="881"/>
      <c r="Y101" s="881"/>
      <c r="Z101" s="881"/>
    </row>
    <row r="102" spans="1:26" ht="12">
      <c r="A102" s="881"/>
      <c r="B102" s="881"/>
      <c r="C102" s="881"/>
      <c r="D102" s="881"/>
      <c r="E102" s="881"/>
      <c r="F102" s="881"/>
      <c r="G102" s="881"/>
      <c r="H102" s="881"/>
      <c r="I102" s="881"/>
      <c r="J102" s="881"/>
      <c r="K102" s="881"/>
      <c r="L102" s="881"/>
      <c r="M102" s="881"/>
      <c r="N102" s="881"/>
      <c r="O102" s="881"/>
      <c r="P102" s="881"/>
      <c r="Q102" s="881"/>
      <c r="R102" s="881"/>
      <c r="S102" s="881"/>
      <c r="T102" s="881"/>
      <c r="U102" s="881"/>
      <c r="V102" s="881"/>
      <c r="W102" s="881"/>
      <c r="X102" s="881"/>
      <c r="Y102" s="881"/>
      <c r="Z102" s="881"/>
    </row>
    <row r="103" spans="1:26" ht="12">
      <c r="A103" s="881"/>
      <c r="B103" s="881"/>
      <c r="C103" s="881"/>
      <c r="D103" s="881"/>
      <c r="E103" s="881"/>
      <c r="F103" s="881"/>
      <c r="G103" s="881"/>
      <c r="H103" s="881"/>
      <c r="I103" s="881"/>
      <c r="J103" s="881"/>
      <c r="K103" s="881"/>
      <c r="L103" s="881"/>
      <c r="M103" s="881"/>
      <c r="N103" s="881"/>
      <c r="O103" s="881"/>
      <c r="P103" s="881"/>
      <c r="Q103" s="881"/>
      <c r="R103" s="881"/>
      <c r="S103" s="881"/>
      <c r="T103" s="881"/>
      <c r="U103" s="881"/>
      <c r="V103" s="881"/>
      <c r="W103" s="881"/>
      <c r="X103" s="881"/>
      <c r="Y103" s="881"/>
      <c r="Z103" s="881"/>
    </row>
    <row r="104" spans="1:26" ht="12">
      <c r="A104" s="881"/>
      <c r="B104" s="881"/>
      <c r="C104" s="881"/>
      <c r="D104" s="881"/>
      <c r="E104" s="881"/>
      <c r="F104" s="881"/>
      <c r="G104" s="881"/>
      <c r="H104" s="881"/>
      <c r="I104" s="881"/>
      <c r="J104" s="881"/>
      <c r="K104" s="881"/>
      <c r="L104" s="881"/>
      <c r="M104" s="881"/>
      <c r="N104" s="881"/>
      <c r="O104" s="881"/>
      <c r="P104" s="881"/>
      <c r="Q104" s="881"/>
      <c r="R104" s="881"/>
      <c r="S104" s="881"/>
      <c r="T104" s="881"/>
      <c r="U104" s="881"/>
      <c r="V104" s="881"/>
      <c r="W104" s="881"/>
      <c r="X104" s="881"/>
      <c r="Y104" s="881"/>
      <c r="Z104" s="881"/>
    </row>
    <row r="105" spans="1:26" ht="12">
      <c r="A105" s="881"/>
      <c r="B105" s="881"/>
      <c r="C105" s="881"/>
      <c r="D105" s="881"/>
      <c r="E105" s="881"/>
      <c r="F105" s="881"/>
      <c r="G105" s="881"/>
      <c r="H105" s="881"/>
      <c r="I105" s="881"/>
      <c r="J105" s="881"/>
      <c r="K105" s="881"/>
      <c r="L105" s="881"/>
      <c r="M105" s="881"/>
      <c r="N105" s="881"/>
      <c r="O105" s="881"/>
      <c r="P105" s="881"/>
      <c r="Q105" s="881"/>
      <c r="R105" s="881"/>
      <c r="S105" s="881"/>
      <c r="T105" s="881"/>
      <c r="U105" s="881"/>
      <c r="V105" s="881"/>
      <c r="W105" s="881"/>
      <c r="X105" s="881"/>
      <c r="Y105" s="881"/>
      <c r="Z105" s="881"/>
    </row>
    <row r="106" spans="1:26" ht="12">
      <c r="A106" s="881"/>
      <c r="B106" s="881"/>
      <c r="C106" s="881"/>
      <c r="D106" s="881"/>
      <c r="E106" s="881"/>
      <c r="F106" s="881"/>
      <c r="G106" s="881"/>
      <c r="H106" s="881"/>
      <c r="I106" s="881"/>
      <c r="J106" s="881"/>
      <c r="K106" s="881"/>
      <c r="L106" s="881"/>
      <c r="M106" s="881"/>
      <c r="N106" s="881"/>
      <c r="O106" s="881"/>
      <c r="P106" s="881"/>
      <c r="Q106" s="881"/>
      <c r="R106" s="881"/>
      <c r="S106" s="881"/>
      <c r="T106" s="881"/>
      <c r="U106" s="881"/>
      <c r="V106" s="881"/>
      <c r="W106" s="881"/>
      <c r="X106" s="881"/>
      <c r="Y106" s="881"/>
      <c r="Z106" s="881"/>
    </row>
    <row r="107" spans="1:26" ht="12">
      <c r="A107" s="881"/>
      <c r="B107" s="881"/>
      <c r="C107" s="881"/>
      <c r="D107" s="881"/>
      <c r="E107" s="881"/>
      <c r="F107" s="881"/>
      <c r="G107" s="881"/>
      <c r="H107" s="881"/>
      <c r="I107" s="881"/>
      <c r="J107" s="881"/>
      <c r="K107" s="881"/>
      <c r="L107" s="881"/>
      <c r="M107" s="881"/>
      <c r="N107" s="881"/>
      <c r="O107" s="881"/>
      <c r="P107" s="881"/>
      <c r="Q107" s="881"/>
      <c r="R107" s="881"/>
      <c r="S107" s="881"/>
      <c r="T107" s="881"/>
      <c r="U107" s="881"/>
      <c r="V107" s="881"/>
      <c r="W107" s="881"/>
      <c r="X107" s="881"/>
      <c r="Y107" s="881"/>
      <c r="Z107" s="881"/>
    </row>
    <row r="108" spans="1:26" ht="12">
      <c r="A108" s="881"/>
      <c r="B108" s="881"/>
      <c r="C108" s="881"/>
      <c r="D108" s="881"/>
      <c r="E108" s="881"/>
      <c r="F108" s="881"/>
      <c r="G108" s="881"/>
      <c r="H108" s="881"/>
      <c r="I108" s="881"/>
      <c r="J108" s="881"/>
      <c r="K108" s="881"/>
      <c r="L108" s="881"/>
      <c r="M108" s="881"/>
      <c r="N108" s="881"/>
      <c r="O108" s="881"/>
      <c r="P108" s="881"/>
      <c r="Q108" s="881"/>
      <c r="R108" s="881"/>
      <c r="S108" s="881"/>
      <c r="T108" s="881"/>
      <c r="U108" s="881"/>
      <c r="V108" s="881"/>
      <c r="W108" s="881"/>
      <c r="X108" s="881"/>
      <c r="Y108" s="881"/>
      <c r="Z108" s="881"/>
    </row>
    <row r="109" spans="1:26" ht="12">
      <c r="A109" s="881"/>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1"/>
    </row>
    <row r="110" spans="1:26" ht="12">
      <c r="A110" s="881"/>
      <c r="B110" s="881"/>
      <c r="C110" s="881"/>
      <c r="D110" s="881"/>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1"/>
    </row>
    <row r="111" spans="1:26" ht="12">
      <c r="A111" s="881"/>
      <c r="B111" s="881"/>
      <c r="C111" s="881"/>
      <c r="D111" s="881"/>
      <c r="E111" s="881"/>
      <c r="F111" s="881"/>
      <c r="G111" s="881"/>
      <c r="H111" s="881"/>
      <c r="I111" s="881"/>
      <c r="J111" s="881"/>
      <c r="K111" s="881"/>
      <c r="L111" s="881"/>
      <c r="M111" s="881"/>
      <c r="N111" s="881"/>
      <c r="O111" s="881"/>
      <c r="P111" s="881"/>
      <c r="Q111" s="881"/>
      <c r="R111" s="881"/>
      <c r="S111" s="881"/>
      <c r="T111" s="881"/>
      <c r="U111" s="881"/>
      <c r="V111" s="881"/>
      <c r="W111" s="881"/>
      <c r="X111" s="881"/>
      <c r="Y111" s="881"/>
      <c r="Z111" s="881"/>
    </row>
    <row r="112" spans="1:26" ht="12">
      <c r="A112" s="881"/>
      <c r="B112" s="881"/>
      <c r="C112" s="881"/>
      <c r="D112" s="881"/>
      <c r="E112" s="881"/>
      <c r="F112" s="881"/>
      <c r="G112" s="881"/>
      <c r="H112" s="881"/>
      <c r="I112" s="881"/>
      <c r="J112" s="881"/>
      <c r="K112" s="881"/>
      <c r="L112" s="881"/>
      <c r="M112" s="881"/>
      <c r="N112" s="881"/>
      <c r="O112" s="881"/>
      <c r="P112" s="881"/>
      <c r="Q112" s="881"/>
      <c r="R112" s="881"/>
      <c r="S112" s="881"/>
      <c r="T112" s="881"/>
      <c r="U112" s="881"/>
      <c r="V112" s="881"/>
      <c r="W112" s="881"/>
      <c r="X112" s="881"/>
      <c r="Y112" s="881"/>
      <c r="Z112" s="881"/>
    </row>
    <row r="113" spans="1:26" ht="12">
      <c r="A113" s="881"/>
      <c r="B113" s="881"/>
      <c r="C113" s="881"/>
      <c r="D113" s="881"/>
      <c r="E113" s="881"/>
      <c r="F113" s="881"/>
      <c r="G113" s="881"/>
      <c r="H113" s="881"/>
      <c r="I113" s="881"/>
      <c r="J113" s="881"/>
      <c r="K113" s="881"/>
      <c r="L113" s="881"/>
      <c r="M113" s="881"/>
      <c r="N113" s="881"/>
      <c r="O113" s="881"/>
      <c r="P113" s="881"/>
      <c r="Q113" s="881"/>
      <c r="R113" s="881"/>
      <c r="S113" s="881"/>
      <c r="T113" s="881"/>
      <c r="U113" s="881"/>
      <c r="V113" s="881"/>
      <c r="W113" s="881"/>
      <c r="X113" s="881"/>
      <c r="Y113" s="881"/>
      <c r="Z113" s="881"/>
    </row>
    <row r="114" spans="1:26" ht="12">
      <c r="A114" s="881"/>
      <c r="B114" s="881"/>
      <c r="C114" s="881"/>
      <c r="D114" s="881"/>
      <c r="E114" s="881"/>
      <c r="F114" s="881"/>
      <c r="G114" s="881"/>
      <c r="H114" s="881"/>
      <c r="I114" s="881"/>
      <c r="J114" s="881"/>
      <c r="K114" s="881"/>
      <c r="L114" s="881"/>
      <c r="M114" s="881"/>
      <c r="N114" s="881"/>
      <c r="O114" s="881"/>
      <c r="P114" s="881"/>
      <c r="Q114" s="881"/>
      <c r="R114" s="881"/>
      <c r="S114" s="881"/>
      <c r="T114" s="881"/>
      <c r="U114" s="881"/>
      <c r="V114" s="881"/>
      <c r="W114" s="881"/>
      <c r="X114" s="881"/>
      <c r="Y114" s="881"/>
      <c r="Z114" s="881"/>
    </row>
    <row r="115" spans="1:26" ht="12">
      <c r="A115" s="881"/>
      <c r="B115" s="881"/>
      <c r="C115" s="881"/>
      <c r="D115" s="881"/>
      <c r="E115" s="881"/>
      <c r="F115" s="881"/>
      <c r="G115" s="881"/>
      <c r="H115" s="881"/>
      <c r="I115" s="881"/>
      <c r="J115" s="881"/>
      <c r="K115" s="881"/>
      <c r="L115" s="881"/>
      <c r="M115" s="881"/>
      <c r="N115" s="881"/>
      <c r="O115" s="881"/>
      <c r="P115" s="881"/>
      <c r="Q115" s="881"/>
      <c r="R115" s="881"/>
      <c r="S115" s="881"/>
      <c r="T115" s="881"/>
      <c r="U115" s="881"/>
      <c r="V115" s="881"/>
      <c r="W115" s="881"/>
      <c r="X115" s="881"/>
      <c r="Y115" s="881"/>
      <c r="Z115" s="881"/>
    </row>
    <row r="116" spans="1:26" ht="12">
      <c r="A116" s="881"/>
      <c r="B116" s="881"/>
      <c r="C116" s="881"/>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1"/>
    </row>
    <row r="117" spans="1:26" ht="12">
      <c r="A117" s="881"/>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881"/>
      <c r="Z117" s="881"/>
    </row>
    <row r="118" spans="1:26" ht="12">
      <c r="A118" s="881"/>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1"/>
    </row>
    <row r="119" spans="1:26" ht="12">
      <c r="A119" s="881"/>
      <c r="B119" s="881"/>
      <c r="C119" s="881"/>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1"/>
    </row>
    <row r="120" spans="1:26" ht="12">
      <c r="A120" s="881"/>
      <c r="B120" s="881"/>
      <c r="C120" s="881"/>
      <c r="D120" s="881"/>
      <c r="E120" s="881"/>
      <c r="F120" s="881"/>
      <c r="G120" s="881"/>
      <c r="H120" s="881"/>
      <c r="I120" s="881"/>
      <c r="J120" s="881"/>
      <c r="K120" s="881"/>
      <c r="L120" s="881"/>
      <c r="M120" s="881"/>
      <c r="N120" s="881"/>
      <c r="O120" s="881"/>
      <c r="P120" s="881"/>
      <c r="Q120" s="881"/>
      <c r="R120" s="881"/>
      <c r="S120" s="881"/>
      <c r="T120" s="881"/>
      <c r="U120" s="881"/>
      <c r="V120" s="881"/>
      <c r="W120" s="881"/>
      <c r="X120" s="881"/>
      <c r="Y120" s="881"/>
      <c r="Z120" s="881"/>
    </row>
    <row r="121" spans="1:26" ht="12">
      <c r="A121" s="881"/>
      <c r="B121" s="881"/>
      <c r="C121" s="881"/>
      <c r="D121" s="881"/>
      <c r="E121" s="881"/>
      <c r="F121" s="881"/>
      <c r="G121" s="881"/>
      <c r="H121" s="881"/>
      <c r="I121" s="881"/>
      <c r="J121" s="881"/>
      <c r="K121" s="881"/>
      <c r="L121" s="881"/>
      <c r="M121" s="881"/>
      <c r="N121" s="881"/>
      <c r="O121" s="881"/>
      <c r="P121" s="881"/>
      <c r="Q121" s="881"/>
      <c r="R121" s="881"/>
      <c r="S121" s="881"/>
      <c r="T121" s="881"/>
      <c r="U121" s="881"/>
      <c r="V121" s="881"/>
      <c r="W121" s="881"/>
      <c r="X121" s="881"/>
      <c r="Y121" s="881"/>
      <c r="Z121" s="881"/>
    </row>
    <row r="122" spans="1:26" ht="12">
      <c r="A122" s="881"/>
      <c r="B122" s="881"/>
      <c r="C122" s="881"/>
      <c r="D122" s="881"/>
      <c r="E122" s="881"/>
      <c r="F122" s="881"/>
      <c r="G122" s="881"/>
      <c r="H122" s="881"/>
      <c r="I122" s="881"/>
      <c r="J122" s="881"/>
      <c r="K122" s="881"/>
      <c r="L122" s="881"/>
      <c r="M122" s="881"/>
      <c r="N122" s="881"/>
      <c r="O122" s="881"/>
      <c r="P122" s="881"/>
      <c r="Q122" s="881"/>
      <c r="R122" s="881"/>
      <c r="S122" s="881"/>
      <c r="T122" s="881"/>
      <c r="U122" s="881"/>
      <c r="V122" s="881"/>
      <c r="W122" s="881"/>
      <c r="X122" s="881"/>
      <c r="Y122" s="881"/>
      <c r="Z122" s="881"/>
    </row>
    <row r="123" spans="1:26" ht="12">
      <c r="A123" s="881"/>
      <c r="B123" s="881"/>
      <c r="C123" s="881"/>
      <c r="D123" s="881"/>
      <c r="E123" s="881"/>
      <c r="F123" s="881"/>
      <c r="G123" s="881"/>
      <c r="H123" s="881"/>
      <c r="I123" s="881"/>
      <c r="J123" s="881"/>
      <c r="K123" s="881"/>
      <c r="L123" s="881"/>
      <c r="M123" s="881"/>
      <c r="N123" s="881"/>
      <c r="O123" s="881"/>
      <c r="P123" s="881"/>
      <c r="Q123" s="881"/>
      <c r="R123" s="881"/>
      <c r="S123" s="881"/>
      <c r="T123" s="881"/>
      <c r="U123" s="881"/>
      <c r="V123" s="881"/>
      <c r="W123" s="881"/>
      <c r="X123" s="881"/>
      <c r="Y123" s="881"/>
      <c r="Z123" s="881"/>
    </row>
    <row r="124" spans="1:26" ht="12">
      <c r="A124" s="881"/>
      <c r="B124" s="881"/>
      <c r="C124" s="881"/>
      <c r="D124" s="881"/>
      <c r="E124" s="881"/>
      <c r="F124" s="881"/>
      <c r="G124" s="881"/>
      <c r="H124" s="881"/>
      <c r="I124" s="881"/>
      <c r="J124" s="881"/>
      <c r="K124" s="881"/>
      <c r="L124" s="881"/>
      <c r="M124" s="881"/>
      <c r="N124" s="881"/>
      <c r="O124" s="881"/>
      <c r="P124" s="881"/>
      <c r="Q124" s="881"/>
      <c r="R124" s="881"/>
      <c r="S124" s="881"/>
      <c r="T124" s="881"/>
      <c r="U124" s="881"/>
      <c r="V124" s="881"/>
      <c r="W124" s="881"/>
      <c r="X124" s="881"/>
      <c r="Y124" s="881"/>
      <c r="Z124" s="881"/>
    </row>
    <row r="125" spans="1:26" ht="12">
      <c r="A125" s="881"/>
      <c r="B125" s="881"/>
      <c r="C125" s="881"/>
      <c r="D125" s="881"/>
      <c r="E125" s="881"/>
      <c r="F125" s="881"/>
      <c r="G125" s="881"/>
      <c r="H125" s="881"/>
      <c r="I125" s="881"/>
      <c r="J125" s="881"/>
      <c r="K125" s="881"/>
      <c r="L125" s="881"/>
      <c r="M125" s="881"/>
      <c r="N125" s="881"/>
      <c r="O125" s="881"/>
      <c r="P125" s="881"/>
      <c r="Q125" s="881"/>
      <c r="R125" s="881"/>
      <c r="S125" s="881"/>
      <c r="T125" s="881"/>
      <c r="U125" s="881"/>
      <c r="V125" s="881"/>
      <c r="W125" s="881"/>
      <c r="X125" s="881"/>
      <c r="Y125" s="881"/>
      <c r="Z125" s="881"/>
    </row>
    <row r="126" spans="1:26" ht="12">
      <c r="A126" s="881"/>
      <c r="B126" s="881"/>
      <c r="C126" s="881"/>
      <c r="D126" s="881"/>
      <c r="E126" s="881"/>
      <c r="F126" s="881"/>
      <c r="G126" s="881"/>
      <c r="H126" s="881"/>
      <c r="I126" s="881"/>
      <c r="J126" s="881"/>
      <c r="K126" s="881"/>
      <c r="L126" s="881"/>
      <c r="M126" s="881"/>
      <c r="N126" s="881"/>
      <c r="O126" s="881"/>
      <c r="P126" s="881"/>
      <c r="Q126" s="881"/>
      <c r="R126" s="881"/>
      <c r="S126" s="881"/>
      <c r="T126" s="881"/>
      <c r="U126" s="881"/>
      <c r="V126" s="881"/>
      <c r="W126" s="881"/>
      <c r="X126" s="881"/>
      <c r="Y126" s="881"/>
      <c r="Z126" s="881"/>
    </row>
    <row r="127" spans="1:26" ht="12">
      <c r="A127" s="881"/>
      <c r="B127" s="881"/>
      <c r="C127" s="881"/>
      <c r="D127" s="881"/>
      <c r="E127" s="881"/>
      <c r="F127" s="881"/>
      <c r="G127" s="881"/>
      <c r="H127" s="881"/>
      <c r="I127" s="881"/>
      <c r="J127" s="881"/>
      <c r="K127" s="881"/>
      <c r="L127" s="881"/>
      <c r="M127" s="881"/>
      <c r="N127" s="881"/>
      <c r="O127" s="881"/>
      <c r="P127" s="881"/>
      <c r="Q127" s="881"/>
      <c r="R127" s="881"/>
      <c r="S127" s="881"/>
      <c r="T127" s="881"/>
      <c r="U127" s="881"/>
      <c r="V127" s="881"/>
      <c r="W127" s="881"/>
      <c r="X127" s="881"/>
      <c r="Y127" s="881"/>
      <c r="Z127" s="881"/>
    </row>
    <row r="128" spans="1:26" ht="12">
      <c r="A128" s="881"/>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1"/>
      <c r="X128" s="881"/>
      <c r="Y128" s="881"/>
      <c r="Z128" s="881"/>
    </row>
    <row r="129" spans="1:26" ht="12">
      <c r="A129" s="881"/>
      <c r="B129" s="881"/>
      <c r="C129" s="881"/>
      <c r="D129" s="881"/>
      <c r="E129" s="881"/>
      <c r="F129" s="881"/>
      <c r="G129" s="881"/>
      <c r="H129" s="881"/>
      <c r="I129" s="881"/>
      <c r="J129" s="881"/>
      <c r="K129" s="881"/>
      <c r="L129" s="881"/>
      <c r="M129" s="881"/>
      <c r="N129" s="881"/>
      <c r="O129" s="881"/>
      <c r="P129" s="881"/>
      <c r="Q129" s="881"/>
      <c r="R129" s="881"/>
      <c r="S129" s="881"/>
      <c r="T129" s="881"/>
      <c r="U129" s="881"/>
      <c r="V129" s="881"/>
      <c r="W129" s="881"/>
      <c r="X129" s="881"/>
      <c r="Y129" s="881"/>
      <c r="Z129" s="881"/>
    </row>
    <row r="130" spans="1:26" ht="12">
      <c r="A130" s="881"/>
      <c r="B130" s="881"/>
      <c r="C130" s="881"/>
      <c r="D130" s="881"/>
      <c r="E130" s="881"/>
      <c r="F130" s="881"/>
      <c r="G130" s="881"/>
      <c r="H130" s="881"/>
      <c r="I130" s="881"/>
      <c r="J130" s="881"/>
      <c r="K130" s="881"/>
      <c r="L130" s="881"/>
      <c r="M130" s="881"/>
      <c r="N130" s="881"/>
      <c r="O130" s="881"/>
      <c r="P130" s="881"/>
      <c r="Q130" s="881"/>
      <c r="R130" s="881"/>
      <c r="S130" s="881"/>
      <c r="T130" s="881"/>
      <c r="U130" s="881"/>
      <c r="V130" s="881"/>
      <c r="W130" s="881"/>
      <c r="X130" s="881"/>
      <c r="Y130" s="881"/>
      <c r="Z130" s="881"/>
    </row>
    <row r="131" spans="1:26" ht="12">
      <c r="A131" s="881"/>
      <c r="B131" s="881"/>
      <c r="C131" s="881"/>
      <c r="D131" s="881"/>
      <c r="E131" s="881"/>
      <c r="F131" s="881"/>
      <c r="G131" s="881"/>
      <c r="H131" s="881"/>
      <c r="I131" s="881"/>
      <c r="J131" s="881"/>
      <c r="K131" s="881"/>
      <c r="L131" s="881"/>
      <c r="M131" s="881"/>
      <c r="N131" s="881"/>
      <c r="O131" s="881"/>
      <c r="P131" s="881"/>
      <c r="Q131" s="881"/>
      <c r="R131" s="881"/>
      <c r="S131" s="881"/>
      <c r="T131" s="881"/>
      <c r="U131" s="881"/>
      <c r="V131" s="881"/>
      <c r="W131" s="881"/>
      <c r="X131" s="881"/>
      <c r="Y131" s="881"/>
      <c r="Z131" s="881"/>
    </row>
    <row r="132" spans="1:26" ht="12">
      <c r="A132" s="881"/>
      <c r="B132" s="881"/>
      <c r="C132" s="881"/>
      <c r="D132" s="881"/>
      <c r="E132" s="881"/>
      <c r="F132" s="881"/>
      <c r="G132" s="881"/>
      <c r="H132" s="881"/>
      <c r="I132" s="881"/>
      <c r="J132" s="881"/>
      <c r="K132" s="881"/>
      <c r="L132" s="881"/>
      <c r="M132" s="881"/>
      <c r="N132" s="881"/>
      <c r="O132" s="881"/>
      <c r="P132" s="881"/>
      <c r="Q132" s="881"/>
      <c r="R132" s="881"/>
      <c r="S132" s="881"/>
      <c r="T132" s="881"/>
      <c r="U132" s="881"/>
      <c r="V132" s="881"/>
      <c r="W132" s="881"/>
      <c r="X132" s="881"/>
      <c r="Y132" s="881"/>
      <c r="Z132" s="881"/>
    </row>
    <row r="133" spans="1:26" ht="12">
      <c r="A133" s="881"/>
      <c r="B133" s="881"/>
      <c r="C133" s="881"/>
      <c r="D133" s="881"/>
      <c r="E133" s="881"/>
      <c r="F133" s="881"/>
      <c r="G133" s="881"/>
      <c r="H133" s="881"/>
      <c r="I133" s="881"/>
      <c r="J133" s="881"/>
      <c r="K133" s="881"/>
      <c r="L133" s="881"/>
      <c r="M133" s="881"/>
      <c r="N133" s="881"/>
      <c r="O133" s="881"/>
      <c r="P133" s="881"/>
      <c r="Q133" s="881"/>
      <c r="R133" s="881"/>
      <c r="S133" s="881"/>
      <c r="T133" s="881"/>
      <c r="U133" s="881"/>
      <c r="V133" s="881"/>
      <c r="W133" s="881"/>
      <c r="X133" s="881"/>
      <c r="Y133" s="881"/>
      <c r="Z133" s="881"/>
    </row>
    <row r="134" spans="1:26" ht="12">
      <c r="A134" s="881"/>
      <c r="B134" s="881"/>
      <c r="C134" s="881"/>
      <c r="D134" s="881"/>
      <c r="E134" s="881"/>
      <c r="F134" s="881"/>
      <c r="G134" s="881"/>
      <c r="H134" s="881"/>
      <c r="I134" s="881"/>
      <c r="J134" s="881"/>
      <c r="K134" s="881"/>
      <c r="L134" s="881"/>
      <c r="M134" s="881"/>
      <c r="N134" s="881"/>
      <c r="O134" s="881"/>
      <c r="P134" s="881"/>
      <c r="Q134" s="881"/>
      <c r="R134" s="881"/>
      <c r="S134" s="881"/>
      <c r="T134" s="881"/>
      <c r="U134" s="881"/>
      <c r="V134" s="881"/>
      <c r="W134" s="881"/>
      <c r="X134" s="881"/>
      <c r="Y134" s="881"/>
      <c r="Z134" s="881"/>
    </row>
    <row r="135" spans="1:26" ht="12">
      <c r="A135" s="881"/>
      <c r="B135" s="881"/>
      <c r="C135" s="881"/>
      <c r="D135" s="881"/>
      <c r="E135" s="881"/>
      <c r="F135" s="881"/>
      <c r="G135" s="881"/>
      <c r="H135" s="881"/>
      <c r="I135" s="881"/>
      <c r="J135" s="881"/>
      <c r="K135" s="881"/>
      <c r="L135" s="881"/>
      <c r="M135" s="881"/>
      <c r="N135" s="881"/>
      <c r="O135" s="881"/>
      <c r="P135" s="881"/>
      <c r="Q135" s="881"/>
      <c r="R135" s="881"/>
      <c r="S135" s="881"/>
      <c r="T135" s="881"/>
      <c r="U135" s="881"/>
      <c r="V135" s="881"/>
      <c r="W135" s="881"/>
      <c r="X135" s="881"/>
      <c r="Y135" s="881"/>
      <c r="Z135" s="881"/>
    </row>
    <row r="136" spans="1:26" ht="12">
      <c r="A136" s="881"/>
      <c r="B136" s="881"/>
      <c r="C136" s="881"/>
      <c r="D136" s="881"/>
      <c r="E136" s="881"/>
      <c r="F136" s="881"/>
      <c r="G136" s="881"/>
      <c r="H136" s="881"/>
      <c r="I136" s="881"/>
      <c r="J136" s="881"/>
      <c r="K136" s="881"/>
      <c r="L136" s="881"/>
      <c r="M136" s="881"/>
      <c r="N136" s="881"/>
      <c r="O136" s="881"/>
      <c r="P136" s="881"/>
      <c r="Q136" s="881"/>
      <c r="R136" s="881"/>
      <c r="S136" s="881"/>
      <c r="T136" s="881"/>
      <c r="U136" s="881"/>
      <c r="V136" s="881"/>
      <c r="W136" s="881"/>
      <c r="X136" s="881"/>
      <c r="Y136" s="881"/>
      <c r="Z136" s="881"/>
    </row>
    <row r="137" spans="1:26" ht="12">
      <c r="A137" s="881"/>
      <c r="B137" s="881"/>
      <c r="C137" s="881"/>
      <c r="D137" s="881"/>
      <c r="E137" s="881"/>
      <c r="F137" s="881"/>
      <c r="G137" s="881"/>
      <c r="H137" s="881"/>
      <c r="I137" s="881"/>
      <c r="J137" s="881"/>
      <c r="K137" s="881"/>
      <c r="L137" s="881"/>
      <c r="M137" s="881"/>
      <c r="N137" s="881"/>
      <c r="O137" s="881"/>
      <c r="P137" s="881"/>
      <c r="Q137" s="881"/>
      <c r="R137" s="881"/>
      <c r="S137" s="881"/>
      <c r="T137" s="881"/>
      <c r="U137" s="881"/>
      <c r="V137" s="881"/>
      <c r="W137" s="881"/>
      <c r="X137" s="881"/>
      <c r="Y137" s="881"/>
      <c r="Z137" s="881"/>
    </row>
    <row r="138" spans="1:26" ht="12">
      <c r="A138" s="881"/>
      <c r="B138" s="881"/>
      <c r="C138" s="881"/>
      <c r="D138" s="881"/>
      <c r="E138" s="881"/>
      <c r="F138" s="881"/>
      <c r="G138" s="881"/>
      <c r="H138" s="881"/>
      <c r="I138" s="881"/>
      <c r="J138" s="881"/>
      <c r="K138" s="881"/>
      <c r="L138" s="881"/>
      <c r="M138" s="881"/>
      <c r="N138" s="881"/>
      <c r="O138" s="881"/>
      <c r="P138" s="881"/>
      <c r="Q138" s="881"/>
      <c r="R138" s="881"/>
      <c r="S138" s="881"/>
      <c r="T138" s="881"/>
      <c r="U138" s="881"/>
      <c r="V138" s="881"/>
      <c r="W138" s="881"/>
      <c r="X138" s="881"/>
      <c r="Y138" s="881"/>
      <c r="Z138" s="881"/>
    </row>
    <row r="139" spans="1:26" ht="12">
      <c r="A139" s="881"/>
      <c r="B139" s="881"/>
      <c r="C139" s="881"/>
      <c r="D139" s="881"/>
      <c r="E139" s="881"/>
      <c r="F139" s="881"/>
      <c r="G139" s="881"/>
      <c r="H139" s="881"/>
      <c r="I139" s="881"/>
      <c r="J139" s="881"/>
      <c r="K139" s="881"/>
      <c r="L139" s="881"/>
      <c r="M139" s="881"/>
      <c r="N139" s="881"/>
      <c r="O139" s="881"/>
      <c r="P139" s="881"/>
      <c r="Q139" s="881"/>
      <c r="R139" s="881"/>
      <c r="S139" s="881"/>
      <c r="T139" s="881"/>
      <c r="U139" s="881"/>
      <c r="V139" s="881"/>
      <c r="W139" s="881"/>
      <c r="X139" s="881"/>
      <c r="Y139" s="881"/>
      <c r="Z139" s="881"/>
    </row>
    <row r="140" spans="1:26" ht="12">
      <c r="A140" s="881"/>
      <c r="B140" s="881"/>
      <c r="C140" s="881"/>
      <c r="D140" s="881"/>
      <c r="E140" s="881"/>
      <c r="F140" s="881"/>
      <c r="G140" s="881"/>
      <c r="H140" s="881"/>
      <c r="I140" s="881"/>
      <c r="J140" s="881"/>
      <c r="K140" s="881"/>
      <c r="L140" s="881"/>
      <c r="M140" s="881"/>
      <c r="N140" s="881"/>
      <c r="O140" s="881"/>
      <c r="P140" s="881"/>
      <c r="Q140" s="881"/>
      <c r="R140" s="881"/>
      <c r="S140" s="881"/>
      <c r="T140" s="881"/>
      <c r="U140" s="881"/>
      <c r="V140" s="881"/>
      <c r="W140" s="881"/>
      <c r="X140" s="881"/>
      <c r="Y140" s="881"/>
      <c r="Z140" s="881"/>
    </row>
    <row r="141" spans="1:26" ht="12">
      <c r="A141" s="881"/>
      <c r="B141" s="881"/>
      <c r="C141" s="881"/>
      <c r="D141" s="881"/>
      <c r="E141" s="881"/>
      <c r="F141" s="881"/>
      <c r="G141" s="881"/>
      <c r="H141" s="881"/>
      <c r="I141" s="881"/>
      <c r="J141" s="881"/>
      <c r="K141" s="881"/>
      <c r="L141" s="881"/>
      <c r="M141" s="881"/>
      <c r="N141" s="881"/>
      <c r="O141" s="881"/>
      <c r="P141" s="881"/>
      <c r="Q141" s="881"/>
      <c r="R141" s="881"/>
      <c r="S141" s="881"/>
      <c r="T141" s="881"/>
      <c r="U141" s="881"/>
      <c r="V141" s="881"/>
      <c r="W141" s="881"/>
      <c r="X141" s="881"/>
      <c r="Y141" s="881"/>
      <c r="Z141" s="881"/>
    </row>
    <row r="142" spans="1:26" ht="12">
      <c r="A142" s="881"/>
      <c r="B142" s="881"/>
      <c r="C142" s="881"/>
      <c r="D142" s="881"/>
      <c r="E142" s="881"/>
      <c r="F142" s="881"/>
      <c r="G142" s="881"/>
      <c r="H142" s="881"/>
      <c r="I142" s="881"/>
      <c r="J142" s="881"/>
      <c r="K142" s="881"/>
      <c r="L142" s="881"/>
      <c r="M142" s="881"/>
      <c r="N142" s="881"/>
      <c r="O142" s="881"/>
      <c r="P142" s="881"/>
      <c r="Q142" s="881"/>
      <c r="R142" s="881"/>
      <c r="S142" s="881"/>
      <c r="T142" s="881"/>
      <c r="U142" s="881"/>
      <c r="V142" s="881"/>
      <c r="W142" s="881"/>
      <c r="X142" s="881"/>
      <c r="Y142" s="881"/>
      <c r="Z142" s="881"/>
    </row>
    <row r="143" spans="1:26" ht="12">
      <c r="A143" s="881"/>
      <c r="B143" s="881"/>
      <c r="C143" s="881"/>
      <c r="D143" s="881"/>
      <c r="E143" s="881"/>
      <c r="F143" s="881"/>
      <c r="G143" s="881"/>
      <c r="H143" s="881"/>
      <c r="I143" s="881"/>
      <c r="J143" s="881"/>
      <c r="K143" s="881"/>
      <c r="L143" s="881"/>
      <c r="M143" s="881"/>
      <c r="N143" s="881"/>
      <c r="O143" s="881"/>
      <c r="P143" s="881"/>
      <c r="Q143" s="881"/>
      <c r="R143" s="881"/>
      <c r="S143" s="881"/>
      <c r="T143" s="881"/>
      <c r="U143" s="881"/>
      <c r="V143" s="881"/>
      <c r="W143" s="881"/>
      <c r="X143" s="881"/>
      <c r="Y143" s="881"/>
      <c r="Z143" s="881"/>
    </row>
    <row r="144" spans="1:26" ht="12">
      <c r="A144" s="881"/>
      <c r="B144" s="881"/>
      <c r="C144" s="881"/>
      <c r="D144" s="881"/>
      <c r="E144" s="881"/>
      <c r="F144" s="881"/>
      <c r="G144" s="881"/>
      <c r="H144" s="881"/>
      <c r="I144" s="881"/>
      <c r="J144" s="881"/>
      <c r="K144" s="881"/>
      <c r="L144" s="881"/>
      <c r="M144" s="881"/>
      <c r="N144" s="881"/>
      <c r="O144" s="881"/>
      <c r="P144" s="881"/>
      <c r="Q144" s="881"/>
      <c r="R144" s="881"/>
      <c r="S144" s="881"/>
      <c r="T144" s="881"/>
      <c r="U144" s="881"/>
      <c r="V144" s="881"/>
      <c r="W144" s="881"/>
      <c r="X144" s="881"/>
      <c r="Y144" s="881"/>
      <c r="Z144" s="881"/>
    </row>
    <row r="145" spans="1:26" ht="12">
      <c r="A145" s="881"/>
      <c r="B145" s="881"/>
      <c r="C145" s="881"/>
      <c r="D145" s="881"/>
      <c r="E145" s="881"/>
      <c r="F145" s="881"/>
      <c r="G145" s="881"/>
      <c r="H145" s="881"/>
      <c r="I145" s="881"/>
      <c r="J145" s="881"/>
      <c r="K145" s="881"/>
      <c r="L145" s="881"/>
      <c r="M145" s="881"/>
      <c r="N145" s="881"/>
      <c r="O145" s="881"/>
      <c r="P145" s="881"/>
      <c r="Q145" s="881"/>
      <c r="R145" s="881"/>
      <c r="S145" s="881"/>
      <c r="T145" s="881"/>
      <c r="U145" s="881"/>
      <c r="V145" s="881"/>
      <c r="W145" s="881"/>
      <c r="X145" s="881"/>
      <c r="Y145" s="881"/>
      <c r="Z145" s="881"/>
    </row>
    <row r="146" spans="1:26" ht="12">
      <c r="A146" s="881"/>
      <c r="B146" s="881"/>
      <c r="C146" s="881"/>
      <c r="D146" s="881"/>
      <c r="E146" s="881"/>
      <c r="F146" s="881"/>
      <c r="G146" s="881"/>
      <c r="H146" s="881"/>
      <c r="I146" s="881"/>
      <c r="J146" s="881"/>
      <c r="K146" s="881"/>
      <c r="L146" s="881"/>
      <c r="M146" s="881"/>
      <c r="N146" s="881"/>
      <c r="O146" s="881"/>
      <c r="P146" s="881"/>
      <c r="Q146" s="881"/>
      <c r="R146" s="881"/>
      <c r="S146" s="881"/>
      <c r="T146" s="881"/>
      <c r="U146" s="881"/>
      <c r="V146" s="881"/>
      <c r="W146" s="881"/>
      <c r="X146" s="881"/>
      <c r="Y146" s="881"/>
      <c r="Z146" s="881"/>
    </row>
    <row r="147" spans="1:26" ht="12">
      <c r="A147" s="881"/>
      <c r="B147" s="881"/>
      <c r="C147" s="881"/>
      <c r="D147" s="881"/>
      <c r="E147" s="881"/>
      <c r="F147" s="881"/>
      <c r="G147" s="881"/>
      <c r="H147" s="881"/>
      <c r="I147" s="881"/>
      <c r="J147" s="881"/>
      <c r="K147" s="881"/>
      <c r="L147" s="881"/>
      <c r="M147" s="881"/>
      <c r="N147" s="881"/>
      <c r="O147" s="881"/>
      <c r="P147" s="881"/>
      <c r="Q147" s="881"/>
      <c r="R147" s="881"/>
      <c r="S147" s="881"/>
      <c r="T147" s="881"/>
      <c r="U147" s="881"/>
      <c r="V147" s="881"/>
      <c r="W147" s="881"/>
      <c r="X147" s="881"/>
      <c r="Y147" s="881"/>
      <c r="Z147" s="881"/>
    </row>
    <row r="148" spans="1:26" ht="12">
      <c r="A148" s="881"/>
      <c r="B148" s="881"/>
      <c r="C148" s="881"/>
      <c r="D148" s="881"/>
      <c r="E148" s="881"/>
      <c r="F148" s="881"/>
      <c r="G148" s="881"/>
      <c r="H148" s="881"/>
      <c r="I148" s="881"/>
      <c r="J148" s="881"/>
      <c r="K148" s="881"/>
      <c r="L148" s="881"/>
      <c r="M148" s="881"/>
      <c r="N148" s="881"/>
      <c r="O148" s="881"/>
      <c r="P148" s="881"/>
      <c r="Q148" s="881"/>
      <c r="R148" s="881"/>
      <c r="S148" s="881"/>
      <c r="T148" s="881"/>
      <c r="U148" s="881"/>
      <c r="V148" s="881"/>
      <c r="W148" s="881"/>
      <c r="X148" s="881"/>
      <c r="Y148" s="881"/>
      <c r="Z148" s="881"/>
    </row>
    <row r="149" spans="1:26" ht="12">
      <c r="A149" s="881"/>
      <c r="B149" s="881"/>
      <c r="C149" s="881"/>
      <c r="D149" s="881"/>
      <c r="E149" s="881"/>
      <c r="F149" s="881"/>
      <c r="G149" s="881"/>
      <c r="H149" s="881"/>
      <c r="I149" s="881"/>
      <c r="J149" s="881"/>
      <c r="K149" s="881"/>
      <c r="L149" s="881"/>
      <c r="M149" s="881"/>
      <c r="N149" s="881"/>
      <c r="O149" s="881"/>
      <c r="P149" s="881"/>
      <c r="Q149" s="881"/>
      <c r="R149" s="881"/>
      <c r="S149" s="881"/>
      <c r="T149" s="881"/>
      <c r="U149" s="881"/>
      <c r="V149" s="881"/>
      <c r="W149" s="881"/>
      <c r="X149" s="881"/>
      <c r="Y149" s="881"/>
      <c r="Z149" s="881"/>
    </row>
    <row r="150" spans="1:26" ht="12">
      <c r="A150" s="881"/>
      <c r="B150" s="881"/>
      <c r="C150" s="881"/>
      <c r="D150" s="881"/>
      <c r="E150" s="881"/>
      <c r="F150" s="881"/>
      <c r="G150" s="881"/>
      <c r="H150" s="881"/>
      <c r="I150" s="881"/>
      <c r="J150" s="881"/>
      <c r="K150" s="881"/>
      <c r="L150" s="881"/>
      <c r="M150" s="881"/>
      <c r="N150" s="881"/>
      <c r="O150" s="881"/>
      <c r="P150" s="881"/>
      <c r="Q150" s="881"/>
      <c r="R150" s="881"/>
      <c r="S150" s="881"/>
      <c r="T150" s="881"/>
      <c r="U150" s="881"/>
      <c r="V150" s="881"/>
      <c r="W150" s="881"/>
      <c r="X150" s="881"/>
      <c r="Y150" s="881"/>
      <c r="Z150" s="881"/>
    </row>
    <row r="151" spans="1:26" ht="12">
      <c r="A151" s="881"/>
      <c r="B151" s="881"/>
      <c r="C151" s="881"/>
      <c r="D151" s="881"/>
      <c r="E151" s="881"/>
      <c r="F151" s="881"/>
      <c r="G151" s="881"/>
      <c r="H151" s="881"/>
      <c r="I151" s="881"/>
      <c r="J151" s="881"/>
      <c r="K151" s="881"/>
      <c r="L151" s="881"/>
      <c r="M151" s="881"/>
      <c r="N151" s="881"/>
      <c r="O151" s="881"/>
      <c r="P151" s="881"/>
      <c r="Q151" s="881"/>
      <c r="R151" s="881"/>
      <c r="S151" s="881"/>
      <c r="T151" s="881"/>
      <c r="U151" s="881"/>
      <c r="V151" s="881"/>
      <c r="W151" s="881"/>
      <c r="X151" s="881"/>
      <c r="Y151" s="881"/>
      <c r="Z151" s="881"/>
    </row>
    <row r="152" spans="1:26" ht="12">
      <c r="A152" s="881"/>
      <c r="B152" s="881"/>
      <c r="C152" s="881"/>
      <c r="D152" s="881"/>
      <c r="E152" s="881"/>
      <c r="F152" s="881"/>
      <c r="G152" s="881"/>
      <c r="H152" s="881"/>
      <c r="I152" s="881"/>
      <c r="J152" s="881"/>
      <c r="K152" s="881"/>
      <c r="L152" s="881"/>
      <c r="M152" s="881"/>
      <c r="N152" s="881"/>
      <c r="O152" s="881"/>
      <c r="P152" s="881"/>
      <c r="Q152" s="881"/>
      <c r="R152" s="881"/>
      <c r="S152" s="881"/>
      <c r="T152" s="881"/>
      <c r="U152" s="881"/>
      <c r="V152" s="881"/>
      <c r="W152" s="881"/>
      <c r="X152" s="881"/>
      <c r="Y152" s="881"/>
      <c r="Z152" s="881"/>
    </row>
    <row r="153" spans="1:26" ht="12">
      <c r="A153" s="881"/>
      <c r="B153" s="881"/>
      <c r="C153" s="881"/>
      <c r="D153" s="881"/>
      <c r="E153" s="881"/>
      <c r="F153" s="881"/>
      <c r="G153" s="881"/>
      <c r="H153" s="881"/>
      <c r="I153" s="881"/>
      <c r="J153" s="881"/>
      <c r="K153" s="881"/>
      <c r="L153" s="881"/>
      <c r="M153" s="881"/>
      <c r="N153" s="881"/>
      <c r="O153" s="881"/>
      <c r="P153" s="881"/>
      <c r="Q153" s="881"/>
      <c r="R153" s="881"/>
      <c r="S153" s="881"/>
      <c r="T153" s="881"/>
      <c r="U153" s="881"/>
      <c r="V153" s="881"/>
      <c r="W153" s="881"/>
      <c r="X153" s="881"/>
      <c r="Y153" s="881"/>
      <c r="Z153" s="881"/>
    </row>
    <row r="154" spans="1:26" ht="12">
      <c r="A154" s="881"/>
      <c r="B154" s="881"/>
      <c r="C154" s="881"/>
      <c r="D154" s="881"/>
      <c r="E154" s="881"/>
      <c r="F154" s="881"/>
      <c r="G154" s="881"/>
      <c r="H154" s="881"/>
      <c r="I154" s="881"/>
      <c r="J154" s="881"/>
      <c r="K154" s="881"/>
      <c r="L154" s="881"/>
      <c r="M154" s="881"/>
      <c r="N154" s="881"/>
      <c r="O154" s="881"/>
      <c r="P154" s="881"/>
      <c r="Q154" s="881"/>
      <c r="R154" s="881"/>
      <c r="S154" s="881"/>
      <c r="T154" s="881"/>
      <c r="U154" s="881"/>
      <c r="V154" s="881"/>
      <c r="W154" s="881"/>
      <c r="X154" s="881"/>
      <c r="Y154" s="881"/>
      <c r="Z154" s="881"/>
    </row>
    <row r="155" spans="1:26" ht="12">
      <c r="A155" s="881"/>
      <c r="B155" s="881"/>
      <c r="C155" s="881"/>
      <c r="D155" s="881"/>
      <c r="E155" s="881"/>
      <c r="F155" s="881"/>
      <c r="G155" s="881"/>
      <c r="H155" s="881"/>
      <c r="I155" s="881"/>
      <c r="J155" s="881"/>
      <c r="K155" s="881"/>
      <c r="L155" s="881"/>
      <c r="M155" s="881"/>
      <c r="N155" s="881"/>
      <c r="O155" s="881"/>
      <c r="P155" s="881"/>
      <c r="Q155" s="881"/>
      <c r="R155" s="881"/>
      <c r="S155" s="881"/>
      <c r="T155" s="881"/>
      <c r="U155" s="881"/>
      <c r="V155" s="881"/>
      <c r="W155" s="881"/>
      <c r="X155" s="881"/>
      <c r="Y155" s="881"/>
      <c r="Z155" s="881"/>
    </row>
    <row r="156" spans="1:26" ht="12">
      <c r="A156" s="881"/>
      <c r="B156" s="881"/>
      <c r="C156" s="881"/>
      <c r="D156" s="881"/>
      <c r="E156" s="881"/>
      <c r="F156" s="881"/>
      <c r="G156" s="881"/>
      <c r="H156" s="881"/>
      <c r="I156" s="881"/>
      <c r="J156" s="881"/>
      <c r="K156" s="881"/>
      <c r="L156" s="881"/>
      <c r="M156" s="881"/>
      <c r="N156" s="881"/>
      <c r="O156" s="881"/>
      <c r="P156" s="881"/>
      <c r="Q156" s="881"/>
      <c r="R156" s="881"/>
      <c r="S156" s="881"/>
      <c r="T156" s="881"/>
      <c r="U156" s="881"/>
      <c r="V156" s="881"/>
      <c r="W156" s="881"/>
      <c r="X156" s="881"/>
      <c r="Y156" s="881"/>
      <c r="Z156" s="881"/>
    </row>
    <row r="157" spans="1:26" ht="12">
      <c r="A157" s="881"/>
      <c r="B157" s="881"/>
      <c r="C157" s="881"/>
      <c r="D157" s="881"/>
      <c r="E157" s="881"/>
      <c r="F157" s="881"/>
      <c r="G157" s="881"/>
      <c r="H157" s="881"/>
      <c r="I157" s="881"/>
      <c r="J157" s="881"/>
      <c r="K157" s="881"/>
      <c r="L157" s="881"/>
      <c r="M157" s="881"/>
      <c r="N157" s="881"/>
      <c r="O157" s="881"/>
      <c r="P157" s="881"/>
      <c r="Q157" s="881"/>
      <c r="R157" s="881"/>
      <c r="S157" s="881"/>
      <c r="T157" s="881"/>
      <c r="U157" s="881"/>
      <c r="V157" s="881"/>
      <c r="W157" s="881"/>
      <c r="X157" s="881"/>
      <c r="Y157" s="881"/>
      <c r="Z157" s="881"/>
    </row>
    <row r="158" spans="1:26" ht="12">
      <c r="A158" s="881"/>
      <c r="B158" s="881"/>
      <c r="C158" s="881"/>
      <c r="D158" s="881"/>
      <c r="E158" s="881"/>
      <c r="F158" s="881"/>
      <c r="G158" s="881"/>
      <c r="H158" s="881"/>
      <c r="I158" s="881"/>
      <c r="J158" s="881"/>
      <c r="K158" s="881"/>
      <c r="L158" s="881"/>
      <c r="M158" s="881"/>
      <c r="N158" s="881"/>
      <c r="O158" s="881"/>
      <c r="P158" s="881"/>
      <c r="Q158" s="881"/>
      <c r="R158" s="881"/>
      <c r="S158" s="881"/>
      <c r="T158" s="881"/>
      <c r="U158" s="881"/>
      <c r="V158" s="881"/>
      <c r="W158" s="881"/>
      <c r="X158" s="881"/>
      <c r="Y158" s="881"/>
      <c r="Z158" s="881"/>
    </row>
    <row r="159" spans="1:26" ht="12">
      <c r="A159" s="881"/>
      <c r="B159" s="881"/>
      <c r="C159" s="881"/>
      <c r="D159" s="881"/>
      <c r="E159" s="881"/>
      <c r="F159" s="881"/>
      <c r="G159" s="881"/>
      <c r="H159" s="881"/>
      <c r="I159" s="881"/>
      <c r="J159" s="881"/>
      <c r="K159" s="881"/>
      <c r="L159" s="881"/>
      <c r="M159" s="881"/>
      <c r="N159" s="881"/>
      <c r="O159" s="881"/>
      <c r="P159" s="881"/>
      <c r="Q159" s="881"/>
      <c r="R159" s="881"/>
      <c r="S159" s="881"/>
      <c r="T159" s="881"/>
      <c r="U159" s="881"/>
      <c r="V159" s="881"/>
      <c r="W159" s="881"/>
      <c r="X159" s="881"/>
      <c r="Y159" s="881"/>
      <c r="Z159" s="881"/>
    </row>
    <row r="160" spans="1:26" ht="12">
      <c r="A160" s="881"/>
      <c r="B160" s="881"/>
      <c r="C160" s="881"/>
      <c r="D160" s="881"/>
      <c r="E160" s="881"/>
      <c r="F160" s="881"/>
      <c r="G160" s="881"/>
      <c r="H160" s="881"/>
      <c r="I160" s="881"/>
      <c r="J160" s="881"/>
      <c r="K160" s="881"/>
      <c r="L160" s="881"/>
      <c r="M160" s="881"/>
      <c r="N160" s="881"/>
      <c r="O160" s="881"/>
      <c r="P160" s="881"/>
      <c r="Q160" s="881"/>
      <c r="R160" s="881"/>
      <c r="S160" s="881"/>
      <c r="T160" s="881"/>
      <c r="U160" s="881"/>
      <c r="V160" s="881"/>
      <c r="W160" s="881"/>
      <c r="X160" s="881"/>
      <c r="Y160" s="881"/>
      <c r="Z160" s="881"/>
    </row>
    <row r="161" spans="1:26" ht="12">
      <c r="A161" s="881"/>
      <c r="B161" s="881"/>
      <c r="C161" s="881"/>
      <c r="D161" s="881"/>
      <c r="E161" s="881"/>
      <c r="F161" s="881"/>
      <c r="G161" s="881"/>
      <c r="H161" s="881"/>
      <c r="I161" s="881"/>
      <c r="J161" s="881"/>
      <c r="K161" s="881"/>
      <c r="L161" s="881"/>
      <c r="M161" s="881"/>
      <c r="N161" s="881"/>
      <c r="O161" s="881"/>
      <c r="P161" s="881"/>
      <c r="Q161" s="881"/>
      <c r="R161" s="881"/>
      <c r="S161" s="881"/>
      <c r="T161" s="881"/>
      <c r="U161" s="881"/>
      <c r="V161" s="881"/>
      <c r="W161" s="881"/>
      <c r="X161" s="881"/>
      <c r="Y161" s="881"/>
      <c r="Z161" s="881"/>
    </row>
    <row r="162" spans="1:26" ht="12">
      <c r="A162" s="881"/>
      <c r="B162" s="881"/>
      <c r="C162" s="881"/>
      <c r="D162" s="881"/>
      <c r="E162" s="881"/>
      <c r="F162" s="881"/>
      <c r="G162" s="881"/>
      <c r="H162" s="881"/>
      <c r="I162" s="881"/>
      <c r="J162" s="881"/>
      <c r="K162" s="881"/>
      <c r="L162" s="881"/>
      <c r="M162" s="881"/>
      <c r="N162" s="881"/>
      <c r="O162" s="881"/>
      <c r="P162" s="881"/>
      <c r="Q162" s="881"/>
      <c r="R162" s="881"/>
      <c r="S162" s="881"/>
      <c r="T162" s="881"/>
      <c r="U162" s="881"/>
      <c r="V162" s="881"/>
      <c r="W162" s="881"/>
      <c r="X162" s="881"/>
      <c r="Y162" s="881"/>
      <c r="Z162" s="881"/>
    </row>
    <row r="163" spans="1:26" ht="12">
      <c r="A163" s="881"/>
      <c r="B163" s="881"/>
      <c r="C163" s="881"/>
      <c r="D163" s="881"/>
      <c r="E163" s="881"/>
      <c r="F163" s="881"/>
      <c r="G163" s="881"/>
      <c r="H163" s="881"/>
      <c r="I163" s="881"/>
      <c r="J163" s="881"/>
      <c r="K163" s="881"/>
      <c r="L163" s="881"/>
      <c r="M163" s="881"/>
      <c r="N163" s="881"/>
      <c r="O163" s="881"/>
      <c r="P163" s="881"/>
      <c r="Q163" s="881"/>
      <c r="R163" s="881"/>
      <c r="S163" s="881"/>
      <c r="T163" s="881"/>
      <c r="U163" s="881"/>
      <c r="V163" s="881"/>
      <c r="W163" s="881"/>
      <c r="X163" s="881"/>
      <c r="Y163" s="881"/>
      <c r="Z163" s="881"/>
    </row>
  </sheetData>
  <sheetProtection sheet="1" objects="1" scenarios="1"/>
  <mergeCells count="176">
    <mergeCell ref="P38:Q38"/>
    <mergeCell ref="P39:Q39"/>
    <mergeCell ref="P40:Q40"/>
    <mergeCell ref="P34:Q34"/>
    <mergeCell ref="P35:Q35"/>
    <mergeCell ref="P36:Q36"/>
    <mergeCell ref="P37:Q37"/>
    <mergeCell ref="P30:Q30"/>
    <mergeCell ref="P31:Q31"/>
    <mergeCell ref="P32:Q32"/>
    <mergeCell ref="P33:Q33"/>
    <mergeCell ref="P26:Q26"/>
    <mergeCell ref="P27:Q27"/>
    <mergeCell ref="P28:Q28"/>
    <mergeCell ref="P29:Q29"/>
    <mergeCell ref="P22:Q22"/>
    <mergeCell ref="P23:Q23"/>
    <mergeCell ref="P24:Q24"/>
    <mergeCell ref="P25:Q25"/>
    <mergeCell ref="L37:O37"/>
    <mergeCell ref="L38:O38"/>
    <mergeCell ref="L39:O39"/>
    <mergeCell ref="P15:Q15"/>
    <mergeCell ref="P16:Q16"/>
    <mergeCell ref="P17:Q17"/>
    <mergeCell ref="P18:Q18"/>
    <mergeCell ref="P19:Q19"/>
    <mergeCell ref="P20:Q20"/>
    <mergeCell ref="P21:Q21"/>
    <mergeCell ref="L33:O33"/>
    <mergeCell ref="L34:O34"/>
    <mergeCell ref="L35:O35"/>
    <mergeCell ref="L36:O36"/>
    <mergeCell ref="L29:O29"/>
    <mergeCell ref="L30:O30"/>
    <mergeCell ref="L31:O31"/>
    <mergeCell ref="L32:O32"/>
    <mergeCell ref="L25:O25"/>
    <mergeCell ref="L26:O26"/>
    <mergeCell ref="L27:O27"/>
    <mergeCell ref="L28:O28"/>
    <mergeCell ref="L21:O21"/>
    <mergeCell ref="L22:O22"/>
    <mergeCell ref="L23:O23"/>
    <mergeCell ref="L24:O24"/>
    <mergeCell ref="L18:O18"/>
    <mergeCell ref="J19:K19"/>
    <mergeCell ref="L19:O19"/>
    <mergeCell ref="L20:O20"/>
    <mergeCell ref="J38:K38"/>
    <mergeCell ref="J39:K39"/>
    <mergeCell ref="J40:K40"/>
    <mergeCell ref="J21:K21"/>
    <mergeCell ref="J22:K22"/>
    <mergeCell ref="J23:K23"/>
    <mergeCell ref="J24:K24"/>
    <mergeCell ref="J25:K25"/>
    <mergeCell ref="J26:K26"/>
    <mergeCell ref="J27:K27"/>
    <mergeCell ref="J34:K34"/>
    <mergeCell ref="J35:K35"/>
    <mergeCell ref="J36:K36"/>
    <mergeCell ref="J37:K37"/>
    <mergeCell ref="J30:K30"/>
    <mergeCell ref="J31:K31"/>
    <mergeCell ref="J32:K32"/>
    <mergeCell ref="J33:K33"/>
    <mergeCell ref="J28:K28"/>
    <mergeCell ref="J29:K29"/>
    <mergeCell ref="J18:K18"/>
    <mergeCell ref="J20:K20"/>
    <mergeCell ref="H37:I37"/>
    <mergeCell ref="H38:I38"/>
    <mergeCell ref="H39:I39"/>
    <mergeCell ref="H15:I15"/>
    <mergeCell ref="H16:I16"/>
    <mergeCell ref="H17:I17"/>
    <mergeCell ref="H18:I18"/>
    <mergeCell ref="H19:I19"/>
    <mergeCell ref="H33:I33"/>
    <mergeCell ref="H34:I34"/>
    <mergeCell ref="H35:I35"/>
    <mergeCell ref="H36:I36"/>
    <mergeCell ref="H29:I29"/>
    <mergeCell ref="H30:I30"/>
    <mergeCell ref="H31:I31"/>
    <mergeCell ref="H32:I32"/>
    <mergeCell ref="F39:G39"/>
    <mergeCell ref="H20:I20"/>
    <mergeCell ref="H21:I21"/>
    <mergeCell ref="H22:I22"/>
    <mergeCell ref="H23:I23"/>
    <mergeCell ref="H24:I24"/>
    <mergeCell ref="H25:I25"/>
    <mergeCell ref="H26:I26"/>
    <mergeCell ref="H27:I27"/>
    <mergeCell ref="H28:I28"/>
    <mergeCell ref="F35:G35"/>
    <mergeCell ref="F36:G36"/>
    <mergeCell ref="F37:G37"/>
    <mergeCell ref="F38:G38"/>
    <mergeCell ref="F31:G31"/>
    <mergeCell ref="F32:G32"/>
    <mergeCell ref="F33:G33"/>
    <mergeCell ref="F34:G34"/>
    <mergeCell ref="F27:G27"/>
    <mergeCell ref="F28:G28"/>
    <mergeCell ref="F29:G29"/>
    <mergeCell ref="F30:G30"/>
    <mergeCell ref="F23:G23"/>
    <mergeCell ref="F24:G24"/>
    <mergeCell ref="F25:G25"/>
    <mergeCell ref="F26:G26"/>
    <mergeCell ref="A38:E38"/>
    <mergeCell ref="A39:E39"/>
    <mergeCell ref="F15:G15"/>
    <mergeCell ref="F16:G16"/>
    <mergeCell ref="F17:G17"/>
    <mergeCell ref="F18:G18"/>
    <mergeCell ref="F19:G19"/>
    <mergeCell ref="F20:G20"/>
    <mergeCell ref="F21:G21"/>
    <mergeCell ref="F22:G22"/>
    <mergeCell ref="A34:E34"/>
    <mergeCell ref="A35:E35"/>
    <mergeCell ref="A36:E36"/>
    <mergeCell ref="A37:E37"/>
    <mergeCell ref="A30:E30"/>
    <mergeCell ref="A31:E31"/>
    <mergeCell ref="A32:E32"/>
    <mergeCell ref="A33:E33"/>
    <mergeCell ref="A26:E26"/>
    <mergeCell ref="A27:E27"/>
    <mergeCell ref="A28:E28"/>
    <mergeCell ref="A29:E29"/>
    <mergeCell ref="A22:E22"/>
    <mergeCell ref="A23:E23"/>
    <mergeCell ref="A24:E24"/>
    <mergeCell ref="A25:E25"/>
    <mergeCell ref="A18:E18"/>
    <mergeCell ref="A19:E19"/>
    <mergeCell ref="A20:E20"/>
    <mergeCell ref="A21:E21"/>
    <mergeCell ref="Q2:R2"/>
    <mergeCell ref="A15:E15"/>
    <mergeCell ref="A16:E16"/>
    <mergeCell ref="A17:E17"/>
    <mergeCell ref="J15:K15"/>
    <mergeCell ref="J16:K16"/>
    <mergeCell ref="J17:K17"/>
    <mergeCell ref="L15:O15"/>
    <mergeCell ref="L16:O16"/>
    <mergeCell ref="L17:O17"/>
    <mergeCell ref="L11:M11"/>
    <mergeCell ref="P13:R13"/>
    <mergeCell ref="P14:R14"/>
    <mergeCell ref="J13:O13"/>
    <mergeCell ref="J14:O14"/>
    <mergeCell ref="K5:R5"/>
    <mergeCell ref="K6:R6"/>
    <mergeCell ref="K7:R7"/>
    <mergeCell ref="L10:M10"/>
    <mergeCell ref="A11:E11"/>
    <mergeCell ref="A13:E13"/>
    <mergeCell ref="A14:E14"/>
    <mergeCell ref="F6:J6"/>
    <mergeCell ref="F7:J7"/>
    <mergeCell ref="F9:J9"/>
    <mergeCell ref="F10:J10"/>
    <mergeCell ref="F11:J11"/>
    <mergeCell ref="F13:I13"/>
    <mergeCell ref="F14:I14"/>
    <mergeCell ref="A6:E6"/>
    <mergeCell ref="A7:E7"/>
    <mergeCell ref="A9:E9"/>
    <mergeCell ref="A10:E10"/>
  </mergeCells>
  <printOptions/>
  <pageMargins left="0.44" right="0.25" top="0.25" bottom="0.25" header="0" footer="0"/>
  <pageSetup fitToWidth="4" horizontalDpi="300" verticalDpi="300" orientation="landscape" r:id="rId1"/>
</worksheet>
</file>

<file path=xl/worksheets/sheet36.xml><?xml version="1.0" encoding="utf-8"?>
<worksheet xmlns="http://schemas.openxmlformats.org/spreadsheetml/2006/main" xmlns:r="http://schemas.openxmlformats.org/officeDocument/2006/relationships">
  <dimension ref="A1:A35"/>
  <sheetViews>
    <sheetView workbookViewId="0" topLeftCell="A1">
      <selection activeCell="A36" sqref="A36"/>
    </sheetView>
  </sheetViews>
  <sheetFormatPr defaultColWidth="9.140625" defaultRowHeight="12.75"/>
  <cols>
    <col min="1" max="1" width="115.28125" style="741" customWidth="1"/>
    <col min="2" max="16384" width="10.28125" style="741" customWidth="1"/>
  </cols>
  <sheetData>
    <row r="1" ht="12">
      <c r="A1" s="741" t="s">
        <v>547</v>
      </c>
    </row>
    <row r="2" ht="12">
      <c r="A2" s="741" t="s">
        <v>977</v>
      </c>
    </row>
    <row r="3" ht="12">
      <c r="A3" s="741" t="s">
        <v>549</v>
      </c>
    </row>
    <row r="4" ht="12">
      <c r="A4" s="741" t="s">
        <v>550</v>
      </c>
    </row>
    <row r="5" ht="12">
      <c r="A5" s="741" t="s">
        <v>551</v>
      </c>
    </row>
    <row r="6" ht="12">
      <c r="A6" s="741" t="s">
        <v>552</v>
      </c>
    </row>
    <row r="7" ht="12">
      <c r="A7" s="741" t="s">
        <v>553</v>
      </c>
    </row>
    <row r="8" ht="12">
      <c r="A8" s="741" t="s">
        <v>554</v>
      </c>
    </row>
    <row r="9" ht="12">
      <c r="A9" s="741" t="s">
        <v>1777</v>
      </c>
    </row>
    <row r="10" ht="12">
      <c r="A10" s="741" t="s">
        <v>1778</v>
      </c>
    </row>
    <row r="11" ht="12">
      <c r="A11" s="741" t="s">
        <v>1779</v>
      </c>
    </row>
    <row r="12" ht="12">
      <c r="A12" s="741" t="s">
        <v>1780</v>
      </c>
    </row>
    <row r="13" ht="12">
      <c r="A13" s="741" t="s">
        <v>708</v>
      </c>
    </row>
    <row r="14" ht="12">
      <c r="A14" s="741" t="s">
        <v>978</v>
      </c>
    </row>
    <row r="15" ht="12">
      <c r="A15" s="741" t="s">
        <v>979</v>
      </c>
    </row>
    <row r="16" ht="12">
      <c r="A16" s="741" t="s">
        <v>980</v>
      </c>
    </row>
    <row r="17" ht="12">
      <c r="A17" s="741" t="s">
        <v>981</v>
      </c>
    </row>
    <row r="18" ht="12">
      <c r="A18" s="741" t="s">
        <v>982</v>
      </c>
    </row>
    <row r="19" ht="12">
      <c r="A19" s="741" t="s">
        <v>983</v>
      </c>
    </row>
    <row r="20" ht="12">
      <c r="A20" s="741" t="s">
        <v>984</v>
      </c>
    </row>
    <row r="21" ht="12">
      <c r="A21" s="741" t="s">
        <v>985</v>
      </c>
    </row>
    <row r="22" ht="12">
      <c r="A22" s="741" t="s">
        <v>986</v>
      </c>
    </row>
    <row r="23" ht="12">
      <c r="A23" s="741" t="s">
        <v>987</v>
      </c>
    </row>
    <row r="24" ht="12">
      <c r="A24" s="741" t="s">
        <v>988</v>
      </c>
    </row>
    <row r="25" ht="12">
      <c r="A25" s="741" t="s">
        <v>989</v>
      </c>
    </row>
    <row r="26" ht="12">
      <c r="A26" s="741" t="s">
        <v>990</v>
      </c>
    </row>
    <row r="27" ht="12">
      <c r="A27" s="741" t="s">
        <v>991</v>
      </c>
    </row>
    <row r="28" ht="12">
      <c r="A28" s="741" t="s">
        <v>992</v>
      </c>
    </row>
    <row r="29" ht="12">
      <c r="A29" s="741" t="s">
        <v>993</v>
      </c>
    </row>
    <row r="30" ht="12">
      <c r="A30" s="741" t="s">
        <v>994</v>
      </c>
    </row>
    <row r="31" ht="12">
      <c r="A31" s="741" t="s">
        <v>995</v>
      </c>
    </row>
    <row r="32" ht="12">
      <c r="A32" s="741" t="s">
        <v>996</v>
      </c>
    </row>
    <row r="33" ht="12">
      <c r="A33" s="741" t="s">
        <v>997</v>
      </c>
    </row>
    <row r="34" ht="12">
      <c r="A34" s="741" t="s">
        <v>998</v>
      </c>
    </row>
    <row r="35" ht="12">
      <c r="A35" s="741" t="s">
        <v>860</v>
      </c>
    </row>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sheetPr transitionEvaluation="1"/>
  <dimension ref="A1:AK137"/>
  <sheetViews>
    <sheetView showGridLines="0" workbookViewId="0" topLeftCell="A1">
      <selection activeCell="M20" sqref="M20:Q20"/>
    </sheetView>
  </sheetViews>
  <sheetFormatPr defaultColWidth="11.00390625" defaultRowHeight="12.75"/>
  <cols>
    <col min="1" max="1" width="8.7109375" style="741" customWidth="1"/>
    <col min="2" max="2" width="5.28125" style="741" customWidth="1"/>
    <col min="3" max="3" width="7.57421875" style="741" customWidth="1"/>
    <col min="4" max="4" width="1.8515625" style="741" customWidth="1"/>
    <col min="5" max="5" width="14.421875" style="741" customWidth="1"/>
    <col min="6" max="6" width="17.8515625" style="741" customWidth="1"/>
    <col min="7" max="8" width="1.8515625" style="741" customWidth="1"/>
    <col min="9" max="9" width="16.7109375" style="741" customWidth="1"/>
    <col min="10" max="10" width="1.8515625" style="741" customWidth="1"/>
    <col min="11" max="11" width="13.28125" style="741" customWidth="1"/>
    <col min="12" max="12" width="6.421875" style="741" customWidth="1"/>
    <col min="13" max="15" width="1.8515625" style="741" customWidth="1"/>
    <col min="16" max="16" width="15.57421875" style="741" customWidth="1"/>
    <col min="17" max="17" width="1.8515625" style="741" customWidth="1"/>
    <col min="18" max="18" width="20.140625" style="741" customWidth="1"/>
    <col min="19" max="34" width="16.7109375" style="741" customWidth="1"/>
    <col min="35" max="16384" width="11.00390625" style="741" customWidth="1"/>
  </cols>
  <sheetData>
    <row r="1" spans="1:34" ht="14.25" thickBot="1" thickTop="1">
      <c r="A1" s="731" t="s">
        <v>793</v>
      </c>
      <c r="B1" s="732"/>
      <c r="C1" s="732"/>
      <c r="D1" s="732"/>
      <c r="E1" s="732"/>
      <c r="F1" s="732"/>
      <c r="G1" s="732"/>
      <c r="H1" s="732"/>
      <c r="I1" s="732"/>
      <c r="J1" s="733"/>
      <c r="K1" s="734"/>
      <c r="L1" s="734"/>
      <c r="M1" s="734"/>
      <c r="N1" s="734"/>
      <c r="O1" s="734"/>
      <c r="P1" s="735"/>
      <c r="Q1" s="736"/>
      <c r="R1" s="735"/>
      <c r="S1" s="737"/>
      <c r="T1" s="1042"/>
      <c r="U1" s="1042"/>
      <c r="V1" s="1042"/>
      <c r="W1" s="737"/>
      <c r="X1" s="737"/>
      <c r="Y1" s="737"/>
      <c r="Z1" s="737"/>
      <c r="AA1" s="737"/>
      <c r="AB1" s="737"/>
      <c r="AC1" s="737"/>
      <c r="AD1" s="737"/>
      <c r="AE1" s="737"/>
      <c r="AF1" s="737"/>
      <c r="AG1" s="895"/>
      <c r="AH1" s="896"/>
    </row>
    <row r="2" spans="1:34" ht="13.5" thickBot="1">
      <c r="A2" s="742" t="s">
        <v>794</v>
      </c>
      <c r="B2" s="743"/>
      <c r="C2" s="743"/>
      <c r="D2" s="743"/>
      <c r="E2" s="743"/>
      <c r="F2" s="743"/>
      <c r="G2" s="743"/>
      <c r="H2" s="743"/>
      <c r="I2" s="743"/>
      <c r="J2" s="744"/>
      <c r="K2" s="745" t="s">
        <v>470</v>
      </c>
      <c r="L2" s="746"/>
      <c r="M2" s="746"/>
      <c r="N2" s="746"/>
      <c r="O2" s="746"/>
      <c r="P2" s="747" t="s">
        <v>55</v>
      </c>
      <c r="Q2" s="2244" t="s">
        <v>56</v>
      </c>
      <c r="R2" s="2245"/>
      <c r="T2" s="1043" t="s">
        <v>473</v>
      </c>
      <c r="U2" s="1044"/>
      <c r="V2" s="1045"/>
      <c r="Z2" s="1032"/>
      <c r="AF2" s="796"/>
      <c r="AH2" s="900"/>
    </row>
    <row r="3" spans="1:34" ht="6" customHeight="1" thickBot="1" thickTop="1">
      <c r="A3" s="754"/>
      <c r="B3" s="755"/>
      <c r="C3" s="755"/>
      <c r="D3" s="755"/>
      <c r="E3" s="755"/>
      <c r="F3" s="755"/>
      <c r="G3" s="755"/>
      <c r="H3" s="755"/>
      <c r="I3" s="755"/>
      <c r="J3" s="756"/>
      <c r="K3" s="757"/>
      <c r="L3" s="757"/>
      <c r="M3" s="757"/>
      <c r="N3" s="757"/>
      <c r="O3" s="757"/>
      <c r="P3" s="758"/>
      <c r="Q3" s="759"/>
      <c r="R3" s="758"/>
      <c r="T3" s="907"/>
      <c r="U3" s="1046"/>
      <c r="V3" s="1033"/>
      <c r="Z3" s="1032"/>
      <c r="AF3" s="796"/>
      <c r="AH3" s="900"/>
    </row>
    <row r="4" spans="1:34" ht="12.75">
      <c r="A4" s="763" t="s">
        <v>474</v>
      </c>
      <c r="B4" s="902"/>
      <c r="C4" s="902"/>
      <c r="D4" s="902"/>
      <c r="E4" s="903"/>
      <c r="F4" s="766" t="s">
        <v>475</v>
      </c>
      <c r="G4" s="904"/>
      <c r="H4" s="904"/>
      <c r="I4" s="767"/>
      <c r="J4" s="765"/>
      <c r="K4" s="766" t="s">
        <v>476</v>
      </c>
      <c r="L4" s="764"/>
      <c r="M4" s="764"/>
      <c r="N4" s="767"/>
      <c r="O4" s="767"/>
      <c r="P4" s="767"/>
      <c r="Q4" s="767"/>
      <c r="R4" s="765"/>
      <c r="T4" s="907"/>
      <c r="U4" s="1046"/>
      <c r="V4" s="1033"/>
      <c r="Z4" s="1032"/>
      <c r="AF4" s="796"/>
      <c r="AH4" s="900"/>
    </row>
    <row r="5" spans="1:34" ht="12.75">
      <c r="A5" s="763" t="s">
        <v>477</v>
      </c>
      <c r="B5" s="902"/>
      <c r="C5" s="902"/>
      <c r="D5" s="902"/>
      <c r="E5" s="903"/>
      <c r="F5" s="766" t="s">
        <v>478</v>
      </c>
      <c r="G5" s="904"/>
      <c r="H5" s="904"/>
      <c r="I5" s="767"/>
      <c r="J5" s="765"/>
      <c r="K5" s="2230"/>
      <c r="L5" s="2231"/>
      <c r="M5" s="2231"/>
      <c r="N5" s="2231"/>
      <c r="O5" s="2231"/>
      <c r="P5" s="2231"/>
      <c r="Q5" s="2231"/>
      <c r="R5" s="2217"/>
      <c r="T5" s="905" t="s">
        <v>57</v>
      </c>
      <c r="U5" s="1047"/>
      <c r="V5" s="906">
        <f>M40</f>
        <v>0</v>
      </c>
      <c r="AF5" s="796"/>
      <c r="AH5" s="900"/>
    </row>
    <row r="6" spans="1:34" ht="12.75">
      <c r="A6" s="2215"/>
      <c r="B6" s="2216"/>
      <c r="C6" s="2216"/>
      <c r="D6" s="2216"/>
      <c r="E6" s="2217"/>
      <c r="F6" s="2230"/>
      <c r="G6" s="2231"/>
      <c r="H6" s="2231"/>
      <c r="I6" s="2231"/>
      <c r="J6" s="2217"/>
      <c r="K6" s="2230"/>
      <c r="L6" s="2231"/>
      <c r="M6" s="2231"/>
      <c r="N6" s="2231"/>
      <c r="O6" s="2231"/>
      <c r="P6" s="2231"/>
      <c r="Q6" s="2231"/>
      <c r="R6" s="2217"/>
      <c r="T6" s="905" t="s">
        <v>480</v>
      </c>
      <c r="U6" s="1047"/>
      <c r="V6" s="906"/>
      <c r="AF6" s="796"/>
      <c r="AH6" s="900"/>
    </row>
    <row r="7" spans="1:34" ht="13.5" thickBot="1">
      <c r="A7" s="2218"/>
      <c r="B7" s="2219"/>
      <c r="C7" s="2219"/>
      <c r="D7" s="2219"/>
      <c r="E7" s="2220"/>
      <c r="F7" s="2232"/>
      <c r="G7" s="2219"/>
      <c r="H7" s="2219"/>
      <c r="I7" s="2219"/>
      <c r="J7" s="2220"/>
      <c r="K7" s="2232"/>
      <c r="L7" s="2219"/>
      <c r="M7" s="2219"/>
      <c r="N7" s="2219"/>
      <c r="O7" s="2219"/>
      <c r="P7" s="2219"/>
      <c r="Q7" s="2219"/>
      <c r="R7" s="2220"/>
      <c r="T7" s="907"/>
      <c r="U7" s="1046"/>
      <c r="V7" s="906"/>
      <c r="AF7" s="796"/>
      <c r="AH7" s="900"/>
    </row>
    <row r="8" spans="1:34" ht="12.75">
      <c r="A8" s="772" t="s">
        <v>481</v>
      </c>
      <c r="B8" s="908"/>
      <c r="C8" s="908"/>
      <c r="D8" s="908"/>
      <c r="E8" s="909"/>
      <c r="F8" s="775" t="s">
        <v>482</v>
      </c>
      <c r="G8" s="910"/>
      <c r="H8" s="910"/>
      <c r="I8" s="910"/>
      <c r="J8" s="909"/>
      <c r="K8" s="775" t="s">
        <v>483</v>
      </c>
      <c r="L8" s="773"/>
      <c r="M8" s="774"/>
      <c r="N8" s="775" t="s">
        <v>484</v>
      </c>
      <c r="O8" s="776"/>
      <c r="P8" s="776"/>
      <c r="Q8" s="776"/>
      <c r="R8" s="774"/>
      <c r="T8" s="905" t="s">
        <v>57</v>
      </c>
      <c r="U8" s="1047"/>
      <c r="V8" s="906" t="e">
        <f>'FF 20-20'!R19+#REF!+#REF!+#REF!</f>
        <v>#REF!</v>
      </c>
      <c r="AF8" s="796"/>
      <c r="AH8" s="900"/>
    </row>
    <row r="9" spans="1:34" ht="12.75">
      <c r="A9" s="2215"/>
      <c r="B9" s="2216"/>
      <c r="C9" s="2216"/>
      <c r="D9" s="2216"/>
      <c r="E9" s="2217"/>
      <c r="F9" s="2230"/>
      <c r="G9" s="2231"/>
      <c r="H9" s="2231"/>
      <c r="I9" s="2231"/>
      <c r="J9" s="2217"/>
      <c r="K9" s="777" t="s">
        <v>485</v>
      </c>
      <c r="L9" s="778"/>
      <c r="M9" s="779"/>
      <c r="N9" s="778"/>
      <c r="O9" s="780"/>
      <c r="P9" s="781" t="s">
        <v>486</v>
      </c>
      <c r="Q9" s="782"/>
      <c r="R9" s="779"/>
      <c r="T9" s="905" t="s">
        <v>487</v>
      </c>
      <c r="U9" s="1047"/>
      <c r="V9" s="906"/>
      <c r="AF9" s="796"/>
      <c r="AH9" s="900"/>
    </row>
    <row r="10" spans="1:34" ht="13.5" thickBot="1">
      <c r="A10" s="2215"/>
      <c r="B10" s="2216"/>
      <c r="C10" s="2216"/>
      <c r="D10" s="2216"/>
      <c r="E10" s="2217"/>
      <c r="F10" s="2230"/>
      <c r="G10" s="2231"/>
      <c r="H10" s="2231"/>
      <c r="I10" s="2231"/>
      <c r="J10" s="2217"/>
      <c r="K10" s="775" t="s">
        <v>488</v>
      </c>
      <c r="L10" s="2242"/>
      <c r="M10" s="2243"/>
      <c r="N10" s="778"/>
      <c r="O10" s="783"/>
      <c r="P10" s="781" t="s">
        <v>489</v>
      </c>
      <c r="Q10" s="782"/>
      <c r="R10" s="779"/>
      <c r="T10" s="911"/>
      <c r="U10" s="1048"/>
      <c r="V10" s="913"/>
      <c r="AF10" s="796"/>
      <c r="AH10" s="900"/>
    </row>
    <row r="11" spans="1:34" ht="14.25" thickBot="1" thickTop="1">
      <c r="A11" s="2218"/>
      <c r="B11" s="2219"/>
      <c r="C11" s="2219"/>
      <c r="D11" s="2219"/>
      <c r="E11" s="2220"/>
      <c r="F11" s="2232"/>
      <c r="G11" s="2219"/>
      <c r="H11" s="2219"/>
      <c r="I11" s="2219"/>
      <c r="J11" s="2220"/>
      <c r="K11" s="787" t="s">
        <v>490</v>
      </c>
      <c r="L11" s="2254"/>
      <c r="M11" s="2255"/>
      <c r="N11" s="788"/>
      <c r="O11" s="789" t="s">
        <v>491</v>
      </c>
      <c r="P11" s="788"/>
      <c r="Q11" s="788"/>
      <c r="R11" s="770"/>
      <c r="T11" s="905" t="s">
        <v>492</v>
      </c>
      <c r="U11" s="1047"/>
      <c r="V11" s="906" t="e">
        <f>V5-V8</f>
        <v>#REF!</v>
      </c>
      <c r="AF11" s="796"/>
      <c r="AH11" s="900"/>
    </row>
    <row r="12" spans="1:34" ht="13.5" thickBot="1">
      <c r="A12" s="763" t="s">
        <v>493</v>
      </c>
      <c r="B12" s="914"/>
      <c r="C12" s="914"/>
      <c r="D12" s="914"/>
      <c r="E12" s="915"/>
      <c r="F12" s="766" t="s">
        <v>494</v>
      </c>
      <c r="G12" s="914"/>
      <c r="H12" s="914"/>
      <c r="I12" s="916"/>
      <c r="J12" s="766" t="s">
        <v>495</v>
      </c>
      <c r="K12" s="790"/>
      <c r="L12" s="790"/>
      <c r="M12" s="790"/>
      <c r="N12" s="790"/>
      <c r="O12" s="792"/>
      <c r="P12" s="766" t="s">
        <v>496</v>
      </c>
      <c r="Q12" s="790"/>
      <c r="R12" s="792"/>
      <c r="T12" s="793"/>
      <c r="U12" s="794"/>
      <c r="V12" s="1049"/>
      <c r="AF12" s="796"/>
      <c r="AH12" s="900"/>
    </row>
    <row r="13" spans="1:34" ht="12.75">
      <c r="A13" s="2215"/>
      <c r="B13" s="2216"/>
      <c r="C13" s="2216"/>
      <c r="D13" s="2216"/>
      <c r="E13" s="2217"/>
      <c r="F13" s="2230"/>
      <c r="G13" s="2231"/>
      <c r="H13" s="2231"/>
      <c r="I13" s="2217"/>
      <c r="J13" s="2236"/>
      <c r="K13" s="2237"/>
      <c r="L13" s="2237"/>
      <c r="M13" s="2237"/>
      <c r="N13" s="2237"/>
      <c r="O13" s="2238"/>
      <c r="P13" s="2230"/>
      <c r="Q13" s="2231"/>
      <c r="R13" s="2217"/>
      <c r="S13" s="990"/>
      <c r="T13" s="990"/>
      <c r="U13" s="990"/>
      <c r="V13" s="990"/>
      <c r="W13" s="990"/>
      <c r="X13" s="990"/>
      <c r="Y13" s="990"/>
      <c r="Z13" s="990"/>
      <c r="AA13" s="990"/>
      <c r="AB13" s="990"/>
      <c r="AC13" s="990"/>
      <c r="AD13" s="990"/>
      <c r="AE13" s="990"/>
      <c r="AF13" s="796"/>
      <c r="AG13" s="990"/>
      <c r="AH13" s="1035"/>
    </row>
    <row r="14" spans="1:34" ht="13.5" thickBot="1">
      <c r="A14" s="2218"/>
      <c r="B14" s="2219"/>
      <c r="C14" s="2219"/>
      <c r="D14" s="2219"/>
      <c r="E14" s="2220"/>
      <c r="F14" s="2232"/>
      <c r="G14" s="2219"/>
      <c r="H14" s="2219"/>
      <c r="I14" s="2220"/>
      <c r="J14" s="2239"/>
      <c r="K14" s="2240"/>
      <c r="L14" s="2240"/>
      <c r="M14" s="2240"/>
      <c r="N14" s="2240"/>
      <c r="O14" s="2241"/>
      <c r="P14" s="2232"/>
      <c r="Q14" s="2219"/>
      <c r="R14" s="2220"/>
      <c r="S14" s="991"/>
      <c r="T14" s="991"/>
      <c r="U14" s="991"/>
      <c r="V14" s="991"/>
      <c r="W14" s="991"/>
      <c r="X14" s="991"/>
      <c r="Y14" s="991"/>
      <c r="Z14" s="991"/>
      <c r="AA14" s="991"/>
      <c r="AB14" s="991"/>
      <c r="AC14" s="991"/>
      <c r="AD14" s="991"/>
      <c r="AE14" s="991"/>
      <c r="AF14" s="794"/>
      <c r="AG14" s="991"/>
      <c r="AH14" s="992"/>
    </row>
    <row r="15" spans="1:34" ht="12.75">
      <c r="A15" s="2370" t="s">
        <v>497</v>
      </c>
      <c r="B15" s="2371"/>
      <c r="C15" s="2371"/>
      <c r="D15" s="2371"/>
      <c r="E15" s="2372"/>
      <c r="F15" s="2408"/>
      <c r="G15" s="2410"/>
      <c r="H15" s="2408"/>
      <c r="I15" s="2410"/>
      <c r="J15" s="2408"/>
      <c r="K15" s="2409"/>
      <c r="L15" s="2410"/>
      <c r="M15" s="2408"/>
      <c r="N15" s="2409"/>
      <c r="O15" s="2409"/>
      <c r="P15" s="2409"/>
      <c r="Q15" s="2410"/>
      <c r="R15" s="1050"/>
      <c r="S15" s="825" t="s">
        <v>516</v>
      </c>
      <c r="T15" s="825" t="s">
        <v>517</v>
      </c>
      <c r="U15" s="825" t="s">
        <v>498</v>
      </c>
      <c r="V15" s="825" t="s">
        <v>499</v>
      </c>
      <c r="W15" s="825" t="s">
        <v>500</v>
      </c>
      <c r="X15" s="825" t="s">
        <v>501</v>
      </c>
      <c r="Y15" s="825" t="s">
        <v>502</v>
      </c>
      <c r="Z15" s="825" t="s">
        <v>503</v>
      </c>
      <c r="AA15" s="825" t="s">
        <v>504</v>
      </c>
      <c r="AB15" s="825" t="s">
        <v>505</v>
      </c>
      <c r="AC15" s="825" t="s">
        <v>506</v>
      </c>
      <c r="AD15" s="825" t="s">
        <v>507</v>
      </c>
      <c r="AE15" s="825" t="s">
        <v>508</v>
      </c>
      <c r="AF15" s="825" t="s">
        <v>509</v>
      </c>
      <c r="AG15" s="1050"/>
      <c r="AH15" s="1051"/>
    </row>
    <row r="16" spans="1:34" ht="12.75">
      <c r="A16" s="2399"/>
      <c r="B16" s="2400"/>
      <c r="C16" s="2400"/>
      <c r="D16" s="2400"/>
      <c r="E16" s="2401"/>
      <c r="F16" s="2411"/>
      <c r="G16" s="2401"/>
      <c r="H16" s="2411"/>
      <c r="I16" s="2401"/>
      <c r="J16" s="2411"/>
      <c r="K16" s="2412"/>
      <c r="L16" s="2401"/>
      <c r="M16" s="2407" t="s">
        <v>971</v>
      </c>
      <c r="N16" s="2432"/>
      <c r="O16" s="2432"/>
      <c r="P16" s="2432"/>
      <c r="Q16" s="2404"/>
      <c r="R16" s="1050"/>
      <c r="S16" s="816" t="s">
        <v>58</v>
      </c>
      <c r="T16" s="816" t="s">
        <v>58</v>
      </c>
      <c r="U16" s="816" t="s">
        <v>58</v>
      </c>
      <c r="V16" s="816" t="s">
        <v>58</v>
      </c>
      <c r="W16" s="816" t="s">
        <v>58</v>
      </c>
      <c r="X16" s="816" t="s">
        <v>58</v>
      </c>
      <c r="Y16" s="816" t="s">
        <v>58</v>
      </c>
      <c r="Z16" s="816" t="s">
        <v>58</v>
      </c>
      <c r="AA16" s="816" t="s">
        <v>58</v>
      </c>
      <c r="AB16" s="816" t="s">
        <v>58</v>
      </c>
      <c r="AC16" s="816" t="s">
        <v>58</v>
      </c>
      <c r="AD16" s="816" t="s">
        <v>58</v>
      </c>
      <c r="AE16" s="816" t="s">
        <v>58</v>
      </c>
      <c r="AF16" s="816" t="s">
        <v>58</v>
      </c>
      <c r="AG16" s="1036" t="s">
        <v>59</v>
      </c>
      <c r="AH16" s="1052" t="s">
        <v>60</v>
      </c>
    </row>
    <row r="17" spans="1:34" ht="12.75">
      <c r="A17" s="2364" t="s">
        <v>1465</v>
      </c>
      <c r="B17" s="2365"/>
      <c r="C17" s="2365"/>
      <c r="D17" s="2365"/>
      <c r="E17" s="2366"/>
      <c r="F17" s="2382" t="s">
        <v>1466</v>
      </c>
      <c r="G17" s="2366"/>
      <c r="H17" s="2407" t="s">
        <v>1467</v>
      </c>
      <c r="I17" s="2404"/>
      <c r="J17" s="2382" t="s">
        <v>1468</v>
      </c>
      <c r="K17" s="2390"/>
      <c r="L17" s="2366"/>
      <c r="M17" s="2407" t="s">
        <v>1469</v>
      </c>
      <c r="N17" s="2432"/>
      <c r="O17" s="2432"/>
      <c r="P17" s="2432"/>
      <c r="Q17" s="2404"/>
      <c r="R17" s="825" t="s">
        <v>515</v>
      </c>
      <c r="S17" s="827" t="s">
        <v>824</v>
      </c>
      <c r="T17" s="827" t="s">
        <v>824</v>
      </c>
      <c r="U17" s="827" t="s">
        <v>824</v>
      </c>
      <c r="V17" s="827" t="s">
        <v>824</v>
      </c>
      <c r="W17" s="827" t="s">
        <v>824</v>
      </c>
      <c r="X17" s="827" t="s">
        <v>824</v>
      </c>
      <c r="Y17" s="827" t="s">
        <v>824</v>
      </c>
      <c r="Z17" s="827" t="s">
        <v>824</v>
      </c>
      <c r="AA17" s="827" t="s">
        <v>824</v>
      </c>
      <c r="AB17" s="827" t="s">
        <v>824</v>
      </c>
      <c r="AC17" s="827" t="s">
        <v>824</v>
      </c>
      <c r="AD17" s="827" t="s">
        <v>824</v>
      </c>
      <c r="AE17" s="827" t="s">
        <v>824</v>
      </c>
      <c r="AF17" s="827" t="s">
        <v>824</v>
      </c>
      <c r="AG17" s="1036" t="s">
        <v>510</v>
      </c>
      <c r="AH17" s="1052" t="s">
        <v>511</v>
      </c>
    </row>
    <row r="18" spans="1:34" ht="12.75">
      <c r="A18" s="2362"/>
      <c r="B18" s="2363"/>
      <c r="C18" s="2363"/>
      <c r="D18" s="2363"/>
      <c r="E18" s="2348"/>
      <c r="F18" s="2411"/>
      <c r="G18" s="2401"/>
      <c r="H18" s="2411"/>
      <c r="I18" s="2401"/>
      <c r="J18" s="2411"/>
      <c r="K18" s="2412"/>
      <c r="L18" s="2401"/>
      <c r="M18" s="2411"/>
      <c r="N18" s="2412"/>
      <c r="O18" s="2412"/>
      <c r="P18" s="2412"/>
      <c r="Q18" s="2401"/>
      <c r="R18" s="1050"/>
      <c r="S18" s="816" t="s">
        <v>522</v>
      </c>
      <c r="T18" s="816" t="s">
        <v>522</v>
      </c>
      <c r="U18" s="816"/>
      <c r="V18" s="816"/>
      <c r="W18" s="816">
        <v>83.011</v>
      </c>
      <c r="X18" s="816"/>
      <c r="Y18" s="816">
        <v>83.505</v>
      </c>
      <c r="Z18" s="929" t="s">
        <v>523</v>
      </c>
      <c r="AA18" s="816" t="s">
        <v>524</v>
      </c>
      <c r="AB18" s="816">
        <v>83.535</v>
      </c>
      <c r="AC18" s="816">
        <v>83.536</v>
      </c>
      <c r="AD18" s="816">
        <v>83.536</v>
      </c>
      <c r="AE18" s="816">
        <v>83.549</v>
      </c>
      <c r="AF18" s="816">
        <v>83.549</v>
      </c>
      <c r="AG18" s="836"/>
      <c r="AH18" s="959"/>
    </row>
    <row r="19" spans="1:34" ht="12.75">
      <c r="A19" s="2379" t="s">
        <v>61</v>
      </c>
      <c r="B19" s="2380"/>
      <c r="C19" s="2380"/>
      <c r="D19" s="2380"/>
      <c r="E19" s="2381"/>
      <c r="F19" s="2383" t="s">
        <v>976</v>
      </c>
      <c r="G19" s="2381"/>
      <c r="H19" s="2383" t="s">
        <v>324</v>
      </c>
      <c r="I19" s="2381"/>
      <c r="J19" s="2383" t="s">
        <v>62</v>
      </c>
      <c r="K19" s="2391"/>
      <c r="L19" s="2381"/>
      <c r="M19" s="2383" t="s">
        <v>1363</v>
      </c>
      <c r="N19" s="2391"/>
      <c r="O19" s="2391"/>
      <c r="P19" s="2391"/>
      <c r="Q19" s="2381"/>
      <c r="R19" s="835" t="s">
        <v>845</v>
      </c>
      <c r="S19" s="816" t="s">
        <v>534</v>
      </c>
      <c r="T19" s="816" t="s">
        <v>535</v>
      </c>
      <c r="U19" s="816"/>
      <c r="V19" s="816"/>
      <c r="W19" s="816" t="s">
        <v>536</v>
      </c>
      <c r="X19" s="816"/>
      <c r="Y19" s="816" t="s">
        <v>537</v>
      </c>
      <c r="Z19" s="816" t="s">
        <v>538</v>
      </c>
      <c r="AA19" s="816" t="s">
        <v>539</v>
      </c>
      <c r="AB19" s="816" t="s">
        <v>540</v>
      </c>
      <c r="AC19" s="816" t="s">
        <v>541</v>
      </c>
      <c r="AD19" s="816" t="s">
        <v>542</v>
      </c>
      <c r="AE19" s="816" t="s">
        <v>543</v>
      </c>
      <c r="AF19" s="816" t="s">
        <v>544</v>
      </c>
      <c r="AG19" s="816" t="s">
        <v>1471</v>
      </c>
      <c r="AH19" s="819" t="s">
        <v>492</v>
      </c>
    </row>
    <row r="20" spans="1:34" ht="12.75">
      <c r="A20" s="2246"/>
      <c r="B20" s="2247"/>
      <c r="C20" s="2247"/>
      <c r="D20" s="2247"/>
      <c r="E20" s="2248"/>
      <c r="F20" s="2267"/>
      <c r="G20" s="2269"/>
      <c r="H20" s="2413"/>
      <c r="I20" s="2414"/>
      <c r="J20" s="2429"/>
      <c r="K20" s="2430"/>
      <c r="L20" s="2431"/>
      <c r="M20" s="2415">
        <f>IF(F20*H20=0,F20,F20*H20)</f>
        <v>0</v>
      </c>
      <c r="N20" s="2397"/>
      <c r="O20" s="2397"/>
      <c r="P20" s="2397"/>
      <c r="Q20" s="2398"/>
      <c r="R20" s="1006"/>
      <c r="S20" s="962"/>
      <c r="T20" s="962"/>
      <c r="U20" s="962"/>
      <c r="V20" s="962"/>
      <c r="W20" s="962"/>
      <c r="X20" s="962"/>
      <c r="Y20" s="962"/>
      <c r="Z20" s="962"/>
      <c r="AA20" s="962"/>
      <c r="AB20" s="962"/>
      <c r="AC20" s="962"/>
      <c r="AD20" s="962"/>
      <c r="AE20" s="962"/>
      <c r="AF20" s="962"/>
      <c r="AG20" s="1005">
        <f aca="true" t="shared" si="0" ref="AG20:AG32">SUM(S20:AF20)</f>
        <v>0</v>
      </c>
      <c r="AH20" s="854">
        <f>M20-AG20</f>
        <v>0</v>
      </c>
    </row>
    <row r="21" spans="1:34" ht="12.75">
      <c r="A21" s="2246"/>
      <c r="B21" s="2247"/>
      <c r="C21" s="2247"/>
      <c r="D21" s="2247"/>
      <c r="E21" s="2248"/>
      <c r="F21" s="2267"/>
      <c r="G21" s="2269"/>
      <c r="H21" s="2413"/>
      <c r="I21" s="2414"/>
      <c r="J21" s="2429"/>
      <c r="K21" s="2430"/>
      <c r="L21" s="2431"/>
      <c r="M21" s="2415">
        <f aca="true" t="shared" si="1" ref="M21:M39">IF(F21*H21=0,F21,F21*H21)</f>
        <v>0</v>
      </c>
      <c r="N21" s="2397"/>
      <c r="O21" s="2397"/>
      <c r="P21" s="2397"/>
      <c r="Q21" s="2398"/>
      <c r="R21" s="1006"/>
      <c r="S21" s="962"/>
      <c r="T21" s="962"/>
      <c r="U21" s="962"/>
      <c r="V21" s="962"/>
      <c r="W21" s="962"/>
      <c r="X21" s="962"/>
      <c r="Y21" s="962"/>
      <c r="Z21" s="962"/>
      <c r="AA21" s="962"/>
      <c r="AB21" s="962"/>
      <c r="AC21" s="962"/>
      <c r="AD21" s="962"/>
      <c r="AE21" s="962"/>
      <c r="AF21" s="962"/>
      <c r="AG21" s="1005">
        <f t="shared" si="0"/>
        <v>0</v>
      </c>
      <c r="AH21" s="854">
        <f aca="true" t="shared" si="2" ref="AH21:AH39">M21-AG21</f>
        <v>0</v>
      </c>
    </row>
    <row r="22" spans="1:34" ht="12.75">
      <c r="A22" s="2246"/>
      <c r="B22" s="2247"/>
      <c r="C22" s="2247"/>
      <c r="D22" s="2247"/>
      <c r="E22" s="2248"/>
      <c r="F22" s="2267"/>
      <c r="G22" s="2269"/>
      <c r="H22" s="2413"/>
      <c r="I22" s="2414"/>
      <c r="J22" s="2429"/>
      <c r="K22" s="2430"/>
      <c r="L22" s="2431"/>
      <c r="M22" s="2415">
        <f t="shared" si="1"/>
        <v>0</v>
      </c>
      <c r="N22" s="2397"/>
      <c r="O22" s="2397"/>
      <c r="P22" s="2397"/>
      <c r="Q22" s="2398"/>
      <c r="R22" s="1006"/>
      <c r="S22" s="962"/>
      <c r="T22" s="962"/>
      <c r="U22" s="962"/>
      <c r="V22" s="962"/>
      <c r="W22" s="962"/>
      <c r="X22" s="962"/>
      <c r="Y22" s="962"/>
      <c r="Z22" s="962"/>
      <c r="AA22" s="962"/>
      <c r="AB22" s="962"/>
      <c r="AC22" s="962"/>
      <c r="AD22" s="962"/>
      <c r="AE22" s="962"/>
      <c r="AF22" s="962"/>
      <c r="AG22" s="1005">
        <f t="shared" si="0"/>
        <v>0</v>
      </c>
      <c r="AH22" s="854">
        <f t="shared" si="2"/>
        <v>0</v>
      </c>
    </row>
    <row r="23" spans="1:34" ht="12.75">
      <c r="A23" s="2246"/>
      <c r="B23" s="2247"/>
      <c r="C23" s="2247"/>
      <c r="D23" s="2247"/>
      <c r="E23" s="2248"/>
      <c r="F23" s="2267"/>
      <c r="G23" s="2269"/>
      <c r="H23" s="2413"/>
      <c r="I23" s="2414"/>
      <c r="J23" s="2429"/>
      <c r="K23" s="2430"/>
      <c r="L23" s="2431"/>
      <c r="M23" s="2415">
        <f t="shared" si="1"/>
        <v>0</v>
      </c>
      <c r="N23" s="2397"/>
      <c r="O23" s="2397"/>
      <c r="P23" s="2397"/>
      <c r="Q23" s="2398"/>
      <c r="R23" s="1006"/>
      <c r="S23" s="962"/>
      <c r="T23" s="962"/>
      <c r="U23" s="962"/>
      <c r="V23" s="962"/>
      <c r="W23" s="962"/>
      <c r="X23" s="962"/>
      <c r="Y23" s="962"/>
      <c r="Z23" s="962"/>
      <c r="AA23" s="962"/>
      <c r="AB23" s="962"/>
      <c r="AC23" s="962"/>
      <c r="AD23" s="962"/>
      <c r="AE23" s="962"/>
      <c r="AF23" s="962"/>
      <c r="AG23" s="1005">
        <f t="shared" si="0"/>
        <v>0</v>
      </c>
      <c r="AH23" s="854">
        <f t="shared" si="2"/>
        <v>0</v>
      </c>
    </row>
    <row r="24" spans="1:34" ht="12.75">
      <c r="A24" s="2246"/>
      <c r="B24" s="2247"/>
      <c r="C24" s="2247"/>
      <c r="D24" s="2247"/>
      <c r="E24" s="2248"/>
      <c r="F24" s="2267"/>
      <c r="G24" s="2269"/>
      <c r="H24" s="2413"/>
      <c r="I24" s="2414"/>
      <c r="J24" s="2429"/>
      <c r="K24" s="2430"/>
      <c r="L24" s="2431"/>
      <c r="M24" s="2415">
        <f t="shared" si="1"/>
        <v>0</v>
      </c>
      <c r="N24" s="2397"/>
      <c r="O24" s="2397"/>
      <c r="P24" s="2397"/>
      <c r="Q24" s="2398"/>
      <c r="R24" s="1006"/>
      <c r="S24" s="962"/>
      <c r="T24" s="962"/>
      <c r="U24" s="962"/>
      <c r="V24" s="962"/>
      <c r="W24" s="962"/>
      <c r="X24" s="962"/>
      <c r="Y24" s="962"/>
      <c r="Z24" s="962"/>
      <c r="AA24" s="962"/>
      <c r="AB24" s="962"/>
      <c r="AC24" s="962"/>
      <c r="AD24" s="962"/>
      <c r="AE24" s="962"/>
      <c r="AF24" s="962"/>
      <c r="AG24" s="1005">
        <f t="shared" si="0"/>
        <v>0</v>
      </c>
      <c r="AH24" s="854">
        <f t="shared" si="2"/>
        <v>0</v>
      </c>
    </row>
    <row r="25" spans="1:34" ht="12.75">
      <c r="A25" s="2246"/>
      <c r="B25" s="2247"/>
      <c r="C25" s="2247"/>
      <c r="D25" s="2247"/>
      <c r="E25" s="2248"/>
      <c r="F25" s="2267"/>
      <c r="G25" s="2269"/>
      <c r="H25" s="2413"/>
      <c r="I25" s="2414"/>
      <c r="J25" s="2429"/>
      <c r="K25" s="2430"/>
      <c r="L25" s="2431"/>
      <c r="M25" s="2415">
        <f t="shared" si="1"/>
        <v>0</v>
      </c>
      <c r="N25" s="2397"/>
      <c r="O25" s="2397"/>
      <c r="P25" s="2397"/>
      <c r="Q25" s="2398"/>
      <c r="R25" s="1006"/>
      <c r="S25" s="962"/>
      <c r="T25" s="962"/>
      <c r="U25" s="962"/>
      <c r="V25" s="962"/>
      <c r="W25" s="962"/>
      <c r="X25" s="962"/>
      <c r="Y25" s="962"/>
      <c r="Z25" s="962"/>
      <c r="AA25" s="962"/>
      <c r="AB25" s="962"/>
      <c r="AC25" s="962"/>
      <c r="AD25" s="962"/>
      <c r="AE25" s="962"/>
      <c r="AF25" s="962"/>
      <c r="AG25" s="1005">
        <f t="shared" si="0"/>
        <v>0</v>
      </c>
      <c r="AH25" s="854">
        <f t="shared" si="2"/>
        <v>0</v>
      </c>
    </row>
    <row r="26" spans="1:34" ht="12.75">
      <c r="A26" s="2246"/>
      <c r="B26" s="2247"/>
      <c r="C26" s="2247"/>
      <c r="D26" s="2247"/>
      <c r="E26" s="2248"/>
      <c r="F26" s="2267"/>
      <c r="G26" s="2269"/>
      <c r="H26" s="2413"/>
      <c r="I26" s="2414"/>
      <c r="J26" s="2429"/>
      <c r="K26" s="2430"/>
      <c r="L26" s="2431"/>
      <c r="M26" s="2415">
        <f t="shared" si="1"/>
        <v>0</v>
      </c>
      <c r="N26" s="2397"/>
      <c r="O26" s="2397"/>
      <c r="P26" s="2397"/>
      <c r="Q26" s="2398"/>
      <c r="R26" s="1006"/>
      <c r="S26" s="962"/>
      <c r="T26" s="962"/>
      <c r="U26" s="962"/>
      <c r="V26" s="962"/>
      <c r="W26" s="962"/>
      <c r="X26" s="962"/>
      <c r="Y26" s="962"/>
      <c r="Z26" s="962"/>
      <c r="AA26" s="962"/>
      <c r="AB26" s="962"/>
      <c r="AC26" s="962"/>
      <c r="AD26" s="962"/>
      <c r="AE26" s="962"/>
      <c r="AF26" s="962"/>
      <c r="AG26" s="1005">
        <f t="shared" si="0"/>
        <v>0</v>
      </c>
      <c r="AH26" s="854">
        <f t="shared" si="2"/>
        <v>0</v>
      </c>
    </row>
    <row r="27" spans="1:34" ht="12.75">
      <c r="A27" s="2246"/>
      <c r="B27" s="2247"/>
      <c r="C27" s="2247"/>
      <c r="D27" s="2247"/>
      <c r="E27" s="2248"/>
      <c r="F27" s="2267"/>
      <c r="G27" s="2269"/>
      <c r="H27" s="2413"/>
      <c r="I27" s="2414"/>
      <c r="J27" s="2429"/>
      <c r="K27" s="2430"/>
      <c r="L27" s="2431"/>
      <c r="M27" s="2415">
        <f t="shared" si="1"/>
        <v>0</v>
      </c>
      <c r="N27" s="2397"/>
      <c r="O27" s="2397"/>
      <c r="P27" s="2397"/>
      <c r="Q27" s="2398"/>
      <c r="R27" s="1006"/>
      <c r="S27" s="962"/>
      <c r="T27" s="962"/>
      <c r="U27" s="962"/>
      <c r="V27" s="962"/>
      <c r="W27" s="962"/>
      <c r="X27" s="962"/>
      <c r="Y27" s="962"/>
      <c r="Z27" s="962"/>
      <c r="AA27" s="962"/>
      <c r="AB27" s="962"/>
      <c r="AC27" s="962"/>
      <c r="AD27" s="962"/>
      <c r="AE27" s="962"/>
      <c r="AF27" s="962"/>
      <c r="AG27" s="1005">
        <f t="shared" si="0"/>
        <v>0</v>
      </c>
      <c r="AH27" s="854">
        <f t="shared" si="2"/>
        <v>0</v>
      </c>
    </row>
    <row r="28" spans="1:34" ht="12.75">
      <c r="A28" s="2246"/>
      <c r="B28" s="2247"/>
      <c r="C28" s="2247"/>
      <c r="D28" s="2247"/>
      <c r="E28" s="2248"/>
      <c r="F28" s="2267"/>
      <c r="G28" s="2269"/>
      <c r="H28" s="2413"/>
      <c r="I28" s="2414"/>
      <c r="J28" s="2429"/>
      <c r="K28" s="2430"/>
      <c r="L28" s="2431"/>
      <c r="M28" s="2415">
        <f t="shared" si="1"/>
        <v>0</v>
      </c>
      <c r="N28" s="2397"/>
      <c r="O28" s="2397"/>
      <c r="P28" s="2397"/>
      <c r="Q28" s="2398"/>
      <c r="R28" s="1006"/>
      <c r="S28" s="962"/>
      <c r="T28" s="962"/>
      <c r="U28" s="962"/>
      <c r="V28" s="962"/>
      <c r="W28" s="962"/>
      <c r="X28" s="962"/>
      <c r="Y28" s="962"/>
      <c r="Z28" s="962"/>
      <c r="AA28" s="962"/>
      <c r="AB28" s="962"/>
      <c r="AC28" s="962"/>
      <c r="AD28" s="962"/>
      <c r="AE28" s="962"/>
      <c r="AF28" s="962"/>
      <c r="AG28" s="1005">
        <f t="shared" si="0"/>
        <v>0</v>
      </c>
      <c r="AH28" s="854">
        <f t="shared" si="2"/>
        <v>0</v>
      </c>
    </row>
    <row r="29" spans="1:34" ht="12.75">
      <c r="A29" s="2246"/>
      <c r="B29" s="2247"/>
      <c r="C29" s="2247"/>
      <c r="D29" s="2247"/>
      <c r="E29" s="2248"/>
      <c r="F29" s="2267"/>
      <c r="G29" s="2269"/>
      <c r="H29" s="2413"/>
      <c r="I29" s="2414"/>
      <c r="J29" s="2429"/>
      <c r="K29" s="2430"/>
      <c r="L29" s="2431"/>
      <c r="M29" s="2415">
        <f t="shared" si="1"/>
        <v>0</v>
      </c>
      <c r="N29" s="2397"/>
      <c r="O29" s="2397"/>
      <c r="P29" s="2397"/>
      <c r="Q29" s="2398"/>
      <c r="R29" s="1006"/>
      <c r="S29" s="962"/>
      <c r="T29" s="962"/>
      <c r="U29" s="962"/>
      <c r="V29" s="962"/>
      <c r="W29" s="962"/>
      <c r="X29" s="962"/>
      <c r="Y29" s="962"/>
      <c r="Z29" s="962"/>
      <c r="AA29" s="962"/>
      <c r="AB29" s="962"/>
      <c r="AC29" s="962"/>
      <c r="AD29" s="962"/>
      <c r="AE29" s="962"/>
      <c r="AF29" s="962"/>
      <c r="AG29" s="1005">
        <f t="shared" si="0"/>
        <v>0</v>
      </c>
      <c r="AH29" s="854">
        <f t="shared" si="2"/>
        <v>0</v>
      </c>
    </row>
    <row r="30" spans="1:34" ht="12.75">
      <c r="A30" s="2246"/>
      <c r="B30" s="2247"/>
      <c r="C30" s="2247"/>
      <c r="D30" s="2247"/>
      <c r="E30" s="2248"/>
      <c r="F30" s="2267"/>
      <c r="G30" s="2269"/>
      <c r="H30" s="2413"/>
      <c r="I30" s="2414"/>
      <c r="J30" s="2429"/>
      <c r="K30" s="2430"/>
      <c r="L30" s="2431"/>
      <c r="M30" s="2415">
        <f t="shared" si="1"/>
        <v>0</v>
      </c>
      <c r="N30" s="2397"/>
      <c r="O30" s="2397"/>
      <c r="P30" s="2397"/>
      <c r="Q30" s="2398"/>
      <c r="R30" s="1006"/>
      <c r="S30" s="962"/>
      <c r="T30" s="962"/>
      <c r="U30" s="962"/>
      <c r="V30" s="962"/>
      <c r="W30" s="962"/>
      <c r="X30" s="962"/>
      <c r="Y30" s="962"/>
      <c r="Z30" s="962"/>
      <c r="AA30" s="962"/>
      <c r="AB30" s="962"/>
      <c r="AC30" s="962"/>
      <c r="AD30" s="962"/>
      <c r="AE30" s="962"/>
      <c r="AF30" s="962"/>
      <c r="AG30" s="1005">
        <f t="shared" si="0"/>
        <v>0</v>
      </c>
      <c r="AH30" s="854">
        <f t="shared" si="2"/>
        <v>0</v>
      </c>
    </row>
    <row r="31" spans="1:34" ht="12.75">
      <c r="A31" s="2246"/>
      <c r="B31" s="2247"/>
      <c r="C31" s="2247"/>
      <c r="D31" s="2247"/>
      <c r="E31" s="2248"/>
      <c r="F31" s="2267"/>
      <c r="G31" s="2269"/>
      <c r="H31" s="2413"/>
      <c r="I31" s="2414"/>
      <c r="J31" s="2429"/>
      <c r="K31" s="2430"/>
      <c r="L31" s="2431"/>
      <c r="M31" s="2415">
        <f t="shared" si="1"/>
        <v>0</v>
      </c>
      <c r="N31" s="2397"/>
      <c r="O31" s="2397"/>
      <c r="P31" s="2397"/>
      <c r="Q31" s="2398"/>
      <c r="R31" s="1006"/>
      <c r="S31" s="962"/>
      <c r="T31" s="962"/>
      <c r="U31" s="962"/>
      <c r="V31" s="962"/>
      <c r="W31" s="962"/>
      <c r="X31" s="962"/>
      <c r="Y31" s="962"/>
      <c r="Z31" s="962"/>
      <c r="AA31" s="962"/>
      <c r="AB31" s="962"/>
      <c r="AC31" s="962"/>
      <c r="AD31" s="962"/>
      <c r="AE31" s="962"/>
      <c r="AF31" s="962"/>
      <c r="AG31" s="1005">
        <f t="shared" si="0"/>
        <v>0</v>
      </c>
      <c r="AH31" s="854">
        <f t="shared" si="2"/>
        <v>0</v>
      </c>
    </row>
    <row r="32" spans="1:34" ht="12.75">
      <c r="A32" s="2246"/>
      <c r="B32" s="2247"/>
      <c r="C32" s="2247"/>
      <c r="D32" s="2247"/>
      <c r="E32" s="2248"/>
      <c r="F32" s="2267"/>
      <c r="G32" s="2269"/>
      <c r="H32" s="2413"/>
      <c r="I32" s="2414"/>
      <c r="J32" s="2429"/>
      <c r="K32" s="2430"/>
      <c r="L32" s="2431"/>
      <c r="M32" s="2415">
        <f t="shared" si="1"/>
        <v>0</v>
      </c>
      <c r="N32" s="2397"/>
      <c r="O32" s="2397"/>
      <c r="P32" s="2397"/>
      <c r="Q32" s="2398"/>
      <c r="R32" s="1006"/>
      <c r="S32" s="962"/>
      <c r="T32" s="962"/>
      <c r="U32" s="962"/>
      <c r="V32" s="962"/>
      <c r="W32" s="962"/>
      <c r="X32" s="962"/>
      <c r="Y32" s="962"/>
      <c r="Z32" s="962"/>
      <c r="AA32" s="962"/>
      <c r="AB32" s="962"/>
      <c r="AC32" s="962"/>
      <c r="AD32" s="962"/>
      <c r="AE32" s="962"/>
      <c r="AF32" s="962"/>
      <c r="AG32" s="1005">
        <f t="shared" si="0"/>
        <v>0</v>
      </c>
      <c r="AH32" s="854">
        <f t="shared" si="2"/>
        <v>0</v>
      </c>
    </row>
    <row r="33" spans="1:34" ht="12.75">
      <c r="A33" s="2246"/>
      <c r="B33" s="2247"/>
      <c r="C33" s="2247"/>
      <c r="D33" s="2247"/>
      <c r="E33" s="2248"/>
      <c r="F33" s="2267"/>
      <c r="G33" s="2269"/>
      <c r="H33" s="2413"/>
      <c r="I33" s="2414"/>
      <c r="J33" s="2429"/>
      <c r="K33" s="2430"/>
      <c r="L33" s="2431"/>
      <c r="M33" s="2415">
        <f t="shared" si="1"/>
        <v>0</v>
      </c>
      <c r="N33" s="2397"/>
      <c r="O33" s="2397"/>
      <c r="P33" s="2397"/>
      <c r="Q33" s="2398"/>
      <c r="R33" s="1006"/>
      <c r="S33" s="962"/>
      <c r="T33" s="962"/>
      <c r="U33" s="962"/>
      <c r="V33" s="962"/>
      <c r="W33" s="962"/>
      <c r="X33" s="962"/>
      <c r="Y33" s="962"/>
      <c r="Z33" s="962"/>
      <c r="AA33" s="962"/>
      <c r="AB33" s="962"/>
      <c r="AC33" s="962"/>
      <c r="AD33" s="962"/>
      <c r="AE33" s="962"/>
      <c r="AF33" s="962"/>
      <c r="AG33" s="1005">
        <f aca="true" t="shared" si="3" ref="AG33:AG39">SUM(S33:AF33)</f>
        <v>0</v>
      </c>
      <c r="AH33" s="854">
        <f t="shared" si="2"/>
        <v>0</v>
      </c>
    </row>
    <row r="34" spans="1:34" ht="12.75">
      <c r="A34" s="2246"/>
      <c r="B34" s="2247"/>
      <c r="C34" s="2247"/>
      <c r="D34" s="2247"/>
      <c r="E34" s="2248"/>
      <c r="F34" s="2267"/>
      <c r="G34" s="2269"/>
      <c r="H34" s="2413"/>
      <c r="I34" s="2414"/>
      <c r="J34" s="2429"/>
      <c r="K34" s="2430"/>
      <c r="L34" s="2431"/>
      <c r="M34" s="2415">
        <f t="shared" si="1"/>
        <v>0</v>
      </c>
      <c r="N34" s="2397"/>
      <c r="O34" s="2397"/>
      <c r="P34" s="2397"/>
      <c r="Q34" s="2398"/>
      <c r="R34" s="1006"/>
      <c r="S34" s="962"/>
      <c r="T34" s="962"/>
      <c r="U34" s="962"/>
      <c r="V34" s="962"/>
      <c r="W34" s="962"/>
      <c r="X34" s="962"/>
      <c r="Y34" s="962"/>
      <c r="Z34" s="962"/>
      <c r="AA34" s="962"/>
      <c r="AB34" s="962"/>
      <c r="AC34" s="962"/>
      <c r="AD34" s="962"/>
      <c r="AE34" s="962"/>
      <c r="AF34" s="962"/>
      <c r="AG34" s="1005">
        <f t="shared" si="3"/>
        <v>0</v>
      </c>
      <c r="AH34" s="854">
        <f t="shared" si="2"/>
        <v>0</v>
      </c>
    </row>
    <row r="35" spans="1:34" ht="12.75">
      <c r="A35" s="2246"/>
      <c r="B35" s="2247"/>
      <c r="C35" s="2247"/>
      <c r="D35" s="2247"/>
      <c r="E35" s="2248"/>
      <c r="F35" s="2267"/>
      <c r="G35" s="2269"/>
      <c r="H35" s="2413"/>
      <c r="I35" s="2414"/>
      <c r="J35" s="2429"/>
      <c r="K35" s="2430"/>
      <c r="L35" s="2431"/>
      <c r="M35" s="2415">
        <f t="shared" si="1"/>
        <v>0</v>
      </c>
      <c r="N35" s="2397"/>
      <c r="O35" s="2397"/>
      <c r="P35" s="2397"/>
      <c r="Q35" s="2398"/>
      <c r="R35" s="1006"/>
      <c r="S35" s="962"/>
      <c r="T35" s="962"/>
      <c r="U35" s="962"/>
      <c r="V35" s="962"/>
      <c r="W35" s="962"/>
      <c r="X35" s="962"/>
      <c r="Y35" s="962"/>
      <c r="Z35" s="962"/>
      <c r="AA35" s="962"/>
      <c r="AB35" s="962"/>
      <c r="AC35" s="962"/>
      <c r="AD35" s="962"/>
      <c r="AE35" s="962"/>
      <c r="AF35" s="962"/>
      <c r="AG35" s="1005">
        <f t="shared" si="3"/>
        <v>0</v>
      </c>
      <c r="AH35" s="854">
        <f t="shared" si="2"/>
        <v>0</v>
      </c>
    </row>
    <row r="36" spans="1:34" ht="12.75">
      <c r="A36" s="2246"/>
      <c r="B36" s="2247"/>
      <c r="C36" s="2247"/>
      <c r="D36" s="2247"/>
      <c r="E36" s="2248"/>
      <c r="F36" s="2267"/>
      <c r="G36" s="2269"/>
      <c r="H36" s="2413"/>
      <c r="I36" s="2414"/>
      <c r="J36" s="2429"/>
      <c r="K36" s="2430"/>
      <c r="L36" s="2431"/>
      <c r="M36" s="2415">
        <f t="shared" si="1"/>
        <v>0</v>
      </c>
      <c r="N36" s="2397"/>
      <c r="O36" s="2397"/>
      <c r="P36" s="2397"/>
      <c r="Q36" s="2398"/>
      <c r="R36" s="1006"/>
      <c r="S36" s="962"/>
      <c r="T36" s="962"/>
      <c r="U36" s="962"/>
      <c r="V36" s="962"/>
      <c r="W36" s="962"/>
      <c r="X36" s="962"/>
      <c r="Y36" s="962"/>
      <c r="Z36" s="962"/>
      <c r="AA36" s="962"/>
      <c r="AB36" s="962"/>
      <c r="AC36" s="962"/>
      <c r="AD36" s="962"/>
      <c r="AE36" s="962"/>
      <c r="AF36" s="962"/>
      <c r="AG36" s="1005">
        <f t="shared" si="3"/>
        <v>0</v>
      </c>
      <c r="AH36" s="854">
        <f t="shared" si="2"/>
        <v>0</v>
      </c>
    </row>
    <row r="37" spans="1:34" ht="12.75">
      <c r="A37" s="2246"/>
      <c r="B37" s="2247"/>
      <c r="C37" s="2247"/>
      <c r="D37" s="2247"/>
      <c r="E37" s="2248"/>
      <c r="F37" s="2267"/>
      <c r="G37" s="2269"/>
      <c r="H37" s="2413"/>
      <c r="I37" s="2414"/>
      <c r="J37" s="2429"/>
      <c r="K37" s="2430"/>
      <c r="L37" s="2431"/>
      <c r="M37" s="2415">
        <f t="shared" si="1"/>
        <v>0</v>
      </c>
      <c r="N37" s="2397"/>
      <c r="O37" s="2397"/>
      <c r="P37" s="2397"/>
      <c r="Q37" s="2398"/>
      <c r="R37" s="1006"/>
      <c r="S37" s="962"/>
      <c r="T37" s="962"/>
      <c r="U37" s="962"/>
      <c r="V37" s="962"/>
      <c r="W37" s="962"/>
      <c r="X37" s="962"/>
      <c r="Y37" s="962"/>
      <c r="Z37" s="962"/>
      <c r="AA37" s="962"/>
      <c r="AB37" s="962"/>
      <c r="AC37" s="962"/>
      <c r="AD37" s="962"/>
      <c r="AE37" s="962"/>
      <c r="AF37" s="962"/>
      <c r="AG37" s="1005">
        <f t="shared" si="3"/>
        <v>0</v>
      </c>
      <c r="AH37" s="854">
        <f t="shared" si="2"/>
        <v>0</v>
      </c>
    </row>
    <row r="38" spans="1:34" ht="12.75">
      <c r="A38" s="2246"/>
      <c r="B38" s="2247"/>
      <c r="C38" s="2247"/>
      <c r="D38" s="2247"/>
      <c r="E38" s="2248"/>
      <c r="F38" s="2267"/>
      <c r="G38" s="2269"/>
      <c r="H38" s="2413"/>
      <c r="I38" s="2414"/>
      <c r="J38" s="2429"/>
      <c r="K38" s="2430"/>
      <c r="L38" s="2431"/>
      <c r="M38" s="2415">
        <f t="shared" si="1"/>
        <v>0</v>
      </c>
      <c r="N38" s="2397"/>
      <c r="O38" s="2397"/>
      <c r="P38" s="2397"/>
      <c r="Q38" s="2398"/>
      <c r="R38" s="1006"/>
      <c r="S38" s="962"/>
      <c r="T38" s="962"/>
      <c r="U38" s="962"/>
      <c r="V38" s="962"/>
      <c r="W38" s="962"/>
      <c r="X38" s="962"/>
      <c r="Y38" s="962"/>
      <c r="Z38" s="962"/>
      <c r="AA38" s="962"/>
      <c r="AB38" s="962"/>
      <c r="AC38" s="962"/>
      <c r="AD38" s="962"/>
      <c r="AE38" s="962"/>
      <c r="AF38" s="962"/>
      <c r="AG38" s="1005">
        <f t="shared" si="3"/>
        <v>0</v>
      </c>
      <c r="AH38" s="854">
        <f t="shared" si="2"/>
        <v>0</v>
      </c>
    </row>
    <row r="39" spans="1:34" ht="12.75">
      <c r="A39" s="2246"/>
      <c r="B39" s="2247"/>
      <c r="C39" s="2247"/>
      <c r="D39" s="2247"/>
      <c r="E39" s="2248"/>
      <c r="F39" s="2267"/>
      <c r="G39" s="2269"/>
      <c r="H39" s="2413"/>
      <c r="I39" s="2414"/>
      <c r="J39" s="2429"/>
      <c r="K39" s="2430"/>
      <c r="L39" s="2431"/>
      <c r="M39" s="2426">
        <f t="shared" si="1"/>
        <v>0</v>
      </c>
      <c r="N39" s="2427"/>
      <c r="O39" s="2427"/>
      <c r="P39" s="2427"/>
      <c r="Q39" s="2428"/>
      <c r="R39" s="1006"/>
      <c r="S39" s="964"/>
      <c r="T39" s="964"/>
      <c r="U39" s="964"/>
      <c r="V39" s="964"/>
      <c r="W39" s="964"/>
      <c r="X39" s="964"/>
      <c r="Y39" s="964"/>
      <c r="Z39" s="964"/>
      <c r="AA39" s="964"/>
      <c r="AB39" s="964"/>
      <c r="AC39" s="964"/>
      <c r="AD39" s="964"/>
      <c r="AE39" s="964"/>
      <c r="AF39" s="964"/>
      <c r="AG39" s="1008">
        <f t="shared" si="3"/>
        <v>0</v>
      </c>
      <c r="AH39" s="1037">
        <f t="shared" si="2"/>
        <v>0</v>
      </c>
    </row>
    <row r="40" spans="1:34" ht="12.75">
      <c r="A40" s="1010"/>
      <c r="B40" s="860"/>
      <c r="C40" s="860"/>
      <c r="D40" s="860"/>
      <c r="E40" s="861"/>
      <c r="F40" s="860"/>
      <c r="G40" s="861"/>
      <c r="H40" s="860"/>
      <c r="I40" s="861"/>
      <c r="J40" s="860"/>
      <c r="K40" s="773"/>
      <c r="L40" s="861"/>
      <c r="M40" s="2416">
        <f>SUM(M20:Q39)</f>
        <v>0</v>
      </c>
      <c r="N40" s="2425"/>
      <c r="O40" s="2425"/>
      <c r="P40" s="2425"/>
      <c r="Q40" s="2417"/>
      <c r="R40" s="1053"/>
      <c r="S40" s="1005">
        <f aca="true" t="shared" si="4" ref="S40:AH40">SUM(S20:S39)</f>
        <v>0</v>
      </c>
      <c r="T40" s="1005">
        <f t="shared" si="4"/>
        <v>0</v>
      </c>
      <c r="U40" s="1005">
        <f t="shared" si="4"/>
        <v>0</v>
      </c>
      <c r="V40" s="1005">
        <f t="shared" si="4"/>
        <v>0</v>
      </c>
      <c r="W40" s="1005">
        <f t="shared" si="4"/>
        <v>0</v>
      </c>
      <c r="X40" s="1005">
        <f t="shared" si="4"/>
        <v>0</v>
      </c>
      <c r="Y40" s="1005">
        <f t="shared" si="4"/>
        <v>0</v>
      </c>
      <c r="Z40" s="1005">
        <f t="shared" si="4"/>
        <v>0</v>
      </c>
      <c r="AA40" s="1005">
        <f t="shared" si="4"/>
        <v>0</v>
      </c>
      <c r="AB40" s="1005">
        <f t="shared" si="4"/>
        <v>0</v>
      </c>
      <c r="AC40" s="1005">
        <f t="shared" si="4"/>
        <v>0</v>
      </c>
      <c r="AD40" s="1005">
        <f t="shared" si="4"/>
        <v>0</v>
      </c>
      <c r="AE40" s="1005">
        <f t="shared" si="4"/>
        <v>0</v>
      </c>
      <c r="AF40" s="1005">
        <f t="shared" si="4"/>
        <v>0</v>
      </c>
      <c r="AG40" s="1005">
        <f t="shared" si="4"/>
        <v>0</v>
      </c>
      <c r="AH40" s="854">
        <f t="shared" si="4"/>
        <v>0</v>
      </c>
    </row>
    <row r="41" spans="1:34" ht="12.75">
      <c r="A41" s="773"/>
      <c r="B41" s="773"/>
      <c r="C41" s="773"/>
      <c r="D41" s="773"/>
      <c r="E41" s="773"/>
      <c r="F41" s="773"/>
      <c r="G41" s="773"/>
      <c r="H41" s="773"/>
      <c r="I41" s="773"/>
      <c r="J41" s="773"/>
      <c r="K41" s="773"/>
      <c r="L41" s="773"/>
      <c r="M41" s="773"/>
      <c r="N41" s="773"/>
      <c r="O41" s="773"/>
      <c r="P41" s="773"/>
      <c r="Q41" s="773"/>
      <c r="R41" s="773"/>
      <c r="S41" s="773"/>
      <c r="T41" s="773"/>
      <c r="U41" s="773"/>
      <c r="V41" s="773"/>
      <c r="W41" s="773"/>
      <c r="X41" s="773"/>
      <c r="Y41" s="773"/>
      <c r="Z41" s="773"/>
      <c r="AA41" s="860"/>
      <c r="AB41" s="860"/>
      <c r="AC41" s="860"/>
      <c r="AD41" s="860"/>
      <c r="AE41" s="860"/>
      <c r="AF41" s="860"/>
      <c r="AG41" s="860"/>
      <c r="AH41" s="860"/>
    </row>
    <row r="42" spans="1:37" ht="12.75">
      <c r="A42" s="1021" t="s">
        <v>546</v>
      </c>
      <c r="B42" s="773"/>
      <c r="C42" s="875"/>
      <c r="D42" s="1022"/>
      <c r="E42" s="1022"/>
      <c r="F42" s="1022"/>
      <c r="G42" s="1022"/>
      <c r="H42" s="1022"/>
      <c r="I42" s="1022"/>
      <c r="J42" s="1022"/>
      <c r="K42" s="1022"/>
      <c r="L42" s="1022"/>
      <c r="M42" s="1022"/>
      <c r="N42" s="1022"/>
      <c r="O42" s="1022"/>
      <c r="P42" s="1022"/>
      <c r="Q42" s="1022"/>
      <c r="R42" s="1022"/>
      <c r="S42" s="1022"/>
      <c r="T42" s="1022"/>
      <c r="U42" s="1022"/>
      <c r="V42" s="1022"/>
      <c r="W42" s="1022"/>
      <c r="X42" s="1022"/>
      <c r="Y42" s="1022"/>
      <c r="Z42" s="1022"/>
      <c r="AA42" s="1023"/>
      <c r="AB42" s="1023"/>
      <c r="AC42" s="1023"/>
      <c r="AD42" s="1023"/>
      <c r="AE42" s="1023"/>
      <c r="AF42" s="1023"/>
      <c r="AG42" s="1023"/>
      <c r="AH42" s="1023"/>
      <c r="AI42" s="982"/>
      <c r="AJ42" s="982"/>
      <c r="AK42" s="982"/>
    </row>
    <row r="43" spans="1:36" ht="12.75">
      <c r="A43" s="887"/>
      <c r="B43" s="887"/>
      <c r="C43" s="887"/>
      <c r="D43" s="887"/>
      <c r="E43" s="887"/>
      <c r="F43" s="887"/>
      <c r="G43" s="887"/>
      <c r="H43" s="887"/>
      <c r="I43" s="887"/>
      <c r="J43" s="887"/>
      <c r="K43" s="887"/>
      <c r="L43" s="887"/>
      <c r="M43" s="887"/>
      <c r="N43" s="887"/>
      <c r="O43" s="887"/>
      <c r="P43" s="887"/>
      <c r="Q43" s="887"/>
      <c r="R43" s="887"/>
      <c r="S43" s="887"/>
      <c r="T43" s="887"/>
      <c r="U43" s="887"/>
      <c r="V43" s="887"/>
      <c r="W43" s="887"/>
      <c r="X43" s="887"/>
      <c r="Y43" s="887"/>
      <c r="Z43" s="887"/>
      <c r="AA43" s="1038"/>
      <c r="AB43" s="1038"/>
      <c r="AC43" s="1038"/>
      <c r="AD43" s="1038"/>
      <c r="AE43" s="1038"/>
      <c r="AF43" s="1038"/>
      <c r="AG43" s="1038"/>
      <c r="AH43" s="1038"/>
      <c r="AI43" s="1039"/>
      <c r="AJ43" s="1039"/>
    </row>
    <row r="44" spans="1:34" ht="12.75">
      <c r="A44" s="1022"/>
      <c r="B44" s="1022"/>
      <c r="C44" s="1022"/>
      <c r="D44" s="1022"/>
      <c r="E44" s="1022"/>
      <c r="F44" s="1022"/>
      <c r="G44" s="1022"/>
      <c r="H44" s="1022"/>
      <c r="I44" s="1022"/>
      <c r="J44" s="1022"/>
      <c r="K44" s="1022"/>
      <c r="L44" s="1022"/>
      <c r="M44" s="1022"/>
      <c r="N44" s="1022"/>
      <c r="O44" s="1022"/>
      <c r="P44" s="1022"/>
      <c r="Q44" s="1022"/>
      <c r="R44" s="1022"/>
      <c r="S44" s="1022"/>
      <c r="T44" s="1022"/>
      <c r="U44" s="1022"/>
      <c r="V44" s="1022"/>
      <c r="W44" s="1022"/>
      <c r="X44" s="1022"/>
      <c r="Y44" s="1022"/>
      <c r="Z44" s="1022"/>
      <c r="AA44" s="860"/>
      <c r="AB44" s="860"/>
      <c r="AC44" s="860"/>
      <c r="AD44" s="860"/>
      <c r="AE44" s="860"/>
      <c r="AF44" s="860"/>
      <c r="AG44" s="860"/>
      <c r="AH44" s="860"/>
    </row>
    <row r="45" spans="1:34" ht="12.75">
      <c r="A45" s="1022"/>
      <c r="B45" s="1022"/>
      <c r="C45" s="1022"/>
      <c r="D45" s="1022"/>
      <c r="E45" s="1022"/>
      <c r="F45" s="1022"/>
      <c r="G45" s="1022"/>
      <c r="H45" s="1022"/>
      <c r="I45" s="1022"/>
      <c r="J45" s="1022"/>
      <c r="K45" s="1022"/>
      <c r="L45" s="1022"/>
      <c r="M45" s="1022"/>
      <c r="N45" s="1022"/>
      <c r="O45" s="1022"/>
      <c r="P45" s="1022"/>
      <c r="Q45" s="1022"/>
      <c r="R45" s="1022"/>
      <c r="S45" s="1022"/>
      <c r="T45" s="1022"/>
      <c r="U45" s="1022"/>
      <c r="V45" s="1022"/>
      <c r="W45" s="1022"/>
      <c r="X45" s="1022"/>
      <c r="Y45" s="1022"/>
      <c r="Z45" s="1022"/>
      <c r="AA45" s="860"/>
      <c r="AB45" s="860"/>
      <c r="AC45" s="860"/>
      <c r="AD45" s="860"/>
      <c r="AE45" s="860"/>
      <c r="AF45" s="860"/>
      <c r="AG45" s="860"/>
      <c r="AH45" s="860"/>
    </row>
    <row r="46" spans="1:34" ht="12.75">
      <c r="A46" s="1022"/>
      <c r="B46" s="1022"/>
      <c r="C46" s="1022"/>
      <c r="D46" s="1022"/>
      <c r="E46" s="1022"/>
      <c r="F46" s="1022"/>
      <c r="G46" s="1022"/>
      <c r="H46" s="1022"/>
      <c r="I46" s="1022"/>
      <c r="J46" s="1022"/>
      <c r="K46" s="1022"/>
      <c r="L46" s="1022"/>
      <c r="M46" s="1022"/>
      <c r="N46" s="1022"/>
      <c r="O46" s="1022"/>
      <c r="P46" s="1022"/>
      <c r="Q46" s="1022"/>
      <c r="R46" s="1022"/>
      <c r="S46" s="1022"/>
      <c r="T46" s="1022"/>
      <c r="U46" s="1022"/>
      <c r="V46" s="1022"/>
      <c r="W46" s="1022"/>
      <c r="X46" s="1022"/>
      <c r="Y46" s="1022"/>
      <c r="Z46" s="1022"/>
      <c r="AA46" s="860"/>
      <c r="AB46" s="860"/>
      <c r="AC46" s="860"/>
      <c r="AD46" s="860"/>
      <c r="AE46" s="860"/>
      <c r="AF46" s="860"/>
      <c r="AG46" s="860"/>
      <c r="AH46" s="860"/>
    </row>
    <row r="47" spans="1:34" ht="12.75">
      <c r="A47" s="1022"/>
      <c r="B47" s="1022"/>
      <c r="C47" s="1022"/>
      <c r="D47" s="1022"/>
      <c r="E47" s="1022"/>
      <c r="F47" s="1022"/>
      <c r="G47" s="1022"/>
      <c r="H47" s="1022"/>
      <c r="I47" s="1022"/>
      <c r="J47" s="1022"/>
      <c r="K47" s="1022"/>
      <c r="L47" s="1022"/>
      <c r="M47" s="1022"/>
      <c r="N47" s="1022"/>
      <c r="O47" s="1022"/>
      <c r="P47" s="1022"/>
      <c r="Q47" s="1022"/>
      <c r="R47" s="1022"/>
      <c r="S47" s="1022"/>
      <c r="T47" s="1022"/>
      <c r="U47" s="1022"/>
      <c r="V47" s="1022"/>
      <c r="W47" s="1022"/>
      <c r="X47" s="1022"/>
      <c r="Y47" s="1022"/>
      <c r="Z47" s="1022"/>
      <c r="AA47" s="860"/>
      <c r="AB47" s="860"/>
      <c r="AC47" s="860"/>
      <c r="AD47" s="860"/>
      <c r="AE47" s="860"/>
      <c r="AF47" s="860"/>
      <c r="AG47" s="860"/>
      <c r="AH47" s="860"/>
    </row>
    <row r="48" spans="1:34" ht="12.75">
      <c r="A48" s="1022"/>
      <c r="B48" s="1022"/>
      <c r="C48" s="1022"/>
      <c r="D48" s="1022"/>
      <c r="E48" s="1022"/>
      <c r="F48" s="1022"/>
      <c r="G48" s="1022"/>
      <c r="H48" s="1022"/>
      <c r="I48" s="1022"/>
      <c r="J48" s="1022"/>
      <c r="K48" s="1022"/>
      <c r="L48" s="1022"/>
      <c r="M48" s="1022"/>
      <c r="N48" s="1022"/>
      <c r="O48" s="1022"/>
      <c r="P48" s="1022"/>
      <c r="Q48" s="1022"/>
      <c r="R48" s="1022"/>
      <c r="S48" s="1022"/>
      <c r="T48" s="1022"/>
      <c r="U48" s="1022"/>
      <c r="V48" s="1022"/>
      <c r="W48" s="1022"/>
      <c r="X48" s="1022"/>
      <c r="Y48" s="1022"/>
      <c r="Z48" s="1022"/>
      <c r="AA48" s="860"/>
      <c r="AB48" s="860"/>
      <c r="AC48" s="860"/>
      <c r="AD48" s="860"/>
      <c r="AE48" s="860"/>
      <c r="AF48" s="860"/>
      <c r="AG48" s="860"/>
      <c r="AH48" s="860"/>
    </row>
    <row r="49" spans="1:34" ht="12.75">
      <c r="A49" s="1022"/>
      <c r="B49" s="1022"/>
      <c r="C49" s="1022"/>
      <c r="D49" s="1022"/>
      <c r="E49" s="1022"/>
      <c r="F49" s="1022"/>
      <c r="G49" s="1022"/>
      <c r="H49" s="1022"/>
      <c r="I49" s="1022"/>
      <c r="J49" s="1022"/>
      <c r="K49" s="1022"/>
      <c r="L49" s="1022"/>
      <c r="M49" s="1022"/>
      <c r="N49" s="1022"/>
      <c r="O49" s="1022"/>
      <c r="P49" s="1022"/>
      <c r="Q49" s="1022"/>
      <c r="R49" s="1022"/>
      <c r="S49" s="1022"/>
      <c r="T49" s="1022"/>
      <c r="U49" s="1022"/>
      <c r="V49" s="1022"/>
      <c r="W49" s="1022"/>
      <c r="X49" s="1022"/>
      <c r="Y49" s="1022"/>
      <c r="Z49" s="1022"/>
      <c r="AA49" s="860"/>
      <c r="AB49" s="860"/>
      <c r="AC49" s="860"/>
      <c r="AD49" s="860"/>
      <c r="AE49" s="860"/>
      <c r="AF49" s="860"/>
      <c r="AG49" s="860"/>
      <c r="AH49" s="860"/>
    </row>
    <row r="50" spans="1:34" ht="12.75">
      <c r="A50" s="1022"/>
      <c r="B50" s="1022"/>
      <c r="C50" s="1022"/>
      <c r="D50" s="1022"/>
      <c r="E50" s="1022"/>
      <c r="F50" s="1022"/>
      <c r="G50" s="1022"/>
      <c r="H50" s="1022"/>
      <c r="I50" s="1022"/>
      <c r="J50" s="1022"/>
      <c r="K50" s="1022"/>
      <c r="L50" s="1022"/>
      <c r="M50" s="1022"/>
      <c r="N50" s="1022"/>
      <c r="O50" s="1022"/>
      <c r="P50" s="1022"/>
      <c r="Q50" s="1022"/>
      <c r="R50" s="1022"/>
      <c r="S50" s="1022"/>
      <c r="T50" s="1022"/>
      <c r="U50" s="1022"/>
      <c r="V50" s="1022"/>
      <c r="W50" s="1022"/>
      <c r="X50" s="1022"/>
      <c r="Y50" s="1022"/>
      <c r="Z50" s="1022"/>
      <c r="AA50" s="860"/>
      <c r="AB50" s="860"/>
      <c r="AC50" s="860"/>
      <c r="AD50" s="860"/>
      <c r="AE50" s="860"/>
      <c r="AF50" s="860"/>
      <c r="AG50" s="860"/>
      <c r="AH50" s="860"/>
    </row>
    <row r="51" spans="1:34" ht="12.75">
      <c r="A51" s="1022"/>
      <c r="B51" s="1022"/>
      <c r="C51" s="1022"/>
      <c r="D51" s="1022"/>
      <c r="E51" s="1022"/>
      <c r="F51" s="1022"/>
      <c r="G51" s="1022"/>
      <c r="H51" s="1022"/>
      <c r="I51" s="1022"/>
      <c r="J51" s="1022"/>
      <c r="K51" s="1022"/>
      <c r="L51" s="1022"/>
      <c r="M51" s="1022"/>
      <c r="N51" s="1022"/>
      <c r="O51" s="1022"/>
      <c r="P51" s="1022"/>
      <c r="Q51" s="1022"/>
      <c r="R51" s="1022"/>
      <c r="S51" s="1022"/>
      <c r="T51" s="1022"/>
      <c r="U51" s="1022"/>
      <c r="V51" s="1022"/>
      <c r="W51" s="1022"/>
      <c r="X51" s="1022"/>
      <c r="Y51" s="1022"/>
      <c r="Z51" s="1022"/>
      <c r="AA51" s="860"/>
      <c r="AB51" s="860"/>
      <c r="AC51" s="860"/>
      <c r="AD51" s="860"/>
      <c r="AE51" s="860"/>
      <c r="AF51" s="860"/>
      <c r="AG51" s="860"/>
      <c r="AH51" s="860"/>
    </row>
    <row r="52" spans="1:34" ht="12.75">
      <c r="A52" s="1022"/>
      <c r="B52" s="1022"/>
      <c r="C52" s="1022"/>
      <c r="D52" s="1022"/>
      <c r="E52" s="1022"/>
      <c r="F52" s="1022"/>
      <c r="G52" s="1022"/>
      <c r="H52" s="1022"/>
      <c r="I52" s="1022"/>
      <c r="J52" s="1022"/>
      <c r="K52" s="1022"/>
      <c r="L52" s="1022"/>
      <c r="M52" s="1022"/>
      <c r="N52" s="1022"/>
      <c r="O52" s="1022"/>
      <c r="P52" s="1022"/>
      <c r="Q52" s="1022"/>
      <c r="R52" s="1022"/>
      <c r="S52" s="1022"/>
      <c r="T52" s="1022"/>
      <c r="U52" s="1022"/>
      <c r="V52" s="1022"/>
      <c r="W52" s="1022"/>
      <c r="X52" s="1022"/>
      <c r="Y52" s="1022"/>
      <c r="Z52" s="1022"/>
      <c r="AA52" s="860"/>
      <c r="AB52" s="860"/>
      <c r="AC52" s="860"/>
      <c r="AD52" s="860"/>
      <c r="AE52" s="860"/>
      <c r="AF52" s="860"/>
      <c r="AG52" s="860"/>
      <c r="AH52" s="860"/>
    </row>
    <row r="53" spans="1:34" ht="12.75">
      <c r="A53" s="1022"/>
      <c r="B53" s="1022"/>
      <c r="C53" s="1022"/>
      <c r="D53" s="1022"/>
      <c r="E53" s="1022"/>
      <c r="F53" s="1022"/>
      <c r="G53" s="1022"/>
      <c r="H53" s="1022"/>
      <c r="I53" s="1022"/>
      <c r="J53" s="1022"/>
      <c r="K53" s="1022"/>
      <c r="L53" s="1022"/>
      <c r="M53" s="1022"/>
      <c r="N53" s="1022"/>
      <c r="O53" s="1022"/>
      <c r="P53" s="1022"/>
      <c r="Q53" s="1022"/>
      <c r="R53" s="1022"/>
      <c r="S53" s="1022"/>
      <c r="T53" s="1022"/>
      <c r="U53" s="1022"/>
      <c r="V53" s="1022"/>
      <c r="W53" s="1022"/>
      <c r="X53" s="1022"/>
      <c r="Y53" s="1022"/>
      <c r="Z53" s="1022"/>
      <c r="AA53" s="860"/>
      <c r="AB53" s="860"/>
      <c r="AC53" s="860"/>
      <c r="AD53" s="860"/>
      <c r="AE53" s="860"/>
      <c r="AF53" s="860"/>
      <c r="AG53" s="860"/>
      <c r="AH53" s="860"/>
    </row>
    <row r="54" spans="1:34" ht="12.75">
      <c r="A54" s="1022"/>
      <c r="B54" s="1022"/>
      <c r="C54" s="1022"/>
      <c r="D54" s="1022"/>
      <c r="E54" s="1022"/>
      <c r="F54" s="1022"/>
      <c r="G54" s="1022"/>
      <c r="H54" s="1022"/>
      <c r="I54" s="1022"/>
      <c r="J54" s="1022"/>
      <c r="K54" s="1022"/>
      <c r="L54" s="1022"/>
      <c r="M54" s="1022"/>
      <c r="N54" s="1022"/>
      <c r="O54" s="1022"/>
      <c r="P54" s="1022"/>
      <c r="Q54" s="1022"/>
      <c r="R54" s="1022"/>
      <c r="S54" s="1022"/>
      <c r="T54" s="1022"/>
      <c r="U54" s="1022"/>
      <c r="V54" s="1022"/>
      <c r="W54" s="1022"/>
      <c r="X54" s="1022"/>
      <c r="Y54" s="1022"/>
      <c r="Z54" s="1022"/>
      <c r="AA54" s="860"/>
      <c r="AB54" s="860"/>
      <c r="AC54" s="860"/>
      <c r="AD54" s="860"/>
      <c r="AE54" s="860"/>
      <c r="AF54" s="860"/>
      <c r="AG54" s="860"/>
      <c r="AH54" s="860"/>
    </row>
    <row r="55" spans="1:34" ht="12.75">
      <c r="A55" s="1040"/>
      <c r="B55" s="1040"/>
      <c r="C55" s="1040"/>
      <c r="D55" s="1040"/>
      <c r="E55" s="1040"/>
      <c r="F55" s="1040"/>
      <c r="G55" s="1040"/>
      <c r="H55" s="1040"/>
      <c r="I55" s="1040"/>
      <c r="J55" s="1040"/>
      <c r="K55" s="1040"/>
      <c r="L55" s="1040"/>
      <c r="M55" s="1040"/>
      <c r="N55" s="1040"/>
      <c r="O55" s="1040"/>
      <c r="P55" s="1040"/>
      <c r="Q55" s="1040"/>
      <c r="R55" s="1040"/>
      <c r="S55" s="1040"/>
      <c r="T55" s="1040"/>
      <c r="U55" s="1040"/>
      <c r="V55" s="1040"/>
      <c r="W55" s="1040"/>
      <c r="X55" s="1040"/>
      <c r="Y55" s="1040"/>
      <c r="Z55" s="1040"/>
      <c r="AA55" s="873"/>
      <c r="AB55" s="873"/>
      <c r="AC55" s="873"/>
      <c r="AD55" s="873"/>
      <c r="AE55" s="873"/>
      <c r="AF55" s="873"/>
      <c r="AG55" s="873"/>
      <c r="AH55" s="873"/>
    </row>
    <row r="56" spans="1:34" ht="12.75">
      <c r="A56" s="1040"/>
      <c r="B56" s="1040"/>
      <c r="C56" s="1040"/>
      <c r="D56" s="1040"/>
      <c r="E56" s="1040"/>
      <c r="F56" s="1040"/>
      <c r="G56" s="1040"/>
      <c r="H56" s="1040"/>
      <c r="I56" s="1040"/>
      <c r="J56" s="1040"/>
      <c r="K56" s="1040"/>
      <c r="L56" s="1040"/>
      <c r="M56" s="1040"/>
      <c r="N56" s="1040"/>
      <c r="O56" s="1040"/>
      <c r="P56" s="1040"/>
      <c r="Q56" s="1040"/>
      <c r="R56" s="1040"/>
      <c r="S56" s="1040"/>
      <c r="T56" s="1040"/>
      <c r="U56" s="1040"/>
      <c r="V56" s="1040"/>
      <c r="W56" s="1040"/>
      <c r="X56" s="1040"/>
      <c r="Y56" s="1040"/>
      <c r="Z56" s="1040"/>
      <c r="AA56" s="873"/>
      <c r="AB56" s="873"/>
      <c r="AC56" s="873"/>
      <c r="AD56" s="873"/>
      <c r="AE56" s="873"/>
      <c r="AF56" s="873"/>
      <c r="AG56" s="873"/>
      <c r="AH56" s="873"/>
    </row>
    <row r="57" spans="1:34" ht="12.75">
      <c r="A57" s="1040"/>
      <c r="B57" s="1040"/>
      <c r="C57" s="1040"/>
      <c r="D57" s="1040"/>
      <c r="E57" s="1040"/>
      <c r="F57" s="1040"/>
      <c r="G57" s="1040"/>
      <c r="H57" s="1040"/>
      <c r="I57" s="1040"/>
      <c r="J57" s="1040"/>
      <c r="K57" s="1040"/>
      <c r="L57" s="1040"/>
      <c r="M57" s="1040"/>
      <c r="N57" s="1040"/>
      <c r="O57" s="1040"/>
      <c r="P57" s="1040"/>
      <c r="Q57" s="1040"/>
      <c r="R57" s="1040"/>
      <c r="S57" s="1040"/>
      <c r="T57" s="1040"/>
      <c r="U57" s="1040"/>
      <c r="V57" s="1040"/>
      <c r="W57" s="1040"/>
      <c r="X57" s="1040"/>
      <c r="Y57" s="1040"/>
      <c r="Z57" s="1040"/>
      <c r="AA57" s="873"/>
      <c r="AB57" s="873"/>
      <c r="AC57" s="873"/>
      <c r="AD57" s="873"/>
      <c r="AE57" s="873"/>
      <c r="AF57" s="873"/>
      <c r="AG57" s="873"/>
      <c r="AH57" s="873"/>
    </row>
    <row r="58" spans="1:34" ht="12.75">
      <c r="A58" s="1040"/>
      <c r="B58" s="1040"/>
      <c r="C58" s="1040"/>
      <c r="D58" s="1040"/>
      <c r="E58" s="1040"/>
      <c r="F58" s="1040"/>
      <c r="G58" s="1040"/>
      <c r="H58" s="1040"/>
      <c r="I58" s="1040"/>
      <c r="J58" s="1040"/>
      <c r="K58" s="1040"/>
      <c r="L58" s="1040"/>
      <c r="M58" s="1040"/>
      <c r="N58" s="1040"/>
      <c r="O58" s="1040"/>
      <c r="P58" s="1040"/>
      <c r="Q58" s="1040"/>
      <c r="R58" s="1040"/>
      <c r="S58" s="1040"/>
      <c r="T58" s="1040"/>
      <c r="U58" s="1040"/>
      <c r="V58" s="1040"/>
      <c r="W58" s="1040"/>
      <c r="X58" s="1040"/>
      <c r="Y58" s="1040"/>
      <c r="Z58" s="1040"/>
      <c r="AA58" s="873"/>
      <c r="AB58" s="873"/>
      <c r="AC58" s="873"/>
      <c r="AD58" s="873"/>
      <c r="AE58" s="873"/>
      <c r="AF58" s="873"/>
      <c r="AG58" s="873"/>
      <c r="AH58" s="873"/>
    </row>
    <row r="59" spans="1:34" ht="12.75">
      <c r="A59" s="1040"/>
      <c r="B59" s="1040"/>
      <c r="C59" s="1040"/>
      <c r="D59" s="1040"/>
      <c r="E59" s="1040"/>
      <c r="F59" s="1040"/>
      <c r="G59" s="1040"/>
      <c r="H59" s="1040"/>
      <c r="I59" s="1040"/>
      <c r="J59" s="1040"/>
      <c r="K59" s="1040"/>
      <c r="L59" s="1040"/>
      <c r="M59" s="1040"/>
      <c r="N59" s="1040"/>
      <c r="O59" s="1040"/>
      <c r="P59" s="1040"/>
      <c r="Q59" s="1040"/>
      <c r="R59" s="1040"/>
      <c r="S59" s="1040"/>
      <c r="T59" s="1040"/>
      <c r="U59" s="1040"/>
      <c r="V59" s="1040"/>
      <c r="W59" s="1040"/>
      <c r="X59" s="1040"/>
      <c r="Y59" s="1040"/>
      <c r="Z59" s="1040"/>
      <c r="AA59" s="873"/>
      <c r="AB59" s="873"/>
      <c r="AC59" s="873"/>
      <c r="AD59" s="873"/>
      <c r="AE59" s="873"/>
      <c r="AF59" s="873"/>
      <c r="AG59" s="873"/>
      <c r="AH59" s="873"/>
    </row>
    <row r="60" spans="1:34" ht="12.75">
      <c r="A60" s="1040"/>
      <c r="B60" s="1040"/>
      <c r="C60" s="1040"/>
      <c r="D60" s="1040"/>
      <c r="E60" s="1040"/>
      <c r="F60" s="1040"/>
      <c r="G60" s="1040"/>
      <c r="H60" s="1040"/>
      <c r="I60" s="1040"/>
      <c r="J60" s="1040"/>
      <c r="K60" s="1040"/>
      <c r="L60" s="1040"/>
      <c r="M60" s="1040"/>
      <c r="N60" s="1040"/>
      <c r="O60" s="1040"/>
      <c r="P60" s="1040"/>
      <c r="Q60" s="1040"/>
      <c r="R60" s="1040"/>
      <c r="S60" s="1040"/>
      <c r="T60" s="1040"/>
      <c r="U60" s="1040"/>
      <c r="V60" s="1040"/>
      <c r="W60" s="1040"/>
      <c r="X60" s="1040"/>
      <c r="Y60" s="1040"/>
      <c r="Z60" s="1040"/>
      <c r="AA60" s="873"/>
      <c r="AB60" s="873"/>
      <c r="AC60" s="873"/>
      <c r="AD60" s="873"/>
      <c r="AE60" s="873"/>
      <c r="AF60" s="873"/>
      <c r="AG60" s="873"/>
      <c r="AH60" s="873"/>
    </row>
    <row r="61" spans="1:34" ht="12.75">
      <c r="A61" s="1040"/>
      <c r="B61" s="1040"/>
      <c r="C61" s="1040"/>
      <c r="D61" s="1040"/>
      <c r="E61" s="1040"/>
      <c r="F61" s="1040"/>
      <c r="G61" s="1040"/>
      <c r="H61" s="1040"/>
      <c r="I61" s="1040"/>
      <c r="J61" s="1040"/>
      <c r="K61" s="1040"/>
      <c r="L61" s="1040"/>
      <c r="M61" s="1040"/>
      <c r="N61" s="1040"/>
      <c r="O61" s="1040"/>
      <c r="P61" s="1040"/>
      <c r="Q61" s="1040"/>
      <c r="R61" s="1040"/>
      <c r="S61" s="1040"/>
      <c r="T61" s="1040"/>
      <c r="U61" s="1040"/>
      <c r="V61" s="1040"/>
      <c r="W61" s="1040"/>
      <c r="X61" s="1040"/>
      <c r="Y61" s="1040"/>
      <c r="Z61" s="1040"/>
      <c r="AA61" s="873"/>
      <c r="AB61" s="873"/>
      <c r="AC61" s="873"/>
      <c r="AD61" s="873"/>
      <c r="AE61" s="873"/>
      <c r="AF61" s="873"/>
      <c r="AG61" s="873"/>
      <c r="AH61" s="873"/>
    </row>
    <row r="62" spans="1:34" ht="12.75">
      <c r="A62" s="1040"/>
      <c r="B62" s="1040"/>
      <c r="C62" s="1040"/>
      <c r="D62" s="1040"/>
      <c r="E62" s="1040"/>
      <c r="F62" s="1040"/>
      <c r="G62" s="1040"/>
      <c r="H62" s="1040"/>
      <c r="I62" s="1040"/>
      <c r="J62" s="1040"/>
      <c r="K62" s="1040"/>
      <c r="L62" s="1040"/>
      <c r="M62" s="1040"/>
      <c r="N62" s="1040"/>
      <c r="O62" s="1040"/>
      <c r="P62" s="1040"/>
      <c r="Q62" s="1040"/>
      <c r="R62" s="1040"/>
      <c r="S62" s="1040"/>
      <c r="T62" s="1040"/>
      <c r="U62" s="1040"/>
      <c r="V62" s="1040"/>
      <c r="W62" s="1040"/>
      <c r="X62" s="1040"/>
      <c r="Y62" s="1040"/>
      <c r="Z62" s="1040"/>
      <c r="AA62" s="873"/>
      <c r="AB62" s="873"/>
      <c r="AC62" s="873"/>
      <c r="AD62" s="873"/>
      <c r="AE62" s="873"/>
      <c r="AF62" s="873"/>
      <c r="AG62" s="873"/>
      <c r="AH62" s="873"/>
    </row>
    <row r="63" spans="1:34" ht="12.75">
      <c r="A63" s="1040"/>
      <c r="B63" s="1040"/>
      <c r="C63" s="1040"/>
      <c r="D63" s="1040"/>
      <c r="E63" s="1040"/>
      <c r="F63" s="1040"/>
      <c r="G63" s="1040"/>
      <c r="H63" s="1040"/>
      <c r="I63" s="1040"/>
      <c r="J63" s="1040"/>
      <c r="K63" s="1040"/>
      <c r="L63" s="1040"/>
      <c r="M63" s="1040"/>
      <c r="N63" s="1040"/>
      <c r="O63" s="1040"/>
      <c r="P63" s="1040"/>
      <c r="Q63" s="1040"/>
      <c r="R63" s="1040"/>
      <c r="S63" s="1040"/>
      <c r="T63" s="1040"/>
      <c r="U63" s="1040"/>
      <c r="V63" s="1040"/>
      <c r="W63" s="1040"/>
      <c r="X63" s="1040"/>
      <c r="Y63" s="1040"/>
      <c r="Z63" s="1040"/>
      <c r="AA63" s="873"/>
      <c r="AB63" s="873"/>
      <c r="AC63" s="873"/>
      <c r="AD63" s="873"/>
      <c r="AE63" s="873"/>
      <c r="AF63" s="873"/>
      <c r="AG63" s="873"/>
      <c r="AH63" s="873"/>
    </row>
    <row r="64" spans="1:34" ht="12.75">
      <c r="A64" s="1040"/>
      <c r="B64" s="1040"/>
      <c r="C64" s="1040"/>
      <c r="D64" s="1040"/>
      <c r="E64" s="1040"/>
      <c r="F64" s="1040"/>
      <c r="G64" s="1040"/>
      <c r="H64" s="1040"/>
      <c r="I64" s="1040"/>
      <c r="J64" s="1040"/>
      <c r="K64" s="1040"/>
      <c r="L64" s="1040"/>
      <c r="M64" s="1040"/>
      <c r="N64" s="1040"/>
      <c r="O64" s="1040"/>
      <c r="P64" s="1040"/>
      <c r="Q64" s="1040"/>
      <c r="R64" s="1040"/>
      <c r="S64" s="1040"/>
      <c r="T64" s="1040"/>
      <c r="U64" s="1040"/>
      <c r="V64" s="1040"/>
      <c r="W64" s="1040"/>
      <c r="X64" s="1040"/>
      <c r="Y64" s="1040"/>
      <c r="Z64" s="1040"/>
      <c r="AA64" s="873"/>
      <c r="AB64" s="873"/>
      <c r="AC64" s="873"/>
      <c r="AD64" s="873"/>
      <c r="AE64" s="873"/>
      <c r="AF64" s="873"/>
      <c r="AG64" s="873"/>
      <c r="AH64" s="873"/>
    </row>
    <row r="65" spans="1:34" ht="12.75">
      <c r="A65" s="1040"/>
      <c r="B65" s="1040"/>
      <c r="C65" s="1040"/>
      <c r="D65" s="1040"/>
      <c r="E65" s="1040"/>
      <c r="F65" s="1040"/>
      <c r="G65" s="1040"/>
      <c r="H65" s="1040"/>
      <c r="I65" s="1040"/>
      <c r="J65" s="1040"/>
      <c r="K65" s="1040"/>
      <c r="L65" s="1040"/>
      <c r="M65" s="1040"/>
      <c r="N65" s="1040"/>
      <c r="O65" s="1040"/>
      <c r="P65" s="1040"/>
      <c r="Q65" s="1040"/>
      <c r="R65" s="1040"/>
      <c r="S65" s="1040"/>
      <c r="T65" s="1040"/>
      <c r="U65" s="1040"/>
      <c r="V65" s="1040"/>
      <c r="W65" s="1040"/>
      <c r="X65" s="1040"/>
      <c r="Y65" s="1040"/>
      <c r="Z65" s="1040"/>
      <c r="AA65" s="873"/>
      <c r="AB65" s="873"/>
      <c r="AC65" s="873"/>
      <c r="AD65" s="873"/>
      <c r="AE65" s="873"/>
      <c r="AF65" s="873"/>
      <c r="AG65" s="873"/>
      <c r="AH65" s="873"/>
    </row>
    <row r="66" spans="1:34" ht="12.75">
      <c r="A66" s="1040"/>
      <c r="B66" s="1040"/>
      <c r="C66" s="1040"/>
      <c r="D66" s="1040"/>
      <c r="E66" s="1040"/>
      <c r="F66" s="1040"/>
      <c r="G66" s="1040"/>
      <c r="H66" s="1040"/>
      <c r="I66" s="1040"/>
      <c r="J66" s="1040"/>
      <c r="K66" s="1040"/>
      <c r="L66" s="1040"/>
      <c r="M66" s="1040"/>
      <c r="N66" s="1040"/>
      <c r="O66" s="1040"/>
      <c r="P66" s="1040"/>
      <c r="Q66" s="1040"/>
      <c r="R66" s="1040"/>
      <c r="S66" s="1040"/>
      <c r="T66" s="1040"/>
      <c r="U66" s="1040"/>
      <c r="V66" s="1040"/>
      <c r="W66" s="1040"/>
      <c r="X66" s="1040"/>
      <c r="Y66" s="1040"/>
      <c r="Z66" s="1040"/>
      <c r="AA66" s="873"/>
      <c r="AB66" s="873"/>
      <c r="AC66" s="873"/>
      <c r="AD66" s="873"/>
      <c r="AE66" s="873"/>
      <c r="AF66" s="873"/>
      <c r="AG66" s="873"/>
      <c r="AH66" s="873"/>
    </row>
    <row r="67" spans="1:34" ht="12.75">
      <c r="A67" s="1040"/>
      <c r="B67" s="1040"/>
      <c r="C67" s="1040"/>
      <c r="D67" s="1040"/>
      <c r="E67" s="1040"/>
      <c r="F67" s="1040"/>
      <c r="G67" s="1040"/>
      <c r="H67" s="1040"/>
      <c r="I67" s="1040"/>
      <c r="J67" s="1040"/>
      <c r="K67" s="1040"/>
      <c r="L67" s="1040"/>
      <c r="M67" s="1040"/>
      <c r="N67" s="1040"/>
      <c r="O67" s="1040"/>
      <c r="P67" s="1040"/>
      <c r="Q67" s="1040"/>
      <c r="R67" s="1040"/>
      <c r="S67" s="1040"/>
      <c r="T67" s="1040"/>
      <c r="U67" s="1040"/>
      <c r="V67" s="1040"/>
      <c r="W67" s="1040"/>
      <c r="X67" s="1040"/>
      <c r="Y67" s="1040"/>
      <c r="Z67" s="1040"/>
      <c r="AA67" s="873"/>
      <c r="AB67" s="873"/>
      <c r="AC67" s="873"/>
      <c r="AD67" s="873"/>
      <c r="AE67" s="873"/>
      <c r="AF67" s="873"/>
      <c r="AG67" s="873"/>
      <c r="AH67" s="873"/>
    </row>
    <row r="68" spans="1:34" ht="12.75">
      <c r="A68" s="1040"/>
      <c r="B68" s="1040"/>
      <c r="C68" s="1040"/>
      <c r="D68" s="1040"/>
      <c r="E68" s="1040"/>
      <c r="F68" s="1040"/>
      <c r="G68" s="1040"/>
      <c r="H68" s="1040"/>
      <c r="I68" s="1040"/>
      <c r="J68" s="1040"/>
      <c r="K68" s="1040"/>
      <c r="L68" s="1040"/>
      <c r="M68" s="1040"/>
      <c r="N68" s="1040"/>
      <c r="O68" s="1040"/>
      <c r="P68" s="1040"/>
      <c r="Q68" s="1040"/>
      <c r="R68" s="1040"/>
      <c r="S68" s="1040"/>
      <c r="T68" s="1040"/>
      <c r="U68" s="1040"/>
      <c r="V68" s="1040"/>
      <c r="W68" s="1040"/>
      <c r="X68" s="1040"/>
      <c r="Y68" s="1040"/>
      <c r="Z68" s="1040"/>
      <c r="AA68" s="873"/>
      <c r="AB68" s="873"/>
      <c r="AC68" s="873"/>
      <c r="AD68" s="873"/>
      <c r="AE68" s="873"/>
      <c r="AF68" s="873"/>
      <c r="AG68" s="873"/>
      <c r="AH68" s="873"/>
    </row>
    <row r="69" spans="1:26" ht="12">
      <c r="A69" s="881"/>
      <c r="B69" s="881"/>
      <c r="C69" s="881"/>
      <c r="D69" s="881"/>
      <c r="E69" s="881"/>
      <c r="F69" s="881"/>
      <c r="G69" s="881"/>
      <c r="H69" s="881"/>
      <c r="I69" s="881"/>
      <c r="J69" s="881"/>
      <c r="K69" s="881"/>
      <c r="L69" s="881"/>
      <c r="M69" s="881"/>
      <c r="N69" s="881"/>
      <c r="O69" s="881"/>
      <c r="P69" s="881"/>
      <c r="Q69" s="881"/>
      <c r="R69" s="881"/>
      <c r="S69" s="881"/>
      <c r="T69" s="881"/>
      <c r="U69" s="881"/>
      <c r="V69" s="881"/>
      <c r="W69" s="881"/>
      <c r="X69" s="881"/>
      <c r="Y69" s="881"/>
      <c r="Z69" s="881"/>
    </row>
    <row r="70" spans="1:26" ht="12">
      <c r="A70" s="881"/>
      <c r="B70" s="881"/>
      <c r="C70" s="881"/>
      <c r="D70" s="881"/>
      <c r="E70" s="881"/>
      <c r="F70" s="881"/>
      <c r="G70" s="881"/>
      <c r="H70" s="881"/>
      <c r="I70" s="881"/>
      <c r="J70" s="881"/>
      <c r="K70" s="881"/>
      <c r="L70" s="881"/>
      <c r="M70" s="881"/>
      <c r="N70" s="881"/>
      <c r="O70" s="881"/>
      <c r="P70" s="881"/>
      <c r="Q70" s="881"/>
      <c r="R70" s="881"/>
      <c r="S70" s="881"/>
      <c r="T70" s="881"/>
      <c r="U70" s="881"/>
      <c r="V70" s="881"/>
      <c r="W70" s="881"/>
      <c r="X70" s="881"/>
      <c r="Y70" s="881"/>
      <c r="Z70" s="881"/>
    </row>
    <row r="71" spans="1:26" ht="12">
      <c r="A71" s="881"/>
      <c r="B71" s="881"/>
      <c r="C71" s="881"/>
      <c r="D71" s="881"/>
      <c r="E71" s="881"/>
      <c r="F71" s="881"/>
      <c r="G71" s="881"/>
      <c r="H71" s="881"/>
      <c r="I71" s="881"/>
      <c r="J71" s="881"/>
      <c r="K71" s="881"/>
      <c r="L71" s="881"/>
      <c r="M71" s="881"/>
      <c r="N71" s="881"/>
      <c r="O71" s="881"/>
      <c r="P71" s="881"/>
      <c r="Q71" s="881"/>
      <c r="R71" s="881"/>
      <c r="S71" s="881"/>
      <c r="T71" s="881"/>
      <c r="U71" s="881"/>
      <c r="V71" s="881"/>
      <c r="W71" s="881"/>
      <c r="X71" s="881"/>
      <c r="Y71" s="881"/>
      <c r="Z71" s="881"/>
    </row>
    <row r="72" spans="1:26" ht="12">
      <c r="A72" s="881"/>
      <c r="B72" s="881"/>
      <c r="C72" s="881"/>
      <c r="D72" s="881"/>
      <c r="E72" s="881"/>
      <c r="F72" s="881"/>
      <c r="G72" s="881"/>
      <c r="H72" s="881"/>
      <c r="I72" s="881"/>
      <c r="J72" s="881"/>
      <c r="K72" s="881"/>
      <c r="L72" s="881"/>
      <c r="M72" s="881"/>
      <c r="N72" s="881"/>
      <c r="O72" s="881"/>
      <c r="P72" s="881"/>
      <c r="Q72" s="881"/>
      <c r="R72" s="881"/>
      <c r="S72" s="881"/>
      <c r="T72" s="881"/>
      <c r="U72" s="881"/>
      <c r="V72" s="881"/>
      <c r="W72" s="881"/>
      <c r="X72" s="881"/>
      <c r="Y72" s="881"/>
      <c r="Z72" s="881"/>
    </row>
    <row r="73" spans="1:26" ht="12">
      <c r="A73" s="881"/>
      <c r="B73" s="881"/>
      <c r="C73" s="881"/>
      <c r="D73" s="881"/>
      <c r="E73" s="881"/>
      <c r="F73" s="881"/>
      <c r="G73" s="881"/>
      <c r="H73" s="881"/>
      <c r="I73" s="881"/>
      <c r="J73" s="881"/>
      <c r="K73" s="881"/>
      <c r="L73" s="881"/>
      <c r="M73" s="881"/>
      <c r="N73" s="881"/>
      <c r="O73" s="881"/>
      <c r="P73" s="881"/>
      <c r="Q73" s="881"/>
      <c r="R73" s="881"/>
      <c r="S73" s="881"/>
      <c r="T73" s="881"/>
      <c r="U73" s="881"/>
      <c r="V73" s="881"/>
      <c r="W73" s="881"/>
      <c r="X73" s="881"/>
      <c r="Y73" s="881"/>
      <c r="Z73" s="881"/>
    </row>
    <row r="74" spans="1:26" ht="12">
      <c r="A74" s="881"/>
      <c r="B74" s="881"/>
      <c r="C74" s="881"/>
      <c r="D74" s="881"/>
      <c r="E74" s="881"/>
      <c r="F74" s="881"/>
      <c r="G74" s="881"/>
      <c r="H74" s="881"/>
      <c r="I74" s="881"/>
      <c r="J74" s="881"/>
      <c r="K74" s="881"/>
      <c r="L74" s="881"/>
      <c r="M74" s="881"/>
      <c r="N74" s="881"/>
      <c r="O74" s="881"/>
      <c r="P74" s="881"/>
      <c r="Q74" s="881"/>
      <c r="R74" s="881"/>
      <c r="S74" s="881"/>
      <c r="T74" s="881"/>
      <c r="U74" s="881"/>
      <c r="V74" s="881"/>
      <c r="W74" s="881"/>
      <c r="X74" s="881"/>
      <c r="Y74" s="881"/>
      <c r="Z74" s="881"/>
    </row>
    <row r="75" spans="1:26" ht="12">
      <c r="A75" s="881"/>
      <c r="B75" s="881"/>
      <c r="C75" s="881"/>
      <c r="D75" s="881"/>
      <c r="E75" s="881"/>
      <c r="F75" s="881"/>
      <c r="G75" s="881"/>
      <c r="H75" s="881"/>
      <c r="I75" s="881"/>
      <c r="J75" s="881"/>
      <c r="K75" s="881"/>
      <c r="L75" s="881"/>
      <c r="M75" s="881"/>
      <c r="N75" s="881"/>
      <c r="O75" s="881"/>
      <c r="P75" s="881"/>
      <c r="Q75" s="881"/>
      <c r="R75" s="881"/>
      <c r="S75" s="881"/>
      <c r="T75" s="881"/>
      <c r="U75" s="881"/>
      <c r="V75" s="881"/>
      <c r="W75" s="881"/>
      <c r="X75" s="881"/>
      <c r="Y75" s="881"/>
      <c r="Z75" s="881"/>
    </row>
    <row r="76" spans="1:26" ht="12">
      <c r="A76" s="881"/>
      <c r="B76" s="881"/>
      <c r="C76" s="881"/>
      <c r="D76" s="881"/>
      <c r="E76" s="881"/>
      <c r="F76" s="881"/>
      <c r="G76" s="881"/>
      <c r="H76" s="881"/>
      <c r="I76" s="881"/>
      <c r="J76" s="881"/>
      <c r="K76" s="881"/>
      <c r="L76" s="881"/>
      <c r="M76" s="881"/>
      <c r="N76" s="881"/>
      <c r="O76" s="881"/>
      <c r="P76" s="881"/>
      <c r="Q76" s="881"/>
      <c r="R76" s="881"/>
      <c r="S76" s="881"/>
      <c r="T76" s="881"/>
      <c r="U76" s="881"/>
      <c r="V76" s="881"/>
      <c r="W76" s="881"/>
      <c r="X76" s="881"/>
      <c r="Y76" s="881"/>
      <c r="Z76" s="881"/>
    </row>
    <row r="77" spans="1:26" ht="12">
      <c r="A77" s="881"/>
      <c r="B77" s="881"/>
      <c r="C77" s="881"/>
      <c r="D77" s="881"/>
      <c r="E77" s="881"/>
      <c r="F77" s="881"/>
      <c r="G77" s="881"/>
      <c r="H77" s="881"/>
      <c r="I77" s="881"/>
      <c r="J77" s="881"/>
      <c r="K77" s="881"/>
      <c r="L77" s="881"/>
      <c r="M77" s="881"/>
      <c r="N77" s="881"/>
      <c r="O77" s="881"/>
      <c r="P77" s="881"/>
      <c r="Q77" s="881"/>
      <c r="R77" s="881"/>
      <c r="S77" s="881"/>
      <c r="T77" s="881"/>
      <c r="U77" s="881"/>
      <c r="V77" s="881"/>
      <c r="W77" s="881"/>
      <c r="X77" s="881"/>
      <c r="Y77" s="881"/>
      <c r="Z77" s="881"/>
    </row>
    <row r="78" spans="1:26" ht="12">
      <c r="A78" s="881"/>
      <c r="B78" s="881"/>
      <c r="C78" s="881"/>
      <c r="D78" s="881"/>
      <c r="E78" s="881"/>
      <c r="F78" s="881"/>
      <c r="G78" s="881"/>
      <c r="H78" s="881"/>
      <c r="I78" s="881"/>
      <c r="J78" s="881"/>
      <c r="K78" s="881"/>
      <c r="L78" s="881"/>
      <c r="M78" s="881"/>
      <c r="N78" s="881"/>
      <c r="O78" s="881"/>
      <c r="P78" s="881"/>
      <c r="Q78" s="881"/>
      <c r="R78" s="881"/>
      <c r="S78" s="881"/>
      <c r="T78" s="881"/>
      <c r="U78" s="881"/>
      <c r="V78" s="881"/>
      <c r="W78" s="881"/>
      <c r="X78" s="881"/>
      <c r="Y78" s="881"/>
      <c r="Z78" s="881"/>
    </row>
    <row r="79" spans="1:26" ht="12">
      <c r="A79" s="881"/>
      <c r="B79" s="881"/>
      <c r="C79" s="881"/>
      <c r="D79" s="881"/>
      <c r="E79" s="881"/>
      <c r="F79" s="881"/>
      <c r="G79" s="881"/>
      <c r="H79" s="881"/>
      <c r="I79" s="881"/>
      <c r="J79" s="881"/>
      <c r="K79" s="881"/>
      <c r="L79" s="881"/>
      <c r="M79" s="881"/>
      <c r="N79" s="881"/>
      <c r="O79" s="881"/>
      <c r="P79" s="881"/>
      <c r="Q79" s="881"/>
      <c r="R79" s="881"/>
      <c r="S79" s="881"/>
      <c r="T79" s="881"/>
      <c r="U79" s="881"/>
      <c r="V79" s="881"/>
      <c r="W79" s="881"/>
      <c r="X79" s="881"/>
      <c r="Y79" s="881"/>
      <c r="Z79" s="881"/>
    </row>
    <row r="80" spans="1:26" ht="12">
      <c r="A80" s="881"/>
      <c r="B80" s="881"/>
      <c r="C80" s="881"/>
      <c r="D80" s="881"/>
      <c r="E80" s="881"/>
      <c r="F80" s="881"/>
      <c r="G80" s="881"/>
      <c r="H80" s="881"/>
      <c r="I80" s="881"/>
      <c r="J80" s="881"/>
      <c r="K80" s="881"/>
      <c r="L80" s="881"/>
      <c r="M80" s="881"/>
      <c r="N80" s="881"/>
      <c r="O80" s="881"/>
      <c r="P80" s="881"/>
      <c r="Q80" s="881"/>
      <c r="R80" s="881"/>
      <c r="S80" s="881"/>
      <c r="T80" s="881"/>
      <c r="U80" s="881"/>
      <c r="V80" s="881"/>
      <c r="W80" s="881"/>
      <c r="X80" s="881"/>
      <c r="Y80" s="881"/>
      <c r="Z80" s="881"/>
    </row>
    <row r="81" spans="1:26" ht="12">
      <c r="A81" s="881"/>
      <c r="B81" s="881"/>
      <c r="C81" s="881"/>
      <c r="D81" s="881"/>
      <c r="E81" s="881"/>
      <c r="F81" s="881"/>
      <c r="G81" s="881"/>
      <c r="H81" s="881"/>
      <c r="I81" s="881"/>
      <c r="J81" s="881"/>
      <c r="K81" s="881"/>
      <c r="L81" s="881"/>
      <c r="M81" s="881"/>
      <c r="N81" s="881"/>
      <c r="O81" s="881"/>
      <c r="P81" s="881"/>
      <c r="Q81" s="881"/>
      <c r="R81" s="881"/>
      <c r="S81" s="881"/>
      <c r="T81" s="881"/>
      <c r="U81" s="881"/>
      <c r="V81" s="881"/>
      <c r="W81" s="881"/>
      <c r="X81" s="881"/>
      <c r="Y81" s="881"/>
      <c r="Z81" s="881"/>
    </row>
    <row r="82" spans="1:26" ht="12">
      <c r="A82" s="881"/>
      <c r="B82" s="881"/>
      <c r="C82" s="881"/>
      <c r="D82" s="881"/>
      <c r="E82" s="881"/>
      <c r="F82" s="881"/>
      <c r="G82" s="881"/>
      <c r="H82" s="881"/>
      <c r="I82" s="881"/>
      <c r="J82" s="881"/>
      <c r="K82" s="881"/>
      <c r="L82" s="881"/>
      <c r="M82" s="881"/>
      <c r="N82" s="881"/>
      <c r="O82" s="881"/>
      <c r="P82" s="881"/>
      <c r="Q82" s="881"/>
      <c r="R82" s="881"/>
      <c r="S82" s="881"/>
      <c r="T82" s="881"/>
      <c r="U82" s="881"/>
      <c r="V82" s="881"/>
      <c r="W82" s="881"/>
      <c r="X82" s="881"/>
      <c r="Y82" s="881"/>
      <c r="Z82" s="881"/>
    </row>
    <row r="83" spans="1:26" ht="12">
      <c r="A83" s="881"/>
      <c r="B83" s="881"/>
      <c r="C83" s="881"/>
      <c r="D83" s="881"/>
      <c r="E83" s="881"/>
      <c r="F83" s="881"/>
      <c r="G83" s="881"/>
      <c r="H83" s="881"/>
      <c r="I83" s="881"/>
      <c r="J83" s="881"/>
      <c r="K83" s="881"/>
      <c r="L83" s="881"/>
      <c r="M83" s="881"/>
      <c r="N83" s="881"/>
      <c r="O83" s="881"/>
      <c r="P83" s="881"/>
      <c r="Q83" s="881"/>
      <c r="R83" s="881"/>
      <c r="S83" s="881"/>
      <c r="T83" s="881"/>
      <c r="U83" s="881"/>
      <c r="V83" s="881"/>
      <c r="W83" s="881"/>
      <c r="X83" s="881"/>
      <c r="Y83" s="881"/>
      <c r="Z83" s="881"/>
    </row>
    <row r="84" spans="1:26" ht="12">
      <c r="A84" s="881"/>
      <c r="B84" s="881"/>
      <c r="C84" s="881"/>
      <c r="D84" s="881"/>
      <c r="E84" s="881"/>
      <c r="F84" s="881"/>
      <c r="G84" s="881"/>
      <c r="H84" s="881"/>
      <c r="I84" s="881"/>
      <c r="J84" s="881"/>
      <c r="K84" s="881"/>
      <c r="L84" s="881"/>
      <c r="M84" s="881"/>
      <c r="N84" s="881"/>
      <c r="O84" s="881"/>
      <c r="P84" s="881"/>
      <c r="Q84" s="881"/>
      <c r="R84" s="881"/>
      <c r="S84" s="881"/>
      <c r="T84" s="881"/>
      <c r="U84" s="881"/>
      <c r="V84" s="881"/>
      <c r="W84" s="881"/>
      <c r="X84" s="881"/>
      <c r="Y84" s="881"/>
      <c r="Z84" s="881"/>
    </row>
    <row r="85" spans="1:26" ht="12">
      <c r="A85" s="881"/>
      <c r="B85" s="881"/>
      <c r="C85" s="881"/>
      <c r="D85" s="881"/>
      <c r="E85" s="881"/>
      <c r="F85" s="881"/>
      <c r="G85" s="881"/>
      <c r="H85" s="881"/>
      <c r="I85" s="881"/>
      <c r="J85" s="881"/>
      <c r="K85" s="881"/>
      <c r="L85" s="881"/>
      <c r="M85" s="881"/>
      <c r="N85" s="881"/>
      <c r="O85" s="881"/>
      <c r="P85" s="881"/>
      <c r="Q85" s="881"/>
      <c r="R85" s="881"/>
      <c r="S85" s="881"/>
      <c r="T85" s="881"/>
      <c r="U85" s="881"/>
      <c r="V85" s="881"/>
      <c r="W85" s="881"/>
      <c r="X85" s="881"/>
      <c r="Y85" s="881"/>
      <c r="Z85" s="881"/>
    </row>
    <row r="86" spans="1:26" ht="12">
      <c r="A86" s="881"/>
      <c r="B86" s="881"/>
      <c r="C86" s="881"/>
      <c r="D86" s="881"/>
      <c r="E86" s="881"/>
      <c r="F86" s="881"/>
      <c r="G86" s="881"/>
      <c r="H86" s="881"/>
      <c r="I86" s="881"/>
      <c r="J86" s="881"/>
      <c r="K86" s="881"/>
      <c r="L86" s="881"/>
      <c r="M86" s="881"/>
      <c r="N86" s="881"/>
      <c r="O86" s="881"/>
      <c r="P86" s="881"/>
      <c r="Q86" s="881"/>
      <c r="R86" s="881"/>
      <c r="S86" s="881"/>
      <c r="T86" s="881"/>
      <c r="U86" s="881"/>
      <c r="V86" s="881"/>
      <c r="W86" s="881"/>
      <c r="X86" s="881"/>
      <c r="Y86" s="881"/>
      <c r="Z86" s="881"/>
    </row>
    <row r="87" spans="1:26" ht="12">
      <c r="A87" s="881"/>
      <c r="B87" s="881"/>
      <c r="C87" s="881"/>
      <c r="D87" s="881"/>
      <c r="E87" s="881"/>
      <c r="F87" s="881"/>
      <c r="G87" s="881"/>
      <c r="H87" s="881"/>
      <c r="I87" s="881"/>
      <c r="J87" s="881"/>
      <c r="K87" s="881"/>
      <c r="L87" s="881"/>
      <c r="M87" s="881"/>
      <c r="N87" s="881"/>
      <c r="O87" s="881"/>
      <c r="P87" s="881"/>
      <c r="Q87" s="881"/>
      <c r="R87" s="881"/>
      <c r="S87" s="881"/>
      <c r="T87" s="881"/>
      <c r="U87" s="881"/>
      <c r="V87" s="881"/>
      <c r="W87" s="881"/>
      <c r="X87" s="881"/>
      <c r="Y87" s="881"/>
      <c r="Z87" s="881"/>
    </row>
    <row r="88" spans="1:26" ht="12">
      <c r="A88" s="881"/>
      <c r="B88" s="881"/>
      <c r="C88" s="881"/>
      <c r="D88" s="881"/>
      <c r="E88" s="881"/>
      <c r="F88" s="881"/>
      <c r="G88" s="881"/>
      <c r="H88" s="881"/>
      <c r="I88" s="881"/>
      <c r="J88" s="881"/>
      <c r="K88" s="881"/>
      <c r="L88" s="881"/>
      <c r="M88" s="881"/>
      <c r="N88" s="881"/>
      <c r="O88" s="881"/>
      <c r="P88" s="881"/>
      <c r="Q88" s="881"/>
      <c r="R88" s="881"/>
      <c r="S88" s="881"/>
      <c r="T88" s="881"/>
      <c r="U88" s="881"/>
      <c r="V88" s="881"/>
      <c r="W88" s="881"/>
      <c r="X88" s="881"/>
      <c r="Y88" s="881"/>
      <c r="Z88" s="881"/>
    </row>
    <row r="89" spans="1:26" ht="12">
      <c r="A89" s="881"/>
      <c r="B89" s="881"/>
      <c r="C89" s="881"/>
      <c r="D89" s="881"/>
      <c r="E89" s="881"/>
      <c r="F89" s="881"/>
      <c r="G89" s="881"/>
      <c r="H89" s="881"/>
      <c r="I89" s="881"/>
      <c r="J89" s="881"/>
      <c r="K89" s="881"/>
      <c r="L89" s="881"/>
      <c r="M89" s="881"/>
      <c r="N89" s="881"/>
      <c r="O89" s="881"/>
      <c r="P89" s="881"/>
      <c r="Q89" s="881"/>
      <c r="R89" s="881"/>
      <c r="S89" s="881"/>
      <c r="T89" s="881"/>
      <c r="U89" s="881"/>
      <c r="V89" s="881"/>
      <c r="W89" s="881"/>
      <c r="X89" s="881"/>
      <c r="Y89" s="881"/>
      <c r="Z89" s="881"/>
    </row>
    <row r="90" spans="1:26" ht="12">
      <c r="A90" s="881"/>
      <c r="B90" s="881"/>
      <c r="C90" s="881"/>
      <c r="D90" s="881"/>
      <c r="E90" s="881"/>
      <c r="F90" s="881"/>
      <c r="G90" s="881"/>
      <c r="H90" s="881"/>
      <c r="I90" s="881"/>
      <c r="J90" s="881"/>
      <c r="K90" s="881"/>
      <c r="L90" s="881"/>
      <c r="M90" s="881"/>
      <c r="N90" s="881"/>
      <c r="O90" s="881"/>
      <c r="P90" s="881"/>
      <c r="Q90" s="881"/>
      <c r="R90" s="881"/>
      <c r="S90" s="881"/>
      <c r="T90" s="881"/>
      <c r="U90" s="881"/>
      <c r="V90" s="881"/>
      <c r="W90" s="881"/>
      <c r="X90" s="881"/>
      <c r="Y90" s="881"/>
      <c r="Z90" s="881"/>
    </row>
    <row r="91" spans="1:26" ht="12">
      <c r="A91" s="881"/>
      <c r="B91" s="881"/>
      <c r="C91" s="881"/>
      <c r="D91" s="881"/>
      <c r="E91" s="881"/>
      <c r="F91" s="881"/>
      <c r="G91" s="881"/>
      <c r="H91" s="881"/>
      <c r="I91" s="881"/>
      <c r="J91" s="881"/>
      <c r="K91" s="881"/>
      <c r="L91" s="881"/>
      <c r="M91" s="881"/>
      <c r="N91" s="881"/>
      <c r="O91" s="881"/>
      <c r="P91" s="881"/>
      <c r="Q91" s="881"/>
      <c r="R91" s="881"/>
      <c r="S91" s="881"/>
      <c r="T91" s="881"/>
      <c r="U91" s="881"/>
      <c r="V91" s="881"/>
      <c r="W91" s="881"/>
      <c r="X91" s="881"/>
      <c r="Y91" s="881"/>
      <c r="Z91" s="881"/>
    </row>
    <row r="92" spans="1:26" ht="12">
      <c r="A92" s="881"/>
      <c r="B92" s="881"/>
      <c r="C92" s="881"/>
      <c r="D92" s="881"/>
      <c r="E92" s="881"/>
      <c r="F92" s="881"/>
      <c r="G92" s="881"/>
      <c r="H92" s="881"/>
      <c r="I92" s="881"/>
      <c r="J92" s="881"/>
      <c r="K92" s="881"/>
      <c r="L92" s="881"/>
      <c r="M92" s="881"/>
      <c r="N92" s="881"/>
      <c r="O92" s="881"/>
      <c r="P92" s="881"/>
      <c r="Q92" s="881"/>
      <c r="R92" s="881"/>
      <c r="S92" s="881"/>
      <c r="T92" s="881"/>
      <c r="U92" s="881"/>
      <c r="V92" s="881"/>
      <c r="W92" s="881"/>
      <c r="X92" s="881"/>
      <c r="Y92" s="881"/>
      <c r="Z92" s="881"/>
    </row>
    <row r="93" spans="1:26" ht="12">
      <c r="A93" s="881"/>
      <c r="B93" s="881"/>
      <c r="C93" s="881"/>
      <c r="D93" s="881"/>
      <c r="E93" s="881"/>
      <c r="F93" s="881"/>
      <c r="G93" s="881"/>
      <c r="H93" s="881"/>
      <c r="I93" s="881"/>
      <c r="J93" s="881"/>
      <c r="K93" s="881"/>
      <c r="L93" s="881"/>
      <c r="M93" s="881"/>
      <c r="N93" s="881"/>
      <c r="O93" s="881"/>
      <c r="P93" s="881"/>
      <c r="Q93" s="881"/>
      <c r="R93" s="881"/>
      <c r="S93" s="881"/>
      <c r="T93" s="881"/>
      <c r="U93" s="881"/>
      <c r="V93" s="881"/>
      <c r="W93" s="881"/>
      <c r="X93" s="881"/>
      <c r="Y93" s="881"/>
      <c r="Z93" s="881"/>
    </row>
    <row r="94" spans="1:26" ht="12">
      <c r="A94" s="881"/>
      <c r="B94" s="881"/>
      <c r="C94" s="881"/>
      <c r="D94" s="881"/>
      <c r="E94" s="881"/>
      <c r="F94" s="881"/>
      <c r="G94" s="881"/>
      <c r="H94" s="881"/>
      <c r="I94" s="881"/>
      <c r="J94" s="881"/>
      <c r="K94" s="881"/>
      <c r="L94" s="881"/>
      <c r="M94" s="881"/>
      <c r="N94" s="881"/>
      <c r="O94" s="881"/>
      <c r="P94" s="881"/>
      <c r="Q94" s="881"/>
      <c r="R94" s="881"/>
      <c r="S94" s="881"/>
      <c r="T94" s="881"/>
      <c r="U94" s="881"/>
      <c r="V94" s="881"/>
      <c r="W94" s="881"/>
      <c r="X94" s="881"/>
      <c r="Y94" s="881"/>
      <c r="Z94" s="881"/>
    </row>
    <row r="95" spans="1:26" ht="12">
      <c r="A95" s="881"/>
      <c r="B95" s="881"/>
      <c r="C95" s="881"/>
      <c r="D95" s="881"/>
      <c r="E95" s="881"/>
      <c r="F95" s="881"/>
      <c r="G95" s="881"/>
      <c r="H95" s="881"/>
      <c r="I95" s="881"/>
      <c r="J95" s="881"/>
      <c r="K95" s="881"/>
      <c r="L95" s="881"/>
      <c r="M95" s="881"/>
      <c r="N95" s="881"/>
      <c r="O95" s="881"/>
      <c r="P95" s="881"/>
      <c r="Q95" s="881"/>
      <c r="R95" s="881"/>
      <c r="S95" s="881"/>
      <c r="T95" s="881"/>
      <c r="U95" s="881"/>
      <c r="V95" s="881"/>
      <c r="W95" s="881"/>
      <c r="X95" s="881"/>
      <c r="Y95" s="881"/>
      <c r="Z95" s="881"/>
    </row>
    <row r="96" spans="1:26" ht="12">
      <c r="A96" s="881"/>
      <c r="B96" s="881"/>
      <c r="C96" s="881"/>
      <c r="D96" s="881"/>
      <c r="E96" s="881"/>
      <c r="F96" s="881"/>
      <c r="G96" s="881"/>
      <c r="H96" s="881"/>
      <c r="I96" s="881"/>
      <c r="J96" s="881"/>
      <c r="K96" s="881"/>
      <c r="L96" s="881"/>
      <c r="M96" s="881"/>
      <c r="N96" s="881"/>
      <c r="O96" s="881"/>
      <c r="P96" s="881"/>
      <c r="Q96" s="881"/>
      <c r="R96" s="881"/>
      <c r="S96" s="881"/>
      <c r="T96" s="881"/>
      <c r="U96" s="881"/>
      <c r="V96" s="881"/>
      <c r="W96" s="881"/>
      <c r="X96" s="881"/>
      <c r="Y96" s="881"/>
      <c r="Z96" s="881"/>
    </row>
    <row r="97" spans="1:26" ht="12">
      <c r="A97" s="881"/>
      <c r="B97" s="881"/>
      <c r="C97" s="881"/>
      <c r="D97" s="881"/>
      <c r="E97" s="881"/>
      <c r="F97" s="881"/>
      <c r="G97" s="881"/>
      <c r="H97" s="881"/>
      <c r="I97" s="881"/>
      <c r="J97" s="881"/>
      <c r="K97" s="881"/>
      <c r="L97" s="881"/>
      <c r="M97" s="881"/>
      <c r="N97" s="881"/>
      <c r="O97" s="881"/>
      <c r="P97" s="881"/>
      <c r="Q97" s="881"/>
      <c r="R97" s="881"/>
      <c r="S97" s="881"/>
      <c r="T97" s="881"/>
      <c r="U97" s="881"/>
      <c r="V97" s="881"/>
      <c r="W97" s="881"/>
      <c r="X97" s="881"/>
      <c r="Y97" s="881"/>
      <c r="Z97" s="881"/>
    </row>
    <row r="98" spans="1:26" ht="12">
      <c r="A98" s="881"/>
      <c r="B98" s="881"/>
      <c r="C98" s="881"/>
      <c r="D98" s="881"/>
      <c r="E98" s="881"/>
      <c r="F98" s="881"/>
      <c r="G98" s="881"/>
      <c r="H98" s="881"/>
      <c r="I98" s="881"/>
      <c r="J98" s="881"/>
      <c r="K98" s="881"/>
      <c r="L98" s="881"/>
      <c r="M98" s="881"/>
      <c r="N98" s="881"/>
      <c r="O98" s="881"/>
      <c r="P98" s="881"/>
      <c r="Q98" s="881"/>
      <c r="R98" s="881"/>
      <c r="S98" s="881"/>
      <c r="T98" s="881"/>
      <c r="U98" s="881"/>
      <c r="V98" s="881"/>
      <c r="W98" s="881"/>
      <c r="X98" s="881"/>
      <c r="Y98" s="881"/>
      <c r="Z98" s="881"/>
    </row>
    <row r="99" spans="1:26" ht="12">
      <c r="A99" s="881"/>
      <c r="B99" s="881"/>
      <c r="C99" s="881"/>
      <c r="D99" s="881"/>
      <c r="E99" s="881"/>
      <c r="F99" s="881"/>
      <c r="G99" s="881"/>
      <c r="H99" s="881"/>
      <c r="I99" s="881"/>
      <c r="J99" s="881"/>
      <c r="K99" s="881"/>
      <c r="L99" s="881"/>
      <c r="M99" s="881"/>
      <c r="N99" s="881"/>
      <c r="O99" s="881"/>
      <c r="P99" s="881"/>
      <c r="Q99" s="881"/>
      <c r="R99" s="881"/>
      <c r="S99" s="881"/>
      <c r="T99" s="881"/>
      <c r="U99" s="881"/>
      <c r="V99" s="881"/>
      <c r="W99" s="881"/>
      <c r="X99" s="881"/>
      <c r="Y99" s="881"/>
      <c r="Z99" s="881"/>
    </row>
    <row r="100" spans="1:26" ht="12">
      <c r="A100" s="881"/>
      <c r="B100" s="881"/>
      <c r="C100" s="881"/>
      <c r="D100" s="881"/>
      <c r="E100" s="881"/>
      <c r="F100" s="881"/>
      <c r="G100" s="881"/>
      <c r="H100" s="881"/>
      <c r="I100" s="881"/>
      <c r="J100" s="881"/>
      <c r="K100" s="881"/>
      <c r="L100" s="881"/>
      <c r="M100" s="881"/>
      <c r="N100" s="881"/>
      <c r="O100" s="881"/>
      <c r="P100" s="881"/>
      <c r="Q100" s="881"/>
      <c r="R100" s="881"/>
      <c r="S100" s="881"/>
      <c r="T100" s="881"/>
      <c r="U100" s="881"/>
      <c r="V100" s="881"/>
      <c r="W100" s="881"/>
      <c r="X100" s="881"/>
      <c r="Y100" s="881"/>
      <c r="Z100" s="881"/>
    </row>
    <row r="101" spans="1:26" ht="12">
      <c r="A101" s="881"/>
      <c r="B101" s="881"/>
      <c r="C101" s="881"/>
      <c r="D101" s="881"/>
      <c r="E101" s="881"/>
      <c r="F101" s="881"/>
      <c r="G101" s="881"/>
      <c r="H101" s="881"/>
      <c r="I101" s="881"/>
      <c r="J101" s="881"/>
      <c r="K101" s="881"/>
      <c r="L101" s="881"/>
      <c r="M101" s="881"/>
      <c r="N101" s="881"/>
      <c r="O101" s="881"/>
      <c r="P101" s="881"/>
      <c r="Q101" s="881"/>
      <c r="R101" s="881"/>
      <c r="S101" s="881"/>
      <c r="T101" s="881"/>
      <c r="U101" s="881"/>
      <c r="V101" s="881"/>
      <c r="W101" s="881"/>
      <c r="X101" s="881"/>
      <c r="Y101" s="881"/>
      <c r="Z101" s="881"/>
    </row>
    <row r="102" spans="1:26" ht="12">
      <c r="A102" s="881"/>
      <c r="B102" s="881"/>
      <c r="C102" s="881"/>
      <c r="D102" s="881"/>
      <c r="E102" s="881"/>
      <c r="F102" s="881"/>
      <c r="G102" s="881"/>
      <c r="H102" s="881"/>
      <c r="I102" s="881"/>
      <c r="J102" s="881"/>
      <c r="K102" s="881"/>
      <c r="L102" s="881"/>
      <c r="M102" s="881"/>
      <c r="N102" s="881"/>
      <c r="O102" s="881"/>
      <c r="P102" s="881"/>
      <c r="Q102" s="881"/>
      <c r="R102" s="881"/>
      <c r="S102" s="881"/>
      <c r="T102" s="881"/>
      <c r="U102" s="881"/>
      <c r="V102" s="881"/>
      <c r="W102" s="881"/>
      <c r="X102" s="881"/>
      <c r="Y102" s="881"/>
      <c r="Z102" s="881"/>
    </row>
    <row r="103" spans="1:26" ht="12">
      <c r="A103" s="881"/>
      <c r="B103" s="881"/>
      <c r="C103" s="881"/>
      <c r="D103" s="881"/>
      <c r="E103" s="881"/>
      <c r="F103" s="881"/>
      <c r="G103" s="881"/>
      <c r="H103" s="881"/>
      <c r="I103" s="881"/>
      <c r="J103" s="881"/>
      <c r="K103" s="881"/>
      <c r="L103" s="881"/>
      <c r="M103" s="881"/>
      <c r="N103" s="881"/>
      <c r="O103" s="881"/>
      <c r="P103" s="881"/>
      <c r="Q103" s="881"/>
      <c r="R103" s="881"/>
      <c r="S103" s="881"/>
      <c r="T103" s="881"/>
      <c r="U103" s="881"/>
      <c r="V103" s="881"/>
      <c r="W103" s="881"/>
      <c r="X103" s="881"/>
      <c r="Y103" s="881"/>
      <c r="Z103" s="881"/>
    </row>
    <row r="104" spans="1:26" ht="12">
      <c r="A104" s="881"/>
      <c r="B104" s="881"/>
      <c r="C104" s="881"/>
      <c r="D104" s="881"/>
      <c r="E104" s="881"/>
      <c r="F104" s="881"/>
      <c r="G104" s="881"/>
      <c r="H104" s="881"/>
      <c r="I104" s="881"/>
      <c r="J104" s="881"/>
      <c r="K104" s="881"/>
      <c r="L104" s="881"/>
      <c r="M104" s="881"/>
      <c r="N104" s="881"/>
      <c r="O104" s="881"/>
      <c r="P104" s="881"/>
      <c r="Q104" s="881"/>
      <c r="R104" s="881"/>
      <c r="S104" s="881"/>
      <c r="T104" s="881"/>
      <c r="U104" s="881"/>
      <c r="V104" s="881"/>
      <c r="W104" s="881"/>
      <c r="X104" s="881"/>
      <c r="Y104" s="881"/>
      <c r="Z104" s="881"/>
    </row>
    <row r="105" spans="1:26" ht="12">
      <c r="A105" s="881"/>
      <c r="B105" s="881"/>
      <c r="C105" s="881"/>
      <c r="D105" s="881"/>
      <c r="E105" s="881"/>
      <c r="F105" s="881"/>
      <c r="G105" s="881"/>
      <c r="H105" s="881"/>
      <c r="I105" s="881"/>
      <c r="J105" s="881"/>
      <c r="K105" s="881"/>
      <c r="L105" s="881"/>
      <c r="M105" s="881"/>
      <c r="N105" s="881"/>
      <c r="O105" s="881"/>
      <c r="P105" s="881"/>
      <c r="Q105" s="881"/>
      <c r="R105" s="881"/>
      <c r="S105" s="881"/>
      <c r="T105" s="881"/>
      <c r="U105" s="881"/>
      <c r="V105" s="881"/>
      <c r="W105" s="881"/>
      <c r="X105" s="881"/>
      <c r="Y105" s="881"/>
      <c r="Z105" s="881"/>
    </row>
    <row r="106" spans="1:26" ht="12">
      <c r="A106" s="881"/>
      <c r="B106" s="881"/>
      <c r="C106" s="881"/>
      <c r="D106" s="881"/>
      <c r="E106" s="881"/>
      <c r="F106" s="881"/>
      <c r="G106" s="881"/>
      <c r="H106" s="881"/>
      <c r="I106" s="881"/>
      <c r="J106" s="881"/>
      <c r="K106" s="881"/>
      <c r="L106" s="881"/>
      <c r="M106" s="881"/>
      <c r="N106" s="881"/>
      <c r="O106" s="881"/>
      <c r="P106" s="881"/>
      <c r="Q106" s="881"/>
      <c r="R106" s="881"/>
      <c r="S106" s="881"/>
      <c r="T106" s="881"/>
      <c r="U106" s="881"/>
      <c r="V106" s="881"/>
      <c r="W106" s="881"/>
      <c r="X106" s="881"/>
      <c r="Y106" s="881"/>
      <c r="Z106" s="881"/>
    </row>
    <row r="107" spans="1:26" ht="12">
      <c r="A107" s="881"/>
      <c r="B107" s="881"/>
      <c r="C107" s="881"/>
      <c r="D107" s="881"/>
      <c r="E107" s="881"/>
      <c r="F107" s="881"/>
      <c r="G107" s="881"/>
      <c r="H107" s="881"/>
      <c r="I107" s="881"/>
      <c r="J107" s="881"/>
      <c r="K107" s="881"/>
      <c r="L107" s="881"/>
      <c r="M107" s="881"/>
      <c r="N107" s="881"/>
      <c r="O107" s="881"/>
      <c r="P107" s="881"/>
      <c r="Q107" s="881"/>
      <c r="R107" s="881"/>
      <c r="S107" s="881"/>
      <c r="T107" s="881"/>
      <c r="U107" s="881"/>
      <c r="V107" s="881"/>
      <c r="W107" s="881"/>
      <c r="X107" s="881"/>
      <c r="Y107" s="881"/>
      <c r="Z107" s="881"/>
    </row>
    <row r="108" spans="1:26" ht="12">
      <c r="A108" s="881"/>
      <c r="B108" s="881"/>
      <c r="C108" s="881"/>
      <c r="D108" s="881"/>
      <c r="E108" s="881"/>
      <c r="F108" s="881"/>
      <c r="G108" s="881"/>
      <c r="H108" s="881"/>
      <c r="I108" s="881"/>
      <c r="J108" s="881"/>
      <c r="K108" s="881"/>
      <c r="L108" s="881"/>
      <c r="M108" s="881"/>
      <c r="N108" s="881"/>
      <c r="O108" s="881"/>
      <c r="P108" s="881"/>
      <c r="Q108" s="881"/>
      <c r="R108" s="881"/>
      <c r="S108" s="881"/>
      <c r="T108" s="881"/>
      <c r="U108" s="881"/>
      <c r="V108" s="881"/>
      <c r="W108" s="881"/>
      <c r="X108" s="881"/>
      <c r="Y108" s="881"/>
      <c r="Z108" s="881"/>
    </row>
    <row r="109" spans="1:26" ht="12">
      <c r="A109" s="881"/>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1"/>
    </row>
    <row r="110" spans="1:26" ht="12">
      <c r="A110" s="881"/>
      <c r="B110" s="881"/>
      <c r="C110" s="881"/>
      <c r="D110" s="881"/>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1"/>
    </row>
    <row r="111" spans="1:26" ht="12">
      <c r="A111" s="881"/>
      <c r="B111" s="881"/>
      <c r="C111" s="881"/>
      <c r="D111" s="881"/>
      <c r="E111" s="881"/>
      <c r="F111" s="881"/>
      <c r="G111" s="881"/>
      <c r="H111" s="881"/>
      <c r="I111" s="881"/>
      <c r="J111" s="881"/>
      <c r="K111" s="881"/>
      <c r="L111" s="881"/>
      <c r="M111" s="881"/>
      <c r="N111" s="881"/>
      <c r="O111" s="881"/>
      <c r="P111" s="881"/>
      <c r="Q111" s="881"/>
      <c r="R111" s="881"/>
      <c r="S111" s="881"/>
      <c r="T111" s="881"/>
      <c r="U111" s="881"/>
      <c r="V111" s="881"/>
      <c r="W111" s="881"/>
      <c r="X111" s="881"/>
      <c r="Y111" s="881"/>
      <c r="Z111" s="881"/>
    </row>
    <row r="112" spans="1:26" ht="12">
      <c r="A112" s="881"/>
      <c r="B112" s="881"/>
      <c r="C112" s="881"/>
      <c r="D112" s="881"/>
      <c r="E112" s="881"/>
      <c r="F112" s="881"/>
      <c r="G112" s="881"/>
      <c r="H112" s="881"/>
      <c r="I112" s="881"/>
      <c r="J112" s="881"/>
      <c r="K112" s="881"/>
      <c r="L112" s="881"/>
      <c r="M112" s="881"/>
      <c r="N112" s="881"/>
      <c r="O112" s="881"/>
      <c r="P112" s="881"/>
      <c r="Q112" s="881"/>
      <c r="R112" s="881"/>
      <c r="S112" s="881"/>
      <c r="T112" s="881"/>
      <c r="U112" s="881"/>
      <c r="V112" s="881"/>
      <c r="W112" s="881"/>
      <c r="X112" s="881"/>
      <c r="Y112" s="881"/>
      <c r="Z112" s="881"/>
    </row>
    <row r="113" spans="1:26" ht="12">
      <c r="A113" s="881"/>
      <c r="B113" s="881"/>
      <c r="C113" s="881"/>
      <c r="D113" s="881"/>
      <c r="E113" s="881"/>
      <c r="F113" s="881"/>
      <c r="G113" s="881"/>
      <c r="H113" s="881"/>
      <c r="I113" s="881"/>
      <c r="J113" s="881"/>
      <c r="K113" s="881"/>
      <c r="L113" s="881"/>
      <c r="M113" s="881"/>
      <c r="N113" s="881"/>
      <c r="O113" s="881"/>
      <c r="P113" s="881"/>
      <c r="Q113" s="881"/>
      <c r="R113" s="881"/>
      <c r="S113" s="881"/>
      <c r="T113" s="881"/>
      <c r="U113" s="881"/>
      <c r="V113" s="881"/>
      <c r="W113" s="881"/>
      <c r="X113" s="881"/>
      <c r="Y113" s="881"/>
      <c r="Z113" s="881"/>
    </row>
    <row r="114" spans="1:26" ht="12">
      <c r="A114" s="881"/>
      <c r="B114" s="881"/>
      <c r="C114" s="881"/>
      <c r="D114" s="881"/>
      <c r="E114" s="881"/>
      <c r="F114" s="881"/>
      <c r="G114" s="881"/>
      <c r="H114" s="881"/>
      <c r="I114" s="881"/>
      <c r="J114" s="881"/>
      <c r="K114" s="881"/>
      <c r="L114" s="881"/>
      <c r="M114" s="881"/>
      <c r="N114" s="881"/>
      <c r="O114" s="881"/>
      <c r="P114" s="881"/>
      <c r="Q114" s="881"/>
      <c r="R114" s="881"/>
      <c r="S114" s="881"/>
      <c r="T114" s="881"/>
      <c r="U114" s="881"/>
      <c r="V114" s="881"/>
      <c r="W114" s="881"/>
      <c r="X114" s="881"/>
      <c r="Y114" s="881"/>
      <c r="Z114" s="881"/>
    </row>
    <row r="115" spans="1:26" ht="12">
      <c r="A115" s="881"/>
      <c r="B115" s="881"/>
      <c r="C115" s="881"/>
      <c r="D115" s="881"/>
      <c r="E115" s="881"/>
      <c r="F115" s="881"/>
      <c r="G115" s="881"/>
      <c r="H115" s="881"/>
      <c r="I115" s="881"/>
      <c r="J115" s="881"/>
      <c r="K115" s="881"/>
      <c r="L115" s="881"/>
      <c r="M115" s="881"/>
      <c r="N115" s="881"/>
      <c r="O115" s="881"/>
      <c r="P115" s="881"/>
      <c r="Q115" s="881"/>
      <c r="R115" s="881"/>
      <c r="S115" s="881"/>
      <c r="T115" s="881"/>
      <c r="U115" s="881"/>
      <c r="V115" s="881"/>
      <c r="W115" s="881"/>
      <c r="X115" s="881"/>
      <c r="Y115" s="881"/>
      <c r="Z115" s="881"/>
    </row>
    <row r="116" spans="1:26" ht="12">
      <c r="A116" s="881"/>
      <c r="B116" s="881"/>
      <c r="C116" s="881"/>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1"/>
    </row>
    <row r="117" spans="1:26" ht="12">
      <c r="A117" s="881"/>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881"/>
      <c r="Z117" s="881"/>
    </row>
    <row r="118" spans="1:26" ht="12">
      <c r="A118" s="881"/>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1"/>
    </row>
    <row r="119" spans="1:26" ht="12">
      <c r="A119" s="881"/>
      <c r="B119" s="881"/>
      <c r="C119" s="881"/>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1"/>
    </row>
    <row r="120" spans="1:26" ht="12">
      <c r="A120" s="881"/>
      <c r="B120" s="881"/>
      <c r="C120" s="881"/>
      <c r="D120" s="881"/>
      <c r="E120" s="881"/>
      <c r="F120" s="881"/>
      <c r="G120" s="881"/>
      <c r="H120" s="881"/>
      <c r="I120" s="881"/>
      <c r="J120" s="881"/>
      <c r="K120" s="881"/>
      <c r="L120" s="881"/>
      <c r="M120" s="881"/>
      <c r="N120" s="881"/>
      <c r="O120" s="881"/>
      <c r="P120" s="881"/>
      <c r="Q120" s="881"/>
      <c r="R120" s="881"/>
      <c r="S120" s="881"/>
      <c r="T120" s="881"/>
      <c r="U120" s="881"/>
      <c r="V120" s="881"/>
      <c r="W120" s="881"/>
      <c r="X120" s="881"/>
      <c r="Y120" s="881"/>
      <c r="Z120" s="881"/>
    </row>
    <row r="121" spans="1:26" ht="12">
      <c r="A121" s="881"/>
      <c r="B121" s="881"/>
      <c r="C121" s="881"/>
      <c r="D121" s="881"/>
      <c r="E121" s="881"/>
      <c r="F121" s="881"/>
      <c r="G121" s="881"/>
      <c r="H121" s="881"/>
      <c r="I121" s="881"/>
      <c r="J121" s="881"/>
      <c r="K121" s="881"/>
      <c r="L121" s="881"/>
      <c r="M121" s="881"/>
      <c r="N121" s="881"/>
      <c r="O121" s="881"/>
      <c r="P121" s="881"/>
      <c r="Q121" s="881"/>
      <c r="R121" s="881"/>
      <c r="S121" s="881"/>
      <c r="T121" s="881"/>
      <c r="U121" s="881"/>
      <c r="V121" s="881"/>
      <c r="W121" s="881"/>
      <c r="X121" s="881"/>
      <c r="Y121" s="881"/>
      <c r="Z121" s="881"/>
    </row>
    <row r="122" spans="1:26" ht="12">
      <c r="A122" s="881"/>
      <c r="B122" s="881"/>
      <c r="C122" s="881"/>
      <c r="D122" s="881"/>
      <c r="E122" s="881"/>
      <c r="F122" s="881"/>
      <c r="G122" s="881"/>
      <c r="H122" s="881"/>
      <c r="I122" s="881"/>
      <c r="J122" s="881"/>
      <c r="K122" s="881"/>
      <c r="L122" s="881"/>
      <c r="M122" s="881"/>
      <c r="N122" s="881"/>
      <c r="O122" s="881"/>
      <c r="P122" s="881"/>
      <c r="Q122" s="881"/>
      <c r="R122" s="881"/>
      <c r="S122" s="881"/>
      <c r="T122" s="881"/>
      <c r="U122" s="881"/>
      <c r="V122" s="881"/>
      <c r="W122" s="881"/>
      <c r="X122" s="881"/>
      <c r="Y122" s="881"/>
      <c r="Z122" s="881"/>
    </row>
    <row r="123" spans="1:26" ht="12">
      <c r="A123" s="881"/>
      <c r="B123" s="881"/>
      <c r="C123" s="881"/>
      <c r="D123" s="881"/>
      <c r="E123" s="881"/>
      <c r="F123" s="881"/>
      <c r="G123" s="881"/>
      <c r="H123" s="881"/>
      <c r="I123" s="881"/>
      <c r="J123" s="881"/>
      <c r="K123" s="881"/>
      <c r="L123" s="881"/>
      <c r="M123" s="881"/>
      <c r="N123" s="881"/>
      <c r="O123" s="881"/>
      <c r="P123" s="881"/>
      <c r="Q123" s="881"/>
      <c r="R123" s="881"/>
      <c r="S123" s="881"/>
      <c r="T123" s="881"/>
      <c r="U123" s="881"/>
      <c r="V123" s="881"/>
      <c r="W123" s="881"/>
      <c r="X123" s="881"/>
      <c r="Y123" s="881"/>
      <c r="Z123" s="881"/>
    </row>
    <row r="124" spans="1:26" ht="12">
      <c r="A124" s="881"/>
      <c r="B124" s="881"/>
      <c r="C124" s="881"/>
      <c r="D124" s="881"/>
      <c r="E124" s="881"/>
      <c r="F124" s="881"/>
      <c r="G124" s="881"/>
      <c r="H124" s="881"/>
      <c r="I124" s="881"/>
      <c r="J124" s="881"/>
      <c r="K124" s="881"/>
      <c r="L124" s="881"/>
      <c r="M124" s="881"/>
      <c r="N124" s="881"/>
      <c r="O124" s="881"/>
      <c r="P124" s="881"/>
      <c r="Q124" s="881"/>
      <c r="R124" s="881"/>
      <c r="S124" s="881"/>
      <c r="T124" s="881"/>
      <c r="U124" s="881"/>
      <c r="V124" s="881"/>
      <c r="W124" s="881"/>
      <c r="X124" s="881"/>
      <c r="Y124" s="881"/>
      <c r="Z124" s="881"/>
    </row>
    <row r="125" spans="1:26" ht="12">
      <c r="A125" s="881"/>
      <c r="B125" s="881"/>
      <c r="C125" s="881"/>
      <c r="D125" s="881"/>
      <c r="E125" s="881"/>
      <c r="F125" s="881"/>
      <c r="G125" s="881"/>
      <c r="H125" s="881"/>
      <c r="I125" s="881"/>
      <c r="J125" s="881"/>
      <c r="K125" s="881"/>
      <c r="L125" s="881"/>
      <c r="M125" s="881"/>
      <c r="N125" s="881"/>
      <c r="O125" s="881"/>
      <c r="P125" s="881"/>
      <c r="Q125" s="881"/>
      <c r="R125" s="881"/>
      <c r="S125" s="881"/>
      <c r="T125" s="881"/>
      <c r="U125" s="881"/>
      <c r="V125" s="881"/>
      <c r="W125" s="881"/>
      <c r="X125" s="881"/>
      <c r="Y125" s="881"/>
      <c r="Z125" s="881"/>
    </row>
    <row r="126" spans="1:26" ht="12">
      <c r="A126" s="881"/>
      <c r="B126" s="881"/>
      <c r="C126" s="881"/>
      <c r="D126" s="881"/>
      <c r="E126" s="881"/>
      <c r="F126" s="881"/>
      <c r="G126" s="881"/>
      <c r="H126" s="881"/>
      <c r="I126" s="881"/>
      <c r="J126" s="881"/>
      <c r="K126" s="881"/>
      <c r="L126" s="881"/>
      <c r="M126" s="881"/>
      <c r="N126" s="881"/>
      <c r="O126" s="881"/>
      <c r="P126" s="881"/>
      <c r="Q126" s="881"/>
      <c r="R126" s="881"/>
      <c r="S126" s="881"/>
      <c r="T126" s="881"/>
      <c r="U126" s="881"/>
      <c r="V126" s="881"/>
      <c r="W126" s="881"/>
      <c r="X126" s="881"/>
      <c r="Y126" s="881"/>
      <c r="Z126" s="881"/>
    </row>
    <row r="127" spans="1:26" ht="12">
      <c r="A127" s="881"/>
      <c r="B127" s="881"/>
      <c r="C127" s="881"/>
      <c r="D127" s="881"/>
      <c r="E127" s="881"/>
      <c r="F127" s="881"/>
      <c r="G127" s="881"/>
      <c r="H127" s="881"/>
      <c r="I127" s="881"/>
      <c r="J127" s="881"/>
      <c r="K127" s="881"/>
      <c r="L127" s="881"/>
      <c r="M127" s="881"/>
      <c r="N127" s="881"/>
      <c r="O127" s="881"/>
      <c r="P127" s="881"/>
      <c r="Q127" s="881"/>
      <c r="R127" s="881"/>
      <c r="S127" s="881"/>
      <c r="T127" s="881"/>
      <c r="U127" s="881"/>
      <c r="V127" s="881"/>
      <c r="W127" s="881"/>
      <c r="X127" s="881"/>
      <c r="Y127" s="881"/>
      <c r="Z127" s="881"/>
    </row>
    <row r="128" spans="1:26" ht="12">
      <c r="A128" s="881"/>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1"/>
      <c r="X128" s="881"/>
      <c r="Y128" s="881"/>
      <c r="Z128" s="881"/>
    </row>
    <row r="129" spans="1:26" ht="12">
      <c r="A129" s="881"/>
      <c r="B129" s="881"/>
      <c r="C129" s="881"/>
      <c r="D129" s="881"/>
      <c r="E129" s="881"/>
      <c r="F129" s="881"/>
      <c r="G129" s="881"/>
      <c r="H129" s="881"/>
      <c r="I129" s="881"/>
      <c r="J129" s="881"/>
      <c r="K129" s="881"/>
      <c r="L129" s="881"/>
      <c r="M129" s="881"/>
      <c r="N129" s="881"/>
      <c r="O129" s="881"/>
      <c r="P129" s="881"/>
      <c r="Q129" s="881"/>
      <c r="R129" s="881"/>
      <c r="S129" s="881"/>
      <c r="T129" s="881"/>
      <c r="U129" s="881"/>
      <c r="V129" s="881"/>
      <c r="W129" s="881"/>
      <c r="X129" s="881"/>
      <c r="Y129" s="881"/>
      <c r="Z129" s="881"/>
    </row>
    <row r="130" spans="1:26" ht="12">
      <c r="A130" s="881"/>
      <c r="B130" s="881"/>
      <c r="C130" s="881"/>
      <c r="D130" s="881"/>
      <c r="E130" s="881"/>
      <c r="F130" s="881"/>
      <c r="G130" s="881"/>
      <c r="H130" s="881"/>
      <c r="I130" s="881"/>
      <c r="J130" s="881"/>
      <c r="K130" s="881"/>
      <c r="L130" s="881"/>
      <c r="M130" s="881"/>
      <c r="N130" s="881"/>
      <c r="O130" s="881"/>
      <c r="P130" s="881"/>
      <c r="Q130" s="881"/>
      <c r="R130" s="881"/>
      <c r="S130" s="881"/>
      <c r="T130" s="881"/>
      <c r="U130" s="881"/>
      <c r="V130" s="881"/>
      <c r="W130" s="881"/>
      <c r="X130" s="881"/>
      <c r="Y130" s="881"/>
      <c r="Z130" s="881"/>
    </row>
    <row r="131" spans="1:26" ht="12">
      <c r="A131" s="881"/>
      <c r="B131" s="881"/>
      <c r="C131" s="881"/>
      <c r="D131" s="881"/>
      <c r="E131" s="881"/>
      <c r="F131" s="881"/>
      <c r="G131" s="881"/>
      <c r="H131" s="881"/>
      <c r="I131" s="881"/>
      <c r="J131" s="881"/>
      <c r="K131" s="881"/>
      <c r="L131" s="881"/>
      <c r="M131" s="881"/>
      <c r="N131" s="881"/>
      <c r="O131" s="881"/>
      <c r="P131" s="881"/>
      <c r="Q131" s="881"/>
      <c r="R131" s="881"/>
      <c r="S131" s="881"/>
      <c r="T131" s="881"/>
      <c r="U131" s="881"/>
      <c r="V131" s="881"/>
      <c r="W131" s="881"/>
      <c r="X131" s="881"/>
      <c r="Y131" s="881"/>
      <c r="Z131" s="881"/>
    </row>
    <row r="132" spans="1:26" ht="12">
      <c r="A132" s="881"/>
      <c r="B132" s="881"/>
      <c r="C132" s="881"/>
      <c r="D132" s="881"/>
      <c r="E132" s="881"/>
      <c r="F132" s="881"/>
      <c r="G132" s="881"/>
      <c r="H132" s="881"/>
      <c r="I132" s="881"/>
      <c r="J132" s="881"/>
      <c r="K132" s="881"/>
      <c r="L132" s="881"/>
      <c r="M132" s="881"/>
      <c r="N132" s="881"/>
      <c r="O132" s="881"/>
      <c r="P132" s="881"/>
      <c r="Q132" s="881"/>
      <c r="R132" s="881"/>
      <c r="S132" s="881"/>
      <c r="T132" s="881"/>
      <c r="U132" s="881"/>
      <c r="V132" s="881"/>
      <c r="W132" s="881"/>
      <c r="X132" s="881"/>
      <c r="Y132" s="881"/>
      <c r="Z132" s="881"/>
    </row>
    <row r="133" spans="1:26" ht="12">
      <c r="A133" s="881"/>
      <c r="B133" s="881"/>
      <c r="C133" s="881"/>
      <c r="D133" s="881"/>
      <c r="E133" s="881"/>
      <c r="F133" s="881"/>
      <c r="G133" s="881"/>
      <c r="H133" s="881"/>
      <c r="I133" s="881"/>
      <c r="J133" s="881"/>
      <c r="K133" s="881"/>
      <c r="L133" s="881"/>
      <c r="M133" s="881"/>
      <c r="N133" s="881"/>
      <c r="O133" s="881"/>
      <c r="P133" s="881"/>
      <c r="Q133" s="881"/>
      <c r="R133" s="881"/>
      <c r="S133" s="881"/>
      <c r="T133" s="881"/>
      <c r="U133" s="881"/>
      <c r="V133" s="881"/>
      <c r="W133" s="881"/>
      <c r="X133" s="881"/>
      <c r="Y133" s="881"/>
      <c r="Z133" s="881"/>
    </row>
    <row r="134" spans="1:26" ht="12">
      <c r="A134" s="881"/>
      <c r="B134" s="881"/>
      <c r="C134" s="881"/>
      <c r="D134" s="881"/>
      <c r="E134" s="881"/>
      <c r="F134" s="881"/>
      <c r="G134" s="881"/>
      <c r="H134" s="881"/>
      <c r="I134" s="881"/>
      <c r="J134" s="881"/>
      <c r="K134" s="881"/>
      <c r="L134" s="881"/>
      <c r="M134" s="881"/>
      <c r="N134" s="881"/>
      <c r="O134" s="881"/>
      <c r="P134" s="881"/>
      <c r="Q134" s="881"/>
      <c r="R134" s="881"/>
      <c r="S134" s="881"/>
      <c r="T134" s="881"/>
      <c r="U134" s="881"/>
      <c r="V134" s="881"/>
      <c r="W134" s="881"/>
      <c r="X134" s="881"/>
      <c r="Y134" s="881"/>
      <c r="Z134" s="881"/>
    </row>
    <row r="135" spans="1:26" ht="12">
      <c r="A135" s="881"/>
      <c r="B135" s="881"/>
      <c r="C135" s="881"/>
      <c r="D135" s="881"/>
      <c r="E135" s="881"/>
      <c r="F135" s="881"/>
      <c r="G135" s="881"/>
      <c r="H135" s="881"/>
      <c r="I135" s="881"/>
      <c r="J135" s="881"/>
      <c r="K135" s="881"/>
      <c r="L135" s="881"/>
      <c r="M135" s="881"/>
      <c r="N135" s="881"/>
      <c r="O135" s="881"/>
      <c r="P135" s="881"/>
      <c r="Q135" s="881"/>
      <c r="R135" s="881"/>
      <c r="S135" s="881"/>
      <c r="T135" s="881"/>
      <c r="U135" s="881"/>
      <c r="V135" s="881"/>
      <c r="W135" s="881"/>
      <c r="X135" s="881"/>
      <c r="Y135" s="881"/>
      <c r="Z135" s="881"/>
    </row>
    <row r="136" spans="1:26" ht="12">
      <c r="A136" s="881"/>
      <c r="B136" s="881"/>
      <c r="C136" s="881"/>
      <c r="D136" s="881"/>
      <c r="E136" s="881"/>
      <c r="F136" s="881"/>
      <c r="G136" s="881"/>
      <c r="H136" s="881"/>
      <c r="I136" s="881"/>
      <c r="J136" s="881"/>
      <c r="K136" s="881"/>
      <c r="L136" s="881"/>
      <c r="M136" s="881"/>
      <c r="N136" s="881"/>
      <c r="O136" s="881"/>
      <c r="P136" s="881"/>
      <c r="Q136" s="881"/>
      <c r="R136" s="881"/>
      <c r="S136" s="881"/>
      <c r="T136" s="881"/>
      <c r="U136" s="881"/>
      <c r="V136" s="881"/>
      <c r="W136" s="881"/>
      <c r="X136" s="881"/>
      <c r="Y136" s="881"/>
      <c r="Z136" s="881"/>
    </row>
    <row r="137" spans="1:26" ht="12">
      <c r="A137" s="881"/>
      <c r="B137" s="881"/>
      <c r="C137" s="881"/>
      <c r="D137" s="881"/>
      <c r="E137" s="881"/>
      <c r="F137" s="881"/>
      <c r="G137" s="881"/>
      <c r="H137" s="881"/>
      <c r="I137" s="881"/>
      <c r="J137" s="881"/>
      <c r="K137" s="881"/>
      <c r="L137" s="881"/>
      <c r="M137" s="881"/>
      <c r="N137" s="881"/>
      <c r="O137" s="881"/>
      <c r="P137" s="881"/>
      <c r="Q137" s="881"/>
      <c r="R137" s="881"/>
      <c r="S137" s="881"/>
      <c r="T137" s="881"/>
      <c r="U137" s="881"/>
      <c r="V137" s="881"/>
      <c r="W137" s="881"/>
      <c r="X137" s="881"/>
      <c r="Y137" s="881"/>
      <c r="Z137" s="881"/>
    </row>
  </sheetData>
  <sheetProtection sheet="1" objects="1" scenarios="1"/>
  <mergeCells count="150">
    <mergeCell ref="A6:E6"/>
    <mergeCell ref="A7:E7"/>
    <mergeCell ref="A9:E9"/>
    <mergeCell ref="A10:E10"/>
    <mergeCell ref="A11:E11"/>
    <mergeCell ref="A13:E13"/>
    <mergeCell ref="A14:E14"/>
    <mergeCell ref="F6:J6"/>
    <mergeCell ref="F7:J7"/>
    <mergeCell ref="F9:J9"/>
    <mergeCell ref="F10:J10"/>
    <mergeCell ref="F11:J11"/>
    <mergeCell ref="F13:I13"/>
    <mergeCell ref="F14:I14"/>
    <mergeCell ref="K5:R5"/>
    <mergeCell ref="K6:R6"/>
    <mergeCell ref="K7:R7"/>
    <mergeCell ref="L10:M10"/>
    <mergeCell ref="L11:M11"/>
    <mergeCell ref="P13:R13"/>
    <mergeCell ref="P14:R14"/>
    <mergeCell ref="J13:O13"/>
    <mergeCell ref="J14:O14"/>
    <mergeCell ref="Q2:R2"/>
    <mergeCell ref="A20:E20"/>
    <mergeCell ref="A21:E21"/>
    <mergeCell ref="A22:E22"/>
    <mergeCell ref="F15:G15"/>
    <mergeCell ref="F16:G16"/>
    <mergeCell ref="F17:G17"/>
    <mergeCell ref="F18:G18"/>
    <mergeCell ref="F19:G19"/>
    <mergeCell ref="F20:G20"/>
    <mergeCell ref="A23:E23"/>
    <mergeCell ref="A24:E24"/>
    <mergeCell ref="A25:E25"/>
    <mergeCell ref="A26:E26"/>
    <mergeCell ref="A27:E27"/>
    <mergeCell ref="A28:E28"/>
    <mergeCell ref="A29:E29"/>
    <mergeCell ref="A30:E30"/>
    <mergeCell ref="A31:E31"/>
    <mergeCell ref="A32:E32"/>
    <mergeCell ref="A33:E33"/>
    <mergeCell ref="A34:E34"/>
    <mergeCell ref="A39:E39"/>
    <mergeCell ref="A15:E15"/>
    <mergeCell ref="A16:E16"/>
    <mergeCell ref="A17:E17"/>
    <mergeCell ref="A18:E18"/>
    <mergeCell ref="A19:E19"/>
    <mergeCell ref="A35:E35"/>
    <mergeCell ref="A36:E36"/>
    <mergeCell ref="A37:E37"/>
    <mergeCell ref="A38:E38"/>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J15:L15"/>
    <mergeCell ref="J16:L16"/>
    <mergeCell ref="J17:L17"/>
    <mergeCell ref="J18:L18"/>
    <mergeCell ref="J19:L19"/>
    <mergeCell ref="J20:L20"/>
    <mergeCell ref="J21:L21"/>
    <mergeCell ref="J22:L22"/>
    <mergeCell ref="J23:L23"/>
    <mergeCell ref="J24:L24"/>
    <mergeCell ref="J25:L25"/>
    <mergeCell ref="J26:L26"/>
    <mergeCell ref="J27:L27"/>
    <mergeCell ref="J28:L28"/>
    <mergeCell ref="J29:L29"/>
    <mergeCell ref="J30:L30"/>
    <mergeCell ref="J31:L31"/>
    <mergeCell ref="J32:L32"/>
    <mergeCell ref="J33:L33"/>
    <mergeCell ref="J34:L34"/>
    <mergeCell ref="J35:L35"/>
    <mergeCell ref="J36:L36"/>
    <mergeCell ref="J37:L37"/>
    <mergeCell ref="J38:L38"/>
    <mergeCell ref="J39:L39"/>
    <mergeCell ref="M15:Q15"/>
    <mergeCell ref="M16:Q16"/>
    <mergeCell ref="M17:Q17"/>
    <mergeCell ref="M18:Q18"/>
    <mergeCell ref="M19:Q19"/>
    <mergeCell ref="M20:Q20"/>
    <mergeCell ref="M21:Q21"/>
    <mergeCell ref="M22:Q22"/>
    <mergeCell ref="M23:Q23"/>
    <mergeCell ref="M24:Q24"/>
    <mergeCell ref="M25:Q25"/>
    <mergeCell ref="M26:Q26"/>
    <mergeCell ref="M27:Q27"/>
    <mergeCell ref="M28:Q28"/>
    <mergeCell ref="M29:Q29"/>
    <mergeCell ref="M30:Q30"/>
    <mergeCell ref="M31:Q31"/>
    <mergeCell ref="M32:Q32"/>
    <mergeCell ref="M33:Q33"/>
    <mergeCell ref="M34:Q34"/>
    <mergeCell ref="M35:Q35"/>
    <mergeCell ref="M40:Q40"/>
    <mergeCell ref="M36:Q36"/>
    <mergeCell ref="M37:Q37"/>
    <mergeCell ref="M38:Q38"/>
    <mergeCell ref="M39:Q39"/>
  </mergeCells>
  <printOptions/>
  <pageMargins left="0.44" right="0.25" top="0.25" bottom="0.25" header="0" footer="0"/>
  <pageSetup fitToWidth="4" horizontalDpi="300" verticalDpi="300" orientation="landscape" r:id="rId1"/>
</worksheet>
</file>

<file path=xl/worksheets/sheet38.xml><?xml version="1.0" encoding="utf-8"?>
<worksheet xmlns="http://schemas.openxmlformats.org/spreadsheetml/2006/main" xmlns:r="http://schemas.openxmlformats.org/officeDocument/2006/relationships">
  <dimension ref="A1:A36"/>
  <sheetViews>
    <sheetView workbookViewId="0" topLeftCell="A13">
      <selection activeCell="A36" sqref="A36"/>
    </sheetView>
  </sheetViews>
  <sheetFormatPr defaultColWidth="9.140625" defaultRowHeight="12.75"/>
  <cols>
    <col min="1" max="1" width="115.28125" style="741" customWidth="1"/>
    <col min="2" max="16384" width="10.28125" style="741" customWidth="1"/>
  </cols>
  <sheetData>
    <row r="1" ht="12">
      <c r="A1" s="741" t="s">
        <v>547</v>
      </c>
    </row>
    <row r="2" ht="12">
      <c r="A2" s="741" t="s">
        <v>63</v>
      </c>
    </row>
    <row r="3" ht="12">
      <c r="A3" s="741" t="s">
        <v>549</v>
      </c>
    </row>
    <row r="4" ht="12">
      <c r="A4" s="741" t="s">
        <v>550</v>
      </c>
    </row>
    <row r="5" ht="12">
      <c r="A5" s="741" t="s">
        <v>551</v>
      </c>
    </row>
    <row r="6" ht="12">
      <c r="A6" s="741" t="s">
        <v>552</v>
      </c>
    </row>
    <row r="7" ht="12">
      <c r="A7" s="741" t="s">
        <v>553</v>
      </c>
    </row>
    <row r="8" ht="12">
      <c r="A8" s="741" t="s">
        <v>554</v>
      </c>
    </row>
    <row r="9" ht="12">
      <c r="A9" s="741" t="s">
        <v>1777</v>
      </c>
    </row>
    <row r="10" ht="12">
      <c r="A10" s="741" t="s">
        <v>1778</v>
      </c>
    </row>
    <row r="11" ht="12">
      <c r="A11" s="741" t="s">
        <v>1779</v>
      </c>
    </row>
    <row r="12" ht="12">
      <c r="A12" s="741" t="s">
        <v>1780</v>
      </c>
    </row>
    <row r="13" ht="12">
      <c r="A13" s="741" t="s">
        <v>708</v>
      </c>
    </row>
    <row r="14" ht="12">
      <c r="A14" s="741" t="s">
        <v>64</v>
      </c>
    </row>
    <row r="15" ht="12">
      <c r="A15" s="741" t="s">
        <v>979</v>
      </c>
    </row>
    <row r="16" ht="12">
      <c r="A16" s="741" t="s">
        <v>980</v>
      </c>
    </row>
    <row r="17" ht="12">
      <c r="A17" s="741" t="s">
        <v>65</v>
      </c>
    </row>
    <row r="18" ht="12">
      <c r="A18" s="741" t="s">
        <v>66</v>
      </c>
    </row>
    <row r="19" ht="12">
      <c r="A19" s="741" t="s">
        <v>67</v>
      </c>
    </row>
    <row r="20" ht="12">
      <c r="A20" s="741" t="s">
        <v>68</v>
      </c>
    </row>
    <row r="21" ht="12">
      <c r="A21" s="741" t="s">
        <v>69</v>
      </c>
    </row>
    <row r="22" ht="12">
      <c r="A22" s="741" t="s">
        <v>70</v>
      </c>
    </row>
    <row r="23" ht="12">
      <c r="A23" s="741" t="s">
        <v>71</v>
      </c>
    </row>
    <row r="24" ht="12">
      <c r="A24" s="741" t="s">
        <v>72</v>
      </c>
    </row>
    <row r="25" ht="12">
      <c r="A25" s="741" t="s">
        <v>73</v>
      </c>
    </row>
    <row r="26" ht="12">
      <c r="A26" s="741" t="s">
        <v>74</v>
      </c>
    </row>
    <row r="27" ht="12">
      <c r="A27" s="741" t="s">
        <v>75</v>
      </c>
    </row>
    <row r="28" ht="12">
      <c r="A28" s="741" t="s">
        <v>76</v>
      </c>
    </row>
    <row r="29" ht="12">
      <c r="A29" s="741" t="s">
        <v>77</v>
      </c>
    </row>
    <row r="30" ht="12">
      <c r="A30" s="741" t="s">
        <v>78</v>
      </c>
    </row>
    <row r="31" ht="12">
      <c r="A31" s="741" t="s">
        <v>79</v>
      </c>
    </row>
    <row r="32" ht="12">
      <c r="A32" s="741" t="s">
        <v>1264</v>
      </c>
    </row>
    <row r="33" ht="12">
      <c r="A33" s="741" t="s">
        <v>1265</v>
      </c>
    </row>
    <row r="34" ht="12">
      <c r="A34" s="741" t="s">
        <v>1266</v>
      </c>
    </row>
    <row r="35" ht="12">
      <c r="A35" s="741" t="s">
        <v>1267</v>
      </c>
    </row>
    <row r="36" ht="12">
      <c r="A36" s="741" t="s">
        <v>860</v>
      </c>
    </row>
  </sheetData>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sheetPr transitionEvaluation="1"/>
  <dimension ref="A1:AK68"/>
  <sheetViews>
    <sheetView showGridLines="0" workbookViewId="0" topLeftCell="A1">
      <selection activeCell="C2" sqref="C2"/>
    </sheetView>
  </sheetViews>
  <sheetFormatPr defaultColWidth="11.00390625" defaultRowHeight="12.75"/>
  <cols>
    <col min="1" max="1" width="8.7109375" style="741" customWidth="1"/>
    <col min="2" max="2" width="5.28125" style="741" customWidth="1"/>
    <col min="3" max="3" width="7.57421875" style="741" customWidth="1"/>
    <col min="4" max="4" width="1.8515625" style="741" customWidth="1"/>
    <col min="5" max="5" width="14.421875" style="741" customWidth="1"/>
    <col min="6" max="6" width="17.8515625" style="741" customWidth="1"/>
    <col min="7" max="8" width="1.8515625" style="741" customWidth="1"/>
    <col min="9" max="9" width="16.7109375" style="741" customWidth="1"/>
    <col min="10" max="10" width="1.8515625" style="741" customWidth="1"/>
    <col min="11" max="11" width="13.28125" style="741" customWidth="1"/>
    <col min="12" max="12" width="6.421875" style="741" customWidth="1"/>
    <col min="13" max="15" width="1.8515625" style="741" customWidth="1"/>
    <col min="16" max="16" width="15.57421875" style="741" customWidth="1"/>
    <col min="17" max="17" width="1.8515625" style="741" customWidth="1"/>
    <col min="18" max="18" width="20.140625" style="741" customWidth="1"/>
    <col min="19" max="34" width="16.7109375" style="741" customWidth="1"/>
    <col min="35" max="16384" width="11.00390625" style="741" customWidth="1"/>
  </cols>
  <sheetData>
    <row r="1" spans="1:34" ht="14.25" thickBot="1" thickTop="1">
      <c r="A1" s="731" t="s">
        <v>793</v>
      </c>
      <c r="B1" s="732"/>
      <c r="C1" s="732"/>
      <c r="D1" s="732"/>
      <c r="E1" s="732"/>
      <c r="F1" s="732"/>
      <c r="G1" s="732"/>
      <c r="H1" s="732"/>
      <c r="I1" s="732"/>
      <c r="J1" s="733"/>
      <c r="K1" s="734"/>
      <c r="L1" s="734"/>
      <c r="M1" s="734"/>
      <c r="N1" s="734"/>
      <c r="O1" s="734"/>
      <c r="P1" s="735"/>
      <c r="Q1" s="736"/>
      <c r="R1" s="735"/>
      <c r="S1" s="737"/>
      <c r="T1" s="1042"/>
      <c r="U1" s="1042"/>
      <c r="V1" s="1042"/>
      <c r="W1" s="737"/>
      <c r="X1" s="737"/>
      <c r="Y1" s="737"/>
      <c r="Z1" s="737"/>
      <c r="AA1" s="737"/>
      <c r="AB1" s="737"/>
      <c r="AC1" s="737"/>
      <c r="AD1" s="737"/>
      <c r="AE1" s="737"/>
      <c r="AF1" s="737"/>
      <c r="AG1" s="895"/>
      <c r="AH1" s="896"/>
    </row>
    <row r="2" spans="1:34" ht="13.5" thickBot="1">
      <c r="A2" s="742" t="s">
        <v>794</v>
      </c>
      <c r="B2" s="743"/>
      <c r="C2" s="743"/>
      <c r="D2" s="743"/>
      <c r="E2" s="743"/>
      <c r="F2" s="743"/>
      <c r="G2" s="743"/>
      <c r="H2" s="743"/>
      <c r="I2" s="743"/>
      <c r="J2" s="744"/>
      <c r="K2" s="745" t="s">
        <v>470</v>
      </c>
      <c r="L2" s="746"/>
      <c r="M2" s="746"/>
      <c r="N2" s="746"/>
      <c r="O2" s="746"/>
      <c r="P2" s="747" t="s">
        <v>1268</v>
      </c>
      <c r="Q2" s="2244" t="s">
        <v>1269</v>
      </c>
      <c r="R2" s="2245"/>
      <c r="T2" s="1043" t="s">
        <v>473</v>
      </c>
      <c r="U2" s="1044"/>
      <c r="V2" s="1045"/>
      <c r="Z2" s="1054"/>
      <c r="AF2" s="796"/>
      <c r="AH2" s="900"/>
    </row>
    <row r="3" spans="1:34" ht="6" customHeight="1" thickBot="1" thickTop="1">
      <c r="A3" s="754"/>
      <c r="B3" s="755"/>
      <c r="C3" s="755"/>
      <c r="D3" s="755"/>
      <c r="E3" s="755"/>
      <c r="F3" s="755"/>
      <c r="G3" s="755"/>
      <c r="H3" s="755"/>
      <c r="I3" s="755"/>
      <c r="J3" s="756"/>
      <c r="K3" s="757"/>
      <c r="L3" s="757"/>
      <c r="M3" s="757"/>
      <c r="N3" s="757"/>
      <c r="O3" s="757"/>
      <c r="P3" s="758"/>
      <c r="Q3" s="759"/>
      <c r="R3" s="758"/>
      <c r="T3" s="907"/>
      <c r="U3" s="1046"/>
      <c r="V3" s="1055"/>
      <c r="Z3" s="1054"/>
      <c r="AF3" s="796"/>
      <c r="AH3" s="900"/>
    </row>
    <row r="4" spans="1:34" ht="12.75">
      <c r="A4" s="763" t="s">
        <v>474</v>
      </c>
      <c r="B4" s="902"/>
      <c r="C4" s="902"/>
      <c r="D4" s="902"/>
      <c r="E4" s="903"/>
      <c r="F4" s="766" t="s">
        <v>475</v>
      </c>
      <c r="G4" s="904"/>
      <c r="H4" s="767"/>
      <c r="I4" s="767"/>
      <c r="J4" s="765"/>
      <c r="K4" s="766" t="s">
        <v>476</v>
      </c>
      <c r="L4" s="764"/>
      <c r="M4" s="764"/>
      <c r="N4" s="767"/>
      <c r="O4" s="767"/>
      <c r="P4" s="767"/>
      <c r="Q4" s="767"/>
      <c r="R4" s="765"/>
      <c r="T4" s="907"/>
      <c r="U4" s="1046"/>
      <c r="V4" s="1055"/>
      <c r="Z4" s="1054"/>
      <c r="AF4" s="796"/>
      <c r="AH4" s="900"/>
    </row>
    <row r="5" spans="1:34" ht="12.75">
      <c r="A5" s="763" t="s">
        <v>477</v>
      </c>
      <c r="B5" s="902"/>
      <c r="C5" s="902"/>
      <c r="D5" s="902"/>
      <c r="E5" s="903"/>
      <c r="F5" s="766" t="s">
        <v>478</v>
      </c>
      <c r="G5" s="904"/>
      <c r="H5" s="767"/>
      <c r="I5" s="767"/>
      <c r="J5" s="765"/>
      <c r="K5" s="2230"/>
      <c r="L5" s="2231"/>
      <c r="M5" s="2231"/>
      <c r="N5" s="2231"/>
      <c r="O5" s="2231"/>
      <c r="P5" s="2231"/>
      <c r="Q5" s="2231"/>
      <c r="R5" s="2217"/>
      <c r="T5" s="905" t="s">
        <v>1270</v>
      </c>
      <c r="U5" s="1047"/>
      <c r="V5" s="906">
        <f>M40</f>
        <v>0</v>
      </c>
      <c r="AF5" s="796"/>
      <c r="AH5" s="900"/>
    </row>
    <row r="6" spans="1:34" ht="12.75">
      <c r="A6" s="2215"/>
      <c r="B6" s="2216"/>
      <c r="C6" s="2216"/>
      <c r="D6" s="2216"/>
      <c r="E6" s="2217"/>
      <c r="F6" s="2230"/>
      <c r="G6" s="2231"/>
      <c r="H6" s="2231"/>
      <c r="I6" s="2231"/>
      <c r="J6" s="2217"/>
      <c r="K6" s="2230"/>
      <c r="L6" s="2231"/>
      <c r="M6" s="2231"/>
      <c r="N6" s="2231"/>
      <c r="O6" s="2231"/>
      <c r="P6" s="2231"/>
      <c r="Q6" s="2231"/>
      <c r="R6" s="2217"/>
      <c r="T6" s="905" t="s">
        <v>480</v>
      </c>
      <c r="U6" s="1047"/>
      <c r="V6" s="906"/>
      <c r="AF6" s="796"/>
      <c r="AH6" s="900"/>
    </row>
    <row r="7" spans="1:34" ht="13.5" thickBot="1">
      <c r="A7" s="2218"/>
      <c r="B7" s="2219"/>
      <c r="C7" s="2219"/>
      <c r="D7" s="2219"/>
      <c r="E7" s="2220"/>
      <c r="F7" s="2232"/>
      <c r="G7" s="2219"/>
      <c r="H7" s="2219"/>
      <c r="I7" s="2219"/>
      <c r="J7" s="2220"/>
      <c r="K7" s="2232"/>
      <c r="L7" s="2219"/>
      <c r="M7" s="2219"/>
      <c r="N7" s="2219"/>
      <c r="O7" s="2219"/>
      <c r="P7" s="2219"/>
      <c r="Q7" s="2219"/>
      <c r="R7" s="2220"/>
      <c r="T7" s="907"/>
      <c r="U7" s="1046"/>
      <c r="V7" s="906"/>
      <c r="AF7" s="796"/>
      <c r="AH7" s="900"/>
    </row>
    <row r="8" spans="1:34" ht="12.75">
      <c r="A8" s="772" t="s">
        <v>481</v>
      </c>
      <c r="B8" s="908"/>
      <c r="C8" s="908"/>
      <c r="D8" s="908"/>
      <c r="E8" s="909"/>
      <c r="F8" s="775" t="s">
        <v>482</v>
      </c>
      <c r="G8" s="910"/>
      <c r="H8" s="910"/>
      <c r="I8" s="910"/>
      <c r="J8" s="909"/>
      <c r="K8" s="775" t="s">
        <v>483</v>
      </c>
      <c r="L8" s="773"/>
      <c r="M8" s="774"/>
      <c r="N8" s="775" t="s">
        <v>484</v>
      </c>
      <c r="O8" s="776"/>
      <c r="P8" s="776"/>
      <c r="Q8" s="776"/>
      <c r="R8" s="774"/>
      <c r="T8" s="905" t="s">
        <v>1271</v>
      </c>
      <c r="U8" s="1047"/>
      <c r="V8" s="906" t="e">
        <f>'FF 20-20'!R20-'SLA Counties'!AB41+#REF!+#REF!+#REF!</f>
        <v>#REF!</v>
      </c>
      <c r="AF8" s="796"/>
      <c r="AH8" s="900"/>
    </row>
    <row r="9" spans="1:34" ht="12.75">
      <c r="A9" s="2215"/>
      <c r="B9" s="2216"/>
      <c r="C9" s="2216"/>
      <c r="D9" s="2216"/>
      <c r="E9" s="2217"/>
      <c r="F9" s="2230"/>
      <c r="G9" s="2231"/>
      <c r="H9" s="2231"/>
      <c r="I9" s="2231"/>
      <c r="J9" s="2217"/>
      <c r="K9" s="777" t="s">
        <v>485</v>
      </c>
      <c r="L9" s="778"/>
      <c r="M9" s="779"/>
      <c r="N9" s="778"/>
      <c r="O9" s="780"/>
      <c r="P9" s="781" t="s">
        <v>486</v>
      </c>
      <c r="Q9" s="782"/>
      <c r="R9" s="779"/>
      <c r="T9" s="905" t="s">
        <v>487</v>
      </c>
      <c r="U9" s="1047"/>
      <c r="V9" s="906"/>
      <c r="AF9" s="796"/>
      <c r="AH9" s="900"/>
    </row>
    <row r="10" spans="1:34" ht="13.5" thickBot="1">
      <c r="A10" s="2215"/>
      <c r="B10" s="2216"/>
      <c r="C10" s="2216"/>
      <c r="D10" s="2216"/>
      <c r="E10" s="2217"/>
      <c r="F10" s="2230"/>
      <c r="G10" s="2231"/>
      <c r="H10" s="2231"/>
      <c r="I10" s="2231"/>
      <c r="J10" s="2217"/>
      <c r="K10" s="775" t="s">
        <v>488</v>
      </c>
      <c r="L10" s="2242"/>
      <c r="M10" s="2243"/>
      <c r="N10" s="778"/>
      <c r="O10" s="783"/>
      <c r="P10" s="781" t="s">
        <v>489</v>
      </c>
      <c r="Q10" s="782"/>
      <c r="R10" s="779"/>
      <c r="T10" s="911"/>
      <c r="U10" s="1048"/>
      <c r="V10" s="913"/>
      <c r="AF10" s="796"/>
      <c r="AH10" s="900"/>
    </row>
    <row r="11" spans="1:34" ht="14.25" thickBot="1" thickTop="1">
      <c r="A11" s="2218"/>
      <c r="B11" s="2219"/>
      <c r="C11" s="2219"/>
      <c r="D11" s="2219"/>
      <c r="E11" s="2220"/>
      <c r="F11" s="2232"/>
      <c r="G11" s="2219"/>
      <c r="H11" s="2219"/>
      <c r="I11" s="2219"/>
      <c r="J11" s="2220"/>
      <c r="K11" s="787" t="s">
        <v>490</v>
      </c>
      <c r="L11" s="2254"/>
      <c r="M11" s="2255"/>
      <c r="N11" s="788"/>
      <c r="O11" s="789" t="s">
        <v>491</v>
      </c>
      <c r="P11" s="788"/>
      <c r="Q11" s="788"/>
      <c r="R11" s="770"/>
      <c r="T11" s="905" t="s">
        <v>492</v>
      </c>
      <c r="U11" s="1047"/>
      <c r="V11" s="906" t="e">
        <f>V5-V8</f>
        <v>#REF!</v>
      </c>
      <c r="AF11" s="796"/>
      <c r="AH11" s="900"/>
    </row>
    <row r="12" spans="1:34" ht="13.5" thickBot="1">
      <c r="A12" s="763" t="s">
        <v>493</v>
      </c>
      <c r="B12" s="914"/>
      <c r="C12" s="914"/>
      <c r="D12" s="914"/>
      <c r="E12" s="915"/>
      <c r="F12" s="766" t="s">
        <v>494</v>
      </c>
      <c r="G12" s="914"/>
      <c r="H12" s="914"/>
      <c r="I12" s="916"/>
      <c r="J12" s="766" t="s">
        <v>495</v>
      </c>
      <c r="K12" s="790"/>
      <c r="L12" s="790"/>
      <c r="M12" s="790"/>
      <c r="N12" s="790"/>
      <c r="O12" s="792"/>
      <c r="P12" s="766" t="s">
        <v>496</v>
      </c>
      <c r="Q12" s="790"/>
      <c r="R12" s="792"/>
      <c r="T12" s="793"/>
      <c r="U12" s="794"/>
      <c r="V12" s="1056"/>
      <c r="AF12" s="796"/>
      <c r="AH12" s="900"/>
    </row>
    <row r="13" spans="1:34" ht="12.75">
      <c r="A13" s="2215"/>
      <c r="B13" s="2216"/>
      <c r="C13" s="2216"/>
      <c r="D13" s="2216"/>
      <c r="E13" s="2217"/>
      <c r="F13" s="2230"/>
      <c r="G13" s="2231"/>
      <c r="H13" s="2231"/>
      <c r="I13" s="2217"/>
      <c r="J13" s="2236"/>
      <c r="K13" s="2237"/>
      <c r="L13" s="2237"/>
      <c r="M13" s="2237"/>
      <c r="N13" s="2237"/>
      <c r="O13" s="2238"/>
      <c r="P13" s="2230"/>
      <c r="Q13" s="2231"/>
      <c r="R13" s="2217"/>
      <c r="S13" s="990"/>
      <c r="T13" s="990"/>
      <c r="U13" s="990"/>
      <c r="V13" s="990"/>
      <c r="W13" s="990"/>
      <c r="X13" s="990"/>
      <c r="Y13" s="990"/>
      <c r="Z13" s="990"/>
      <c r="AA13" s="990"/>
      <c r="AB13" s="990"/>
      <c r="AC13" s="990"/>
      <c r="AD13" s="990"/>
      <c r="AE13" s="990"/>
      <c r="AF13" s="796"/>
      <c r="AG13" s="990"/>
      <c r="AH13" s="1035"/>
    </row>
    <row r="14" spans="1:34" ht="13.5" thickBot="1">
      <c r="A14" s="2218"/>
      <c r="B14" s="2219"/>
      <c r="C14" s="2219"/>
      <c r="D14" s="2219"/>
      <c r="E14" s="2220"/>
      <c r="F14" s="2232"/>
      <c r="G14" s="2219"/>
      <c r="H14" s="2219"/>
      <c r="I14" s="2220"/>
      <c r="J14" s="2239"/>
      <c r="K14" s="2240"/>
      <c r="L14" s="2240"/>
      <c r="M14" s="2240"/>
      <c r="N14" s="2240"/>
      <c r="O14" s="2241"/>
      <c r="P14" s="2232"/>
      <c r="Q14" s="2219"/>
      <c r="R14" s="2220"/>
      <c r="S14" s="991"/>
      <c r="T14" s="991"/>
      <c r="U14" s="991"/>
      <c r="V14" s="991"/>
      <c r="W14" s="991"/>
      <c r="X14" s="991"/>
      <c r="Y14" s="991"/>
      <c r="Z14" s="991"/>
      <c r="AA14" s="991"/>
      <c r="AB14" s="991"/>
      <c r="AC14" s="991"/>
      <c r="AD14" s="991"/>
      <c r="AE14" s="991"/>
      <c r="AF14" s="794"/>
      <c r="AG14" s="991"/>
      <c r="AH14" s="992"/>
    </row>
    <row r="15" spans="1:34" ht="12.75">
      <c r="A15" s="2370" t="s">
        <v>497</v>
      </c>
      <c r="B15" s="2371"/>
      <c r="C15" s="2371"/>
      <c r="D15" s="2371"/>
      <c r="E15" s="2372"/>
      <c r="F15" s="2408"/>
      <c r="G15" s="2410"/>
      <c r="H15" s="2408"/>
      <c r="I15" s="2410"/>
      <c r="J15" s="2408"/>
      <c r="K15" s="2409"/>
      <c r="L15" s="2410"/>
      <c r="M15" s="2408"/>
      <c r="N15" s="2409"/>
      <c r="O15" s="2409"/>
      <c r="P15" s="2409"/>
      <c r="Q15" s="2410"/>
      <c r="R15" s="1050"/>
      <c r="S15" s="825" t="s">
        <v>516</v>
      </c>
      <c r="T15" s="825" t="s">
        <v>517</v>
      </c>
      <c r="U15" s="825" t="s">
        <v>498</v>
      </c>
      <c r="V15" s="825" t="s">
        <v>499</v>
      </c>
      <c r="W15" s="825" t="s">
        <v>500</v>
      </c>
      <c r="X15" s="825" t="s">
        <v>501</v>
      </c>
      <c r="Y15" s="825" t="s">
        <v>502</v>
      </c>
      <c r="Z15" s="825" t="s">
        <v>503</v>
      </c>
      <c r="AA15" s="825" t="s">
        <v>504</v>
      </c>
      <c r="AB15" s="825" t="s">
        <v>505</v>
      </c>
      <c r="AC15" s="825" t="s">
        <v>506</v>
      </c>
      <c r="AD15" s="825" t="s">
        <v>507</v>
      </c>
      <c r="AE15" s="825" t="s">
        <v>508</v>
      </c>
      <c r="AF15" s="825" t="s">
        <v>509</v>
      </c>
      <c r="AG15" s="1050"/>
      <c r="AH15" s="1051"/>
    </row>
    <row r="16" spans="1:34" ht="12.75">
      <c r="A16" s="2399"/>
      <c r="B16" s="2400"/>
      <c r="C16" s="2400"/>
      <c r="D16" s="2400"/>
      <c r="E16" s="2401"/>
      <c r="F16" s="2411"/>
      <c r="G16" s="2401"/>
      <c r="H16" s="2411"/>
      <c r="I16" s="2401"/>
      <c r="J16" s="2411"/>
      <c r="K16" s="2412"/>
      <c r="L16" s="2401"/>
      <c r="M16" s="2407" t="s">
        <v>971</v>
      </c>
      <c r="N16" s="2432"/>
      <c r="O16" s="2432"/>
      <c r="P16" s="2432"/>
      <c r="Q16" s="2404"/>
      <c r="R16" s="1050"/>
      <c r="S16" s="816" t="s">
        <v>1272</v>
      </c>
      <c r="T16" s="816" t="s">
        <v>1272</v>
      </c>
      <c r="U16" s="816" t="s">
        <v>1272</v>
      </c>
      <c r="V16" s="816" t="s">
        <v>1272</v>
      </c>
      <c r="W16" s="816" t="s">
        <v>1272</v>
      </c>
      <c r="X16" s="816" t="s">
        <v>1272</v>
      </c>
      <c r="Y16" s="816" t="s">
        <v>1272</v>
      </c>
      <c r="Z16" s="816" t="s">
        <v>1272</v>
      </c>
      <c r="AA16" s="816" t="s">
        <v>1272</v>
      </c>
      <c r="AB16" s="816" t="s">
        <v>1272</v>
      </c>
      <c r="AC16" s="816" t="s">
        <v>1272</v>
      </c>
      <c r="AD16" s="816" t="s">
        <v>1272</v>
      </c>
      <c r="AE16" s="816" t="s">
        <v>1272</v>
      </c>
      <c r="AF16" s="816" t="s">
        <v>1272</v>
      </c>
      <c r="AG16" s="1036" t="s">
        <v>59</v>
      </c>
      <c r="AH16" s="1052" t="s">
        <v>60</v>
      </c>
    </row>
    <row r="17" spans="1:34" ht="12.75">
      <c r="A17" s="2364" t="s">
        <v>1465</v>
      </c>
      <c r="B17" s="2365"/>
      <c r="C17" s="2365"/>
      <c r="D17" s="2365"/>
      <c r="E17" s="2366"/>
      <c r="F17" s="2382" t="s">
        <v>1466</v>
      </c>
      <c r="G17" s="2366"/>
      <c r="H17" s="2407" t="s">
        <v>1467</v>
      </c>
      <c r="I17" s="2404"/>
      <c r="J17" s="2382" t="s">
        <v>1468</v>
      </c>
      <c r="K17" s="2390"/>
      <c r="L17" s="2366"/>
      <c r="M17" s="2407" t="s">
        <v>1469</v>
      </c>
      <c r="N17" s="2432"/>
      <c r="O17" s="2432"/>
      <c r="P17" s="2432"/>
      <c r="Q17" s="2404"/>
      <c r="R17" s="825" t="s">
        <v>515</v>
      </c>
      <c r="S17" s="827" t="s">
        <v>824</v>
      </c>
      <c r="T17" s="827" t="s">
        <v>824</v>
      </c>
      <c r="U17" s="827" t="s">
        <v>824</v>
      </c>
      <c r="V17" s="827" t="s">
        <v>824</v>
      </c>
      <c r="W17" s="827" t="s">
        <v>824</v>
      </c>
      <c r="X17" s="827" t="s">
        <v>824</v>
      </c>
      <c r="Y17" s="827" t="s">
        <v>824</v>
      </c>
      <c r="Z17" s="827" t="s">
        <v>824</v>
      </c>
      <c r="AA17" s="827" t="s">
        <v>824</v>
      </c>
      <c r="AB17" s="827" t="s">
        <v>824</v>
      </c>
      <c r="AC17" s="827" t="s">
        <v>824</v>
      </c>
      <c r="AD17" s="827" t="s">
        <v>824</v>
      </c>
      <c r="AE17" s="827" t="s">
        <v>824</v>
      </c>
      <c r="AF17" s="827" t="s">
        <v>824</v>
      </c>
      <c r="AG17" s="1036" t="s">
        <v>510</v>
      </c>
      <c r="AH17" s="1052" t="s">
        <v>511</v>
      </c>
    </row>
    <row r="18" spans="1:34" ht="12.75">
      <c r="A18" s="2362"/>
      <c r="B18" s="2363"/>
      <c r="C18" s="2363"/>
      <c r="D18" s="2363"/>
      <c r="E18" s="2348"/>
      <c r="F18" s="2411"/>
      <c r="G18" s="2401"/>
      <c r="H18" s="2411"/>
      <c r="I18" s="2401"/>
      <c r="J18" s="2411"/>
      <c r="K18" s="2412"/>
      <c r="L18" s="2401"/>
      <c r="M18" s="2411"/>
      <c r="N18" s="2412"/>
      <c r="O18" s="2412"/>
      <c r="P18" s="2412"/>
      <c r="Q18" s="2401"/>
      <c r="R18" s="1050"/>
      <c r="S18" s="816" t="s">
        <v>522</v>
      </c>
      <c r="T18" s="816" t="s">
        <v>522</v>
      </c>
      <c r="U18" s="816"/>
      <c r="V18" s="816"/>
      <c r="W18" s="816">
        <v>83.011</v>
      </c>
      <c r="X18" s="816"/>
      <c r="Y18" s="816">
        <v>83.505</v>
      </c>
      <c r="Z18" s="929" t="s">
        <v>523</v>
      </c>
      <c r="AA18" s="816" t="s">
        <v>524</v>
      </c>
      <c r="AB18" s="816">
        <v>83.535</v>
      </c>
      <c r="AC18" s="816">
        <v>83.536</v>
      </c>
      <c r="AD18" s="816">
        <v>83.536</v>
      </c>
      <c r="AE18" s="816">
        <v>83.549</v>
      </c>
      <c r="AF18" s="816">
        <v>83.549</v>
      </c>
      <c r="AG18" s="836"/>
      <c r="AH18" s="959"/>
    </row>
    <row r="19" spans="1:34" ht="12.75">
      <c r="A19" s="2379" t="s">
        <v>1273</v>
      </c>
      <c r="B19" s="2380"/>
      <c r="C19" s="2380"/>
      <c r="D19" s="2380"/>
      <c r="E19" s="2381"/>
      <c r="F19" s="2383" t="s">
        <v>976</v>
      </c>
      <c r="G19" s="2381"/>
      <c r="H19" s="2383" t="s">
        <v>324</v>
      </c>
      <c r="I19" s="2381"/>
      <c r="J19" s="2383" t="s">
        <v>62</v>
      </c>
      <c r="K19" s="2391"/>
      <c r="L19" s="2381"/>
      <c r="M19" s="2383" t="s">
        <v>1363</v>
      </c>
      <c r="N19" s="2391"/>
      <c r="O19" s="2391"/>
      <c r="P19" s="2391" t="s">
        <v>1363</v>
      </c>
      <c r="Q19" s="2381"/>
      <c r="R19" s="835" t="s">
        <v>845</v>
      </c>
      <c r="S19" s="816" t="s">
        <v>534</v>
      </c>
      <c r="T19" s="816" t="s">
        <v>535</v>
      </c>
      <c r="U19" s="816"/>
      <c r="V19" s="816"/>
      <c r="W19" s="816" t="s">
        <v>536</v>
      </c>
      <c r="X19" s="816"/>
      <c r="Y19" s="816" t="s">
        <v>537</v>
      </c>
      <c r="Z19" s="816" t="s">
        <v>538</v>
      </c>
      <c r="AA19" s="816" t="s">
        <v>539</v>
      </c>
      <c r="AB19" s="816" t="s">
        <v>540</v>
      </c>
      <c r="AC19" s="816" t="s">
        <v>541</v>
      </c>
      <c r="AD19" s="816" t="s">
        <v>542</v>
      </c>
      <c r="AE19" s="816" t="s">
        <v>543</v>
      </c>
      <c r="AF19" s="816" t="s">
        <v>544</v>
      </c>
      <c r="AG19" s="816" t="s">
        <v>1471</v>
      </c>
      <c r="AH19" s="819" t="s">
        <v>492</v>
      </c>
    </row>
    <row r="20" spans="1:34" ht="12.75">
      <c r="A20" s="2246"/>
      <c r="B20" s="2247"/>
      <c r="C20" s="2247"/>
      <c r="D20" s="2247"/>
      <c r="E20" s="2248"/>
      <c r="F20" s="2267"/>
      <c r="G20" s="2269"/>
      <c r="H20" s="2413"/>
      <c r="I20" s="2414"/>
      <c r="J20" s="2429"/>
      <c r="K20" s="2430"/>
      <c r="L20" s="2431"/>
      <c r="M20" s="2415">
        <f>IF(F20*H20=0,F20,F20*H20)</f>
        <v>0</v>
      </c>
      <c r="N20" s="2397"/>
      <c r="O20" s="2397"/>
      <c r="P20" s="2397"/>
      <c r="Q20" s="2398"/>
      <c r="R20" s="1006"/>
      <c r="S20" s="962"/>
      <c r="T20" s="962"/>
      <c r="U20" s="962"/>
      <c r="V20" s="962"/>
      <c r="W20" s="962"/>
      <c r="X20" s="962"/>
      <c r="Y20" s="962"/>
      <c r="Z20" s="962"/>
      <c r="AA20" s="962"/>
      <c r="AB20" s="962"/>
      <c r="AC20" s="962"/>
      <c r="AD20" s="962"/>
      <c r="AE20" s="962"/>
      <c r="AF20" s="962"/>
      <c r="AG20" s="1005">
        <f aca="true" t="shared" si="0" ref="AG20:AG32">SUM(S20:AF20)</f>
        <v>0</v>
      </c>
      <c r="AH20" s="854">
        <f>M20-AG20</f>
        <v>0</v>
      </c>
    </row>
    <row r="21" spans="1:34" ht="12.75">
      <c r="A21" s="2246"/>
      <c r="B21" s="2247"/>
      <c r="C21" s="2247"/>
      <c r="D21" s="2247"/>
      <c r="E21" s="2248"/>
      <c r="F21" s="2267"/>
      <c r="G21" s="2269"/>
      <c r="H21" s="2413"/>
      <c r="I21" s="2414"/>
      <c r="J21" s="2429"/>
      <c r="K21" s="2430"/>
      <c r="L21" s="2431"/>
      <c r="M21" s="2415">
        <f aca="true" t="shared" si="1" ref="M21:M39">IF(F21*H21=0,F21,F21*H21)</f>
        <v>0</v>
      </c>
      <c r="N21" s="2397"/>
      <c r="O21" s="2397"/>
      <c r="P21" s="2397"/>
      <c r="Q21" s="2398"/>
      <c r="R21" s="1006"/>
      <c r="S21" s="962"/>
      <c r="T21" s="962"/>
      <c r="U21" s="962"/>
      <c r="V21" s="962"/>
      <c r="W21" s="962"/>
      <c r="X21" s="962"/>
      <c r="Y21" s="962"/>
      <c r="Z21" s="962"/>
      <c r="AA21" s="962"/>
      <c r="AB21" s="962"/>
      <c r="AC21" s="962"/>
      <c r="AD21" s="962"/>
      <c r="AE21" s="962"/>
      <c r="AF21" s="962"/>
      <c r="AG21" s="1005">
        <f t="shared" si="0"/>
        <v>0</v>
      </c>
      <c r="AH21" s="854">
        <f aca="true" t="shared" si="2" ref="AH21:AH39">M21-AG21</f>
        <v>0</v>
      </c>
    </row>
    <row r="22" spans="1:34" ht="12.75">
      <c r="A22" s="2246"/>
      <c r="B22" s="2247"/>
      <c r="C22" s="2247"/>
      <c r="D22" s="2247"/>
      <c r="E22" s="2248"/>
      <c r="F22" s="2267"/>
      <c r="G22" s="2269"/>
      <c r="H22" s="2413"/>
      <c r="I22" s="2414"/>
      <c r="J22" s="2429"/>
      <c r="K22" s="2430"/>
      <c r="L22" s="2431"/>
      <c r="M22" s="2415">
        <f t="shared" si="1"/>
        <v>0</v>
      </c>
      <c r="N22" s="2397"/>
      <c r="O22" s="2397"/>
      <c r="P22" s="2397"/>
      <c r="Q22" s="2398"/>
      <c r="R22" s="1006"/>
      <c r="S22" s="962"/>
      <c r="T22" s="962"/>
      <c r="U22" s="962"/>
      <c r="V22" s="962"/>
      <c r="W22" s="962"/>
      <c r="X22" s="962"/>
      <c r="Y22" s="962"/>
      <c r="Z22" s="962"/>
      <c r="AA22" s="962"/>
      <c r="AB22" s="962"/>
      <c r="AC22" s="962"/>
      <c r="AD22" s="962"/>
      <c r="AE22" s="962"/>
      <c r="AF22" s="962"/>
      <c r="AG22" s="1005">
        <f t="shared" si="0"/>
        <v>0</v>
      </c>
      <c r="AH22" s="854">
        <f t="shared" si="2"/>
        <v>0</v>
      </c>
    </row>
    <row r="23" spans="1:34" ht="12.75">
      <c r="A23" s="2246"/>
      <c r="B23" s="2247"/>
      <c r="C23" s="2247"/>
      <c r="D23" s="2247"/>
      <c r="E23" s="2248"/>
      <c r="F23" s="2267"/>
      <c r="G23" s="2269"/>
      <c r="H23" s="2413"/>
      <c r="I23" s="2414"/>
      <c r="J23" s="2429"/>
      <c r="K23" s="2430"/>
      <c r="L23" s="2431"/>
      <c r="M23" s="2415">
        <f t="shared" si="1"/>
        <v>0</v>
      </c>
      <c r="N23" s="2397"/>
      <c r="O23" s="2397"/>
      <c r="P23" s="2397"/>
      <c r="Q23" s="2398"/>
      <c r="R23" s="1006"/>
      <c r="S23" s="962"/>
      <c r="T23" s="962"/>
      <c r="U23" s="962"/>
      <c r="V23" s="962"/>
      <c r="W23" s="962"/>
      <c r="X23" s="962"/>
      <c r="Y23" s="962"/>
      <c r="Z23" s="962"/>
      <c r="AA23" s="962"/>
      <c r="AB23" s="962"/>
      <c r="AC23" s="962"/>
      <c r="AD23" s="962"/>
      <c r="AE23" s="962"/>
      <c r="AF23" s="962"/>
      <c r="AG23" s="1005">
        <f t="shared" si="0"/>
        <v>0</v>
      </c>
      <c r="AH23" s="854">
        <f t="shared" si="2"/>
        <v>0</v>
      </c>
    </row>
    <row r="24" spans="1:34" ht="12.75">
      <c r="A24" s="2246"/>
      <c r="B24" s="2247"/>
      <c r="C24" s="2247"/>
      <c r="D24" s="2247"/>
      <c r="E24" s="2248"/>
      <c r="F24" s="2267"/>
      <c r="G24" s="2269"/>
      <c r="H24" s="2413"/>
      <c r="I24" s="2414"/>
      <c r="J24" s="2429"/>
      <c r="K24" s="2430"/>
      <c r="L24" s="2431"/>
      <c r="M24" s="2415">
        <f t="shared" si="1"/>
        <v>0</v>
      </c>
      <c r="N24" s="2397"/>
      <c r="O24" s="2397"/>
      <c r="P24" s="2397"/>
      <c r="Q24" s="2398"/>
      <c r="R24" s="1006"/>
      <c r="S24" s="962"/>
      <c r="T24" s="962"/>
      <c r="U24" s="962"/>
      <c r="V24" s="962"/>
      <c r="W24" s="962"/>
      <c r="X24" s="962"/>
      <c r="Y24" s="962"/>
      <c r="Z24" s="962"/>
      <c r="AA24" s="962"/>
      <c r="AB24" s="962"/>
      <c r="AC24" s="962"/>
      <c r="AD24" s="962"/>
      <c r="AE24" s="962"/>
      <c r="AF24" s="962"/>
      <c r="AG24" s="1005">
        <f t="shared" si="0"/>
        <v>0</v>
      </c>
      <c r="AH24" s="854">
        <f t="shared" si="2"/>
        <v>0</v>
      </c>
    </row>
    <row r="25" spans="1:34" ht="12.75">
      <c r="A25" s="2246"/>
      <c r="B25" s="2247"/>
      <c r="C25" s="2247"/>
      <c r="D25" s="2247"/>
      <c r="E25" s="2248"/>
      <c r="F25" s="2267"/>
      <c r="G25" s="2269"/>
      <c r="H25" s="2413"/>
      <c r="I25" s="2414"/>
      <c r="J25" s="2429"/>
      <c r="K25" s="2430"/>
      <c r="L25" s="2431"/>
      <c r="M25" s="2415">
        <f t="shared" si="1"/>
        <v>0</v>
      </c>
      <c r="N25" s="2397"/>
      <c r="O25" s="2397"/>
      <c r="P25" s="2397"/>
      <c r="Q25" s="2398"/>
      <c r="R25" s="1006"/>
      <c r="S25" s="962"/>
      <c r="T25" s="962"/>
      <c r="U25" s="962"/>
      <c r="V25" s="962"/>
      <c r="W25" s="962"/>
      <c r="X25" s="962"/>
      <c r="Y25" s="962"/>
      <c r="Z25" s="962"/>
      <c r="AA25" s="962"/>
      <c r="AB25" s="962"/>
      <c r="AC25" s="962"/>
      <c r="AD25" s="962"/>
      <c r="AE25" s="962"/>
      <c r="AF25" s="962"/>
      <c r="AG25" s="1005">
        <f t="shared" si="0"/>
        <v>0</v>
      </c>
      <c r="AH25" s="854">
        <f t="shared" si="2"/>
        <v>0</v>
      </c>
    </row>
    <row r="26" spans="1:34" ht="12.75">
      <c r="A26" s="2246"/>
      <c r="B26" s="2247"/>
      <c r="C26" s="2247"/>
      <c r="D26" s="2247"/>
      <c r="E26" s="2248"/>
      <c r="F26" s="2267"/>
      <c r="G26" s="2269"/>
      <c r="H26" s="2413"/>
      <c r="I26" s="2414"/>
      <c r="J26" s="2429"/>
      <c r="K26" s="2430"/>
      <c r="L26" s="2431"/>
      <c r="M26" s="2415">
        <f t="shared" si="1"/>
        <v>0</v>
      </c>
      <c r="N26" s="2397"/>
      <c r="O26" s="2397"/>
      <c r="P26" s="2397"/>
      <c r="Q26" s="2398"/>
      <c r="R26" s="1006"/>
      <c r="S26" s="962"/>
      <c r="T26" s="962"/>
      <c r="U26" s="962"/>
      <c r="V26" s="962"/>
      <c r="W26" s="962"/>
      <c r="X26" s="962"/>
      <c r="Y26" s="962"/>
      <c r="Z26" s="962"/>
      <c r="AA26" s="962"/>
      <c r="AB26" s="962"/>
      <c r="AC26" s="962"/>
      <c r="AD26" s="962"/>
      <c r="AE26" s="962"/>
      <c r="AF26" s="962"/>
      <c r="AG26" s="1005">
        <f t="shared" si="0"/>
        <v>0</v>
      </c>
      <c r="AH26" s="854">
        <f t="shared" si="2"/>
        <v>0</v>
      </c>
    </row>
    <row r="27" spans="1:34" ht="12.75">
      <c r="A27" s="2246"/>
      <c r="B27" s="2247"/>
      <c r="C27" s="2247"/>
      <c r="D27" s="2247"/>
      <c r="E27" s="2248"/>
      <c r="F27" s="2267"/>
      <c r="G27" s="2269"/>
      <c r="H27" s="2413"/>
      <c r="I27" s="2414"/>
      <c r="J27" s="2429"/>
      <c r="K27" s="2430"/>
      <c r="L27" s="2431"/>
      <c r="M27" s="2415">
        <f t="shared" si="1"/>
        <v>0</v>
      </c>
      <c r="N27" s="2397"/>
      <c r="O27" s="2397"/>
      <c r="P27" s="2397"/>
      <c r="Q27" s="2398"/>
      <c r="R27" s="1006"/>
      <c r="S27" s="962"/>
      <c r="T27" s="962"/>
      <c r="U27" s="962"/>
      <c r="V27" s="962"/>
      <c r="W27" s="962"/>
      <c r="X27" s="962"/>
      <c r="Y27" s="962"/>
      <c r="Z27" s="962"/>
      <c r="AA27" s="962"/>
      <c r="AB27" s="962"/>
      <c r="AC27" s="962"/>
      <c r="AD27" s="962"/>
      <c r="AE27" s="962"/>
      <c r="AF27" s="962"/>
      <c r="AG27" s="1005">
        <f t="shared" si="0"/>
        <v>0</v>
      </c>
      <c r="AH27" s="854">
        <f t="shared" si="2"/>
        <v>0</v>
      </c>
    </row>
    <row r="28" spans="1:34" ht="12.75">
      <c r="A28" s="2246"/>
      <c r="B28" s="2247"/>
      <c r="C28" s="2247"/>
      <c r="D28" s="2247"/>
      <c r="E28" s="2248"/>
      <c r="F28" s="2267"/>
      <c r="G28" s="2269"/>
      <c r="H28" s="2413"/>
      <c r="I28" s="2414"/>
      <c r="J28" s="2429"/>
      <c r="K28" s="2430"/>
      <c r="L28" s="2431"/>
      <c r="M28" s="2415">
        <f t="shared" si="1"/>
        <v>0</v>
      </c>
      <c r="N28" s="2397"/>
      <c r="O28" s="2397"/>
      <c r="P28" s="2397"/>
      <c r="Q28" s="2398"/>
      <c r="R28" s="1006"/>
      <c r="S28" s="962"/>
      <c r="T28" s="962"/>
      <c r="U28" s="962"/>
      <c r="V28" s="962"/>
      <c r="W28" s="962"/>
      <c r="X28" s="962"/>
      <c r="Y28" s="962"/>
      <c r="Z28" s="962"/>
      <c r="AA28" s="962"/>
      <c r="AB28" s="962"/>
      <c r="AC28" s="962"/>
      <c r="AD28" s="962"/>
      <c r="AE28" s="962"/>
      <c r="AF28" s="962"/>
      <c r="AG28" s="1005">
        <f t="shared" si="0"/>
        <v>0</v>
      </c>
      <c r="AH28" s="854">
        <f t="shared" si="2"/>
        <v>0</v>
      </c>
    </row>
    <row r="29" spans="1:34" ht="12.75">
      <c r="A29" s="2246"/>
      <c r="B29" s="2247"/>
      <c r="C29" s="2247"/>
      <c r="D29" s="2247"/>
      <c r="E29" s="2248"/>
      <c r="F29" s="2267"/>
      <c r="G29" s="2269"/>
      <c r="H29" s="2413"/>
      <c r="I29" s="2414"/>
      <c r="J29" s="2429"/>
      <c r="K29" s="2430"/>
      <c r="L29" s="2431"/>
      <c r="M29" s="2415">
        <f t="shared" si="1"/>
        <v>0</v>
      </c>
      <c r="N29" s="2397"/>
      <c r="O29" s="2397"/>
      <c r="P29" s="2397"/>
      <c r="Q29" s="2398"/>
      <c r="R29" s="1006"/>
      <c r="S29" s="962"/>
      <c r="T29" s="962"/>
      <c r="U29" s="962"/>
      <c r="V29" s="962"/>
      <c r="W29" s="962"/>
      <c r="X29" s="962"/>
      <c r="Y29" s="962"/>
      <c r="Z29" s="962"/>
      <c r="AA29" s="962"/>
      <c r="AB29" s="962"/>
      <c r="AC29" s="962"/>
      <c r="AD29" s="962"/>
      <c r="AE29" s="962"/>
      <c r="AF29" s="962"/>
      <c r="AG29" s="1005">
        <f t="shared" si="0"/>
        <v>0</v>
      </c>
      <c r="AH29" s="854">
        <f t="shared" si="2"/>
        <v>0</v>
      </c>
    </row>
    <row r="30" spans="1:34" ht="12.75">
      <c r="A30" s="2246"/>
      <c r="B30" s="2247"/>
      <c r="C30" s="2247"/>
      <c r="D30" s="2247"/>
      <c r="E30" s="2248"/>
      <c r="F30" s="2267"/>
      <c r="G30" s="2269"/>
      <c r="H30" s="2413"/>
      <c r="I30" s="2414"/>
      <c r="J30" s="2429"/>
      <c r="K30" s="2430"/>
      <c r="L30" s="2431"/>
      <c r="M30" s="2415">
        <f t="shared" si="1"/>
        <v>0</v>
      </c>
      <c r="N30" s="2397"/>
      <c r="O30" s="2397"/>
      <c r="P30" s="2397"/>
      <c r="Q30" s="2398"/>
      <c r="R30" s="1006"/>
      <c r="S30" s="962"/>
      <c r="T30" s="962"/>
      <c r="U30" s="962"/>
      <c r="V30" s="962"/>
      <c r="W30" s="962"/>
      <c r="X30" s="962"/>
      <c r="Y30" s="962"/>
      <c r="Z30" s="962"/>
      <c r="AA30" s="962"/>
      <c r="AB30" s="962"/>
      <c r="AC30" s="962"/>
      <c r="AD30" s="962"/>
      <c r="AE30" s="962"/>
      <c r="AF30" s="962"/>
      <c r="AG30" s="1005">
        <f t="shared" si="0"/>
        <v>0</v>
      </c>
      <c r="AH30" s="854">
        <f t="shared" si="2"/>
        <v>0</v>
      </c>
    </row>
    <row r="31" spans="1:34" ht="12.75">
      <c r="A31" s="2246"/>
      <c r="B31" s="2247"/>
      <c r="C31" s="2247"/>
      <c r="D31" s="2247"/>
      <c r="E31" s="2248"/>
      <c r="F31" s="2267"/>
      <c r="G31" s="2269"/>
      <c r="H31" s="2413"/>
      <c r="I31" s="2414"/>
      <c r="J31" s="2429"/>
      <c r="K31" s="2430"/>
      <c r="L31" s="2431"/>
      <c r="M31" s="2415">
        <f t="shared" si="1"/>
        <v>0</v>
      </c>
      <c r="N31" s="2397"/>
      <c r="O31" s="2397"/>
      <c r="P31" s="2397"/>
      <c r="Q31" s="2398"/>
      <c r="R31" s="1006"/>
      <c r="S31" s="962"/>
      <c r="T31" s="962"/>
      <c r="U31" s="962"/>
      <c r="V31" s="962"/>
      <c r="W31" s="962"/>
      <c r="X31" s="962"/>
      <c r="Y31" s="962"/>
      <c r="Z31" s="962"/>
      <c r="AA31" s="962"/>
      <c r="AB31" s="962"/>
      <c r="AC31" s="962"/>
      <c r="AD31" s="962"/>
      <c r="AE31" s="962"/>
      <c r="AF31" s="962"/>
      <c r="AG31" s="1005">
        <f t="shared" si="0"/>
        <v>0</v>
      </c>
      <c r="AH31" s="854">
        <f t="shared" si="2"/>
        <v>0</v>
      </c>
    </row>
    <row r="32" spans="1:34" ht="12.75">
      <c r="A32" s="2246"/>
      <c r="B32" s="2247"/>
      <c r="C32" s="2247"/>
      <c r="D32" s="2247"/>
      <c r="E32" s="2248"/>
      <c r="F32" s="2267"/>
      <c r="G32" s="2269"/>
      <c r="H32" s="2413"/>
      <c r="I32" s="2414"/>
      <c r="J32" s="2429"/>
      <c r="K32" s="2430"/>
      <c r="L32" s="2431"/>
      <c r="M32" s="2415">
        <f t="shared" si="1"/>
        <v>0</v>
      </c>
      <c r="N32" s="2397"/>
      <c r="O32" s="2397"/>
      <c r="P32" s="2397"/>
      <c r="Q32" s="2398"/>
      <c r="R32" s="1006"/>
      <c r="S32" s="962"/>
      <c r="T32" s="962"/>
      <c r="U32" s="962"/>
      <c r="V32" s="962"/>
      <c r="W32" s="962"/>
      <c r="X32" s="962"/>
      <c r="Y32" s="962"/>
      <c r="Z32" s="962"/>
      <c r="AA32" s="962"/>
      <c r="AB32" s="962"/>
      <c r="AC32" s="962"/>
      <c r="AD32" s="962"/>
      <c r="AE32" s="962"/>
      <c r="AF32" s="962"/>
      <c r="AG32" s="1005">
        <f t="shared" si="0"/>
        <v>0</v>
      </c>
      <c r="AH32" s="854">
        <f t="shared" si="2"/>
        <v>0</v>
      </c>
    </row>
    <row r="33" spans="1:34" ht="12.75">
      <c r="A33" s="2246"/>
      <c r="B33" s="2247"/>
      <c r="C33" s="2247"/>
      <c r="D33" s="2247"/>
      <c r="E33" s="2248"/>
      <c r="F33" s="2267"/>
      <c r="G33" s="2269"/>
      <c r="H33" s="2413"/>
      <c r="I33" s="2414"/>
      <c r="J33" s="2429"/>
      <c r="K33" s="2430"/>
      <c r="L33" s="2431"/>
      <c r="M33" s="2415">
        <f t="shared" si="1"/>
        <v>0</v>
      </c>
      <c r="N33" s="2397"/>
      <c r="O33" s="2397"/>
      <c r="P33" s="2397"/>
      <c r="Q33" s="2398"/>
      <c r="R33" s="1006"/>
      <c r="S33" s="962"/>
      <c r="T33" s="962"/>
      <c r="U33" s="962"/>
      <c r="V33" s="962"/>
      <c r="W33" s="962"/>
      <c r="X33" s="962"/>
      <c r="Y33" s="962"/>
      <c r="Z33" s="962"/>
      <c r="AA33" s="962"/>
      <c r="AB33" s="962"/>
      <c r="AC33" s="962"/>
      <c r="AD33" s="962"/>
      <c r="AE33" s="962"/>
      <c r="AF33" s="962"/>
      <c r="AG33" s="1005">
        <f aca="true" t="shared" si="3" ref="AG33:AG39">SUM(S33:AF33)</f>
        <v>0</v>
      </c>
      <c r="AH33" s="854">
        <f t="shared" si="2"/>
        <v>0</v>
      </c>
    </row>
    <row r="34" spans="1:34" ht="12.75">
      <c r="A34" s="2246"/>
      <c r="B34" s="2247"/>
      <c r="C34" s="2247"/>
      <c r="D34" s="2247"/>
      <c r="E34" s="2248"/>
      <c r="F34" s="2267"/>
      <c r="G34" s="2269"/>
      <c r="H34" s="2413"/>
      <c r="I34" s="2414"/>
      <c r="J34" s="2429"/>
      <c r="K34" s="2430"/>
      <c r="L34" s="2431"/>
      <c r="M34" s="2415">
        <f t="shared" si="1"/>
        <v>0</v>
      </c>
      <c r="N34" s="2397"/>
      <c r="O34" s="2397"/>
      <c r="P34" s="2397"/>
      <c r="Q34" s="2398"/>
      <c r="R34" s="1006"/>
      <c r="S34" s="962"/>
      <c r="T34" s="962"/>
      <c r="U34" s="962"/>
      <c r="V34" s="962"/>
      <c r="W34" s="962"/>
      <c r="X34" s="962"/>
      <c r="Y34" s="962"/>
      <c r="Z34" s="962"/>
      <c r="AA34" s="962"/>
      <c r="AB34" s="962"/>
      <c r="AC34" s="962"/>
      <c r="AD34" s="962"/>
      <c r="AE34" s="962"/>
      <c r="AF34" s="962"/>
      <c r="AG34" s="1005">
        <f t="shared" si="3"/>
        <v>0</v>
      </c>
      <c r="AH34" s="854">
        <f t="shared" si="2"/>
        <v>0</v>
      </c>
    </row>
    <row r="35" spans="1:34" ht="12.75">
      <c r="A35" s="2246"/>
      <c r="B35" s="2247"/>
      <c r="C35" s="2247"/>
      <c r="D35" s="2247"/>
      <c r="E35" s="2248"/>
      <c r="F35" s="2267"/>
      <c r="G35" s="2269"/>
      <c r="H35" s="2413"/>
      <c r="I35" s="2414"/>
      <c r="J35" s="2429"/>
      <c r="K35" s="2430"/>
      <c r="L35" s="2431"/>
      <c r="M35" s="2415">
        <f t="shared" si="1"/>
        <v>0</v>
      </c>
      <c r="N35" s="2397"/>
      <c r="O35" s="2397"/>
      <c r="P35" s="2397"/>
      <c r="Q35" s="2398"/>
      <c r="R35" s="1006"/>
      <c r="S35" s="962"/>
      <c r="T35" s="962"/>
      <c r="U35" s="962"/>
      <c r="V35" s="962"/>
      <c r="W35" s="962"/>
      <c r="X35" s="962"/>
      <c r="Y35" s="962"/>
      <c r="Z35" s="962"/>
      <c r="AA35" s="962"/>
      <c r="AB35" s="962"/>
      <c r="AC35" s="962"/>
      <c r="AD35" s="962"/>
      <c r="AE35" s="962"/>
      <c r="AF35" s="962"/>
      <c r="AG35" s="1005">
        <f t="shared" si="3"/>
        <v>0</v>
      </c>
      <c r="AH35" s="854">
        <f t="shared" si="2"/>
        <v>0</v>
      </c>
    </row>
    <row r="36" spans="1:34" ht="12.75">
      <c r="A36" s="2246"/>
      <c r="B36" s="2247"/>
      <c r="C36" s="2247"/>
      <c r="D36" s="2247"/>
      <c r="E36" s="2248"/>
      <c r="F36" s="2267"/>
      <c r="G36" s="2269"/>
      <c r="H36" s="2413"/>
      <c r="I36" s="2414"/>
      <c r="J36" s="2429"/>
      <c r="K36" s="2430"/>
      <c r="L36" s="2431"/>
      <c r="M36" s="2415">
        <f t="shared" si="1"/>
        <v>0</v>
      </c>
      <c r="N36" s="2397"/>
      <c r="O36" s="2397"/>
      <c r="P36" s="2397"/>
      <c r="Q36" s="2398"/>
      <c r="R36" s="1006"/>
      <c r="S36" s="962"/>
      <c r="T36" s="962"/>
      <c r="U36" s="962"/>
      <c r="V36" s="962"/>
      <c r="W36" s="962"/>
      <c r="X36" s="962"/>
      <c r="Y36" s="962"/>
      <c r="Z36" s="962"/>
      <c r="AA36" s="962"/>
      <c r="AB36" s="962"/>
      <c r="AC36" s="962"/>
      <c r="AD36" s="962"/>
      <c r="AE36" s="962"/>
      <c r="AF36" s="962"/>
      <c r="AG36" s="1005">
        <f t="shared" si="3"/>
        <v>0</v>
      </c>
      <c r="AH36" s="854">
        <f t="shared" si="2"/>
        <v>0</v>
      </c>
    </row>
    <row r="37" spans="1:34" ht="12.75">
      <c r="A37" s="2246"/>
      <c r="B37" s="2247"/>
      <c r="C37" s="2247"/>
      <c r="D37" s="2247"/>
      <c r="E37" s="2248"/>
      <c r="F37" s="2267"/>
      <c r="G37" s="2269"/>
      <c r="H37" s="2413"/>
      <c r="I37" s="2414"/>
      <c r="J37" s="2429"/>
      <c r="K37" s="2430"/>
      <c r="L37" s="2431"/>
      <c r="M37" s="2415">
        <f t="shared" si="1"/>
        <v>0</v>
      </c>
      <c r="N37" s="2397"/>
      <c r="O37" s="2397"/>
      <c r="P37" s="2397"/>
      <c r="Q37" s="2398"/>
      <c r="R37" s="1006"/>
      <c r="S37" s="962"/>
      <c r="T37" s="962"/>
      <c r="U37" s="962"/>
      <c r="V37" s="962"/>
      <c r="W37" s="962"/>
      <c r="X37" s="962"/>
      <c r="Y37" s="962"/>
      <c r="Z37" s="962"/>
      <c r="AA37" s="962"/>
      <c r="AB37" s="962"/>
      <c r="AC37" s="962"/>
      <c r="AD37" s="962"/>
      <c r="AE37" s="962"/>
      <c r="AF37" s="962"/>
      <c r="AG37" s="1005">
        <f t="shared" si="3"/>
        <v>0</v>
      </c>
      <c r="AH37" s="854">
        <f t="shared" si="2"/>
        <v>0</v>
      </c>
    </row>
    <row r="38" spans="1:34" ht="12.75">
      <c r="A38" s="2246"/>
      <c r="B38" s="2247"/>
      <c r="C38" s="2247"/>
      <c r="D38" s="2247"/>
      <c r="E38" s="2248"/>
      <c r="F38" s="2267"/>
      <c r="G38" s="2269"/>
      <c r="H38" s="2413"/>
      <c r="I38" s="2414"/>
      <c r="J38" s="2429"/>
      <c r="K38" s="2430"/>
      <c r="L38" s="2431"/>
      <c r="M38" s="2415">
        <f t="shared" si="1"/>
        <v>0</v>
      </c>
      <c r="N38" s="2397"/>
      <c r="O38" s="2397"/>
      <c r="P38" s="2397"/>
      <c r="Q38" s="2398"/>
      <c r="R38" s="1006"/>
      <c r="S38" s="962"/>
      <c r="T38" s="962"/>
      <c r="U38" s="962"/>
      <c r="V38" s="962"/>
      <c r="W38" s="962"/>
      <c r="X38" s="962"/>
      <c r="Y38" s="962"/>
      <c r="Z38" s="962"/>
      <c r="AA38" s="962"/>
      <c r="AB38" s="962"/>
      <c r="AC38" s="962"/>
      <c r="AD38" s="962"/>
      <c r="AE38" s="962"/>
      <c r="AF38" s="962"/>
      <c r="AG38" s="1005">
        <f t="shared" si="3"/>
        <v>0</v>
      </c>
      <c r="AH38" s="854">
        <f t="shared" si="2"/>
        <v>0</v>
      </c>
    </row>
    <row r="39" spans="1:34" ht="12.75">
      <c r="A39" s="2246"/>
      <c r="B39" s="2247"/>
      <c r="C39" s="2247"/>
      <c r="D39" s="2247"/>
      <c r="E39" s="2248"/>
      <c r="F39" s="2267"/>
      <c r="G39" s="2269"/>
      <c r="H39" s="2413"/>
      <c r="I39" s="2414"/>
      <c r="J39" s="2429"/>
      <c r="K39" s="2430"/>
      <c r="L39" s="2431"/>
      <c r="M39" s="2426">
        <f t="shared" si="1"/>
        <v>0</v>
      </c>
      <c r="N39" s="2427"/>
      <c r="O39" s="2427"/>
      <c r="P39" s="2427"/>
      <c r="Q39" s="2428"/>
      <c r="R39" s="1006"/>
      <c r="S39" s="964"/>
      <c r="T39" s="964"/>
      <c r="U39" s="964"/>
      <c r="V39" s="964"/>
      <c r="W39" s="964"/>
      <c r="X39" s="964"/>
      <c r="Y39" s="964"/>
      <c r="Z39" s="964"/>
      <c r="AA39" s="964"/>
      <c r="AB39" s="964"/>
      <c r="AC39" s="964"/>
      <c r="AD39" s="964"/>
      <c r="AE39" s="964"/>
      <c r="AF39" s="964"/>
      <c r="AG39" s="1008">
        <f t="shared" si="3"/>
        <v>0</v>
      </c>
      <c r="AH39" s="1037">
        <f t="shared" si="2"/>
        <v>0</v>
      </c>
    </row>
    <row r="40" spans="1:34" ht="12.75">
      <c r="A40" s="1010"/>
      <c r="B40" s="860"/>
      <c r="C40" s="860"/>
      <c r="D40" s="860"/>
      <c r="E40" s="861"/>
      <c r="F40" s="860"/>
      <c r="G40" s="861"/>
      <c r="H40" s="860"/>
      <c r="I40" s="861"/>
      <c r="J40" s="860"/>
      <c r="K40" s="860"/>
      <c r="L40" s="861"/>
      <c r="M40" s="2415">
        <f>SUM(M20:Q39)</f>
        <v>0</v>
      </c>
      <c r="N40" s="2397"/>
      <c r="O40" s="2397"/>
      <c r="P40" s="2397"/>
      <c r="Q40" s="2398"/>
      <c r="R40" s="1057"/>
      <c r="S40" s="1005">
        <f aca="true" t="shared" si="4" ref="S40:AH40">SUM(S20:S39)</f>
        <v>0</v>
      </c>
      <c r="T40" s="1005">
        <f t="shared" si="4"/>
        <v>0</v>
      </c>
      <c r="U40" s="1005">
        <f t="shared" si="4"/>
        <v>0</v>
      </c>
      <c r="V40" s="1005">
        <f t="shared" si="4"/>
        <v>0</v>
      </c>
      <c r="W40" s="1005">
        <f t="shared" si="4"/>
        <v>0</v>
      </c>
      <c r="X40" s="1005">
        <f t="shared" si="4"/>
        <v>0</v>
      </c>
      <c r="Y40" s="1005">
        <f t="shared" si="4"/>
        <v>0</v>
      </c>
      <c r="Z40" s="1005">
        <f t="shared" si="4"/>
        <v>0</v>
      </c>
      <c r="AA40" s="1005">
        <f t="shared" si="4"/>
        <v>0</v>
      </c>
      <c r="AB40" s="1005">
        <f t="shared" si="4"/>
        <v>0</v>
      </c>
      <c r="AC40" s="1005">
        <f t="shared" si="4"/>
        <v>0</v>
      </c>
      <c r="AD40" s="1005">
        <f t="shared" si="4"/>
        <v>0</v>
      </c>
      <c r="AE40" s="1005">
        <f t="shared" si="4"/>
        <v>0</v>
      </c>
      <c r="AF40" s="1005">
        <f t="shared" si="4"/>
        <v>0</v>
      </c>
      <c r="AG40" s="1005">
        <f t="shared" si="4"/>
        <v>0</v>
      </c>
      <c r="AH40" s="854">
        <f t="shared" si="4"/>
        <v>0</v>
      </c>
    </row>
    <row r="41" spans="1:34" ht="12.75">
      <c r="A41" s="773"/>
      <c r="B41" s="773"/>
      <c r="C41" s="773"/>
      <c r="D41" s="773"/>
      <c r="E41" s="773"/>
      <c r="F41" s="773"/>
      <c r="G41" s="773"/>
      <c r="H41" s="773"/>
      <c r="I41" s="773"/>
      <c r="J41" s="773"/>
      <c r="K41" s="773"/>
      <c r="L41" s="773"/>
      <c r="M41" s="773"/>
      <c r="N41" s="773"/>
      <c r="O41" s="773"/>
      <c r="P41" s="773"/>
      <c r="Q41" s="773"/>
      <c r="R41" s="773"/>
      <c r="S41" s="773"/>
      <c r="T41" s="773"/>
      <c r="U41" s="773"/>
      <c r="V41" s="773"/>
      <c r="W41" s="773"/>
      <c r="X41" s="773"/>
      <c r="Y41" s="773"/>
      <c r="Z41" s="773"/>
      <c r="AA41" s="860"/>
      <c r="AB41" s="860"/>
      <c r="AC41" s="860"/>
      <c r="AD41" s="860"/>
      <c r="AE41" s="860"/>
      <c r="AF41" s="860"/>
      <c r="AG41" s="860"/>
      <c r="AH41" s="860"/>
    </row>
    <row r="42" spans="1:37" ht="12.75">
      <c r="A42" s="1021" t="s">
        <v>546</v>
      </c>
      <c r="B42" s="773"/>
      <c r="C42" s="875"/>
      <c r="D42" s="1022"/>
      <c r="E42" s="1022"/>
      <c r="F42" s="1022"/>
      <c r="G42" s="1022"/>
      <c r="H42" s="1022"/>
      <c r="I42" s="1022"/>
      <c r="J42" s="1022"/>
      <c r="K42" s="1022"/>
      <c r="L42" s="1022"/>
      <c r="M42" s="1022"/>
      <c r="N42" s="1022"/>
      <c r="O42" s="1022"/>
      <c r="P42" s="1022"/>
      <c r="Q42" s="1022"/>
      <c r="R42" s="1022"/>
      <c r="S42" s="1022"/>
      <c r="T42" s="1022"/>
      <c r="U42" s="1022"/>
      <c r="V42" s="1022"/>
      <c r="W42" s="1022"/>
      <c r="X42" s="1022"/>
      <c r="Y42" s="1022"/>
      <c r="Z42" s="1022"/>
      <c r="AA42" s="1023"/>
      <c r="AB42" s="1023"/>
      <c r="AC42" s="1023"/>
      <c r="AD42" s="1023"/>
      <c r="AE42" s="1023"/>
      <c r="AF42" s="1023"/>
      <c r="AG42" s="1023"/>
      <c r="AH42" s="1023"/>
      <c r="AI42" s="982"/>
      <c r="AJ42" s="982"/>
      <c r="AK42" s="982"/>
    </row>
    <row r="43" spans="1:35" ht="12.75">
      <c r="A43" s="887"/>
      <c r="B43" s="887"/>
      <c r="C43" s="887"/>
      <c r="D43" s="887"/>
      <c r="E43" s="887"/>
      <c r="F43" s="887"/>
      <c r="G43" s="887"/>
      <c r="H43" s="887"/>
      <c r="I43" s="887"/>
      <c r="J43" s="887"/>
      <c r="K43" s="887"/>
      <c r="L43" s="887"/>
      <c r="M43" s="887"/>
      <c r="N43" s="887"/>
      <c r="O43" s="887"/>
      <c r="P43" s="887"/>
      <c r="Q43" s="887"/>
      <c r="R43" s="887"/>
      <c r="S43" s="887"/>
      <c r="T43" s="887"/>
      <c r="U43" s="887"/>
      <c r="V43" s="887"/>
      <c r="W43" s="887"/>
      <c r="X43" s="887"/>
      <c r="Y43" s="887"/>
      <c r="Z43" s="887"/>
      <c r="AA43" s="1038"/>
      <c r="AB43" s="1038"/>
      <c r="AC43" s="1038"/>
      <c r="AD43" s="1038"/>
      <c r="AE43" s="1038"/>
      <c r="AF43" s="1038"/>
      <c r="AG43" s="1038"/>
      <c r="AH43" s="1038"/>
      <c r="AI43" s="1039"/>
    </row>
    <row r="44" spans="1:34" ht="12.75">
      <c r="A44" s="1022"/>
      <c r="B44" s="1022"/>
      <c r="C44" s="1022"/>
      <c r="D44" s="1022"/>
      <c r="E44" s="1022"/>
      <c r="F44" s="1022"/>
      <c r="G44" s="1022"/>
      <c r="H44" s="1022"/>
      <c r="I44" s="1022"/>
      <c r="J44" s="1022"/>
      <c r="K44" s="1022"/>
      <c r="L44" s="1022"/>
      <c r="M44" s="1022"/>
      <c r="N44" s="1022"/>
      <c r="O44" s="1022"/>
      <c r="P44" s="1022"/>
      <c r="Q44" s="1022"/>
      <c r="R44" s="1022"/>
      <c r="S44" s="1022"/>
      <c r="T44" s="1022"/>
      <c r="U44" s="1022"/>
      <c r="V44" s="1022"/>
      <c r="W44" s="1022"/>
      <c r="X44" s="1022"/>
      <c r="Y44" s="1022"/>
      <c r="Z44" s="1022"/>
      <c r="AA44" s="860"/>
      <c r="AB44" s="860"/>
      <c r="AC44" s="860"/>
      <c r="AD44" s="860"/>
      <c r="AE44" s="860"/>
      <c r="AF44" s="860"/>
      <c r="AG44" s="860"/>
      <c r="AH44" s="860"/>
    </row>
    <row r="45" spans="1:34" ht="12.75">
      <c r="A45" s="1022"/>
      <c r="B45" s="1022"/>
      <c r="C45" s="1022"/>
      <c r="D45" s="1022"/>
      <c r="E45" s="1022"/>
      <c r="F45" s="1022"/>
      <c r="G45" s="1022"/>
      <c r="H45" s="1022"/>
      <c r="I45" s="1022"/>
      <c r="J45" s="1022"/>
      <c r="K45" s="1022"/>
      <c r="L45" s="1022"/>
      <c r="M45" s="1022"/>
      <c r="N45" s="1022"/>
      <c r="O45" s="1022"/>
      <c r="P45" s="1022"/>
      <c r="Q45" s="1022"/>
      <c r="R45" s="1022"/>
      <c r="S45" s="1022"/>
      <c r="T45" s="1022"/>
      <c r="U45" s="1022"/>
      <c r="V45" s="1022"/>
      <c r="W45" s="1022"/>
      <c r="X45" s="1022"/>
      <c r="Y45" s="1022"/>
      <c r="Z45" s="1022"/>
      <c r="AA45" s="860"/>
      <c r="AB45" s="860"/>
      <c r="AC45" s="860"/>
      <c r="AD45" s="860"/>
      <c r="AE45" s="860"/>
      <c r="AF45" s="860"/>
      <c r="AG45" s="860"/>
      <c r="AH45" s="860"/>
    </row>
    <row r="46" spans="1:34" ht="12.75">
      <c r="A46" s="1022"/>
      <c r="B46" s="1022"/>
      <c r="C46" s="1022"/>
      <c r="D46" s="1022"/>
      <c r="E46" s="1022"/>
      <c r="F46" s="1022"/>
      <c r="G46" s="1022"/>
      <c r="H46" s="1022"/>
      <c r="I46" s="1022"/>
      <c r="J46" s="1022"/>
      <c r="K46" s="1022"/>
      <c r="L46" s="1022"/>
      <c r="M46" s="1022"/>
      <c r="N46" s="1022"/>
      <c r="O46" s="1022"/>
      <c r="P46" s="1022"/>
      <c r="Q46" s="1022"/>
      <c r="R46" s="1022"/>
      <c r="S46" s="1022"/>
      <c r="T46" s="1022"/>
      <c r="U46" s="1022"/>
      <c r="V46" s="1022"/>
      <c r="W46" s="1022"/>
      <c r="X46" s="1022"/>
      <c r="Y46" s="1022"/>
      <c r="Z46" s="1022"/>
      <c r="AA46" s="860"/>
      <c r="AB46" s="860"/>
      <c r="AC46" s="860"/>
      <c r="AD46" s="860"/>
      <c r="AE46" s="860"/>
      <c r="AF46" s="860"/>
      <c r="AG46" s="860"/>
      <c r="AH46" s="860"/>
    </row>
    <row r="47" spans="1:34" ht="12.75">
      <c r="A47" s="773"/>
      <c r="B47" s="773"/>
      <c r="C47" s="773"/>
      <c r="D47" s="773"/>
      <c r="E47" s="773"/>
      <c r="F47" s="773"/>
      <c r="G47" s="773"/>
      <c r="H47" s="773"/>
      <c r="I47" s="773"/>
      <c r="J47" s="773"/>
      <c r="K47" s="773"/>
      <c r="L47" s="773"/>
      <c r="M47" s="773"/>
      <c r="N47" s="773"/>
      <c r="O47" s="773"/>
      <c r="P47" s="773"/>
      <c r="Q47" s="773"/>
      <c r="R47" s="773"/>
      <c r="S47" s="773"/>
      <c r="T47" s="773"/>
      <c r="U47" s="773"/>
      <c r="V47" s="773"/>
      <c r="W47" s="773"/>
      <c r="X47" s="773"/>
      <c r="Y47" s="773"/>
      <c r="Z47" s="773"/>
      <c r="AA47" s="860"/>
      <c r="AB47" s="860"/>
      <c r="AC47" s="860"/>
      <c r="AD47" s="860"/>
      <c r="AE47" s="860"/>
      <c r="AF47" s="860"/>
      <c r="AG47" s="860"/>
      <c r="AH47" s="860"/>
    </row>
    <row r="48" spans="1:34" ht="12.75">
      <c r="A48" s="773"/>
      <c r="B48" s="773"/>
      <c r="C48" s="773"/>
      <c r="D48" s="773"/>
      <c r="E48" s="773"/>
      <c r="F48" s="773"/>
      <c r="G48" s="773"/>
      <c r="H48" s="773"/>
      <c r="I48" s="773"/>
      <c r="J48" s="773"/>
      <c r="K48" s="773"/>
      <c r="L48" s="773"/>
      <c r="M48" s="773"/>
      <c r="N48" s="773"/>
      <c r="O48" s="773"/>
      <c r="P48" s="773"/>
      <c r="Q48" s="773"/>
      <c r="R48" s="773"/>
      <c r="S48" s="773"/>
      <c r="T48" s="773"/>
      <c r="U48" s="773"/>
      <c r="V48" s="773"/>
      <c r="W48" s="773"/>
      <c r="X48" s="773"/>
      <c r="Y48" s="773"/>
      <c r="Z48" s="773"/>
      <c r="AA48" s="860"/>
      <c r="AB48" s="860"/>
      <c r="AC48" s="860"/>
      <c r="AD48" s="860"/>
      <c r="AE48" s="860"/>
      <c r="AF48" s="860"/>
      <c r="AG48" s="860"/>
      <c r="AH48" s="860"/>
    </row>
    <row r="49" spans="1:34" ht="12.75">
      <c r="A49" s="860"/>
      <c r="B49" s="860"/>
      <c r="C49" s="860"/>
      <c r="D49" s="860"/>
      <c r="E49" s="860"/>
      <c r="F49" s="860"/>
      <c r="G49" s="860"/>
      <c r="H49" s="860"/>
      <c r="I49" s="860"/>
      <c r="J49" s="860"/>
      <c r="K49" s="860"/>
      <c r="L49" s="860"/>
      <c r="M49" s="860"/>
      <c r="N49" s="860"/>
      <c r="O49" s="860"/>
      <c r="P49" s="860"/>
      <c r="Q49" s="860"/>
      <c r="R49" s="860"/>
      <c r="S49" s="860"/>
      <c r="T49" s="860"/>
      <c r="U49" s="860"/>
      <c r="V49" s="860"/>
      <c r="W49" s="860"/>
      <c r="X49" s="860"/>
      <c r="Y49" s="860"/>
      <c r="Z49" s="860"/>
      <c r="AA49" s="860"/>
      <c r="AB49" s="860"/>
      <c r="AC49" s="860"/>
      <c r="AD49" s="860"/>
      <c r="AE49" s="860"/>
      <c r="AF49" s="860"/>
      <c r="AG49" s="860"/>
      <c r="AH49" s="860"/>
    </row>
    <row r="50" spans="1:34" ht="12.75">
      <c r="A50" s="860"/>
      <c r="B50" s="860"/>
      <c r="C50" s="860"/>
      <c r="D50" s="860"/>
      <c r="E50" s="860"/>
      <c r="F50" s="860"/>
      <c r="G50" s="860"/>
      <c r="H50" s="860"/>
      <c r="I50" s="860"/>
      <c r="J50" s="860"/>
      <c r="K50" s="860"/>
      <c r="L50" s="860"/>
      <c r="M50" s="860"/>
      <c r="N50" s="860"/>
      <c r="O50" s="860"/>
      <c r="P50" s="860"/>
      <c r="Q50" s="860"/>
      <c r="R50" s="860"/>
      <c r="S50" s="860"/>
      <c r="T50" s="860"/>
      <c r="U50" s="860"/>
      <c r="V50" s="860"/>
      <c r="W50" s="860"/>
      <c r="X50" s="860"/>
      <c r="Y50" s="860"/>
      <c r="Z50" s="860"/>
      <c r="AA50" s="860"/>
      <c r="AB50" s="860"/>
      <c r="AC50" s="860"/>
      <c r="AD50" s="860"/>
      <c r="AE50" s="860"/>
      <c r="AF50" s="860"/>
      <c r="AG50" s="860"/>
      <c r="AH50" s="860"/>
    </row>
    <row r="51" spans="1:34" ht="12.75">
      <c r="A51" s="860"/>
      <c r="B51" s="860"/>
      <c r="C51" s="860"/>
      <c r="D51" s="860"/>
      <c r="E51" s="860"/>
      <c r="F51" s="860"/>
      <c r="G51" s="860"/>
      <c r="H51" s="860"/>
      <c r="I51" s="860"/>
      <c r="J51" s="860"/>
      <c r="K51" s="860"/>
      <c r="L51" s="860"/>
      <c r="M51" s="860"/>
      <c r="N51" s="860"/>
      <c r="O51" s="860"/>
      <c r="P51" s="860"/>
      <c r="Q51" s="860"/>
      <c r="R51" s="860"/>
      <c r="S51" s="860"/>
      <c r="T51" s="860"/>
      <c r="U51" s="860"/>
      <c r="V51" s="860"/>
      <c r="W51" s="860"/>
      <c r="X51" s="860"/>
      <c r="Y51" s="860"/>
      <c r="Z51" s="860"/>
      <c r="AA51" s="860"/>
      <c r="AB51" s="860"/>
      <c r="AC51" s="860"/>
      <c r="AD51" s="860"/>
      <c r="AE51" s="860"/>
      <c r="AF51" s="860"/>
      <c r="AG51" s="860"/>
      <c r="AH51" s="860"/>
    </row>
    <row r="52" spans="1:34" ht="12.75">
      <c r="A52" s="860"/>
      <c r="B52" s="860"/>
      <c r="C52" s="860"/>
      <c r="D52" s="860"/>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c r="AC52" s="860"/>
      <c r="AD52" s="860"/>
      <c r="AE52" s="860"/>
      <c r="AF52" s="860"/>
      <c r="AG52" s="860"/>
      <c r="AH52" s="860"/>
    </row>
    <row r="53" spans="1:34" ht="12.75">
      <c r="A53" s="860"/>
      <c r="B53" s="860"/>
      <c r="C53" s="860"/>
      <c r="D53" s="860"/>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c r="AC53" s="860"/>
      <c r="AD53" s="860"/>
      <c r="AE53" s="860"/>
      <c r="AF53" s="860"/>
      <c r="AG53" s="860"/>
      <c r="AH53" s="860"/>
    </row>
    <row r="54" spans="1:34" ht="12.75">
      <c r="A54" s="860"/>
      <c r="B54" s="860"/>
      <c r="C54" s="860"/>
      <c r="D54" s="860"/>
      <c r="E54" s="860"/>
      <c r="F54" s="860"/>
      <c r="G54" s="860"/>
      <c r="H54" s="860"/>
      <c r="I54" s="860"/>
      <c r="J54" s="860"/>
      <c r="K54" s="860"/>
      <c r="L54" s="860"/>
      <c r="M54" s="860"/>
      <c r="N54" s="860"/>
      <c r="O54" s="860"/>
      <c r="P54" s="860"/>
      <c r="Q54" s="860"/>
      <c r="R54" s="860"/>
      <c r="S54" s="860"/>
      <c r="T54" s="860"/>
      <c r="U54" s="860"/>
      <c r="V54" s="860"/>
      <c r="W54" s="860"/>
      <c r="X54" s="860"/>
      <c r="Y54" s="860"/>
      <c r="Z54" s="860"/>
      <c r="AA54" s="860"/>
      <c r="AB54" s="860"/>
      <c r="AC54" s="860"/>
      <c r="AD54" s="860"/>
      <c r="AE54" s="860"/>
      <c r="AF54" s="860"/>
      <c r="AG54" s="860"/>
      <c r="AH54" s="860"/>
    </row>
    <row r="55" spans="1:34" ht="12.75">
      <c r="A55" s="873"/>
      <c r="B55" s="873"/>
      <c r="C55" s="873"/>
      <c r="D55" s="873"/>
      <c r="E55" s="873"/>
      <c r="F55" s="873"/>
      <c r="G55" s="873"/>
      <c r="H55" s="873"/>
      <c r="I55" s="873"/>
      <c r="J55" s="873"/>
      <c r="K55" s="873"/>
      <c r="L55" s="873"/>
      <c r="M55" s="873"/>
      <c r="N55" s="873"/>
      <c r="O55" s="873"/>
      <c r="P55" s="873"/>
      <c r="Q55" s="873"/>
      <c r="R55" s="873"/>
      <c r="S55" s="873"/>
      <c r="T55" s="873"/>
      <c r="U55" s="873"/>
      <c r="V55" s="873"/>
      <c r="W55" s="873"/>
      <c r="X55" s="873"/>
      <c r="Y55" s="873"/>
      <c r="Z55" s="873"/>
      <c r="AA55" s="873"/>
      <c r="AB55" s="873"/>
      <c r="AC55" s="873"/>
      <c r="AD55" s="873"/>
      <c r="AE55" s="873"/>
      <c r="AF55" s="873"/>
      <c r="AG55" s="873"/>
      <c r="AH55" s="873"/>
    </row>
    <row r="56" spans="1:34" ht="12.75">
      <c r="A56" s="873"/>
      <c r="B56" s="873"/>
      <c r="C56" s="873"/>
      <c r="D56" s="873"/>
      <c r="E56" s="873"/>
      <c r="F56" s="873"/>
      <c r="G56" s="873"/>
      <c r="H56" s="873"/>
      <c r="I56" s="873"/>
      <c r="J56" s="873"/>
      <c r="K56" s="873"/>
      <c r="L56" s="873"/>
      <c r="M56" s="873"/>
      <c r="N56" s="873"/>
      <c r="O56" s="873"/>
      <c r="P56" s="873"/>
      <c r="Q56" s="873"/>
      <c r="R56" s="873"/>
      <c r="S56" s="873"/>
      <c r="T56" s="873"/>
      <c r="U56" s="873"/>
      <c r="V56" s="873"/>
      <c r="W56" s="873"/>
      <c r="X56" s="873"/>
      <c r="Y56" s="873"/>
      <c r="Z56" s="873"/>
      <c r="AA56" s="873"/>
      <c r="AB56" s="873"/>
      <c r="AC56" s="873"/>
      <c r="AD56" s="873"/>
      <c r="AE56" s="873"/>
      <c r="AF56" s="873"/>
      <c r="AG56" s="873"/>
      <c r="AH56" s="873"/>
    </row>
    <row r="57" spans="1:34" ht="12.75">
      <c r="A57" s="873"/>
      <c r="B57" s="873"/>
      <c r="C57" s="873"/>
      <c r="D57" s="873"/>
      <c r="E57" s="873"/>
      <c r="F57" s="873"/>
      <c r="G57" s="873"/>
      <c r="H57" s="873"/>
      <c r="I57" s="873"/>
      <c r="J57" s="873"/>
      <c r="K57" s="873"/>
      <c r="L57" s="873"/>
      <c r="M57" s="873"/>
      <c r="N57" s="873"/>
      <c r="O57" s="873"/>
      <c r="P57" s="873"/>
      <c r="Q57" s="873"/>
      <c r="R57" s="873"/>
      <c r="S57" s="873"/>
      <c r="T57" s="873"/>
      <c r="U57" s="873"/>
      <c r="V57" s="873"/>
      <c r="W57" s="873"/>
      <c r="X57" s="873"/>
      <c r="Y57" s="873"/>
      <c r="Z57" s="873"/>
      <c r="AA57" s="873"/>
      <c r="AB57" s="873"/>
      <c r="AC57" s="873"/>
      <c r="AD57" s="873"/>
      <c r="AE57" s="873"/>
      <c r="AF57" s="873"/>
      <c r="AG57" s="873"/>
      <c r="AH57" s="873"/>
    </row>
    <row r="58" spans="1:34" ht="12.75">
      <c r="A58" s="873"/>
      <c r="B58" s="873"/>
      <c r="C58" s="873"/>
      <c r="D58" s="873"/>
      <c r="E58" s="873"/>
      <c r="F58" s="873"/>
      <c r="G58" s="873"/>
      <c r="H58" s="873"/>
      <c r="I58" s="873"/>
      <c r="J58" s="873"/>
      <c r="K58" s="873"/>
      <c r="L58" s="873"/>
      <c r="M58" s="873"/>
      <c r="N58" s="873"/>
      <c r="O58" s="873"/>
      <c r="P58" s="873"/>
      <c r="Q58" s="873"/>
      <c r="R58" s="873"/>
      <c r="S58" s="873"/>
      <c r="T58" s="873"/>
      <c r="U58" s="873"/>
      <c r="V58" s="873"/>
      <c r="W58" s="873"/>
      <c r="X58" s="873"/>
      <c r="Y58" s="873"/>
      <c r="Z58" s="873"/>
      <c r="AA58" s="873"/>
      <c r="AB58" s="873"/>
      <c r="AC58" s="873"/>
      <c r="AD58" s="873"/>
      <c r="AE58" s="873"/>
      <c r="AF58" s="873"/>
      <c r="AG58" s="873"/>
      <c r="AH58" s="873"/>
    </row>
    <row r="59" spans="1:34" ht="12.75">
      <c r="A59" s="873"/>
      <c r="B59" s="873"/>
      <c r="C59" s="873"/>
      <c r="D59" s="873"/>
      <c r="E59" s="873"/>
      <c r="F59" s="873"/>
      <c r="G59" s="873"/>
      <c r="H59" s="873"/>
      <c r="I59" s="873"/>
      <c r="J59" s="873"/>
      <c r="K59" s="873"/>
      <c r="L59" s="873"/>
      <c r="M59" s="873"/>
      <c r="N59" s="873"/>
      <c r="O59" s="873"/>
      <c r="P59" s="873"/>
      <c r="Q59" s="873"/>
      <c r="R59" s="873"/>
      <c r="S59" s="873"/>
      <c r="T59" s="873"/>
      <c r="U59" s="873"/>
      <c r="V59" s="873"/>
      <c r="W59" s="873"/>
      <c r="X59" s="873"/>
      <c r="Y59" s="873"/>
      <c r="Z59" s="873"/>
      <c r="AA59" s="873"/>
      <c r="AB59" s="873"/>
      <c r="AC59" s="873"/>
      <c r="AD59" s="873"/>
      <c r="AE59" s="873"/>
      <c r="AF59" s="873"/>
      <c r="AG59" s="873"/>
      <c r="AH59" s="873"/>
    </row>
    <row r="60" spans="1:34" ht="12.75">
      <c r="A60" s="873"/>
      <c r="B60" s="873"/>
      <c r="C60" s="873"/>
      <c r="D60" s="873"/>
      <c r="E60" s="873"/>
      <c r="F60" s="873"/>
      <c r="G60" s="873"/>
      <c r="H60" s="873"/>
      <c r="I60" s="873"/>
      <c r="J60" s="873"/>
      <c r="K60" s="873"/>
      <c r="L60" s="873"/>
      <c r="M60" s="873"/>
      <c r="N60" s="873"/>
      <c r="O60" s="873"/>
      <c r="P60" s="873"/>
      <c r="Q60" s="873"/>
      <c r="R60" s="873"/>
      <c r="S60" s="873"/>
      <c r="T60" s="873"/>
      <c r="U60" s="873"/>
      <c r="V60" s="873"/>
      <c r="W60" s="873"/>
      <c r="X60" s="873"/>
      <c r="Y60" s="873"/>
      <c r="Z60" s="873"/>
      <c r="AA60" s="873"/>
      <c r="AB60" s="873"/>
      <c r="AC60" s="873"/>
      <c r="AD60" s="873"/>
      <c r="AE60" s="873"/>
      <c r="AF60" s="873"/>
      <c r="AG60" s="873"/>
      <c r="AH60" s="873"/>
    </row>
    <row r="61" spans="1:34" ht="12.75">
      <c r="A61" s="873"/>
      <c r="B61" s="873"/>
      <c r="C61" s="873"/>
      <c r="D61" s="873"/>
      <c r="E61" s="873"/>
      <c r="F61" s="873"/>
      <c r="G61" s="873"/>
      <c r="H61" s="873"/>
      <c r="I61" s="873"/>
      <c r="J61" s="873"/>
      <c r="K61" s="873"/>
      <c r="L61" s="873"/>
      <c r="M61" s="873"/>
      <c r="N61" s="873"/>
      <c r="O61" s="873"/>
      <c r="P61" s="873"/>
      <c r="Q61" s="873"/>
      <c r="R61" s="873"/>
      <c r="S61" s="873"/>
      <c r="T61" s="873"/>
      <c r="U61" s="873"/>
      <c r="V61" s="873"/>
      <c r="W61" s="873"/>
      <c r="X61" s="873"/>
      <c r="Y61" s="873"/>
      <c r="Z61" s="873"/>
      <c r="AA61" s="873"/>
      <c r="AB61" s="873"/>
      <c r="AC61" s="873"/>
      <c r="AD61" s="873"/>
      <c r="AE61" s="873"/>
      <c r="AF61" s="873"/>
      <c r="AG61" s="873"/>
      <c r="AH61" s="873"/>
    </row>
    <row r="62" spans="1:34" ht="12.75">
      <c r="A62" s="873"/>
      <c r="B62" s="873"/>
      <c r="C62" s="873"/>
      <c r="D62" s="873"/>
      <c r="E62" s="873"/>
      <c r="F62" s="873"/>
      <c r="G62" s="873"/>
      <c r="H62" s="873"/>
      <c r="I62" s="873"/>
      <c r="J62" s="873"/>
      <c r="K62" s="873"/>
      <c r="L62" s="873"/>
      <c r="M62" s="873"/>
      <c r="N62" s="873"/>
      <c r="O62" s="873"/>
      <c r="P62" s="873"/>
      <c r="Q62" s="873"/>
      <c r="R62" s="873"/>
      <c r="S62" s="873"/>
      <c r="T62" s="873"/>
      <c r="U62" s="873"/>
      <c r="V62" s="873"/>
      <c r="W62" s="873"/>
      <c r="X62" s="873"/>
      <c r="Y62" s="873"/>
      <c r="Z62" s="873"/>
      <c r="AA62" s="873"/>
      <c r="AB62" s="873"/>
      <c r="AC62" s="873"/>
      <c r="AD62" s="873"/>
      <c r="AE62" s="873"/>
      <c r="AF62" s="873"/>
      <c r="AG62" s="873"/>
      <c r="AH62" s="873"/>
    </row>
    <row r="63" spans="1:34" ht="12.75">
      <c r="A63" s="873"/>
      <c r="B63" s="873"/>
      <c r="C63" s="873"/>
      <c r="D63" s="873"/>
      <c r="E63" s="873"/>
      <c r="F63" s="873"/>
      <c r="G63" s="873"/>
      <c r="H63" s="873"/>
      <c r="I63" s="873"/>
      <c r="J63" s="873"/>
      <c r="K63" s="873"/>
      <c r="L63" s="873"/>
      <c r="M63" s="873"/>
      <c r="N63" s="873"/>
      <c r="O63" s="873"/>
      <c r="P63" s="873"/>
      <c r="Q63" s="873"/>
      <c r="R63" s="873"/>
      <c r="S63" s="873"/>
      <c r="T63" s="873"/>
      <c r="U63" s="873"/>
      <c r="V63" s="873"/>
      <c r="W63" s="873"/>
      <c r="X63" s="873"/>
      <c r="Y63" s="873"/>
      <c r="Z63" s="873"/>
      <c r="AA63" s="873"/>
      <c r="AB63" s="873"/>
      <c r="AC63" s="873"/>
      <c r="AD63" s="873"/>
      <c r="AE63" s="873"/>
      <c r="AF63" s="873"/>
      <c r="AG63" s="873"/>
      <c r="AH63" s="873"/>
    </row>
    <row r="64" spans="1:34" ht="12.75">
      <c r="A64" s="873"/>
      <c r="B64" s="873"/>
      <c r="C64" s="873"/>
      <c r="D64" s="873"/>
      <c r="E64" s="873"/>
      <c r="F64" s="873"/>
      <c r="G64" s="873"/>
      <c r="H64" s="873"/>
      <c r="I64" s="873"/>
      <c r="J64" s="873"/>
      <c r="K64" s="873"/>
      <c r="L64" s="873"/>
      <c r="M64" s="873"/>
      <c r="N64" s="873"/>
      <c r="O64" s="873"/>
      <c r="P64" s="873"/>
      <c r="Q64" s="873"/>
      <c r="R64" s="873"/>
      <c r="S64" s="873"/>
      <c r="T64" s="873"/>
      <c r="U64" s="873"/>
      <c r="V64" s="873"/>
      <c r="W64" s="873"/>
      <c r="X64" s="873"/>
      <c r="Y64" s="873"/>
      <c r="Z64" s="873"/>
      <c r="AA64" s="873"/>
      <c r="AB64" s="873"/>
      <c r="AC64" s="873"/>
      <c r="AD64" s="873"/>
      <c r="AE64" s="873"/>
      <c r="AF64" s="873"/>
      <c r="AG64" s="873"/>
      <c r="AH64" s="873"/>
    </row>
    <row r="65" spans="1:34" ht="12.75">
      <c r="A65" s="873"/>
      <c r="B65" s="873"/>
      <c r="C65" s="873"/>
      <c r="D65" s="873"/>
      <c r="E65" s="873"/>
      <c r="F65" s="873"/>
      <c r="G65" s="873"/>
      <c r="H65" s="873"/>
      <c r="I65" s="873"/>
      <c r="J65" s="873"/>
      <c r="K65" s="873"/>
      <c r="L65" s="873"/>
      <c r="M65" s="873"/>
      <c r="N65" s="873"/>
      <c r="O65" s="873"/>
      <c r="P65" s="873"/>
      <c r="Q65" s="873"/>
      <c r="R65" s="873"/>
      <c r="S65" s="873"/>
      <c r="T65" s="873"/>
      <c r="U65" s="873"/>
      <c r="V65" s="873"/>
      <c r="W65" s="873"/>
      <c r="X65" s="873"/>
      <c r="Y65" s="873"/>
      <c r="Z65" s="873"/>
      <c r="AA65" s="873"/>
      <c r="AB65" s="873"/>
      <c r="AC65" s="873"/>
      <c r="AD65" s="873"/>
      <c r="AE65" s="873"/>
      <c r="AF65" s="873"/>
      <c r="AG65" s="873"/>
      <c r="AH65" s="873"/>
    </row>
    <row r="66" spans="1:34" ht="12.75">
      <c r="A66" s="873"/>
      <c r="B66" s="873"/>
      <c r="C66" s="873"/>
      <c r="D66" s="873"/>
      <c r="E66" s="873"/>
      <c r="F66" s="873"/>
      <c r="G66" s="873"/>
      <c r="H66" s="873"/>
      <c r="I66" s="873"/>
      <c r="J66" s="873"/>
      <c r="K66" s="873"/>
      <c r="L66" s="873"/>
      <c r="M66" s="873"/>
      <c r="N66" s="873"/>
      <c r="O66" s="873"/>
      <c r="P66" s="873"/>
      <c r="Q66" s="873"/>
      <c r="R66" s="873"/>
      <c r="S66" s="873"/>
      <c r="T66" s="873"/>
      <c r="U66" s="873"/>
      <c r="V66" s="873"/>
      <c r="W66" s="873"/>
      <c r="X66" s="873"/>
      <c r="Y66" s="873"/>
      <c r="Z66" s="873"/>
      <c r="AA66" s="873"/>
      <c r="AB66" s="873"/>
      <c r="AC66" s="873"/>
      <c r="AD66" s="873"/>
      <c r="AE66" s="873"/>
      <c r="AF66" s="873"/>
      <c r="AG66" s="873"/>
      <c r="AH66" s="873"/>
    </row>
    <row r="67" spans="1:34" ht="12.75">
      <c r="A67" s="873"/>
      <c r="B67" s="873"/>
      <c r="C67" s="873"/>
      <c r="D67" s="873"/>
      <c r="E67" s="873"/>
      <c r="F67" s="873"/>
      <c r="G67" s="873"/>
      <c r="H67" s="873"/>
      <c r="I67" s="873"/>
      <c r="J67" s="873"/>
      <c r="K67" s="873"/>
      <c r="L67" s="873"/>
      <c r="M67" s="873"/>
      <c r="N67" s="873"/>
      <c r="O67" s="873"/>
      <c r="P67" s="873"/>
      <c r="Q67" s="873"/>
      <c r="R67" s="873"/>
      <c r="S67" s="873"/>
      <c r="T67" s="873"/>
      <c r="U67" s="873"/>
      <c r="V67" s="873"/>
      <c r="W67" s="873"/>
      <c r="X67" s="873"/>
      <c r="Y67" s="873"/>
      <c r="Z67" s="873"/>
      <c r="AA67" s="873"/>
      <c r="AB67" s="873"/>
      <c r="AC67" s="873"/>
      <c r="AD67" s="873"/>
      <c r="AE67" s="873"/>
      <c r="AF67" s="873"/>
      <c r="AG67" s="873"/>
      <c r="AH67" s="873"/>
    </row>
    <row r="68" spans="1:34" ht="12.75">
      <c r="A68" s="873"/>
      <c r="B68" s="873"/>
      <c r="C68" s="873"/>
      <c r="D68" s="873"/>
      <c r="E68" s="873"/>
      <c r="F68" s="873"/>
      <c r="G68" s="873"/>
      <c r="H68" s="873"/>
      <c r="I68" s="873"/>
      <c r="J68" s="873"/>
      <c r="K68" s="873"/>
      <c r="L68" s="873"/>
      <c r="M68" s="873"/>
      <c r="N68" s="873"/>
      <c r="O68" s="873"/>
      <c r="P68" s="873"/>
      <c r="Q68" s="873"/>
      <c r="R68" s="873"/>
      <c r="S68" s="873"/>
      <c r="T68" s="873"/>
      <c r="U68" s="873"/>
      <c r="V68" s="873"/>
      <c r="W68" s="873"/>
      <c r="X68" s="873"/>
      <c r="Y68" s="873"/>
      <c r="Z68" s="873"/>
      <c r="AA68" s="873"/>
      <c r="AB68" s="873"/>
      <c r="AC68" s="873"/>
      <c r="AD68" s="873"/>
      <c r="AE68" s="873"/>
      <c r="AF68" s="873"/>
      <c r="AG68" s="873"/>
      <c r="AH68" s="873"/>
    </row>
  </sheetData>
  <sheetProtection sheet="1" objects="1" scenarios="1"/>
  <mergeCells count="150">
    <mergeCell ref="A6:E6"/>
    <mergeCell ref="A7:E7"/>
    <mergeCell ref="A9:E9"/>
    <mergeCell ref="A10:E10"/>
    <mergeCell ref="A11:E11"/>
    <mergeCell ref="A13:E13"/>
    <mergeCell ref="A14:E14"/>
    <mergeCell ref="F6:J6"/>
    <mergeCell ref="F7:J7"/>
    <mergeCell ref="F9:J9"/>
    <mergeCell ref="F10:J10"/>
    <mergeCell ref="F11:J11"/>
    <mergeCell ref="F13:I13"/>
    <mergeCell ref="F14:I14"/>
    <mergeCell ref="J13:O13"/>
    <mergeCell ref="J14:O14"/>
    <mergeCell ref="K5:R5"/>
    <mergeCell ref="K6:R6"/>
    <mergeCell ref="K7:R7"/>
    <mergeCell ref="L10:M10"/>
    <mergeCell ref="Q2:R2"/>
    <mergeCell ref="A15:E15"/>
    <mergeCell ref="A16:E16"/>
    <mergeCell ref="A17:E17"/>
    <mergeCell ref="M15:Q15"/>
    <mergeCell ref="M16:Q16"/>
    <mergeCell ref="M17:Q17"/>
    <mergeCell ref="L11:M11"/>
    <mergeCell ref="P13:R13"/>
    <mergeCell ref="P14:R14"/>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F15:G15"/>
    <mergeCell ref="H15:I15"/>
    <mergeCell ref="F16:G16"/>
    <mergeCell ref="H16:I16"/>
    <mergeCell ref="F17:G17"/>
    <mergeCell ref="H17:I17"/>
    <mergeCell ref="F18:G18"/>
    <mergeCell ref="H18:I18"/>
    <mergeCell ref="F19:G19"/>
    <mergeCell ref="H19:I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J18:L18"/>
    <mergeCell ref="J19:L19"/>
    <mergeCell ref="J15:L15"/>
    <mergeCell ref="J16:L16"/>
    <mergeCell ref="J17:L17"/>
    <mergeCell ref="J20:L20"/>
    <mergeCell ref="J21:L21"/>
    <mergeCell ref="J22:L22"/>
    <mergeCell ref="J23:L23"/>
    <mergeCell ref="J24:L24"/>
    <mergeCell ref="J25:L25"/>
    <mergeCell ref="J26:L26"/>
    <mergeCell ref="J27:L27"/>
    <mergeCell ref="J28:L28"/>
    <mergeCell ref="J29:L29"/>
    <mergeCell ref="J30:L30"/>
    <mergeCell ref="J31:L31"/>
    <mergeCell ref="J32:L32"/>
    <mergeCell ref="J33:L33"/>
    <mergeCell ref="J34:L34"/>
    <mergeCell ref="J35:L35"/>
    <mergeCell ref="J36:L36"/>
    <mergeCell ref="J37:L37"/>
    <mergeCell ref="J38:L38"/>
    <mergeCell ref="J39:L39"/>
    <mergeCell ref="M28:Q28"/>
    <mergeCell ref="M29:Q29"/>
    <mergeCell ref="M18:Q18"/>
    <mergeCell ref="M19:Q19"/>
    <mergeCell ref="M20:Q20"/>
    <mergeCell ref="M30:Q30"/>
    <mergeCell ref="M31:Q31"/>
    <mergeCell ref="M32:Q32"/>
    <mergeCell ref="M33:Q33"/>
    <mergeCell ref="M34:Q34"/>
    <mergeCell ref="M35:Q35"/>
    <mergeCell ref="M36:Q36"/>
    <mergeCell ref="M37:Q37"/>
    <mergeCell ref="M38:Q38"/>
    <mergeCell ref="M39:Q39"/>
    <mergeCell ref="M40:Q40"/>
    <mergeCell ref="M21:Q21"/>
    <mergeCell ref="M22:Q22"/>
    <mergeCell ref="M23:Q23"/>
    <mergeCell ref="M24:Q24"/>
    <mergeCell ref="M25:Q25"/>
    <mergeCell ref="M26:Q26"/>
    <mergeCell ref="M27:Q27"/>
  </mergeCells>
  <printOptions/>
  <pageMargins left="0.44" right="0.25" top="0.25" bottom="0.25" header="0" footer="0"/>
  <pageSetup fitToWidth="4" horizontalDpi="300" verticalDpi="300" orientation="landscape" r:id="rId1"/>
</worksheet>
</file>

<file path=xl/worksheets/sheet4.xml><?xml version="1.0" encoding="utf-8"?>
<worksheet xmlns="http://schemas.openxmlformats.org/spreadsheetml/2006/main" xmlns:r="http://schemas.openxmlformats.org/officeDocument/2006/relationships">
  <sheetPr>
    <tabColor indexed="9"/>
  </sheetPr>
  <dimension ref="B1:C49"/>
  <sheetViews>
    <sheetView workbookViewId="0" topLeftCell="A25">
      <selection activeCell="B6" sqref="B6"/>
    </sheetView>
  </sheetViews>
  <sheetFormatPr defaultColWidth="9.140625" defaultRowHeight="12.75"/>
  <cols>
    <col min="1" max="1" width="9.140625" style="81" customWidth="1"/>
    <col min="2" max="2" width="4.8515625" style="363" customWidth="1"/>
    <col min="3" max="3" width="93.00390625" style="363" customWidth="1"/>
    <col min="4" max="6" width="9.140625" style="81" customWidth="1"/>
  </cols>
  <sheetData>
    <row r="1" spans="2:3" ht="12.75">
      <c r="B1" s="1560" t="s">
        <v>1365</v>
      </c>
      <c r="C1" s="1560"/>
    </row>
    <row r="2" spans="2:3" ht="12.75">
      <c r="B2" s="1560" t="s">
        <v>1395</v>
      </c>
      <c r="C2" s="1560"/>
    </row>
    <row r="3" spans="2:3" ht="12.75">
      <c r="B3" s="359"/>
      <c r="C3" s="359"/>
    </row>
    <row r="4" spans="2:3" ht="12.75">
      <c r="B4" s="360" t="s">
        <v>1300</v>
      </c>
      <c r="C4" s="360"/>
    </row>
    <row r="5" spans="2:3" ht="9" customHeight="1">
      <c r="B5" s="360"/>
      <c r="C5" s="360"/>
    </row>
    <row r="6" spans="2:3" ht="12.75">
      <c r="B6" s="360" t="s">
        <v>1301</v>
      </c>
      <c r="C6" s="360"/>
    </row>
    <row r="7" spans="2:3" ht="9.75" customHeight="1">
      <c r="B7" s="360"/>
      <c r="C7" s="360"/>
    </row>
    <row r="8" spans="2:3" ht="12.75">
      <c r="B8" s="1557" t="s">
        <v>1297</v>
      </c>
      <c r="C8" s="1557"/>
    </row>
    <row r="9" spans="2:3" ht="9.75" customHeight="1">
      <c r="B9" s="359"/>
      <c r="C9" s="359"/>
    </row>
    <row r="10" spans="2:3" ht="12.75">
      <c r="B10" s="361" t="s">
        <v>1576</v>
      </c>
      <c r="C10" s="360"/>
    </row>
    <row r="11" spans="2:3" ht="12.75">
      <c r="B11" s="361" t="s">
        <v>1577</v>
      </c>
      <c r="C11" s="360"/>
    </row>
    <row r="12" spans="2:3" ht="12.75">
      <c r="B12" s="361" t="s">
        <v>1578</v>
      </c>
      <c r="C12" s="360"/>
    </row>
    <row r="13" spans="2:3" ht="12.75">
      <c r="B13" s="361" t="s">
        <v>1579</v>
      </c>
      <c r="C13" s="360"/>
    </row>
    <row r="14" spans="2:3" ht="12.75">
      <c r="B14" s="361" t="s">
        <v>1580</v>
      </c>
      <c r="C14" s="360"/>
    </row>
    <row r="15" spans="2:3" ht="12.75">
      <c r="B15" s="361" t="s">
        <v>1581</v>
      </c>
      <c r="C15" s="360"/>
    </row>
    <row r="16" spans="2:3" ht="12.75">
      <c r="B16" s="361" t="s">
        <v>1582</v>
      </c>
      <c r="C16" s="360"/>
    </row>
    <row r="17" spans="2:3" ht="12.75">
      <c r="B17" s="361" t="s">
        <v>1583</v>
      </c>
      <c r="C17" s="360"/>
    </row>
    <row r="18" spans="2:3" ht="25.5" customHeight="1">
      <c r="B18" s="1558" t="s">
        <v>267</v>
      </c>
      <c r="C18" s="1559"/>
    </row>
    <row r="19" spans="2:3" ht="25.5" customHeight="1">
      <c r="B19" s="1558" t="s">
        <v>268</v>
      </c>
      <c r="C19" s="1559"/>
    </row>
    <row r="20" spans="2:3" ht="24.75" customHeight="1">
      <c r="B20" s="1558" t="s">
        <v>269</v>
      </c>
      <c r="C20" s="1559"/>
    </row>
    <row r="21" spans="2:3" ht="12.75">
      <c r="B21" s="361" t="s">
        <v>270</v>
      </c>
      <c r="C21" s="360"/>
    </row>
    <row r="22" spans="2:3" ht="35.25" customHeight="1">
      <c r="B22" s="1558" t="s">
        <v>271</v>
      </c>
      <c r="C22" s="1558"/>
    </row>
    <row r="23" spans="2:3" ht="36.75" customHeight="1">
      <c r="B23" s="1558" t="s">
        <v>272</v>
      </c>
      <c r="C23" s="1559"/>
    </row>
    <row r="24" spans="2:3" ht="36" customHeight="1">
      <c r="B24" s="1558" t="s">
        <v>273</v>
      </c>
      <c r="C24" s="1558"/>
    </row>
    <row r="25" spans="2:3" ht="34.5" customHeight="1">
      <c r="B25" s="1558" t="s">
        <v>274</v>
      </c>
      <c r="C25" s="1559"/>
    </row>
    <row r="26" spans="2:3" ht="18" customHeight="1">
      <c r="B26" s="1557" t="s">
        <v>1308</v>
      </c>
      <c r="C26" s="1560"/>
    </row>
    <row r="27" spans="2:3" ht="9" customHeight="1">
      <c r="B27" s="360"/>
      <c r="C27" s="360"/>
    </row>
    <row r="28" spans="2:3" ht="12.75">
      <c r="B28" s="361" t="s">
        <v>275</v>
      </c>
      <c r="C28" s="360"/>
    </row>
    <row r="29" spans="2:3" ht="12.75">
      <c r="B29" s="1561" t="s">
        <v>276</v>
      </c>
      <c r="C29" s="1561"/>
    </row>
    <row r="30" spans="2:3" ht="26.25" customHeight="1">
      <c r="B30" s="1558" t="s">
        <v>1403</v>
      </c>
      <c r="C30" s="1558"/>
    </row>
    <row r="31" spans="2:3" ht="12.75">
      <c r="B31" s="1561" t="s">
        <v>277</v>
      </c>
      <c r="C31" s="1561"/>
    </row>
    <row r="32" spans="2:3" ht="12.75">
      <c r="B32" s="361" t="s">
        <v>278</v>
      </c>
      <c r="C32" s="360"/>
    </row>
    <row r="33" spans="2:3" ht="25.5" customHeight="1">
      <c r="B33" s="1558" t="s">
        <v>279</v>
      </c>
      <c r="C33" s="1558"/>
    </row>
    <row r="34" spans="2:3" ht="12.75">
      <c r="B34" s="361" t="s">
        <v>280</v>
      </c>
      <c r="C34" s="360"/>
    </row>
    <row r="35" spans="2:3" ht="12.75">
      <c r="B35" s="360"/>
      <c r="C35" s="360"/>
    </row>
    <row r="36" spans="2:3" ht="12.75">
      <c r="B36" s="361" t="s">
        <v>281</v>
      </c>
      <c r="C36" s="360"/>
    </row>
    <row r="37" spans="2:3" ht="12.75">
      <c r="B37" s="361" t="s">
        <v>282</v>
      </c>
      <c r="C37" s="360"/>
    </row>
    <row r="38" spans="2:3" ht="18.75" customHeight="1">
      <c r="B38" s="1557" t="s">
        <v>1302</v>
      </c>
      <c r="C38" s="1557"/>
    </row>
    <row r="39" spans="2:3" ht="9.75" customHeight="1">
      <c r="B39" s="360"/>
      <c r="C39" s="360"/>
    </row>
    <row r="40" spans="2:3" ht="12.75">
      <c r="B40" s="360" t="s">
        <v>283</v>
      </c>
      <c r="C40" s="360"/>
    </row>
    <row r="41" spans="2:3" ht="12.75">
      <c r="B41" s="360" t="s">
        <v>1309</v>
      </c>
      <c r="C41" s="360"/>
    </row>
    <row r="42" spans="2:3" ht="12.75">
      <c r="B42" s="360"/>
      <c r="C42" s="360" t="s">
        <v>1303</v>
      </c>
    </row>
    <row r="43" spans="2:3" ht="12.75">
      <c r="B43" s="360"/>
      <c r="C43" s="360" t="s">
        <v>1305</v>
      </c>
    </row>
    <row r="44" spans="2:3" ht="12.75">
      <c r="B44" s="360"/>
      <c r="C44" s="360" t="s">
        <v>1304</v>
      </c>
    </row>
    <row r="45" spans="2:3" ht="12.75">
      <c r="B45" s="360"/>
      <c r="C45" s="360" t="s">
        <v>1306</v>
      </c>
    </row>
    <row r="46" spans="2:3" ht="24" customHeight="1">
      <c r="B46" s="1559" t="s">
        <v>1307</v>
      </c>
      <c r="C46" s="1559"/>
    </row>
    <row r="47" spans="2:3" ht="12.75">
      <c r="B47" s="362"/>
      <c r="C47" s="362"/>
    </row>
    <row r="48" spans="2:3" ht="12.75">
      <c r="B48" s="362"/>
      <c r="C48" s="362"/>
    </row>
    <row r="49" spans="2:3" ht="12.75">
      <c r="B49" s="362"/>
      <c r="C49" s="362"/>
    </row>
  </sheetData>
  <sheetProtection/>
  <mergeCells count="17">
    <mergeCell ref="B31:C31"/>
    <mergeCell ref="B29:C29"/>
    <mergeCell ref="B24:C24"/>
    <mergeCell ref="B1:C1"/>
    <mergeCell ref="B2:C2"/>
    <mergeCell ref="B8:C8"/>
    <mergeCell ref="B19:C19"/>
    <mergeCell ref="B38:C38"/>
    <mergeCell ref="B18:C18"/>
    <mergeCell ref="B46:C46"/>
    <mergeCell ref="B25:C25"/>
    <mergeCell ref="B26:C26"/>
    <mergeCell ref="B30:C30"/>
    <mergeCell ref="B33:C33"/>
    <mergeCell ref="B20:C20"/>
    <mergeCell ref="B22:C22"/>
    <mergeCell ref="B23:C23"/>
  </mergeCells>
  <printOptions horizontalCentered="1"/>
  <pageMargins left="0.38" right="0.57" top="0.42" bottom="0.5" header="0.18" footer="0.25"/>
  <pageSetup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A36"/>
  <sheetViews>
    <sheetView workbookViewId="0" topLeftCell="A1">
      <selection activeCell="A1" sqref="A1"/>
    </sheetView>
  </sheetViews>
  <sheetFormatPr defaultColWidth="9.140625" defaultRowHeight="12.75"/>
  <cols>
    <col min="1" max="1" width="115.28125" style="741" customWidth="1"/>
    <col min="2" max="16384" width="10.28125" style="741" customWidth="1"/>
  </cols>
  <sheetData>
    <row r="1" ht="12">
      <c r="A1" s="741" t="s">
        <v>547</v>
      </c>
    </row>
    <row r="2" ht="12">
      <c r="A2" s="741" t="s">
        <v>1274</v>
      </c>
    </row>
    <row r="3" ht="12">
      <c r="A3" s="741" t="s">
        <v>549</v>
      </c>
    </row>
    <row r="4" ht="12">
      <c r="A4" s="741" t="s">
        <v>550</v>
      </c>
    </row>
    <row r="5" ht="12">
      <c r="A5" s="741" t="s">
        <v>551</v>
      </c>
    </row>
    <row r="6" ht="12">
      <c r="A6" s="741" t="s">
        <v>552</v>
      </c>
    </row>
    <row r="7" ht="12">
      <c r="A7" s="741" t="s">
        <v>553</v>
      </c>
    </row>
    <row r="8" ht="12">
      <c r="A8" s="741" t="s">
        <v>554</v>
      </c>
    </row>
    <row r="9" ht="12">
      <c r="A9" s="741" t="s">
        <v>1777</v>
      </c>
    </row>
    <row r="10" ht="12">
      <c r="A10" s="741" t="s">
        <v>1778</v>
      </c>
    </row>
    <row r="11" ht="12">
      <c r="A11" s="741" t="s">
        <v>1779</v>
      </c>
    </row>
    <row r="12" ht="12">
      <c r="A12" s="741" t="s">
        <v>1780</v>
      </c>
    </row>
    <row r="13" ht="12">
      <c r="A13" s="741" t="s">
        <v>708</v>
      </c>
    </row>
    <row r="14" ht="12">
      <c r="A14" s="741" t="s">
        <v>1275</v>
      </c>
    </row>
    <row r="15" ht="12">
      <c r="A15" s="741" t="s">
        <v>979</v>
      </c>
    </row>
    <row r="16" ht="12">
      <c r="A16" s="741" t="s">
        <v>980</v>
      </c>
    </row>
    <row r="17" ht="12">
      <c r="A17" s="741" t="s">
        <v>65</v>
      </c>
    </row>
    <row r="18" ht="12">
      <c r="A18" s="741" t="s">
        <v>66</v>
      </c>
    </row>
    <row r="19" ht="12">
      <c r="A19" s="741" t="s">
        <v>67</v>
      </c>
    </row>
    <row r="20" ht="12">
      <c r="A20" s="741" t="s">
        <v>1276</v>
      </c>
    </row>
    <row r="21" ht="12">
      <c r="A21" s="741" t="s">
        <v>1277</v>
      </c>
    </row>
    <row r="22" ht="12">
      <c r="A22" s="741" t="s">
        <v>1278</v>
      </c>
    </row>
    <row r="23" ht="12">
      <c r="A23" s="741" t="s">
        <v>1279</v>
      </c>
    </row>
    <row r="24" ht="12">
      <c r="A24" s="741" t="s">
        <v>1280</v>
      </c>
    </row>
    <row r="25" ht="12">
      <c r="A25" s="741" t="s">
        <v>1281</v>
      </c>
    </row>
    <row r="26" ht="12">
      <c r="A26" s="741" t="s">
        <v>1282</v>
      </c>
    </row>
    <row r="27" ht="12">
      <c r="A27" s="741" t="s">
        <v>1283</v>
      </c>
    </row>
    <row r="28" ht="12">
      <c r="A28" s="741" t="s">
        <v>1284</v>
      </c>
    </row>
    <row r="29" ht="12">
      <c r="A29" s="741" t="s">
        <v>1285</v>
      </c>
    </row>
    <row r="30" ht="12">
      <c r="A30" s="741" t="s">
        <v>1286</v>
      </c>
    </row>
    <row r="31" ht="12">
      <c r="A31" s="741" t="s">
        <v>1287</v>
      </c>
    </row>
    <row r="32" ht="12">
      <c r="A32" s="741" t="s">
        <v>1288</v>
      </c>
    </row>
    <row r="33" ht="12">
      <c r="A33" s="741" t="s">
        <v>1289</v>
      </c>
    </row>
    <row r="34" ht="12">
      <c r="A34" s="741" t="s">
        <v>1266</v>
      </c>
    </row>
    <row r="35" ht="12">
      <c r="A35" s="741" t="s">
        <v>1267</v>
      </c>
    </row>
    <row r="36" ht="12">
      <c r="A36" s="741" t="s">
        <v>860</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sheetPr transitionEvaluation="1"/>
  <dimension ref="A1:AB48"/>
  <sheetViews>
    <sheetView showGridLines="0" workbookViewId="0" topLeftCell="I1">
      <selection activeCell="A1" sqref="A1"/>
    </sheetView>
  </sheetViews>
  <sheetFormatPr defaultColWidth="11.00390625" defaultRowHeight="12.75"/>
  <cols>
    <col min="1" max="1" width="8.7109375" style="741" customWidth="1"/>
    <col min="2" max="2" width="5.28125" style="741" customWidth="1"/>
    <col min="3" max="3" width="7.57421875" style="741" customWidth="1"/>
    <col min="4" max="4" width="1.8515625" style="741" customWidth="1"/>
    <col min="5" max="5" width="14.421875" style="741" customWidth="1"/>
    <col min="6" max="6" width="17.8515625" style="741" customWidth="1"/>
    <col min="7" max="8" width="1.8515625" style="741" customWidth="1"/>
    <col min="9" max="9" width="16.7109375" style="741" customWidth="1"/>
    <col min="10" max="10" width="1.8515625" style="741" customWidth="1"/>
    <col min="11" max="11" width="13.28125" style="741" customWidth="1"/>
    <col min="12" max="12" width="6.421875" style="741" customWidth="1"/>
    <col min="13" max="15" width="1.8515625" style="741" customWidth="1"/>
    <col min="16" max="16" width="15.57421875" style="741" customWidth="1"/>
    <col min="17" max="17" width="1.8515625" style="741" customWidth="1"/>
    <col min="18" max="18" width="20.140625" style="741" customWidth="1"/>
    <col min="19" max="19" width="15.57421875" style="741" customWidth="1"/>
    <col min="20" max="28" width="13.28125" style="741" customWidth="1"/>
    <col min="29" max="16384" width="11.00390625" style="741" customWidth="1"/>
  </cols>
  <sheetData>
    <row r="1" spans="1:28" ht="14.25" thickBot="1" thickTop="1">
      <c r="A1" s="731" t="s">
        <v>793</v>
      </c>
      <c r="B1" s="732"/>
      <c r="C1" s="732"/>
      <c r="D1" s="732"/>
      <c r="E1" s="732"/>
      <c r="F1" s="732"/>
      <c r="G1" s="732"/>
      <c r="H1" s="732"/>
      <c r="I1" s="732"/>
      <c r="J1" s="733"/>
      <c r="K1" s="734"/>
      <c r="L1" s="734"/>
      <c r="M1" s="734"/>
      <c r="N1" s="734"/>
      <c r="O1" s="734"/>
      <c r="P1" s="735"/>
      <c r="Q1" s="736"/>
      <c r="R1" s="735"/>
      <c r="S1" s="895"/>
      <c r="T1" s="895"/>
      <c r="U1" s="895"/>
      <c r="V1" s="895"/>
      <c r="W1" s="1058"/>
      <c r="X1" s="1058"/>
      <c r="Y1" s="1058"/>
      <c r="Z1" s="1058"/>
      <c r="AA1" s="1058"/>
      <c r="AB1" s="1059"/>
    </row>
    <row r="2" spans="1:28" ht="13.5" thickBot="1">
      <c r="A2" s="742" t="s">
        <v>794</v>
      </c>
      <c r="B2" s="743"/>
      <c r="C2" s="743"/>
      <c r="D2" s="743"/>
      <c r="E2" s="743"/>
      <c r="F2" s="743"/>
      <c r="G2" s="743"/>
      <c r="H2" s="743"/>
      <c r="I2" s="743"/>
      <c r="J2" s="744"/>
      <c r="K2" s="745" t="s">
        <v>470</v>
      </c>
      <c r="L2" s="746"/>
      <c r="M2" s="746"/>
      <c r="N2" s="746"/>
      <c r="O2" s="746"/>
      <c r="P2" s="747" t="s">
        <v>332</v>
      </c>
      <c r="Q2" s="2244" t="s">
        <v>333</v>
      </c>
      <c r="R2" s="2245"/>
      <c r="T2" s="983" t="s">
        <v>473</v>
      </c>
      <c r="U2" s="1030"/>
      <c r="V2" s="1031"/>
      <c r="W2" s="1054"/>
      <c r="X2" s="990"/>
      <c r="Y2" s="880"/>
      <c r="Z2" s="880"/>
      <c r="AA2" s="990"/>
      <c r="AB2" s="1035"/>
    </row>
    <row r="3" spans="1:28" ht="6" customHeight="1" thickBot="1" thickTop="1">
      <c r="A3" s="754"/>
      <c r="B3" s="755"/>
      <c r="C3" s="755"/>
      <c r="D3" s="755"/>
      <c r="E3" s="755"/>
      <c r="F3" s="755"/>
      <c r="G3" s="755"/>
      <c r="H3" s="755"/>
      <c r="I3" s="755"/>
      <c r="J3" s="756"/>
      <c r="K3" s="757"/>
      <c r="L3" s="757"/>
      <c r="M3" s="757"/>
      <c r="N3" s="757"/>
      <c r="O3" s="757"/>
      <c r="P3" s="758"/>
      <c r="Q3" s="759"/>
      <c r="R3" s="758"/>
      <c r="T3" s="907"/>
      <c r="U3" s="1060"/>
      <c r="V3" s="1055"/>
      <c r="W3" s="1054"/>
      <c r="X3" s="990"/>
      <c r="Y3" s="880"/>
      <c r="Z3" s="880"/>
      <c r="AA3" s="990"/>
      <c r="AB3" s="1035"/>
    </row>
    <row r="4" spans="1:28" ht="12.75">
      <c r="A4" s="763" t="s">
        <v>474</v>
      </c>
      <c r="B4" s="902"/>
      <c r="C4" s="902"/>
      <c r="D4" s="902"/>
      <c r="E4" s="903"/>
      <c r="F4" s="766" t="s">
        <v>475</v>
      </c>
      <c r="G4" s="904"/>
      <c r="H4" s="904"/>
      <c r="I4" s="904"/>
      <c r="J4" s="765"/>
      <c r="K4" s="766" t="s">
        <v>476</v>
      </c>
      <c r="L4" s="764"/>
      <c r="M4" s="764"/>
      <c r="N4" s="767"/>
      <c r="O4" s="767"/>
      <c r="P4" s="767"/>
      <c r="Q4" s="767"/>
      <c r="R4" s="765"/>
      <c r="T4" s="907"/>
      <c r="U4" s="1060"/>
      <c r="V4" s="1055"/>
      <c r="W4" s="1054"/>
      <c r="X4" s="990"/>
      <c r="Y4" s="880"/>
      <c r="Z4" s="880"/>
      <c r="AA4" s="990"/>
      <c r="AB4" s="1035"/>
    </row>
    <row r="5" spans="1:28" ht="12.75">
      <c r="A5" s="763" t="s">
        <v>477</v>
      </c>
      <c r="B5" s="902"/>
      <c r="C5" s="902"/>
      <c r="D5" s="902"/>
      <c r="E5" s="903"/>
      <c r="F5" s="766" t="s">
        <v>478</v>
      </c>
      <c r="G5" s="904"/>
      <c r="H5" s="904"/>
      <c r="I5" s="904"/>
      <c r="J5" s="765"/>
      <c r="K5" s="2230"/>
      <c r="L5" s="2231"/>
      <c r="M5" s="2231"/>
      <c r="N5" s="2231"/>
      <c r="O5" s="2231"/>
      <c r="P5" s="2231"/>
      <c r="Q5" s="2231"/>
      <c r="R5" s="2217"/>
      <c r="T5" s="905" t="s">
        <v>334</v>
      </c>
      <c r="U5" s="1060"/>
      <c r="V5" s="906">
        <f>AB41</f>
        <v>0</v>
      </c>
      <c r="W5" s="990"/>
      <c r="X5" s="990"/>
      <c r="Y5" s="880"/>
      <c r="Z5" s="880"/>
      <c r="AA5" s="990"/>
      <c r="AB5" s="1035"/>
    </row>
    <row r="6" spans="1:28" ht="12.75">
      <c r="A6" s="2215"/>
      <c r="B6" s="2216"/>
      <c r="C6" s="2216"/>
      <c r="D6" s="2216"/>
      <c r="E6" s="2217"/>
      <c r="F6" s="2230"/>
      <c r="G6" s="2231"/>
      <c r="H6" s="2231"/>
      <c r="I6" s="2231"/>
      <c r="J6" s="2217"/>
      <c r="K6" s="2230"/>
      <c r="L6" s="2231"/>
      <c r="M6" s="2231"/>
      <c r="N6" s="2231"/>
      <c r="O6" s="2231"/>
      <c r="P6" s="2231"/>
      <c r="Q6" s="2231"/>
      <c r="R6" s="2217"/>
      <c r="T6" s="905" t="s">
        <v>480</v>
      </c>
      <c r="U6" s="1060"/>
      <c r="V6" s="906"/>
      <c r="W6" s="990"/>
      <c r="X6" s="990"/>
      <c r="Y6" s="880"/>
      <c r="Z6" s="880"/>
      <c r="AA6" s="990"/>
      <c r="AB6" s="1035"/>
    </row>
    <row r="7" spans="1:28" ht="13.5" thickBot="1">
      <c r="A7" s="2218"/>
      <c r="B7" s="2219"/>
      <c r="C7" s="2219"/>
      <c r="D7" s="2219"/>
      <c r="E7" s="2220"/>
      <c r="F7" s="2232"/>
      <c r="G7" s="2219"/>
      <c r="H7" s="2219"/>
      <c r="I7" s="2219"/>
      <c r="J7" s="2220"/>
      <c r="K7" s="2232"/>
      <c r="L7" s="2219"/>
      <c r="M7" s="2219"/>
      <c r="N7" s="2219"/>
      <c r="O7" s="2219"/>
      <c r="P7" s="2219"/>
      <c r="Q7" s="2219"/>
      <c r="R7" s="2220"/>
      <c r="T7" s="907"/>
      <c r="U7" s="1060"/>
      <c r="V7" s="906"/>
      <c r="W7" s="990"/>
      <c r="X7" s="990"/>
      <c r="Y7" s="880"/>
      <c r="Z7" s="880"/>
      <c r="AA7" s="990"/>
      <c r="AB7" s="1035"/>
    </row>
    <row r="8" spans="1:28" ht="12.75">
      <c r="A8" s="772" t="s">
        <v>481</v>
      </c>
      <c r="B8" s="908"/>
      <c r="C8" s="908"/>
      <c r="D8" s="908"/>
      <c r="E8" s="909"/>
      <c r="F8" s="775" t="s">
        <v>482</v>
      </c>
      <c r="G8" s="910"/>
      <c r="H8" s="910"/>
      <c r="I8" s="910"/>
      <c r="J8" s="909"/>
      <c r="K8" s="775" t="s">
        <v>483</v>
      </c>
      <c r="L8" s="773"/>
      <c r="M8" s="774"/>
      <c r="N8" s="775" t="s">
        <v>484</v>
      </c>
      <c r="O8" s="776"/>
      <c r="P8" s="776"/>
      <c r="Q8" s="776"/>
      <c r="R8" s="774"/>
      <c r="T8" s="905" t="s">
        <v>334</v>
      </c>
      <c r="U8" s="1060"/>
      <c r="V8" s="906">
        <f>'FF 20-20'!I20-Contractual!T40</f>
        <v>0</v>
      </c>
      <c r="W8" s="990"/>
      <c r="X8" s="990"/>
      <c r="Y8" s="880"/>
      <c r="Z8" s="880"/>
      <c r="AA8" s="990"/>
      <c r="AB8" s="1035"/>
    </row>
    <row r="9" spans="1:28" ht="12.75">
      <c r="A9" s="2215"/>
      <c r="B9" s="2216"/>
      <c r="C9" s="2216"/>
      <c r="D9" s="2216"/>
      <c r="E9" s="2217"/>
      <c r="F9" s="2230"/>
      <c r="G9" s="2231"/>
      <c r="H9" s="2231"/>
      <c r="I9" s="2231"/>
      <c r="J9" s="2217"/>
      <c r="K9" s="777" t="s">
        <v>485</v>
      </c>
      <c r="L9" s="778"/>
      <c r="M9" s="779"/>
      <c r="N9" s="778"/>
      <c r="O9" s="780"/>
      <c r="P9" s="781" t="s">
        <v>486</v>
      </c>
      <c r="Q9" s="782"/>
      <c r="R9" s="779"/>
      <c r="T9" s="905" t="s">
        <v>335</v>
      </c>
      <c r="U9" s="1060"/>
      <c r="V9" s="906"/>
      <c r="W9" s="990"/>
      <c r="X9" s="990"/>
      <c r="Y9" s="880"/>
      <c r="Z9" s="880"/>
      <c r="AA9" s="990"/>
      <c r="AB9" s="1035"/>
    </row>
    <row r="10" spans="1:28" ht="13.5" thickBot="1">
      <c r="A10" s="2215"/>
      <c r="B10" s="2216"/>
      <c r="C10" s="2216"/>
      <c r="D10" s="2216"/>
      <c r="E10" s="2217"/>
      <c r="F10" s="2230"/>
      <c r="G10" s="2231"/>
      <c r="H10" s="2231"/>
      <c r="I10" s="2231"/>
      <c r="J10" s="2217"/>
      <c r="K10" s="775" t="s">
        <v>488</v>
      </c>
      <c r="L10" s="2242"/>
      <c r="M10" s="2243"/>
      <c r="N10" s="778"/>
      <c r="O10" s="783"/>
      <c r="P10" s="781" t="s">
        <v>489</v>
      </c>
      <c r="Q10" s="782"/>
      <c r="R10" s="779"/>
      <c r="T10" s="911"/>
      <c r="U10" s="1034"/>
      <c r="V10" s="913"/>
      <c r="W10" s="990"/>
      <c r="X10" s="990"/>
      <c r="Y10" s="880"/>
      <c r="Z10" s="880"/>
      <c r="AA10" s="990"/>
      <c r="AB10" s="1035"/>
    </row>
    <row r="11" spans="1:28" ht="14.25" thickBot="1" thickTop="1">
      <c r="A11" s="2218"/>
      <c r="B11" s="2219"/>
      <c r="C11" s="2219"/>
      <c r="D11" s="2219"/>
      <c r="E11" s="2220"/>
      <c r="F11" s="2232"/>
      <c r="G11" s="2219"/>
      <c r="H11" s="2219"/>
      <c r="I11" s="2219"/>
      <c r="J11" s="2220"/>
      <c r="K11" s="787" t="s">
        <v>490</v>
      </c>
      <c r="L11" s="2254"/>
      <c r="M11" s="2255"/>
      <c r="N11" s="788"/>
      <c r="O11" s="789" t="s">
        <v>491</v>
      </c>
      <c r="P11" s="788"/>
      <c r="Q11" s="788"/>
      <c r="R11" s="770"/>
      <c r="T11" s="905" t="s">
        <v>492</v>
      </c>
      <c r="U11" s="1060"/>
      <c r="V11" s="906">
        <f>V5-V8</f>
        <v>0</v>
      </c>
      <c r="W11" s="990"/>
      <c r="X11" s="990"/>
      <c r="Y11" s="880"/>
      <c r="Z11" s="880"/>
      <c r="AA11" s="990"/>
      <c r="AB11" s="1035"/>
    </row>
    <row r="12" spans="1:28" ht="13.5" thickBot="1">
      <c r="A12" s="763" t="s">
        <v>493</v>
      </c>
      <c r="B12" s="914"/>
      <c r="C12" s="914"/>
      <c r="D12" s="914"/>
      <c r="E12" s="915"/>
      <c r="F12" s="766" t="s">
        <v>494</v>
      </c>
      <c r="G12" s="914"/>
      <c r="H12" s="914"/>
      <c r="I12" s="916"/>
      <c r="J12" s="766" t="s">
        <v>495</v>
      </c>
      <c r="K12" s="790"/>
      <c r="L12" s="790"/>
      <c r="M12" s="790"/>
      <c r="N12" s="790"/>
      <c r="O12" s="792"/>
      <c r="P12" s="766" t="s">
        <v>496</v>
      </c>
      <c r="Q12" s="790"/>
      <c r="R12" s="792"/>
      <c r="T12" s="988"/>
      <c r="U12" s="794"/>
      <c r="V12" s="1061"/>
      <c r="W12" s="796"/>
      <c r="X12" s="990"/>
      <c r="Y12" s="880"/>
      <c r="Z12" s="880"/>
      <c r="AA12" s="990"/>
      <c r="AB12" s="1035"/>
    </row>
    <row r="13" spans="1:28" ht="12.75">
      <c r="A13" s="2215"/>
      <c r="B13" s="2216"/>
      <c r="C13" s="2216"/>
      <c r="D13" s="2216"/>
      <c r="E13" s="2217"/>
      <c r="F13" s="2230"/>
      <c r="G13" s="2231"/>
      <c r="H13" s="2231"/>
      <c r="I13" s="2217"/>
      <c r="J13" s="2236"/>
      <c r="K13" s="2237"/>
      <c r="L13" s="2237"/>
      <c r="M13" s="2237"/>
      <c r="N13" s="2237"/>
      <c r="O13" s="2238"/>
      <c r="P13" s="2230"/>
      <c r="Q13" s="2231"/>
      <c r="R13" s="2217"/>
      <c r="S13" s="990"/>
      <c r="T13" s="880"/>
      <c r="U13" s="880"/>
      <c r="V13" s="880"/>
      <c r="W13" s="880"/>
      <c r="X13" s="880"/>
      <c r="Y13" s="880"/>
      <c r="Z13" s="880"/>
      <c r="AA13" s="990"/>
      <c r="AB13" s="1035"/>
    </row>
    <row r="14" spans="1:28" ht="13.5" thickBot="1">
      <c r="A14" s="2218"/>
      <c r="B14" s="2219"/>
      <c r="C14" s="2219"/>
      <c r="D14" s="2219"/>
      <c r="E14" s="2220"/>
      <c r="F14" s="2232"/>
      <c r="G14" s="2219"/>
      <c r="H14" s="2219"/>
      <c r="I14" s="2220"/>
      <c r="J14" s="2239"/>
      <c r="K14" s="2240"/>
      <c r="L14" s="2240"/>
      <c r="M14" s="2240"/>
      <c r="N14" s="2240"/>
      <c r="O14" s="2241"/>
      <c r="P14" s="2232"/>
      <c r="Q14" s="2219"/>
      <c r="R14" s="2220"/>
      <c r="S14" s="991"/>
      <c r="T14" s="991"/>
      <c r="U14" s="991"/>
      <c r="V14" s="991"/>
      <c r="W14" s="991"/>
      <c r="X14" s="991"/>
      <c r="Y14" s="991"/>
      <c r="Z14" s="991"/>
      <c r="AA14" s="991"/>
      <c r="AB14" s="992"/>
    </row>
    <row r="15" spans="1:28" ht="12.75">
      <c r="A15" s="2370" t="s">
        <v>336</v>
      </c>
      <c r="B15" s="2372"/>
      <c r="C15" s="2441" t="s">
        <v>337</v>
      </c>
      <c r="D15" s="2371"/>
      <c r="E15" s="2371"/>
      <c r="F15" s="2371"/>
      <c r="G15" s="2371"/>
      <c r="H15" s="2371"/>
      <c r="I15" s="2371"/>
      <c r="J15" s="2372"/>
      <c r="K15" s="1062" t="s">
        <v>338</v>
      </c>
      <c r="L15" s="1063"/>
      <c r="M15" s="1064" t="s">
        <v>339</v>
      </c>
      <c r="N15" s="1063"/>
      <c r="O15" s="1063"/>
      <c r="P15" s="1063"/>
      <c r="Q15" s="1063"/>
      <c r="R15" s="1065"/>
      <c r="S15" s="1066"/>
      <c r="T15" s="1067" t="s">
        <v>532</v>
      </c>
      <c r="U15" s="834"/>
      <c r="V15" s="1062" t="s">
        <v>340</v>
      </c>
      <c r="W15" s="1067" t="s">
        <v>341</v>
      </c>
      <c r="X15" s="1068"/>
      <c r="Y15" s="1069" t="s">
        <v>342</v>
      </c>
      <c r="Z15" s="1070" t="s">
        <v>343</v>
      </c>
      <c r="AA15" s="1063"/>
      <c r="AB15" s="1071"/>
    </row>
    <row r="16" spans="1:28" ht="12.75">
      <c r="A16" s="2379"/>
      <c r="B16" s="2381"/>
      <c r="C16" s="2442"/>
      <c r="D16" s="2443"/>
      <c r="E16" s="2443"/>
      <c r="F16" s="2443"/>
      <c r="G16" s="2443"/>
      <c r="H16" s="2443"/>
      <c r="I16" s="2443"/>
      <c r="J16" s="2444"/>
      <c r="K16" s="2433"/>
      <c r="L16" s="2434"/>
      <c r="M16" s="2435"/>
      <c r="N16" s="2436"/>
      <c r="O16" s="2436"/>
      <c r="P16" s="2434"/>
      <c r="Q16" s="2435" t="s">
        <v>344</v>
      </c>
      <c r="R16" s="2434"/>
      <c r="S16" s="999"/>
      <c r="T16" s="999"/>
      <c r="U16" s="825" t="s">
        <v>345</v>
      </c>
      <c r="V16" s="1072"/>
      <c r="W16" s="1072"/>
      <c r="X16" s="1050"/>
      <c r="Y16" s="999"/>
      <c r="Z16" s="999"/>
      <c r="AA16" s="999"/>
      <c r="AB16" s="924" t="s">
        <v>346</v>
      </c>
    </row>
    <row r="17" spans="1:28" ht="12.75">
      <c r="A17" s="2379"/>
      <c r="B17" s="2381"/>
      <c r="C17" s="2445" t="s">
        <v>347</v>
      </c>
      <c r="D17" s="2446"/>
      <c r="E17" s="2446"/>
      <c r="F17" s="2446"/>
      <c r="G17" s="2446"/>
      <c r="H17" s="2446"/>
      <c r="I17" s="2446"/>
      <c r="J17" s="2447"/>
      <c r="K17" s="2382" t="s">
        <v>348</v>
      </c>
      <c r="L17" s="2384"/>
      <c r="M17" s="2387" t="s">
        <v>349</v>
      </c>
      <c r="N17" s="2390"/>
      <c r="O17" s="2390"/>
      <c r="P17" s="2384"/>
      <c r="Q17" s="2387" t="s">
        <v>350</v>
      </c>
      <c r="R17" s="2384"/>
      <c r="S17" s="998" t="s">
        <v>351</v>
      </c>
      <c r="T17" s="998" t="s">
        <v>352</v>
      </c>
      <c r="U17" s="825" t="s">
        <v>353</v>
      </c>
      <c r="V17" s="1000" t="s">
        <v>354</v>
      </c>
      <c r="W17" s="1000" t="s">
        <v>355</v>
      </c>
      <c r="X17" s="836"/>
      <c r="Y17" s="998" t="s">
        <v>348</v>
      </c>
      <c r="Z17" s="998" t="s">
        <v>349</v>
      </c>
      <c r="AA17" s="998" t="s">
        <v>350</v>
      </c>
      <c r="AB17" s="924" t="s">
        <v>351</v>
      </c>
    </row>
    <row r="18" spans="1:28" ht="12.75">
      <c r="A18" s="2379" t="s">
        <v>356</v>
      </c>
      <c r="B18" s="2381"/>
      <c r="C18" s="2383" t="s">
        <v>357</v>
      </c>
      <c r="D18" s="2391"/>
      <c r="E18" s="2391"/>
      <c r="F18" s="2391"/>
      <c r="G18" s="2391"/>
      <c r="H18" s="2391"/>
      <c r="I18" s="2391"/>
      <c r="J18" s="2381"/>
      <c r="K18" s="2383" t="s">
        <v>358</v>
      </c>
      <c r="L18" s="2385"/>
      <c r="M18" s="2388" t="s">
        <v>359</v>
      </c>
      <c r="N18" s="2380"/>
      <c r="O18" s="2380"/>
      <c r="P18" s="2385"/>
      <c r="Q18" s="2388" t="s">
        <v>1471</v>
      </c>
      <c r="R18" s="2385"/>
      <c r="S18" s="1000" t="s">
        <v>360</v>
      </c>
      <c r="T18" s="1000" t="s">
        <v>361</v>
      </c>
      <c r="U18" s="835" t="s">
        <v>1471</v>
      </c>
      <c r="V18" s="1000" t="s">
        <v>355</v>
      </c>
      <c r="W18" s="1000" t="s">
        <v>362</v>
      </c>
      <c r="X18" s="835" t="s">
        <v>363</v>
      </c>
      <c r="Y18" s="1000" t="s">
        <v>364</v>
      </c>
      <c r="Z18" s="1000" t="s">
        <v>821</v>
      </c>
      <c r="AA18" s="1000" t="s">
        <v>365</v>
      </c>
      <c r="AB18" s="1073" t="s">
        <v>1471</v>
      </c>
    </row>
    <row r="19" spans="1:28" ht="12.75">
      <c r="A19" s="2215"/>
      <c r="B19" s="2217"/>
      <c r="C19" s="2256"/>
      <c r="D19" s="2437"/>
      <c r="E19" s="2437"/>
      <c r="F19" s="2437"/>
      <c r="G19" s="2437"/>
      <c r="H19" s="2437"/>
      <c r="I19" s="2437"/>
      <c r="J19" s="2248"/>
      <c r="K19" s="2377"/>
      <c r="L19" s="2386"/>
      <c r="M19" s="2452"/>
      <c r="N19" s="2453"/>
      <c r="O19" s="2453"/>
      <c r="P19" s="2454"/>
      <c r="Q19" s="2455">
        <f>K19+M19</f>
        <v>0</v>
      </c>
      <c r="R19" s="2456"/>
      <c r="S19" s="1004"/>
      <c r="T19" s="1004"/>
      <c r="U19" s="1005">
        <f aca="true" t="shared" si="0" ref="U19:U31">SUM(S19:T19)</f>
        <v>0</v>
      </c>
      <c r="V19" s="1074"/>
      <c r="W19" s="1074"/>
      <c r="X19" s="1041"/>
      <c r="Y19" s="1004"/>
      <c r="Z19" s="1004"/>
      <c r="AA19" s="1004"/>
      <c r="AB19" s="854">
        <f aca="true" t="shared" si="1" ref="AB19:AB31">SUM(Y19:AA19)</f>
        <v>0</v>
      </c>
    </row>
    <row r="20" spans="1:28" ht="12.75">
      <c r="A20" s="2215"/>
      <c r="B20" s="2217"/>
      <c r="C20" s="2256"/>
      <c r="D20" s="2437"/>
      <c r="E20" s="2437"/>
      <c r="F20" s="2437"/>
      <c r="G20" s="2437"/>
      <c r="H20" s="2437"/>
      <c r="I20" s="2437"/>
      <c r="J20" s="2248"/>
      <c r="K20" s="2377"/>
      <c r="L20" s="2386"/>
      <c r="M20" s="2452"/>
      <c r="N20" s="2453"/>
      <c r="O20" s="2453"/>
      <c r="P20" s="2454"/>
      <c r="Q20" s="2455">
        <f aca="true" t="shared" si="2" ref="Q20:Q40">K20+M20</f>
        <v>0</v>
      </c>
      <c r="R20" s="2456"/>
      <c r="S20" s="1004"/>
      <c r="T20" s="1004"/>
      <c r="U20" s="1005">
        <f t="shared" si="0"/>
        <v>0</v>
      </c>
      <c r="V20" s="1074"/>
      <c r="W20" s="1074"/>
      <c r="X20" s="1041"/>
      <c r="Y20" s="1004"/>
      <c r="Z20" s="1004"/>
      <c r="AA20" s="1004"/>
      <c r="AB20" s="854">
        <f t="shared" si="1"/>
        <v>0</v>
      </c>
    </row>
    <row r="21" spans="1:28" ht="12.75">
      <c r="A21" s="2215"/>
      <c r="B21" s="2217"/>
      <c r="C21" s="2256"/>
      <c r="D21" s="2437"/>
      <c r="E21" s="2437"/>
      <c r="F21" s="2437"/>
      <c r="G21" s="2437"/>
      <c r="H21" s="2437"/>
      <c r="I21" s="2437"/>
      <c r="J21" s="2248"/>
      <c r="K21" s="2377"/>
      <c r="L21" s="2386"/>
      <c r="M21" s="2452"/>
      <c r="N21" s="2453"/>
      <c r="O21" s="2453"/>
      <c r="P21" s="2454"/>
      <c r="Q21" s="2455">
        <f t="shared" si="2"/>
        <v>0</v>
      </c>
      <c r="R21" s="2456"/>
      <c r="S21" s="1004"/>
      <c r="T21" s="1004"/>
      <c r="U21" s="1005">
        <f t="shared" si="0"/>
        <v>0</v>
      </c>
      <c r="V21" s="1074"/>
      <c r="W21" s="1074"/>
      <c r="X21" s="1041"/>
      <c r="Y21" s="1004"/>
      <c r="Z21" s="1004"/>
      <c r="AA21" s="1004"/>
      <c r="AB21" s="854">
        <f t="shared" si="1"/>
        <v>0</v>
      </c>
    </row>
    <row r="22" spans="1:28" ht="12.75">
      <c r="A22" s="2215"/>
      <c r="B22" s="2217"/>
      <c r="C22" s="2256"/>
      <c r="D22" s="2437"/>
      <c r="E22" s="2437"/>
      <c r="F22" s="2437"/>
      <c r="G22" s="2437"/>
      <c r="H22" s="2437"/>
      <c r="I22" s="2437"/>
      <c r="J22" s="2248"/>
      <c r="K22" s="2377"/>
      <c r="L22" s="2386"/>
      <c r="M22" s="2452"/>
      <c r="N22" s="2453"/>
      <c r="O22" s="2453"/>
      <c r="P22" s="2454"/>
      <c r="Q22" s="2455">
        <f t="shared" si="2"/>
        <v>0</v>
      </c>
      <c r="R22" s="2456"/>
      <c r="S22" s="1004"/>
      <c r="T22" s="1004"/>
      <c r="U22" s="1005">
        <f t="shared" si="0"/>
        <v>0</v>
      </c>
      <c r="V22" s="1074"/>
      <c r="W22" s="1074"/>
      <c r="X22" s="1041"/>
      <c r="Y22" s="1004"/>
      <c r="Z22" s="1004"/>
      <c r="AA22" s="1004"/>
      <c r="AB22" s="854">
        <f t="shared" si="1"/>
        <v>0</v>
      </c>
    </row>
    <row r="23" spans="1:28" ht="12.75">
      <c r="A23" s="2215"/>
      <c r="B23" s="2217"/>
      <c r="C23" s="2256"/>
      <c r="D23" s="2437"/>
      <c r="E23" s="2437"/>
      <c r="F23" s="2437"/>
      <c r="G23" s="2437"/>
      <c r="H23" s="2437"/>
      <c r="I23" s="2437"/>
      <c r="J23" s="2248"/>
      <c r="K23" s="2377"/>
      <c r="L23" s="2386"/>
      <c r="M23" s="2452"/>
      <c r="N23" s="2453"/>
      <c r="O23" s="2453"/>
      <c r="P23" s="2454"/>
      <c r="Q23" s="2455">
        <f t="shared" si="2"/>
        <v>0</v>
      </c>
      <c r="R23" s="2456"/>
      <c r="S23" s="1004"/>
      <c r="T23" s="1004"/>
      <c r="U23" s="1005">
        <f t="shared" si="0"/>
        <v>0</v>
      </c>
      <c r="V23" s="1074"/>
      <c r="W23" s="1074"/>
      <c r="X23" s="1041"/>
      <c r="Y23" s="1004"/>
      <c r="Z23" s="1004"/>
      <c r="AA23" s="1004"/>
      <c r="AB23" s="854">
        <f t="shared" si="1"/>
        <v>0</v>
      </c>
    </row>
    <row r="24" spans="1:28" ht="12.75">
      <c r="A24" s="2215"/>
      <c r="B24" s="2217"/>
      <c r="C24" s="2256"/>
      <c r="D24" s="2437"/>
      <c r="E24" s="2437"/>
      <c r="F24" s="2437"/>
      <c r="G24" s="2437"/>
      <c r="H24" s="2437"/>
      <c r="I24" s="2437"/>
      <c r="J24" s="2248"/>
      <c r="K24" s="2377"/>
      <c r="L24" s="2386"/>
      <c r="M24" s="2452"/>
      <c r="N24" s="2453"/>
      <c r="O24" s="2453"/>
      <c r="P24" s="2454"/>
      <c r="Q24" s="2455">
        <f t="shared" si="2"/>
        <v>0</v>
      </c>
      <c r="R24" s="2456"/>
      <c r="S24" s="1004"/>
      <c r="T24" s="1004"/>
      <c r="U24" s="1005">
        <f t="shared" si="0"/>
        <v>0</v>
      </c>
      <c r="V24" s="1074"/>
      <c r="W24" s="1074"/>
      <c r="X24" s="1041"/>
      <c r="Y24" s="1004"/>
      <c r="Z24" s="1004"/>
      <c r="AA24" s="1004"/>
      <c r="AB24" s="854">
        <f t="shared" si="1"/>
        <v>0</v>
      </c>
    </row>
    <row r="25" spans="1:28" ht="12.75">
      <c r="A25" s="2215"/>
      <c r="B25" s="2217"/>
      <c r="C25" s="2256"/>
      <c r="D25" s="2437"/>
      <c r="E25" s="2437"/>
      <c r="F25" s="2437"/>
      <c r="G25" s="2437"/>
      <c r="H25" s="2437"/>
      <c r="I25" s="2437"/>
      <c r="J25" s="2248"/>
      <c r="K25" s="2377"/>
      <c r="L25" s="2386"/>
      <c r="M25" s="2452"/>
      <c r="N25" s="2453"/>
      <c r="O25" s="2453"/>
      <c r="P25" s="2454"/>
      <c r="Q25" s="2455">
        <f t="shared" si="2"/>
        <v>0</v>
      </c>
      <c r="R25" s="2456"/>
      <c r="S25" s="1004"/>
      <c r="T25" s="1004"/>
      <c r="U25" s="1005">
        <f t="shared" si="0"/>
        <v>0</v>
      </c>
      <c r="V25" s="1074"/>
      <c r="W25" s="1074"/>
      <c r="X25" s="1041"/>
      <c r="Y25" s="1004"/>
      <c r="Z25" s="1004"/>
      <c r="AA25" s="1004"/>
      <c r="AB25" s="854">
        <f t="shared" si="1"/>
        <v>0</v>
      </c>
    </row>
    <row r="26" spans="1:28" ht="12.75">
      <c r="A26" s="2215"/>
      <c r="B26" s="2217"/>
      <c r="C26" s="2256"/>
      <c r="D26" s="2437"/>
      <c r="E26" s="2437"/>
      <c r="F26" s="2437"/>
      <c r="G26" s="2437"/>
      <c r="H26" s="2437"/>
      <c r="I26" s="2437"/>
      <c r="J26" s="2248"/>
      <c r="K26" s="2377"/>
      <c r="L26" s="2386"/>
      <c r="M26" s="2452"/>
      <c r="N26" s="2453"/>
      <c r="O26" s="2453"/>
      <c r="P26" s="2454"/>
      <c r="Q26" s="2455">
        <f t="shared" si="2"/>
        <v>0</v>
      </c>
      <c r="R26" s="2456"/>
      <c r="S26" s="1004"/>
      <c r="T26" s="1004"/>
      <c r="U26" s="1005">
        <f t="shared" si="0"/>
        <v>0</v>
      </c>
      <c r="V26" s="1074"/>
      <c r="W26" s="1074"/>
      <c r="X26" s="1041"/>
      <c r="Y26" s="1004"/>
      <c r="Z26" s="1004"/>
      <c r="AA26" s="1004"/>
      <c r="AB26" s="854">
        <f t="shared" si="1"/>
        <v>0</v>
      </c>
    </row>
    <row r="27" spans="1:28" ht="12.75">
      <c r="A27" s="2215"/>
      <c r="B27" s="2217"/>
      <c r="C27" s="2256"/>
      <c r="D27" s="2437"/>
      <c r="E27" s="2437"/>
      <c r="F27" s="2437"/>
      <c r="G27" s="2437"/>
      <c r="H27" s="2437"/>
      <c r="I27" s="2437"/>
      <c r="J27" s="2248"/>
      <c r="K27" s="2377"/>
      <c r="L27" s="2386"/>
      <c r="M27" s="2452"/>
      <c r="N27" s="2453"/>
      <c r="O27" s="2453"/>
      <c r="P27" s="2454"/>
      <c r="Q27" s="2455">
        <f t="shared" si="2"/>
        <v>0</v>
      </c>
      <c r="R27" s="2456"/>
      <c r="S27" s="1004"/>
      <c r="T27" s="1004"/>
      <c r="U27" s="1005">
        <f t="shared" si="0"/>
        <v>0</v>
      </c>
      <c r="V27" s="1074"/>
      <c r="W27" s="1074"/>
      <c r="X27" s="1041"/>
      <c r="Y27" s="1004"/>
      <c r="Z27" s="1004"/>
      <c r="AA27" s="1004"/>
      <c r="AB27" s="854">
        <f t="shared" si="1"/>
        <v>0</v>
      </c>
    </row>
    <row r="28" spans="1:28" ht="12.75">
      <c r="A28" s="2215"/>
      <c r="B28" s="2217"/>
      <c r="C28" s="2256"/>
      <c r="D28" s="2437"/>
      <c r="E28" s="2437"/>
      <c r="F28" s="2437"/>
      <c r="G28" s="2437"/>
      <c r="H28" s="2437"/>
      <c r="I28" s="2437"/>
      <c r="J28" s="2248"/>
      <c r="K28" s="2377"/>
      <c r="L28" s="2386"/>
      <c r="M28" s="2452"/>
      <c r="N28" s="2453"/>
      <c r="O28" s="2453"/>
      <c r="P28" s="2454"/>
      <c r="Q28" s="2455">
        <f t="shared" si="2"/>
        <v>0</v>
      </c>
      <c r="R28" s="2456"/>
      <c r="S28" s="1004"/>
      <c r="T28" s="1004"/>
      <c r="U28" s="1005">
        <f t="shared" si="0"/>
        <v>0</v>
      </c>
      <c r="V28" s="1074"/>
      <c r="W28" s="1074"/>
      <c r="X28" s="1041"/>
      <c r="Y28" s="1004"/>
      <c r="Z28" s="1004"/>
      <c r="AA28" s="1004"/>
      <c r="AB28" s="854">
        <f t="shared" si="1"/>
        <v>0</v>
      </c>
    </row>
    <row r="29" spans="1:28" ht="12.75">
      <c r="A29" s="2215"/>
      <c r="B29" s="2217"/>
      <c r="C29" s="2256"/>
      <c r="D29" s="2437"/>
      <c r="E29" s="2437"/>
      <c r="F29" s="2437"/>
      <c r="G29" s="2437"/>
      <c r="H29" s="2437"/>
      <c r="I29" s="2437"/>
      <c r="J29" s="2248"/>
      <c r="K29" s="2377"/>
      <c r="L29" s="2386"/>
      <c r="M29" s="2452"/>
      <c r="N29" s="2453"/>
      <c r="O29" s="2453"/>
      <c r="P29" s="2454"/>
      <c r="Q29" s="2455">
        <f t="shared" si="2"/>
        <v>0</v>
      </c>
      <c r="R29" s="2456"/>
      <c r="S29" s="1004"/>
      <c r="T29" s="1004"/>
      <c r="U29" s="1005">
        <f t="shared" si="0"/>
        <v>0</v>
      </c>
      <c r="V29" s="1074"/>
      <c r="W29" s="1074"/>
      <c r="X29" s="1041"/>
      <c r="Y29" s="1004"/>
      <c r="Z29" s="1004"/>
      <c r="AA29" s="1004"/>
      <c r="AB29" s="854">
        <f t="shared" si="1"/>
        <v>0</v>
      </c>
    </row>
    <row r="30" spans="1:28" ht="12.75">
      <c r="A30" s="2215"/>
      <c r="B30" s="2217"/>
      <c r="C30" s="2256"/>
      <c r="D30" s="2437"/>
      <c r="E30" s="2437"/>
      <c r="F30" s="2437"/>
      <c r="G30" s="2437"/>
      <c r="H30" s="2437"/>
      <c r="I30" s="2437"/>
      <c r="J30" s="2248"/>
      <c r="K30" s="2377"/>
      <c r="L30" s="2386"/>
      <c r="M30" s="2452"/>
      <c r="N30" s="2453"/>
      <c r="O30" s="2453"/>
      <c r="P30" s="2454"/>
      <c r="Q30" s="2455">
        <f t="shared" si="2"/>
        <v>0</v>
      </c>
      <c r="R30" s="2456"/>
      <c r="S30" s="1004"/>
      <c r="T30" s="1004"/>
      <c r="U30" s="1005">
        <f t="shared" si="0"/>
        <v>0</v>
      </c>
      <c r="V30" s="1074"/>
      <c r="W30" s="1074"/>
      <c r="X30" s="1041"/>
      <c r="Y30" s="1004"/>
      <c r="Z30" s="1004"/>
      <c r="AA30" s="1004"/>
      <c r="AB30" s="854">
        <f t="shared" si="1"/>
        <v>0</v>
      </c>
    </row>
    <row r="31" spans="1:28" ht="12.75">
      <c r="A31" s="2215"/>
      <c r="B31" s="2217"/>
      <c r="C31" s="2256"/>
      <c r="D31" s="2437"/>
      <c r="E31" s="2437"/>
      <c r="F31" s="2437"/>
      <c r="G31" s="2437"/>
      <c r="H31" s="2437"/>
      <c r="I31" s="2437"/>
      <c r="J31" s="2248"/>
      <c r="K31" s="2377"/>
      <c r="L31" s="2386"/>
      <c r="M31" s="2452"/>
      <c r="N31" s="2453"/>
      <c r="O31" s="2453"/>
      <c r="P31" s="2454"/>
      <c r="Q31" s="2455">
        <f t="shared" si="2"/>
        <v>0</v>
      </c>
      <c r="R31" s="2456"/>
      <c r="S31" s="1004"/>
      <c r="T31" s="1004"/>
      <c r="U31" s="1005">
        <f t="shared" si="0"/>
        <v>0</v>
      </c>
      <c r="V31" s="1074"/>
      <c r="W31" s="1074"/>
      <c r="X31" s="1041"/>
      <c r="Y31" s="1004"/>
      <c r="Z31" s="1004"/>
      <c r="AA31" s="1004"/>
      <c r="AB31" s="854">
        <f t="shared" si="1"/>
        <v>0</v>
      </c>
    </row>
    <row r="32" spans="1:28" ht="12.75">
      <c r="A32" s="2215"/>
      <c r="B32" s="2217"/>
      <c r="C32" s="2256"/>
      <c r="D32" s="2437"/>
      <c r="E32" s="2437"/>
      <c r="F32" s="2437"/>
      <c r="G32" s="2437"/>
      <c r="H32" s="2437"/>
      <c r="I32" s="2437"/>
      <c r="J32" s="2248"/>
      <c r="K32" s="2377"/>
      <c r="L32" s="2386"/>
      <c r="M32" s="2452"/>
      <c r="N32" s="2453"/>
      <c r="O32" s="2453"/>
      <c r="P32" s="2454"/>
      <c r="Q32" s="2455">
        <f t="shared" si="2"/>
        <v>0</v>
      </c>
      <c r="R32" s="2456"/>
      <c r="S32" s="1004"/>
      <c r="T32" s="1004"/>
      <c r="U32" s="1005">
        <f>SUM(S32:T32)</f>
        <v>0</v>
      </c>
      <c r="V32" s="1074"/>
      <c r="W32" s="1074"/>
      <c r="X32" s="1041"/>
      <c r="Y32" s="1004"/>
      <c r="Z32" s="1004"/>
      <c r="AA32" s="1004"/>
      <c r="AB32" s="854">
        <f>SUM(Y32:AA32)</f>
        <v>0</v>
      </c>
    </row>
    <row r="33" spans="1:28" ht="12.75">
      <c r="A33" s="2215"/>
      <c r="B33" s="2217"/>
      <c r="C33" s="2256"/>
      <c r="D33" s="2437"/>
      <c r="E33" s="2437"/>
      <c r="F33" s="2437"/>
      <c r="G33" s="2437"/>
      <c r="H33" s="2437"/>
      <c r="I33" s="2437"/>
      <c r="J33" s="2248"/>
      <c r="K33" s="2377"/>
      <c r="L33" s="2386"/>
      <c r="M33" s="2452"/>
      <c r="N33" s="2453"/>
      <c r="O33" s="2453"/>
      <c r="P33" s="2454"/>
      <c r="Q33" s="2455">
        <f t="shared" si="2"/>
        <v>0</v>
      </c>
      <c r="R33" s="2456"/>
      <c r="S33" s="1004"/>
      <c r="T33" s="1004"/>
      <c r="U33" s="1005">
        <f>SUM(S33:T33)</f>
        <v>0</v>
      </c>
      <c r="V33" s="1074"/>
      <c r="W33" s="1074"/>
      <c r="X33" s="1041"/>
      <c r="Y33" s="1004"/>
      <c r="Z33" s="1004"/>
      <c r="AA33" s="1004"/>
      <c r="AB33" s="854">
        <f>SUM(Y33:AA33)</f>
        <v>0</v>
      </c>
    </row>
    <row r="34" spans="1:28" ht="12.75">
      <c r="A34" s="2215"/>
      <c r="B34" s="2217"/>
      <c r="C34" s="2256"/>
      <c r="D34" s="2437"/>
      <c r="E34" s="2437"/>
      <c r="F34" s="2437"/>
      <c r="G34" s="2437"/>
      <c r="H34" s="2437"/>
      <c r="I34" s="2437"/>
      <c r="J34" s="2248"/>
      <c r="K34" s="2377"/>
      <c r="L34" s="2386"/>
      <c r="M34" s="2452"/>
      <c r="N34" s="2453"/>
      <c r="O34" s="2453"/>
      <c r="P34" s="2454"/>
      <c r="Q34" s="2455">
        <f t="shared" si="2"/>
        <v>0</v>
      </c>
      <c r="R34" s="2456"/>
      <c r="S34" s="1004"/>
      <c r="T34" s="1004"/>
      <c r="U34" s="1005">
        <f>SUM(S34:T34)</f>
        <v>0</v>
      </c>
      <c r="V34" s="1074"/>
      <c r="W34" s="1074"/>
      <c r="X34" s="1041"/>
      <c r="Y34" s="1004"/>
      <c r="Z34" s="1004"/>
      <c r="AA34" s="1004"/>
      <c r="AB34" s="854">
        <f>SUM(Y34:AA34)</f>
        <v>0</v>
      </c>
    </row>
    <row r="35" spans="1:28" ht="12.75">
      <c r="A35" s="2215"/>
      <c r="B35" s="2217"/>
      <c r="C35" s="2256"/>
      <c r="D35" s="2437"/>
      <c r="E35" s="2437"/>
      <c r="F35" s="2437"/>
      <c r="G35" s="2437"/>
      <c r="H35" s="2437"/>
      <c r="I35" s="2437"/>
      <c r="J35" s="2248"/>
      <c r="K35" s="2377"/>
      <c r="L35" s="2386"/>
      <c r="M35" s="2452"/>
      <c r="N35" s="2453"/>
      <c r="O35" s="2453"/>
      <c r="P35" s="2454"/>
      <c r="Q35" s="2455">
        <f t="shared" si="2"/>
        <v>0</v>
      </c>
      <c r="R35" s="2456"/>
      <c r="S35" s="1004"/>
      <c r="T35" s="1004"/>
      <c r="U35" s="1005">
        <f aca="true" t="shared" si="3" ref="U35:U40">SUM(S35:T35)</f>
        <v>0</v>
      </c>
      <c r="V35" s="1074"/>
      <c r="W35" s="1074"/>
      <c r="X35" s="1041"/>
      <c r="Y35" s="1004"/>
      <c r="Z35" s="1004"/>
      <c r="AA35" s="1004"/>
      <c r="AB35" s="854">
        <f aca="true" t="shared" si="4" ref="AB35:AB40">SUM(Y35:AA35)</f>
        <v>0</v>
      </c>
    </row>
    <row r="36" spans="1:28" ht="12.75">
      <c r="A36" s="2215"/>
      <c r="B36" s="2217"/>
      <c r="C36" s="2256"/>
      <c r="D36" s="2437"/>
      <c r="E36" s="2437"/>
      <c r="F36" s="2437"/>
      <c r="G36" s="2437"/>
      <c r="H36" s="2437"/>
      <c r="I36" s="2437"/>
      <c r="J36" s="2248"/>
      <c r="K36" s="2377"/>
      <c r="L36" s="2386"/>
      <c r="M36" s="2452"/>
      <c r="N36" s="2453"/>
      <c r="O36" s="2453"/>
      <c r="P36" s="2454"/>
      <c r="Q36" s="2455">
        <f t="shared" si="2"/>
        <v>0</v>
      </c>
      <c r="R36" s="2456"/>
      <c r="S36" s="1004"/>
      <c r="T36" s="1004"/>
      <c r="U36" s="1005">
        <f t="shared" si="3"/>
        <v>0</v>
      </c>
      <c r="V36" s="1074"/>
      <c r="W36" s="1074"/>
      <c r="X36" s="1041"/>
      <c r="Y36" s="1004"/>
      <c r="Z36" s="1004"/>
      <c r="AA36" s="1004"/>
      <c r="AB36" s="854">
        <f t="shared" si="4"/>
        <v>0</v>
      </c>
    </row>
    <row r="37" spans="1:28" ht="12.75">
      <c r="A37" s="2215"/>
      <c r="B37" s="2217"/>
      <c r="C37" s="2256"/>
      <c r="D37" s="2437"/>
      <c r="E37" s="2437"/>
      <c r="F37" s="2437"/>
      <c r="G37" s="2437"/>
      <c r="H37" s="2437"/>
      <c r="I37" s="2437"/>
      <c r="J37" s="2248"/>
      <c r="K37" s="2377"/>
      <c r="L37" s="2386"/>
      <c r="M37" s="2452"/>
      <c r="N37" s="2453"/>
      <c r="O37" s="2453"/>
      <c r="P37" s="2454"/>
      <c r="Q37" s="2455">
        <f t="shared" si="2"/>
        <v>0</v>
      </c>
      <c r="R37" s="2456"/>
      <c r="S37" s="1004"/>
      <c r="T37" s="1004"/>
      <c r="U37" s="1005">
        <f t="shared" si="3"/>
        <v>0</v>
      </c>
      <c r="V37" s="1074"/>
      <c r="W37" s="1074"/>
      <c r="X37" s="1041"/>
      <c r="Y37" s="1004"/>
      <c r="Z37" s="1004"/>
      <c r="AA37" s="1004"/>
      <c r="AB37" s="854">
        <f t="shared" si="4"/>
        <v>0</v>
      </c>
    </row>
    <row r="38" spans="1:28" ht="12.75">
      <c r="A38" s="2215"/>
      <c r="B38" s="2217"/>
      <c r="C38" s="2256"/>
      <c r="D38" s="2437"/>
      <c r="E38" s="2437"/>
      <c r="F38" s="2437"/>
      <c r="G38" s="2437"/>
      <c r="H38" s="2437"/>
      <c r="I38" s="2437"/>
      <c r="J38" s="2248"/>
      <c r="K38" s="2377"/>
      <c r="L38" s="2386"/>
      <c r="M38" s="2452"/>
      <c r="N38" s="2453"/>
      <c r="O38" s="2453"/>
      <c r="P38" s="2454"/>
      <c r="Q38" s="2455">
        <f t="shared" si="2"/>
        <v>0</v>
      </c>
      <c r="R38" s="2456"/>
      <c r="S38" s="1004"/>
      <c r="T38" s="1004"/>
      <c r="U38" s="1005">
        <f t="shared" si="3"/>
        <v>0</v>
      </c>
      <c r="V38" s="1074"/>
      <c r="W38" s="1074"/>
      <c r="X38" s="1041"/>
      <c r="Y38" s="1004"/>
      <c r="Z38" s="1004"/>
      <c r="AA38" s="1004"/>
      <c r="AB38" s="854">
        <f t="shared" si="4"/>
        <v>0</v>
      </c>
    </row>
    <row r="39" spans="1:28" ht="12.75">
      <c r="A39" s="2215"/>
      <c r="B39" s="2217"/>
      <c r="C39" s="2256"/>
      <c r="D39" s="2437"/>
      <c r="E39" s="2437"/>
      <c r="F39" s="2437"/>
      <c r="G39" s="2437"/>
      <c r="H39" s="2437"/>
      <c r="I39" s="2437"/>
      <c r="J39" s="2248"/>
      <c r="K39" s="2377"/>
      <c r="L39" s="2386"/>
      <c r="M39" s="2452"/>
      <c r="N39" s="2453"/>
      <c r="O39" s="2453"/>
      <c r="P39" s="2454"/>
      <c r="Q39" s="2455">
        <f t="shared" si="2"/>
        <v>0</v>
      </c>
      <c r="R39" s="2456"/>
      <c r="S39" s="1004"/>
      <c r="T39" s="1004"/>
      <c r="U39" s="1005">
        <f t="shared" si="3"/>
        <v>0</v>
      </c>
      <c r="V39" s="1074"/>
      <c r="W39" s="1074"/>
      <c r="X39" s="1041"/>
      <c r="Y39" s="1004"/>
      <c r="Z39" s="1004"/>
      <c r="AA39" s="1004"/>
      <c r="AB39" s="854">
        <f t="shared" si="4"/>
        <v>0</v>
      </c>
    </row>
    <row r="40" spans="1:28" ht="13.5" thickBot="1">
      <c r="A40" s="2218"/>
      <c r="B40" s="2220"/>
      <c r="C40" s="2438"/>
      <c r="D40" s="2439"/>
      <c r="E40" s="2439"/>
      <c r="F40" s="2439"/>
      <c r="G40" s="2439"/>
      <c r="H40" s="2439"/>
      <c r="I40" s="2439"/>
      <c r="J40" s="2440"/>
      <c r="K40" s="2448"/>
      <c r="L40" s="2449"/>
      <c r="M40" s="2457"/>
      <c r="N40" s="2458"/>
      <c r="O40" s="2458"/>
      <c r="P40" s="2459"/>
      <c r="Q40" s="2462">
        <f t="shared" si="2"/>
        <v>0</v>
      </c>
      <c r="R40" s="2463"/>
      <c r="S40" s="1075"/>
      <c r="T40" s="1075"/>
      <c r="U40" s="1076">
        <f t="shared" si="3"/>
        <v>0</v>
      </c>
      <c r="V40" s="1077"/>
      <c r="W40" s="1077"/>
      <c r="X40" s="1078"/>
      <c r="Y40" s="1075"/>
      <c r="Z40" s="1075"/>
      <c r="AA40" s="1075"/>
      <c r="AB40" s="1079">
        <f t="shared" si="4"/>
        <v>0</v>
      </c>
    </row>
    <row r="41" spans="1:28" ht="18" customHeight="1" thickBot="1">
      <c r="A41" s="1080" t="s">
        <v>1388</v>
      </c>
      <c r="B41" s="1081"/>
      <c r="C41" s="1081"/>
      <c r="D41" s="1081"/>
      <c r="E41" s="1081"/>
      <c r="F41" s="1081"/>
      <c r="G41" s="1081"/>
      <c r="H41" s="1081"/>
      <c r="I41" s="1081"/>
      <c r="J41" s="1082"/>
      <c r="K41" s="2450">
        <f>SUM(K19:L40)</f>
        <v>0</v>
      </c>
      <c r="L41" s="2451"/>
      <c r="M41" s="1083"/>
      <c r="N41" s="1083"/>
      <c r="O41" s="1083"/>
      <c r="P41" s="1084">
        <f>SUM(P19:P40)</f>
        <v>0</v>
      </c>
      <c r="Q41" s="2460">
        <f>SUM(Q19:R40)</f>
        <v>0</v>
      </c>
      <c r="R41" s="2461"/>
      <c r="S41" s="1085">
        <f>SUM(S19:S40)</f>
        <v>0</v>
      </c>
      <c r="T41" s="1085">
        <f>SUM(T19:T40)</f>
        <v>0</v>
      </c>
      <c r="U41" s="1086">
        <f>SUM(U19:U40)</f>
        <v>0</v>
      </c>
      <c r="V41" s="1087"/>
      <c r="W41" s="1087"/>
      <c r="X41" s="1088"/>
      <c r="Y41" s="1085">
        <f>SUM(Y19:Y40)</f>
        <v>0</v>
      </c>
      <c r="Z41" s="1085">
        <f>SUM(Z19:Z40)</f>
        <v>0</v>
      </c>
      <c r="AA41" s="1085">
        <f>SUM(AA19:AA40)</f>
        <v>0</v>
      </c>
      <c r="AB41" s="1089">
        <f>SUM(AB19:AB40)</f>
        <v>0</v>
      </c>
    </row>
    <row r="42" spans="1:28" ht="13.5" thickTop="1">
      <c r="A42" s="860"/>
      <c r="B42" s="860"/>
      <c r="C42" s="860"/>
      <c r="D42" s="860"/>
      <c r="E42" s="860"/>
      <c r="F42" s="860"/>
      <c r="G42" s="860"/>
      <c r="H42" s="860"/>
      <c r="I42" s="860"/>
      <c r="J42" s="860"/>
      <c r="K42" s="860"/>
      <c r="L42" s="860"/>
      <c r="M42" s="860"/>
      <c r="N42" s="860"/>
      <c r="O42" s="860"/>
      <c r="P42" s="860"/>
      <c r="Q42" s="860"/>
      <c r="R42" s="860"/>
      <c r="S42" s="860"/>
      <c r="T42" s="860"/>
      <c r="U42" s="860"/>
      <c r="V42" s="860"/>
      <c r="W42" s="860"/>
      <c r="X42" s="860"/>
      <c r="Y42" s="860"/>
      <c r="Z42" s="860"/>
      <c r="AA42" s="860"/>
      <c r="AB42" s="860"/>
    </row>
    <row r="43" spans="1:28" ht="12.75">
      <c r="A43" s="860"/>
      <c r="B43" s="860"/>
      <c r="C43" s="860"/>
      <c r="D43" s="860"/>
      <c r="E43" s="860"/>
      <c r="F43" s="860"/>
      <c r="G43" s="860"/>
      <c r="H43" s="860"/>
      <c r="I43" s="860"/>
      <c r="J43" s="860"/>
      <c r="K43" s="860"/>
      <c r="L43" s="860"/>
      <c r="M43" s="860"/>
      <c r="N43" s="860"/>
      <c r="O43" s="860"/>
      <c r="P43" s="860"/>
      <c r="Q43" s="860"/>
      <c r="R43" s="860"/>
      <c r="S43" s="860"/>
      <c r="T43" s="860"/>
      <c r="U43" s="860"/>
      <c r="V43" s="860"/>
      <c r="W43" s="860"/>
      <c r="X43" s="860"/>
      <c r="Y43" s="860"/>
      <c r="Z43" s="860"/>
      <c r="AA43" s="860"/>
      <c r="AB43" s="860"/>
    </row>
    <row r="44" spans="1:28" ht="12.75">
      <c r="A44" s="860"/>
      <c r="B44" s="860"/>
      <c r="C44" s="860"/>
      <c r="D44" s="860"/>
      <c r="E44" s="860"/>
      <c r="F44" s="860"/>
      <c r="G44" s="860"/>
      <c r="H44" s="860"/>
      <c r="I44" s="860"/>
      <c r="J44" s="860"/>
      <c r="K44" s="860"/>
      <c r="L44" s="860"/>
      <c r="M44" s="860"/>
      <c r="N44" s="860"/>
      <c r="O44" s="860"/>
      <c r="P44" s="860"/>
      <c r="Q44" s="860"/>
      <c r="R44" s="860"/>
      <c r="S44" s="860"/>
      <c r="T44" s="860"/>
      <c r="U44" s="860"/>
      <c r="V44" s="860"/>
      <c r="W44" s="860"/>
      <c r="X44" s="860"/>
      <c r="Y44" s="860"/>
      <c r="Z44" s="860"/>
      <c r="AA44" s="860"/>
      <c r="AB44" s="860"/>
    </row>
    <row r="45" spans="1:28" ht="12.75">
      <c r="A45" s="860"/>
      <c r="B45" s="860"/>
      <c r="C45" s="860"/>
      <c r="D45" s="860"/>
      <c r="E45" s="860"/>
      <c r="F45" s="860"/>
      <c r="G45" s="860"/>
      <c r="H45" s="860"/>
      <c r="I45" s="860"/>
      <c r="J45" s="860"/>
      <c r="K45" s="860"/>
      <c r="L45" s="860"/>
      <c r="M45" s="860"/>
      <c r="N45" s="860"/>
      <c r="O45" s="860"/>
      <c r="P45" s="860"/>
      <c r="Q45" s="860"/>
      <c r="R45" s="860"/>
      <c r="S45" s="860"/>
      <c r="T45" s="860"/>
      <c r="U45" s="860"/>
      <c r="V45" s="860"/>
      <c r="W45" s="860"/>
      <c r="X45" s="860"/>
      <c r="Y45" s="860"/>
      <c r="Z45" s="860"/>
      <c r="AA45" s="860"/>
      <c r="AB45" s="860"/>
    </row>
    <row r="46" spans="1:28" ht="12.75">
      <c r="A46" s="860"/>
      <c r="B46" s="860"/>
      <c r="C46" s="860"/>
      <c r="D46" s="860"/>
      <c r="E46" s="860"/>
      <c r="F46" s="860"/>
      <c r="G46" s="860"/>
      <c r="H46" s="860"/>
      <c r="I46" s="860"/>
      <c r="J46" s="860"/>
      <c r="K46" s="860"/>
      <c r="L46" s="860"/>
      <c r="M46" s="860"/>
      <c r="N46" s="860"/>
      <c r="O46" s="860"/>
      <c r="P46" s="860"/>
      <c r="Q46" s="860"/>
      <c r="R46" s="860"/>
      <c r="S46" s="860"/>
      <c r="T46" s="860"/>
      <c r="U46" s="860"/>
      <c r="V46" s="860"/>
      <c r="W46" s="860"/>
      <c r="X46" s="860"/>
      <c r="Y46" s="860"/>
      <c r="Z46" s="860"/>
      <c r="AA46" s="860"/>
      <c r="AB46" s="860"/>
    </row>
    <row r="47" spans="1:28" ht="12.75">
      <c r="A47" s="860"/>
      <c r="B47" s="860"/>
      <c r="C47" s="860"/>
      <c r="D47" s="860"/>
      <c r="E47" s="860"/>
      <c r="F47" s="860"/>
      <c r="G47" s="860"/>
      <c r="H47" s="860"/>
      <c r="I47" s="860"/>
      <c r="J47" s="860"/>
      <c r="K47" s="860"/>
      <c r="L47" s="860"/>
      <c r="M47" s="860"/>
      <c r="N47" s="860"/>
      <c r="O47" s="860"/>
      <c r="P47" s="860"/>
      <c r="Q47" s="860"/>
      <c r="R47" s="860"/>
      <c r="S47" s="860"/>
      <c r="T47" s="860"/>
      <c r="U47" s="860"/>
      <c r="V47" s="860"/>
      <c r="W47" s="860"/>
      <c r="X47" s="860"/>
      <c r="Y47" s="860"/>
      <c r="Z47" s="860"/>
      <c r="AA47" s="860"/>
      <c r="AB47" s="860"/>
    </row>
    <row r="48" spans="1:28" ht="12">
      <c r="A48" s="1090"/>
      <c r="B48" s="1090"/>
      <c r="C48" s="1090"/>
      <c r="D48" s="1090"/>
      <c r="E48" s="1090"/>
      <c r="F48" s="1090"/>
      <c r="G48" s="1090"/>
      <c r="H48" s="1090"/>
      <c r="I48" s="1090"/>
      <c r="J48" s="1090"/>
      <c r="K48" s="1090"/>
      <c r="L48" s="1090"/>
      <c r="M48" s="1090"/>
      <c r="N48" s="1090"/>
      <c r="O48" s="1090"/>
      <c r="P48" s="1090"/>
      <c r="Q48" s="1090"/>
      <c r="R48" s="1090"/>
      <c r="S48" s="1090"/>
      <c r="T48" s="1090"/>
      <c r="U48" s="1090"/>
      <c r="V48" s="1090"/>
      <c r="W48" s="1090"/>
      <c r="X48" s="1090"/>
      <c r="Y48" s="1090"/>
      <c r="Z48" s="1090"/>
      <c r="AA48" s="1090"/>
      <c r="AB48" s="1090"/>
    </row>
  </sheetData>
  <sheetProtection sheet="1" objects="1" scenarios="1"/>
  <mergeCells count="153">
    <mergeCell ref="Q41:R41"/>
    <mergeCell ref="K18:L18"/>
    <mergeCell ref="M18:P18"/>
    <mergeCell ref="Q18:R18"/>
    <mergeCell ref="Q38:R38"/>
    <mergeCell ref="Q39:R39"/>
    <mergeCell ref="Q40:R40"/>
    <mergeCell ref="Q20:R20"/>
    <mergeCell ref="Q21:R21"/>
    <mergeCell ref="Q33:R33"/>
    <mergeCell ref="Q34:R34"/>
    <mergeCell ref="Q35:R35"/>
    <mergeCell ref="Q22:R22"/>
    <mergeCell ref="Q27:R27"/>
    <mergeCell ref="Q36:R36"/>
    <mergeCell ref="Q23:R23"/>
    <mergeCell ref="Q24:R24"/>
    <mergeCell ref="Q25:R25"/>
    <mergeCell ref="Q26:R26"/>
    <mergeCell ref="Q28:R28"/>
    <mergeCell ref="Q29:R29"/>
    <mergeCell ref="Q30:R30"/>
    <mergeCell ref="Q31:R31"/>
    <mergeCell ref="Q32:R32"/>
    <mergeCell ref="M38:P38"/>
    <mergeCell ref="M31:P31"/>
    <mergeCell ref="M32:P32"/>
    <mergeCell ref="M33:P33"/>
    <mergeCell ref="Q37:R37"/>
    <mergeCell ref="M39:P39"/>
    <mergeCell ref="M40:P40"/>
    <mergeCell ref="Q16:R16"/>
    <mergeCell ref="Q17:R17"/>
    <mergeCell ref="Q19:R19"/>
    <mergeCell ref="M34:P34"/>
    <mergeCell ref="M35:P35"/>
    <mergeCell ref="M36:P36"/>
    <mergeCell ref="M37:P37"/>
    <mergeCell ref="M30:P30"/>
    <mergeCell ref="M26:P26"/>
    <mergeCell ref="M27:P27"/>
    <mergeCell ref="M28:P28"/>
    <mergeCell ref="M29:P29"/>
    <mergeCell ref="M22:P22"/>
    <mergeCell ref="M23:P23"/>
    <mergeCell ref="M24:P24"/>
    <mergeCell ref="M25:P25"/>
    <mergeCell ref="M19:P19"/>
    <mergeCell ref="M20:P20"/>
    <mergeCell ref="M21:P21"/>
    <mergeCell ref="K38:L38"/>
    <mergeCell ref="K30:L30"/>
    <mergeCell ref="K31:L31"/>
    <mergeCell ref="K32:L32"/>
    <mergeCell ref="K33:L33"/>
    <mergeCell ref="K26:L26"/>
    <mergeCell ref="K27:L27"/>
    <mergeCell ref="K39:L39"/>
    <mergeCell ref="K40:L40"/>
    <mergeCell ref="K41:L41"/>
    <mergeCell ref="K34:L34"/>
    <mergeCell ref="K35:L35"/>
    <mergeCell ref="K36:L36"/>
    <mergeCell ref="K37:L37"/>
    <mergeCell ref="K28:L28"/>
    <mergeCell ref="K29:L29"/>
    <mergeCell ref="K22:L22"/>
    <mergeCell ref="K23:L23"/>
    <mergeCell ref="K24:L24"/>
    <mergeCell ref="K25:L25"/>
    <mergeCell ref="K19:L19"/>
    <mergeCell ref="K20:L20"/>
    <mergeCell ref="K21:L21"/>
    <mergeCell ref="C38:J38"/>
    <mergeCell ref="C30:J30"/>
    <mergeCell ref="C31:J31"/>
    <mergeCell ref="C32:J32"/>
    <mergeCell ref="C33:J33"/>
    <mergeCell ref="C26:J26"/>
    <mergeCell ref="C27:J27"/>
    <mergeCell ref="C39:J39"/>
    <mergeCell ref="C40:J40"/>
    <mergeCell ref="C15:J15"/>
    <mergeCell ref="C16:J16"/>
    <mergeCell ref="C17:J17"/>
    <mergeCell ref="C18:J18"/>
    <mergeCell ref="C34:J34"/>
    <mergeCell ref="C35:J35"/>
    <mergeCell ref="C36:J36"/>
    <mergeCell ref="C37:J37"/>
    <mergeCell ref="C28:J28"/>
    <mergeCell ref="C29:J29"/>
    <mergeCell ref="A38:B38"/>
    <mergeCell ref="A39:B39"/>
    <mergeCell ref="A36:B36"/>
    <mergeCell ref="A37:B37"/>
    <mergeCell ref="A30:B30"/>
    <mergeCell ref="A31:B31"/>
    <mergeCell ref="A32:B32"/>
    <mergeCell ref="A33:B33"/>
    <mergeCell ref="A40:B40"/>
    <mergeCell ref="C19:J19"/>
    <mergeCell ref="C20:J20"/>
    <mergeCell ref="C21:J21"/>
    <mergeCell ref="C22:J22"/>
    <mergeCell ref="C23:J23"/>
    <mergeCell ref="C24:J24"/>
    <mergeCell ref="C25:J25"/>
    <mergeCell ref="A34:B34"/>
    <mergeCell ref="A35:B35"/>
    <mergeCell ref="A26:B26"/>
    <mergeCell ref="A27:B27"/>
    <mergeCell ref="A28:B28"/>
    <mergeCell ref="A29:B29"/>
    <mergeCell ref="A22:B22"/>
    <mergeCell ref="A23:B23"/>
    <mergeCell ref="A24:B24"/>
    <mergeCell ref="A25:B25"/>
    <mergeCell ref="A18:B18"/>
    <mergeCell ref="A19:B19"/>
    <mergeCell ref="A20:B20"/>
    <mergeCell ref="A21:B21"/>
    <mergeCell ref="Q2:R2"/>
    <mergeCell ref="A15:B15"/>
    <mergeCell ref="A16:B16"/>
    <mergeCell ref="A17:B17"/>
    <mergeCell ref="K16:L16"/>
    <mergeCell ref="K17:L17"/>
    <mergeCell ref="M16:P16"/>
    <mergeCell ref="M17:P17"/>
    <mergeCell ref="L11:M11"/>
    <mergeCell ref="P13:R13"/>
    <mergeCell ref="P14:R14"/>
    <mergeCell ref="J13:O13"/>
    <mergeCell ref="J14:O14"/>
    <mergeCell ref="K5:R5"/>
    <mergeCell ref="K6:R6"/>
    <mergeCell ref="K7:R7"/>
    <mergeCell ref="L10:M10"/>
    <mergeCell ref="A11:E11"/>
    <mergeCell ref="A13:E13"/>
    <mergeCell ref="A14:E14"/>
    <mergeCell ref="F6:J6"/>
    <mergeCell ref="F7:J7"/>
    <mergeCell ref="F9:J9"/>
    <mergeCell ref="F10:J10"/>
    <mergeCell ref="F11:J11"/>
    <mergeCell ref="F13:I13"/>
    <mergeCell ref="F14:I14"/>
    <mergeCell ref="A6:E6"/>
    <mergeCell ref="A7:E7"/>
    <mergeCell ref="A9:E9"/>
    <mergeCell ref="A10:E10"/>
  </mergeCells>
  <printOptions/>
  <pageMargins left="0.44" right="0.25" top="0.25" bottom="0.25" header="0" footer="0"/>
  <pageSetup fitToWidth="2" horizontalDpi="300" verticalDpi="300" orientation="landscape" r:id="rId1"/>
</worksheet>
</file>

<file path=xl/worksheets/sheet42.xml><?xml version="1.0" encoding="utf-8"?>
<worksheet xmlns="http://schemas.openxmlformats.org/spreadsheetml/2006/main" xmlns:r="http://schemas.openxmlformats.org/officeDocument/2006/relationships">
  <dimension ref="A1:A33"/>
  <sheetViews>
    <sheetView workbookViewId="0" topLeftCell="A1">
      <selection activeCell="A33" sqref="A33"/>
    </sheetView>
  </sheetViews>
  <sheetFormatPr defaultColWidth="9.140625" defaultRowHeight="12.75"/>
  <cols>
    <col min="1" max="1" width="113.00390625" style="741" customWidth="1"/>
    <col min="2" max="16384" width="10.28125" style="741" customWidth="1"/>
  </cols>
  <sheetData>
    <row r="1" ht="12">
      <c r="A1" s="741" t="s">
        <v>547</v>
      </c>
    </row>
    <row r="2" ht="12">
      <c r="A2" s="741" t="s">
        <v>1274</v>
      </c>
    </row>
    <row r="3" ht="12">
      <c r="A3" s="741" t="s">
        <v>549</v>
      </c>
    </row>
    <row r="4" ht="12">
      <c r="A4" s="741" t="s">
        <v>550</v>
      </c>
    </row>
    <row r="5" ht="12">
      <c r="A5" s="741" t="s">
        <v>551</v>
      </c>
    </row>
    <row r="6" ht="12">
      <c r="A6" s="741" t="s">
        <v>552</v>
      </c>
    </row>
    <row r="7" ht="12">
      <c r="A7" s="741" t="s">
        <v>553</v>
      </c>
    </row>
    <row r="8" ht="12">
      <c r="A8" s="741" t="s">
        <v>554</v>
      </c>
    </row>
    <row r="9" ht="12">
      <c r="A9" s="741" t="s">
        <v>1777</v>
      </c>
    </row>
    <row r="10" ht="12">
      <c r="A10" s="741" t="s">
        <v>1778</v>
      </c>
    </row>
    <row r="11" ht="12">
      <c r="A11" s="741" t="s">
        <v>1779</v>
      </c>
    </row>
    <row r="12" ht="12">
      <c r="A12" s="741" t="s">
        <v>1780</v>
      </c>
    </row>
    <row r="13" ht="12">
      <c r="A13" s="741" t="s">
        <v>708</v>
      </c>
    </row>
    <row r="14" ht="12">
      <c r="A14" s="741" t="s">
        <v>366</v>
      </c>
    </row>
    <row r="15" ht="12">
      <c r="A15" s="741" t="s">
        <v>367</v>
      </c>
    </row>
    <row r="16" ht="12">
      <c r="A16" s="741" t="s">
        <v>368</v>
      </c>
    </row>
    <row r="17" ht="12">
      <c r="A17" s="741" t="s">
        <v>369</v>
      </c>
    </row>
    <row r="18" ht="12">
      <c r="A18" s="741" t="s">
        <v>370</v>
      </c>
    </row>
    <row r="19" ht="12">
      <c r="A19" s="741" t="s">
        <v>371</v>
      </c>
    </row>
    <row r="20" ht="12">
      <c r="A20" s="741" t="s">
        <v>372</v>
      </c>
    </row>
    <row r="21" ht="12">
      <c r="A21" s="741" t="s">
        <v>373</v>
      </c>
    </row>
    <row r="22" ht="12">
      <c r="A22" s="741" t="s">
        <v>374</v>
      </c>
    </row>
    <row r="23" ht="12">
      <c r="A23" s="741" t="s">
        <v>375</v>
      </c>
    </row>
    <row r="24" ht="12">
      <c r="A24" s="741" t="s">
        <v>376</v>
      </c>
    </row>
    <row r="25" ht="12">
      <c r="A25" s="741" t="s">
        <v>377</v>
      </c>
    </row>
    <row r="26" ht="12">
      <c r="A26" s="741" t="s">
        <v>378</v>
      </c>
    </row>
    <row r="27" ht="12">
      <c r="A27" s="741" t="s">
        <v>379</v>
      </c>
    </row>
    <row r="28" ht="12">
      <c r="A28" s="741" t="s">
        <v>380</v>
      </c>
    </row>
    <row r="29" ht="12">
      <c r="A29" s="741" t="s">
        <v>381</v>
      </c>
    </row>
    <row r="30" ht="12">
      <c r="A30" s="741" t="s">
        <v>382</v>
      </c>
    </row>
    <row r="31" ht="12">
      <c r="A31" s="741" t="s">
        <v>383</v>
      </c>
    </row>
    <row r="32" ht="12">
      <c r="A32" s="741" t="s">
        <v>384</v>
      </c>
    </row>
    <row r="33" ht="12">
      <c r="A33" s="741" t="s">
        <v>385</v>
      </c>
    </row>
  </sheetData>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sheetPr transitionEvaluation="1"/>
  <dimension ref="A1:AF66"/>
  <sheetViews>
    <sheetView showGridLines="0" workbookViewId="0" topLeftCell="A1">
      <selection activeCell="A1" sqref="A1"/>
    </sheetView>
  </sheetViews>
  <sheetFormatPr defaultColWidth="11.00390625" defaultRowHeight="12.75"/>
  <cols>
    <col min="1" max="1" width="8.7109375" style="741" customWidth="1"/>
    <col min="2" max="2" width="5.28125" style="741" customWidth="1"/>
    <col min="3" max="3" width="7.57421875" style="741" customWidth="1"/>
    <col min="4" max="4" width="1.8515625" style="741" customWidth="1"/>
    <col min="5" max="5" width="14.421875" style="741" customWidth="1"/>
    <col min="6" max="6" width="17.8515625" style="741" customWidth="1"/>
    <col min="7" max="8" width="1.8515625" style="741" customWidth="1"/>
    <col min="9" max="9" width="16.7109375" style="741" customWidth="1"/>
    <col min="10" max="10" width="1.8515625" style="741" customWidth="1"/>
    <col min="11" max="11" width="13.28125" style="741" customWidth="1"/>
    <col min="12" max="12" width="6.421875" style="741" customWidth="1"/>
    <col min="13" max="15" width="1.8515625" style="741" customWidth="1"/>
    <col min="16" max="16" width="15.57421875" style="741" customWidth="1"/>
    <col min="17" max="17" width="1.8515625" style="741" customWidth="1"/>
    <col min="18" max="18" width="20.140625" style="741" customWidth="1"/>
    <col min="19" max="31" width="16.7109375" style="741" customWidth="1"/>
    <col min="32" max="32" width="17.8515625" style="741" customWidth="1"/>
    <col min="33" max="16384" width="11.00390625" style="741" customWidth="1"/>
  </cols>
  <sheetData>
    <row r="1" spans="1:31" ht="14.25" thickBot="1" thickTop="1">
      <c r="A1" s="731" t="s">
        <v>793</v>
      </c>
      <c r="B1" s="732"/>
      <c r="C1" s="732"/>
      <c r="D1" s="732"/>
      <c r="E1" s="732"/>
      <c r="F1" s="732"/>
      <c r="G1" s="732"/>
      <c r="H1" s="732"/>
      <c r="I1" s="732"/>
      <c r="J1" s="733"/>
      <c r="K1" s="734"/>
      <c r="L1" s="734"/>
      <c r="M1" s="734"/>
      <c r="N1" s="734"/>
      <c r="O1" s="734"/>
      <c r="P1" s="735"/>
      <c r="Q1" s="736"/>
      <c r="R1" s="735"/>
      <c r="S1" s="737"/>
      <c r="T1" s="737"/>
      <c r="U1" s="1042"/>
      <c r="V1" s="1042"/>
      <c r="W1" s="1042"/>
      <c r="X1" s="737"/>
      <c r="Y1" s="737"/>
      <c r="Z1" s="737"/>
      <c r="AA1" s="737"/>
      <c r="AB1" s="895"/>
      <c r="AC1" s="895"/>
      <c r="AD1" s="895"/>
      <c r="AE1" s="896"/>
    </row>
    <row r="2" spans="1:31" ht="13.5" thickBot="1">
      <c r="A2" s="742" t="s">
        <v>794</v>
      </c>
      <c r="B2" s="743"/>
      <c r="C2" s="743"/>
      <c r="D2" s="743"/>
      <c r="E2" s="743"/>
      <c r="F2" s="743"/>
      <c r="G2" s="743"/>
      <c r="H2" s="743"/>
      <c r="I2" s="743"/>
      <c r="J2" s="744"/>
      <c r="K2" s="745" t="s">
        <v>470</v>
      </c>
      <c r="L2" s="746"/>
      <c r="M2" s="746"/>
      <c r="N2" s="746"/>
      <c r="O2" s="746"/>
      <c r="P2" s="747" t="s">
        <v>576</v>
      </c>
      <c r="Q2" s="2244" t="s">
        <v>577</v>
      </c>
      <c r="R2" s="2245"/>
      <c r="U2" s="1043" t="s">
        <v>473</v>
      </c>
      <c r="V2" s="1044"/>
      <c r="W2" s="1091"/>
      <c r="X2" s="796"/>
      <c r="Y2" s="796"/>
      <c r="AA2" s="796"/>
      <c r="AC2" s="1092"/>
      <c r="AE2" s="900" t="s">
        <v>1120</v>
      </c>
    </row>
    <row r="3" spans="1:31" ht="6" customHeight="1" thickBot="1" thickTop="1">
      <c r="A3" s="754"/>
      <c r="B3" s="755"/>
      <c r="C3" s="755"/>
      <c r="D3" s="755"/>
      <c r="E3" s="755"/>
      <c r="F3" s="755"/>
      <c r="G3" s="755"/>
      <c r="H3" s="755"/>
      <c r="I3" s="755"/>
      <c r="J3" s="756"/>
      <c r="K3" s="757"/>
      <c r="L3" s="757"/>
      <c r="M3" s="757"/>
      <c r="N3" s="757"/>
      <c r="O3" s="757"/>
      <c r="P3" s="758"/>
      <c r="Q3" s="759"/>
      <c r="R3" s="758"/>
      <c r="U3" s="986"/>
      <c r="W3" s="1093"/>
      <c r="X3" s="796"/>
      <c r="Y3" s="796"/>
      <c r="AA3" s="796"/>
      <c r="AC3" s="1092"/>
      <c r="AE3" s="900"/>
    </row>
    <row r="4" spans="1:31" ht="12.75">
      <c r="A4" s="763" t="s">
        <v>474</v>
      </c>
      <c r="B4" s="902"/>
      <c r="C4" s="902"/>
      <c r="D4" s="902"/>
      <c r="E4" s="903"/>
      <c r="F4" s="766" t="s">
        <v>475</v>
      </c>
      <c r="G4" s="904"/>
      <c r="H4" s="904"/>
      <c r="I4" s="904"/>
      <c r="J4" s="765"/>
      <c r="K4" s="766" t="s">
        <v>476</v>
      </c>
      <c r="L4" s="764"/>
      <c r="M4" s="764"/>
      <c r="N4" s="767"/>
      <c r="O4" s="767"/>
      <c r="P4" s="767"/>
      <c r="Q4" s="767"/>
      <c r="R4" s="765"/>
      <c r="U4" s="986"/>
      <c r="W4" s="1093"/>
      <c r="X4" s="796"/>
      <c r="Y4" s="796"/>
      <c r="AA4" s="796"/>
      <c r="AC4" s="1092"/>
      <c r="AE4" s="900"/>
    </row>
    <row r="5" spans="1:31" ht="12.75">
      <c r="A5" s="763" t="s">
        <v>477</v>
      </c>
      <c r="B5" s="902"/>
      <c r="C5" s="902"/>
      <c r="D5" s="902"/>
      <c r="E5" s="903"/>
      <c r="F5" s="766" t="s">
        <v>478</v>
      </c>
      <c r="G5" s="904"/>
      <c r="H5" s="904"/>
      <c r="I5" s="904"/>
      <c r="J5" s="765"/>
      <c r="K5" s="2230"/>
      <c r="L5" s="2231"/>
      <c r="M5" s="2231"/>
      <c r="N5" s="2231"/>
      <c r="O5" s="2231"/>
      <c r="P5" s="2231"/>
      <c r="Q5" s="2231"/>
      <c r="R5" s="2217"/>
      <c r="U5" s="768" t="s">
        <v>578</v>
      </c>
      <c r="W5" s="906">
        <f>F40</f>
        <v>0</v>
      </c>
      <c r="AA5" s="796"/>
      <c r="AC5" s="1092"/>
      <c r="AE5" s="900"/>
    </row>
    <row r="6" spans="1:31" ht="12.75">
      <c r="A6" s="2215"/>
      <c r="B6" s="2216"/>
      <c r="C6" s="2216"/>
      <c r="D6" s="2216"/>
      <c r="E6" s="2217"/>
      <c r="F6" s="2230"/>
      <c r="G6" s="2231"/>
      <c r="H6" s="2231"/>
      <c r="I6" s="2231"/>
      <c r="J6" s="2217"/>
      <c r="K6" s="2230"/>
      <c r="L6" s="2231"/>
      <c r="M6" s="2231"/>
      <c r="N6" s="2231"/>
      <c r="O6" s="2231"/>
      <c r="P6" s="2231"/>
      <c r="Q6" s="2231"/>
      <c r="R6" s="2217"/>
      <c r="U6" s="768" t="s">
        <v>480</v>
      </c>
      <c r="W6" s="906"/>
      <c r="AA6" s="796"/>
      <c r="AC6" s="1092"/>
      <c r="AE6" s="900"/>
    </row>
    <row r="7" spans="1:31" ht="13.5" thickBot="1">
      <c r="A7" s="2218"/>
      <c r="B7" s="2219"/>
      <c r="C7" s="2219"/>
      <c r="D7" s="2219"/>
      <c r="E7" s="2220"/>
      <c r="F7" s="2232"/>
      <c r="G7" s="2219"/>
      <c r="H7" s="2219"/>
      <c r="I7" s="2219"/>
      <c r="J7" s="2220"/>
      <c r="K7" s="2232"/>
      <c r="L7" s="2219"/>
      <c r="M7" s="2219"/>
      <c r="N7" s="2219"/>
      <c r="O7" s="2219"/>
      <c r="P7" s="2219"/>
      <c r="Q7" s="2219"/>
      <c r="R7" s="2220"/>
      <c r="U7" s="771"/>
      <c r="W7" s="906"/>
      <c r="AA7" s="796"/>
      <c r="AC7" s="1092"/>
      <c r="AE7" s="900"/>
    </row>
    <row r="8" spans="1:31" ht="12.75">
      <c r="A8" s="772" t="s">
        <v>481</v>
      </c>
      <c r="B8" s="908"/>
      <c r="C8" s="908"/>
      <c r="D8" s="908"/>
      <c r="E8" s="909"/>
      <c r="F8" s="775" t="s">
        <v>482</v>
      </c>
      <c r="G8" s="910"/>
      <c r="H8" s="910"/>
      <c r="I8" s="910"/>
      <c r="J8" s="909"/>
      <c r="K8" s="775" t="s">
        <v>483</v>
      </c>
      <c r="L8" s="773"/>
      <c r="M8" s="774"/>
      <c r="N8" s="775" t="s">
        <v>484</v>
      </c>
      <c r="O8" s="776"/>
      <c r="P8" s="776"/>
      <c r="Q8" s="776"/>
      <c r="R8" s="774"/>
      <c r="U8" s="768" t="s">
        <v>579</v>
      </c>
      <c r="W8" s="906" t="e">
        <f>'FF 20-20'!R21+#REF!+#REF!+#REF!</f>
        <v>#REF!</v>
      </c>
      <c r="AA8" s="796"/>
      <c r="AC8" s="1092"/>
      <c r="AE8" s="900"/>
    </row>
    <row r="9" spans="1:31" ht="12.75">
      <c r="A9" s="2215"/>
      <c r="B9" s="2216"/>
      <c r="C9" s="2216"/>
      <c r="D9" s="2216"/>
      <c r="E9" s="2217"/>
      <c r="F9" s="2230"/>
      <c r="G9" s="2231"/>
      <c r="H9" s="2231"/>
      <c r="I9" s="2231"/>
      <c r="J9" s="2217"/>
      <c r="K9" s="777" t="s">
        <v>485</v>
      </c>
      <c r="L9" s="778"/>
      <c r="M9" s="779"/>
      <c r="N9" s="778"/>
      <c r="O9" s="780"/>
      <c r="P9" s="781" t="s">
        <v>486</v>
      </c>
      <c r="Q9" s="782"/>
      <c r="R9" s="779"/>
      <c r="U9" s="768" t="s">
        <v>487</v>
      </c>
      <c r="W9" s="906"/>
      <c r="AA9" s="796"/>
      <c r="AC9" s="1092"/>
      <c r="AE9" s="900"/>
    </row>
    <row r="10" spans="1:31" ht="13.5" thickBot="1">
      <c r="A10" s="2215"/>
      <c r="B10" s="2216"/>
      <c r="C10" s="2216"/>
      <c r="D10" s="2216"/>
      <c r="E10" s="2217"/>
      <c r="F10" s="2230"/>
      <c r="G10" s="2231"/>
      <c r="H10" s="2231"/>
      <c r="I10" s="2231"/>
      <c r="J10" s="2217"/>
      <c r="K10" s="775" t="s">
        <v>488</v>
      </c>
      <c r="L10" s="2242"/>
      <c r="M10" s="2243"/>
      <c r="N10" s="778"/>
      <c r="O10" s="783"/>
      <c r="P10" s="781" t="s">
        <v>489</v>
      </c>
      <c r="Q10" s="782"/>
      <c r="R10" s="779"/>
      <c r="U10" s="784"/>
      <c r="V10" s="912"/>
      <c r="W10" s="913"/>
      <c r="AA10" s="796"/>
      <c r="AC10" s="1092"/>
      <c r="AE10" s="900"/>
    </row>
    <row r="11" spans="1:31" ht="14.25" thickBot="1" thickTop="1">
      <c r="A11" s="2218"/>
      <c r="B11" s="2219"/>
      <c r="C11" s="2219"/>
      <c r="D11" s="2219"/>
      <c r="E11" s="2220"/>
      <c r="F11" s="2232"/>
      <c r="G11" s="2219"/>
      <c r="H11" s="2219"/>
      <c r="I11" s="2219"/>
      <c r="J11" s="2220"/>
      <c r="K11" s="787" t="s">
        <v>490</v>
      </c>
      <c r="L11" s="2254"/>
      <c r="M11" s="2255"/>
      <c r="N11" s="788"/>
      <c r="O11" s="789" t="s">
        <v>491</v>
      </c>
      <c r="P11" s="788"/>
      <c r="Q11" s="788"/>
      <c r="R11" s="770"/>
      <c r="U11" s="768" t="s">
        <v>492</v>
      </c>
      <c r="V11" s="1092"/>
      <c r="W11" s="906" t="e">
        <f>W5-W8</f>
        <v>#REF!</v>
      </c>
      <c r="AA11" s="796"/>
      <c r="AC11" s="1092"/>
      <c r="AE11" s="900"/>
    </row>
    <row r="12" spans="1:31" ht="13.5" thickBot="1">
      <c r="A12" s="763" t="s">
        <v>493</v>
      </c>
      <c r="B12" s="914"/>
      <c r="C12" s="914"/>
      <c r="D12" s="914"/>
      <c r="E12" s="915"/>
      <c r="F12" s="766" t="s">
        <v>494</v>
      </c>
      <c r="G12" s="914"/>
      <c r="H12" s="914"/>
      <c r="I12" s="916"/>
      <c r="J12" s="766" t="s">
        <v>495</v>
      </c>
      <c r="K12" s="914"/>
      <c r="L12" s="790"/>
      <c r="M12" s="790"/>
      <c r="N12" s="790"/>
      <c r="O12" s="792"/>
      <c r="P12" s="766" t="s">
        <v>496</v>
      </c>
      <c r="Q12" s="790"/>
      <c r="R12" s="792"/>
      <c r="U12" s="793"/>
      <c r="V12" s="794"/>
      <c r="W12" s="1056"/>
      <c r="X12" s="796"/>
      <c r="Y12" s="796"/>
      <c r="AA12" s="796"/>
      <c r="AC12" s="1092"/>
      <c r="AE12" s="900"/>
    </row>
    <row r="13" spans="1:31" ht="12.75">
      <c r="A13" s="2215"/>
      <c r="B13" s="2216"/>
      <c r="C13" s="2216"/>
      <c r="D13" s="2216"/>
      <c r="E13" s="2217"/>
      <c r="F13" s="2230"/>
      <c r="G13" s="2231"/>
      <c r="H13" s="2231"/>
      <c r="I13" s="2217"/>
      <c r="J13" s="2236"/>
      <c r="K13" s="2237"/>
      <c r="L13" s="2237"/>
      <c r="M13" s="2237"/>
      <c r="N13" s="2237"/>
      <c r="O13" s="2238"/>
      <c r="P13" s="2230"/>
      <c r="Q13" s="2231"/>
      <c r="R13" s="2217"/>
      <c r="AA13" s="796"/>
      <c r="AC13" s="1092"/>
      <c r="AE13" s="900"/>
    </row>
    <row r="14" spans="1:31" ht="13.5" thickBot="1">
      <c r="A14" s="2218"/>
      <c r="B14" s="2219"/>
      <c r="C14" s="2219"/>
      <c r="D14" s="2219"/>
      <c r="E14" s="2220"/>
      <c r="F14" s="2232"/>
      <c r="G14" s="2219"/>
      <c r="H14" s="2219"/>
      <c r="I14" s="2220"/>
      <c r="J14" s="2239"/>
      <c r="K14" s="2240"/>
      <c r="L14" s="2240"/>
      <c r="M14" s="2240"/>
      <c r="N14" s="2240"/>
      <c r="O14" s="2241"/>
      <c r="P14" s="2232"/>
      <c r="Q14" s="2219"/>
      <c r="R14" s="2220"/>
      <c r="S14" s="797"/>
      <c r="T14" s="797"/>
      <c r="U14" s="797"/>
      <c r="V14" s="797"/>
      <c r="W14" s="797"/>
      <c r="X14" s="797"/>
      <c r="Y14" s="797"/>
      <c r="Z14" s="797"/>
      <c r="AA14" s="794"/>
      <c r="AB14" s="797"/>
      <c r="AC14" s="797"/>
      <c r="AD14" s="797"/>
      <c r="AE14" s="921"/>
    </row>
    <row r="15" spans="1:31" ht="12.75">
      <c r="A15" s="2370" t="s">
        <v>497</v>
      </c>
      <c r="B15" s="2371"/>
      <c r="C15" s="2371"/>
      <c r="D15" s="2371"/>
      <c r="E15" s="2372"/>
      <c r="F15" s="2408"/>
      <c r="G15" s="2410"/>
      <c r="H15" s="2408"/>
      <c r="I15" s="2410"/>
      <c r="J15" s="2343" t="s">
        <v>1468</v>
      </c>
      <c r="K15" s="2344"/>
      <c r="L15" s="2345"/>
      <c r="M15" s="2343" t="s">
        <v>1469</v>
      </c>
      <c r="N15" s="2344"/>
      <c r="O15" s="2344"/>
      <c r="P15" s="2344"/>
      <c r="Q15" s="2345"/>
      <c r="R15" s="825" t="s">
        <v>515</v>
      </c>
      <c r="S15" s="825" t="s">
        <v>516</v>
      </c>
      <c r="T15" s="825" t="s">
        <v>517</v>
      </c>
      <c r="U15" s="825" t="s">
        <v>498</v>
      </c>
      <c r="V15" s="825" t="s">
        <v>499</v>
      </c>
      <c r="W15" s="825" t="s">
        <v>500</v>
      </c>
      <c r="X15" s="825" t="s">
        <v>501</v>
      </c>
      <c r="Y15" s="825" t="s">
        <v>502</v>
      </c>
      <c r="Z15" s="825" t="s">
        <v>503</v>
      </c>
      <c r="AA15" s="825" t="s">
        <v>504</v>
      </c>
      <c r="AB15" s="825" t="s">
        <v>505</v>
      </c>
      <c r="AC15" s="825" t="s">
        <v>506</v>
      </c>
      <c r="AD15" s="1050"/>
      <c r="AE15" s="1051"/>
    </row>
    <row r="16" spans="1:31" ht="12.75">
      <c r="A16" s="2399"/>
      <c r="B16" s="2400"/>
      <c r="C16" s="2400"/>
      <c r="D16" s="2400"/>
      <c r="E16" s="2401"/>
      <c r="F16" s="2411"/>
      <c r="G16" s="2401"/>
      <c r="H16" s="2411"/>
      <c r="I16" s="2401"/>
      <c r="J16" s="2340" t="s">
        <v>580</v>
      </c>
      <c r="K16" s="2341"/>
      <c r="L16" s="2342"/>
      <c r="M16" s="2340" t="s">
        <v>580</v>
      </c>
      <c r="N16" s="2341"/>
      <c r="O16" s="2341"/>
      <c r="P16" s="2341"/>
      <c r="Q16" s="2342"/>
      <c r="R16" s="818" t="s">
        <v>580</v>
      </c>
      <c r="S16" s="818" t="s">
        <v>580</v>
      </c>
      <c r="T16" s="818" t="s">
        <v>580</v>
      </c>
      <c r="U16" s="816" t="s">
        <v>580</v>
      </c>
      <c r="V16" s="816" t="s">
        <v>580</v>
      </c>
      <c r="W16" s="816" t="s">
        <v>580</v>
      </c>
      <c r="X16" s="816" t="s">
        <v>580</v>
      </c>
      <c r="Y16" s="816" t="s">
        <v>580</v>
      </c>
      <c r="Z16" s="816" t="s">
        <v>580</v>
      </c>
      <c r="AA16" s="816" t="s">
        <v>580</v>
      </c>
      <c r="AB16" s="816" t="s">
        <v>580</v>
      </c>
      <c r="AC16" s="816" t="s">
        <v>580</v>
      </c>
      <c r="AD16" s="825" t="s">
        <v>581</v>
      </c>
      <c r="AE16" s="924" t="s">
        <v>582</v>
      </c>
    </row>
    <row r="17" spans="1:31" ht="12.75">
      <c r="A17" s="2364" t="s">
        <v>1465</v>
      </c>
      <c r="B17" s="2365"/>
      <c r="C17" s="2365"/>
      <c r="D17" s="2365"/>
      <c r="E17" s="2366"/>
      <c r="F17" s="2382" t="s">
        <v>1466</v>
      </c>
      <c r="G17" s="2366"/>
      <c r="H17" s="2472" t="s">
        <v>1467</v>
      </c>
      <c r="I17" s="2473"/>
      <c r="J17" s="2464" t="s">
        <v>824</v>
      </c>
      <c r="K17" s="2465"/>
      <c r="L17" s="2466"/>
      <c r="M17" s="2464" t="s">
        <v>824</v>
      </c>
      <c r="N17" s="2465"/>
      <c r="O17" s="2465"/>
      <c r="P17" s="2465"/>
      <c r="Q17" s="2466"/>
      <c r="R17" s="829" t="s">
        <v>824</v>
      </c>
      <c r="S17" s="829" t="s">
        <v>824</v>
      </c>
      <c r="T17" s="829" t="s">
        <v>824</v>
      </c>
      <c r="U17" s="827" t="s">
        <v>824</v>
      </c>
      <c r="V17" s="827" t="s">
        <v>824</v>
      </c>
      <c r="W17" s="827" t="s">
        <v>824</v>
      </c>
      <c r="X17" s="827" t="s">
        <v>824</v>
      </c>
      <c r="Y17" s="827" t="s">
        <v>824</v>
      </c>
      <c r="Z17" s="827" t="s">
        <v>824</v>
      </c>
      <c r="AA17" s="827" t="s">
        <v>824</v>
      </c>
      <c r="AB17" s="827" t="s">
        <v>824</v>
      </c>
      <c r="AC17" s="827" t="s">
        <v>824</v>
      </c>
      <c r="AD17" s="825" t="s">
        <v>507</v>
      </c>
      <c r="AE17" s="924" t="s">
        <v>508</v>
      </c>
    </row>
    <row r="18" spans="1:31" ht="12.75">
      <c r="A18" s="2362"/>
      <c r="B18" s="2363"/>
      <c r="C18" s="2363"/>
      <c r="D18" s="2363"/>
      <c r="E18" s="2348"/>
      <c r="F18" s="2411"/>
      <c r="G18" s="2401"/>
      <c r="H18" s="2411"/>
      <c r="I18" s="2401"/>
      <c r="J18" s="2467" t="s">
        <v>522</v>
      </c>
      <c r="K18" s="2468"/>
      <c r="L18" s="2469"/>
      <c r="M18" s="2467" t="s">
        <v>522</v>
      </c>
      <c r="N18" s="2468"/>
      <c r="O18" s="2468"/>
      <c r="P18" s="2468"/>
      <c r="Q18" s="2469"/>
      <c r="R18" s="818"/>
      <c r="S18" s="818"/>
      <c r="T18" s="818">
        <v>83.011</v>
      </c>
      <c r="U18" s="816"/>
      <c r="V18" s="816">
        <v>83.505</v>
      </c>
      <c r="W18" s="929" t="s">
        <v>523</v>
      </c>
      <c r="X18" s="816" t="s">
        <v>524</v>
      </c>
      <c r="Y18" s="816">
        <v>83.535</v>
      </c>
      <c r="Z18" s="816">
        <v>83.536</v>
      </c>
      <c r="AA18" s="816">
        <v>83.536</v>
      </c>
      <c r="AB18" s="816">
        <v>83.549</v>
      </c>
      <c r="AC18" s="816">
        <v>83.549</v>
      </c>
      <c r="AD18" s="1050"/>
      <c r="AE18" s="1051"/>
    </row>
    <row r="19" spans="1:31" ht="12.75">
      <c r="A19" s="2379" t="s">
        <v>583</v>
      </c>
      <c r="B19" s="2380"/>
      <c r="C19" s="2380"/>
      <c r="D19" s="2380"/>
      <c r="E19" s="2381"/>
      <c r="F19" s="2383" t="s">
        <v>1363</v>
      </c>
      <c r="G19" s="2381"/>
      <c r="H19" s="2474" t="s">
        <v>845</v>
      </c>
      <c r="I19" s="2475"/>
      <c r="J19" s="2340" t="s">
        <v>534</v>
      </c>
      <c r="K19" s="2341"/>
      <c r="L19" s="2342"/>
      <c r="M19" s="2340" t="s">
        <v>535</v>
      </c>
      <c r="N19" s="2341"/>
      <c r="O19" s="2341"/>
      <c r="P19" s="2341"/>
      <c r="Q19" s="2342"/>
      <c r="R19" s="818"/>
      <c r="S19" s="818"/>
      <c r="T19" s="818" t="s">
        <v>536</v>
      </c>
      <c r="U19" s="816"/>
      <c r="V19" s="816" t="s">
        <v>537</v>
      </c>
      <c r="W19" s="816" t="s">
        <v>538</v>
      </c>
      <c r="X19" s="816" t="s">
        <v>539</v>
      </c>
      <c r="Y19" s="816" t="s">
        <v>540</v>
      </c>
      <c r="Z19" s="816" t="s">
        <v>541</v>
      </c>
      <c r="AA19" s="816" t="s">
        <v>542</v>
      </c>
      <c r="AB19" s="816" t="s">
        <v>584</v>
      </c>
      <c r="AC19" s="816" t="s">
        <v>544</v>
      </c>
      <c r="AD19" s="816" t="s">
        <v>1471</v>
      </c>
      <c r="AE19" s="819" t="s">
        <v>492</v>
      </c>
    </row>
    <row r="20" spans="1:31" ht="12.75">
      <c r="A20" s="2246"/>
      <c r="B20" s="2247"/>
      <c r="C20" s="2247"/>
      <c r="D20" s="2247"/>
      <c r="E20" s="2248"/>
      <c r="F20" s="2267"/>
      <c r="G20" s="2269"/>
      <c r="H20" s="2470"/>
      <c r="I20" s="2471"/>
      <c r="J20" s="2267"/>
      <c r="K20" s="2268"/>
      <c r="L20" s="2269"/>
      <c r="M20" s="2267"/>
      <c r="N20" s="2268"/>
      <c r="O20" s="2268"/>
      <c r="P20" s="2268"/>
      <c r="Q20" s="2269"/>
      <c r="R20" s="962"/>
      <c r="S20" s="962"/>
      <c r="T20" s="962"/>
      <c r="U20" s="962"/>
      <c r="V20" s="962"/>
      <c r="W20" s="962"/>
      <c r="X20" s="962"/>
      <c r="Y20" s="962"/>
      <c r="Z20" s="962"/>
      <c r="AA20" s="962"/>
      <c r="AB20" s="962"/>
      <c r="AC20" s="962"/>
      <c r="AD20" s="932">
        <f>SUM(J20:AC20)</f>
        <v>0</v>
      </c>
      <c r="AE20" s="933">
        <f aca="true" t="shared" si="0" ref="AE20:AE39">F20-AD20</f>
        <v>0</v>
      </c>
    </row>
    <row r="21" spans="1:31" ht="12.75">
      <c r="A21" s="2246"/>
      <c r="B21" s="2247"/>
      <c r="C21" s="2247"/>
      <c r="D21" s="2247"/>
      <c r="E21" s="2248"/>
      <c r="F21" s="2267"/>
      <c r="G21" s="2269"/>
      <c r="H21" s="2470"/>
      <c r="I21" s="2471"/>
      <c r="J21" s="2267"/>
      <c r="K21" s="2268"/>
      <c r="L21" s="2269"/>
      <c r="M21" s="2267"/>
      <c r="N21" s="2268"/>
      <c r="O21" s="2268"/>
      <c r="P21" s="2268"/>
      <c r="Q21" s="2269"/>
      <c r="R21" s="962"/>
      <c r="S21" s="962"/>
      <c r="T21" s="962"/>
      <c r="U21" s="962"/>
      <c r="V21" s="962"/>
      <c r="W21" s="962"/>
      <c r="X21" s="962"/>
      <c r="Y21" s="962"/>
      <c r="Z21" s="962"/>
      <c r="AA21" s="962"/>
      <c r="AB21" s="962"/>
      <c r="AC21" s="962"/>
      <c r="AD21" s="932">
        <f aca="true" t="shared" si="1" ref="AD21:AD39">SUM(J21:AC21)</f>
        <v>0</v>
      </c>
      <c r="AE21" s="933">
        <f t="shared" si="0"/>
        <v>0</v>
      </c>
    </row>
    <row r="22" spans="1:31" ht="12.75">
      <c r="A22" s="2246"/>
      <c r="B22" s="2247"/>
      <c r="C22" s="2247"/>
      <c r="D22" s="2247"/>
      <c r="E22" s="2248"/>
      <c r="F22" s="2267"/>
      <c r="G22" s="2269"/>
      <c r="H22" s="2470"/>
      <c r="I22" s="2471"/>
      <c r="J22" s="2267"/>
      <c r="K22" s="2268"/>
      <c r="L22" s="2269"/>
      <c r="M22" s="2267"/>
      <c r="N22" s="2268"/>
      <c r="O22" s="2268"/>
      <c r="P22" s="2268"/>
      <c r="Q22" s="2269"/>
      <c r="R22" s="962"/>
      <c r="S22" s="962"/>
      <c r="T22" s="962"/>
      <c r="U22" s="962"/>
      <c r="V22" s="962"/>
      <c r="W22" s="962"/>
      <c r="X22" s="962"/>
      <c r="Y22" s="962"/>
      <c r="Z22" s="962"/>
      <c r="AA22" s="962"/>
      <c r="AB22" s="962"/>
      <c r="AC22" s="962"/>
      <c r="AD22" s="932">
        <f t="shared" si="1"/>
        <v>0</v>
      </c>
      <c r="AE22" s="933">
        <f t="shared" si="0"/>
        <v>0</v>
      </c>
    </row>
    <row r="23" spans="1:31" ht="12.75">
      <c r="A23" s="2246"/>
      <c r="B23" s="2247"/>
      <c r="C23" s="2247"/>
      <c r="D23" s="2247"/>
      <c r="E23" s="2248"/>
      <c r="F23" s="2267"/>
      <c r="G23" s="2269"/>
      <c r="H23" s="2470"/>
      <c r="I23" s="2471"/>
      <c r="J23" s="2267"/>
      <c r="K23" s="2268"/>
      <c r="L23" s="2269"/>
      <c r="M23" s="2267"/>
      <c r="N23" s="2268"/>
      <c r="O23" s="2268"/>
      <c r="P23" s="2268"/>
      <c r="Q23" s="2269"/>
      <c r="R23" s="962"/>
      <c r="S23" s="962"/>
      <c r="T23" s="962"/>
      <c r="U23" s="962"/>
      <c r="V23" s="962"/>
      <c r="W23" s="962"/>
      <c r="X23" s="962"/>
      <c r="Y23" s="962"/>
      <c r="Z23" s="962"/>
      <c r="AA23" s="962"/>
      <c r="AB23" s="962"/>
      <c r="AC23" s="962"/>
      <c r="AD23" s="932">
        <f t="shared" si="1"/>
        <v>0</v>
      </c>
      <c r="AE23" s="933">
        <f t="shared" si="0"/>
        <v>0</v>
      </c>
    </row>
    <row r="24" spans="1:31" ht="12.75">
      <c r="A24" s="2246"/>
      <c r="B24" s="2247"/>
      <c r="C24" s="2247"/>
      <c r="D24" s="2247"/>
      <c r="E24" s="2248"/>
      <c r="F24" s="2267"/>
      <c r="G24" s="2269"/>
      <c r="H24" s="2470"/>
      <c r="I24" s="2471"/>
      <c r="J24" s="2267"/>
      <c r="K24" s="2268"/>
      <c r="L24" s="2269"/>
      <c r="M24" s="2267"/>
      <c r="N24" s="2268"/>
      <c r="O24" s="2268"/>
      <c r="P24" s="2268"/>
      <c r="Q24" s="2269"/>
      <c r="R24" s="962"/>
      <c r="S24" s="962"/>
      <c r="T24" s="962"/>
      <c r="U24" s="962"/>
      <c r="V24" s="962"/>
      <c r="W24" s="962"/>
      <c r="X24" s="962"/>
      <c r="Y24" s="962"/>
      <c r="Z24" s="962"/>
      <c r="AA24" s="962"/>
      <c r="AB24" s="962"/>
      <c r="AC24" s="962"/>
      <c r="AD24" s="932">
        <f t="shared" si="1"/>
        <v>0</v>
      </c>
      <c r="AE24" s="933">
        <f t="shared" si="0"/>
        <v>0</v>
      </c>
    </row>
    <row r="25" spans="1:31" ht="12.75">
      <c r="A25" s="2246"/>
      <c r="B25" s="2247"/>
      <c r="C25" s="2247"/>
      <c r="D25" s="2247"/>
      <c r="E25" s="2248"/>
      <c r="F25" s="2267"/>
      <c r="G25" s="2269"/>
      <c r="H25" s="2470"/>
      <c r="I25" s="2471"/>
      <c r="J25" s="2267"/>
      <c r="K25" s="2268"/>
      <c r="L25" s="2269"/>
      <c r="M25" s="2267"/>
      <c r="N25" s="2268"/>
      <c r="O25" s="2268"/>
      <c r="P25" s="2268"/>
      <c r="Q25" s="2269"/>
      <c r="R25" s="962"/>
      <c r="S25" s="962"/>
      <c r="T25" s="962"/>
      <c r="U25" s="962"/>
      <c r="V25" s="962"/>
      <c r="W25" s="962"/>
      <c r="X25" s="962"/>
      <c r="Y25" s="962"/>
      <c r="Z25" s="962"/>
      <c r="AA25" s="962"/>
      <c r="AB25" s="962"/>
      <c r="AC25" s="962"/>
      <c r="AD25" s="932">
        <f t="shared" si="1"/>
        <v>0</v>
      </c>
      <c r="AE25" s="933">
        <f t="shared" si="0"/>
        <v>0</v>
      </c>
    </row>
    <row r="26" spans="1:31" ht="12.75">
      <c r="A26" s="2246"/>
      <c r="B26" s="2247"/>
      <c r="C26" s="2247"/>
      <c r="D26" s="2247"/>
      <c r="E26" s="2248"/>
      <c r="F26" s="2267"/>
      <c r="G26" s="2269"/>
      <c r="H26" s="2470"/>
      <c r="I26" s="2471"/>
      <c r="J26" s="2267"/>
      <c r="K26" s="2268"/>
      <c r="L26" s="2269"/>
      <c r="M26" s="2267"/>
      <c r="N26" s="2268"/>
      <c r="O26" s="2268"/>
      <c r="P26" s="2268"/>
      <c r="Q26" s="2269"/>
      <c r="R26" s="962"/>
      <c r="S26" s="962"/>
      <c r="T26" s="962"/>
      <c r="U26" s="962"/>
      <c r="V26" s="962"/>
      <c r="W26" s="962"/>
      <c r="X26" s="962"/>
      <c r="Y26" s="962"/>
      <c r="Z26" s="962"/>
      <c r="AA26" s="962"/>
      <c r="AB26" s="962"/>
      <c r="AC26" s="962"/>
      <c r="AD26" s="932">
        <f t="shared" si="1"/>
        <v>0</v>
      </c>
      <c r="AE26" s="933">
        <f t="shared" si="0"/>
        <v>0</v>
      </c>
    </row>
    <row r="27" spans="1:31" ht="12.75">
      <c r="A27" s="2246"/>
      <c r="B27" s="2247"/>
      <c r="C27" s="2247"/>
      <c r="D27" s="2247"/>
      <c r="E27" s="2248"/>
      <c r="F27" s="2267"/>
      <c r="G27" s="2269"/>
      <c r="H27" s="2470"/>
      <c r="I27" s="2471"/>
      <c r="J27" s="2267"/>
      <c r="K27" s="2268"/>
      <c r="L27" s="2269"/>
      <c r="M27" s="2267"/>
      <c r="N27" s="2268"/>
      <c r="O27" s="2268"/>
      <c r="P27" s="2268"/>
      <c r="Q27" s="2269"/>
      <c r="R27" s="962"/>
      <c r="S27" s="962"/>
      <c r="T27" s="962"/>
      <c r="U27" s="962"/>
      <c r="V27" s="962"/>
      <c r="W27" s="962"/>
      <c r="X27" s="962"/>
      <c r="Y27" s="962"/>
      <c r="Z27" s="962"/>
      <c r="AA27" s="962"/>
      <c r="AB27" s="962"/>
      <c r="AC27" s="962"/>
      <c r="AD27" s="932">
        <f t="shared" si="1"/>
        <v>0</v>
      </c>
      <c r="AE27" s="933">
        <f t="shared" si="0"/>
        <v>0</v>
      </c>
    </row>
    <row r="28" spans="1:31" ht="12.75">
      <c r="A28" s="2246"/>
      <c r="B28" s="2247"/>
      <c r="C28" s="2247"/>
      <c r="D28" s="2247"/>
      <c r="E28" s="2248"/>
      <c r="F28" s="2267"/>
      <c r="G28" s="2269"/>
      <c r="H28" s="2470"/>
      <c r="I28" s="2471"/>
      <c r="J28" s="2267"/>
      <c r="K28" s="2268"/>
      <c r="L28" s="2269"/>
      <c r="M28" s="2267"/>
      <c r="N28" s="2268"/>
      <c r="O28" s="2268"/>
      <c r="P28" s="2268"/>
      <c r="Q28" s="2269"/>
      <c r="R28" s="962"/>
      <c r="S28" s="962"/>
      <c r="T28" s="962"/>
      <c r="U28" s="962"/>
      <c r="V28" s="962"/>
      <c r="W28" s="962"/>
      <c r="X28" s="962"/>
      <c r="Y28" s="962"/>
      <c r="Z28" s="962"/>
      <c r="AA28" s="962"/>
      <c r="AB28" s="962"/>
      <c r="AC28" s="962"/>
      <c r="AD28" s="932">
        <f t="shared" si="1"/>
        <v>0</v>
      </c>
      <c r="AE28" s="933">
        <f t="shared" si="0"/>
        <v>0</v>
      </c>
    </row>
    <row r="29" spans="1:31" ht="12.75">
      <c r="A29" s="2246"/>
      <c r="B29" s="2247"/>
      <c r="C29" s="2247"/>
      <c r="D29" s="2247"/>
      <c r="E29" s="2248"/>
      <c r="F29" s="2267"/>
      <c r="G29" s="2269"/>
      <c r="H29" s="2470"/>
      <c r="I29" s="2471"/>
      <c r="J29" s="2267"/>
      <c r="K29" s="2268"/>
      <c r="L29" s="2269"/>
      <c r="M29" s="2267"/>
      <c r="N29" s="2268"/>
      <c r="O29" s="2268"/>
      <c r="P29" s="2268"/>
      <c r="Q29" s="2269"/>
      <c r="R29" s="962"/>
      <c r="S29" s="962"/>
      <c r="T29" s="962"/>
      <c r="U29" s="962"/>
      <c r="V29" s="962"/>
      <c r="W29" s="962"/>
      <c r="X29" s="962"/>
      <c r="Y29" s="962"/>
      <c r="Z29" s="962"/>
      <c r="AA29" s="962"/>
      <c r="AB29" s="962"/>
      <c r="AC29" s="962"/>
      <c r="AD29" s="932">
        <f t="shared" si="1"/>
        <v>0</v>
      </c>
      <c r="AE29" s="933">
        <f t="shared" si="0"/>
        <v>0</v>
      </c>
    </row>
    <row r="30" spans="1:31" ht="12.75">
      <c r="A30" s="2246"/>
      <c r="B30" s="2247"/>
      <c r="C30" s="2247"/>
      <c r="D30" s="2247"/>
      <c r="E30" s="2248"/>
      <c r="F30" s="2267"/>
      <c r="G30" s="2269"/>
      <c r="H30" s="2470"/>
      <c r="I30" s="2471"/>
      <c r="J30" s="2267"/>
      <c r="K30" s="2268"/>
      <c r="L30" s="2269"/>
      <c r="M30" s="2267"/>
      <c r="N30" s="2268"/>
      <c r="O30" s="2268"/>
      <c r="P30" s="2268"/>
      <c r="Q30" s="2269"/>
      <c r="R30" s="962"/>
      <c r="S30" s="962"/>
      <c r="T30" s="962"/>
      <c r="U30" s="962"/>
      <c r="V30" s="962"/>
      <c r="W30" s="962"/>
      <c r="X30" s="962"/>
      <c r="Y30" s="962"/>
      <c r="Z30" s="962"/>
      <c r="AA30" s="962"/>
      <c r="AB30" s="962"/>
      <c r="AC30" s="962"/>
      <c r="AD30" s="932">
        <f t="shared" si="1"/>
        <v>0</v>
      </c>
      <c r="AE30" s="933">
        <f t="shared" si="0"/>
        <v>0</v>
      </c>
    </row>
    <row r="31" spans="1:31" ht="12.75">
      <c r="A31" s="2246"/>
      <c r="B31" s="2247"/>
      <c r="C31" s="2247"/>
      <c r="D31" s="2247"/>
      <c r="E31" s="2248"/>
      <c r="F31" s="2267"/>
      <c r="G31" s="2269"/>
      <c r="H31" s="2470"/>
      <c r="I31" s="2471"/>
      <c r="J31" s="2267"/>
      <c r="K31" s="2268"/>
      <c r="L31" s="2269"/>
      <c r="M31" s="2267"/>
      <c r="N31" s="2268"/>
      <c r="O31" s="2268"/>
      <c r="P31" s="2268"/>
      <c r="Q31" s="2269"/>
      <c r="R31" s="962"/>
      <c r="S31" s="962"/>
      <c r="T31" s="962"/>
      <c r="U31" s="962"/>
      <c r="V31" s="962"/>
      <c r="W31" s="962"/>
      <c r="X31" s="962"/>
      <c r="Y31" s="962"/>
      <c r="Z31" s="962"/>
      <c r="AA31" s="962"/>
      <c r="AB31" s="962"/>
      <c r="AC31" s="962"/>
      <c r="AD31" s="932">
        <f t="shared" si="1"/>
        <v>0</v>
      </c>
      <c r="AE31" s="933">
        <f t="shared" si="0"/>
        <v>0</v>
      </c>
    </row>
    <row r="32" spans="1:31" ht="12.75">
      <c r="A32" s="2246"/>
      <c r="B32" s="2247"/>
      <c r="C32" s="2247"/>
      <c r="D32" s="2247"/>
      <c r="E32" s="2248"/>
      <c r="F32" s="2267"/>
      <c r="G32" s="2269"/>
      <c r="H32" s="2470"/>
      <c r="I32" s="2471"/>
      <c r="J32" s="2267"/>
      <c r="K32" s="2268"/>
      <c r="L32" s="2269"/>
      <c r="M32" s="2267"/>
      <c r="N32" s="2268"/>
      <c r="O32" s="2268"/>
      <c r="P32" s="2268"/>
      <c r="Q32" s="2269"/>
      <c r="R32" s="962"/>
      <c r="S32" s="962"/>
      <c r="T32" s="962"/>
      <c r="U32" s="962"/>
      <c r="V32" s="962"/>
      <c r="W32" s="962"/>
      <c r="X32" s="962"/>
      <c r="Y32" s="962"/>
      <c r="Z32" s="962"/>
      <c r="AA32" s="962"/>
      <c r="AB32" s="962"/>
      <c r="AC32" s="962"/>
      <c r="AD32" s="932">
        <f t="shared" si="1"/>
        <v>0</v>
      </c>
      <c r="AE32" s="933">
        <f t="shared" si="0"/>
        <v>0</v>
      </c>
    </row>
    <row r="33" spans="1:31" ht="12.75">
      <c r="A33" s="2246"/>
      <c r="B33" s="2247"/>
      <c r="C33" s="2247"/>
      <c r="D33" s="2247"/>
      <c r="E33" s="2248"/>
      <c r="F33" s="2267"/>
      <c r="G33" s="2269"/>
      <c r="H33" s="2470"/>
      <c r="I33" s="2471"/>
      <c r="J33" s="2267"/>
      <c r="K33" s="2268"/>
      <c r="L33" s="2269"/>
      <c r="M33" s="2267"/>
      <c r="N33" s="2268"/>
      <c r="O33" s="2268"/>
      <c r="P33" s="2268"/>
      <c r="Q33" s="2269"/>
      <c r="R33" s="962"/>
      <c r="S33" s="962"/>
      <c r="T33" s="962"/>
      <c r="U33" s="962"/>
      <c r="V33" s="962"/>
      <c r="W33" s="962"/>
      <c r="X33" s="962"/>
      <c r="Y33" s="962"/>
      <c r="Z33" s="962"/>
      <c r="AA33" s="962"/>
      <c r="AB33" s="962"/>
      <c r="AC33" s="962"/>
      <c r="AD33" s="932">
        <f t="shared" si="1"/>
        <v>0</v>
      </c>
      <c r="AE33" s="933">
        <f t="shared" si="0"/>
        <v>0</v>
      </c>
    </row>
    <row r="34" spans="1:31" ht="12.75">
      <c r="A34" s="2246"/>
      <c r="B34" s="2247"/>
      <c r="C34" s="2247"/>
      <c r="D34" s="2247"/>
      <c r="E34" s="2248"/>
      <c r="F34" s="2267"/>
      <c r="G34" s="2269"/>
      <c r="H34" s="2470"/>
      <c r="I34" s="2471"/>
      <c r="J34" s="2267"/>
      <c r="K34" s="2268"/>
      <c r="L34" s="2269"/>
      <c r="M34" s="2267"/>
      <c r="N34" s="2268"/>
      <c r="O34" s="2268"/>
      <c r="P34" s="2268"/>
      <c r="Q34" s="2269"/>
      <c r="R34" s="962"/>
      <c r="S34" s="962"/>
      <c r="T34" s="962"/>
      <c r="U34" s="962"/>
      <c r="V34" s="962"/>
      <c r="W34" s="962"/>
      <c r="X34" s="962"/>
      <c r="Y34" s="962"/>
      <c r="Z34" s="962"/>
      <c r="AA34" s="962"/>
      <c r="AB34" s="962"/>
      <c r="AC34" s="962"/>
      <c r="AD34" s="932">
        <f t="shared" si="1"/>
        <v>0</v>
      </c>
      <c r="AE34" s="933">
        <f t="shared" si="0"/>
        <v>0</v>
      </c>
    </row>
    <row r="35" spans="1:31" ht="12.75">
      <c r="A35" s="2246"/>
      <c r="B35" s="2247"/>
      <c r="C35" s="2247"/>
      <c r="D35" s="2247"/>
      <c r="E35" s="2248"/>
      <c r="F35" s="2267"/>
      <c r="G35" s="2269"/>
      <c r="H35" s="2470"/>
      <c r="I35" s="2471"/>
      <c r="J35" s="2267"/>
      <c r="K35" s="2268"/>
      <c r="L35" s="2269"/>
      <c r="M35" s="2267"/>
      <c r="N35" s="2268"/>
      <c r="O35" s="2268"/>
      <c r="P35" s="2268"/>
      <c r="Q35" s="2269"/>
      <c r="R35" s="962"/>
      <c r="S35" s="962"/>
      <c r="T35" s="962"/>
      <c r="U35" s="962"/>
      <c r="V35" s="962"/>
      <c r="W35" s="962"/>
      <c r="X35" s="962"/>
      <c r="Y35" s="962"/>
      <c r="Z35" s="962"/>
      <c r="AA35" s="962"/>
      <c r="AB35" s="962"/>
      <c r="AC35" s="962"/>
      <c r="AD35" s="932">
        <f t="shared" si="1"/>
        <v>0</v>
      </c>
      <c r="AE35" s="933">
        <f t="shared" si="0"/>
        <v>0</v>
      </c>
    </row>
    <row r="36" spans="1:31" ht="12.75">
      <c r="A36" s="2246"/>
      <c r="B36" s="2247"/>
      <c r="C36" s="2247"/>
      <c r="D36" s="2247"/>
      <c r="E36" s="2248"/>
      <c r="F36" s="2267"/>
      <c r="G36" s="2269"/>
      <c r="H36" s="2470"/>
      <c r="I36" s="2471"/>
      <c r="J36" s="2267"/>
      <c r="K36" s="2268"/>
      <c r="L36" s="2269"/>
      <c r="M36" s="2267"/>
      <c r="N36" s="2268"/>
      <c r="O36" s="2268"/>
      <c r="P36" s="2268"/>
      <c r="Q36" s="2269"/>
      <c r="R36" s="962"/>
      <c r="S36" s="962"/>
      <c r="T36" s="962"/>
      <c r="U36" s="962"/>
      <c r="V36" s="962"/>
      <c r="W36" s="962"/>
      <c r="X36" s="962"/>
      <c r="Y36" s="962"/>
      <c r="Z36" s="962"/>
      <c r="AA36" s="962"/>
      <c r="AB36" s="962"/>
      <c r="AC36" s="962"/>
      <c r="AD36" s="932">
        <f t="shared" si="1"/>
        <v>0</v>
      </c>
      <c r="AE36" s="933">
        <f t="shared" si="0"/>
        <v>0</v>
      </c>
    </row>
    <row r="37" spans="1:31" ht="12.75">
      <c r="A37" s="2246"/>
      <c r="B37" s="2247"/>
      <c r="C37" s="2247"/>
      <c r="D37" s="2247"/>
      <c r="E37" s="2248"/>
      <c r="F37" s="2267"/>
      <c r="G37" s="2269"/>
      <c r="H37" s="2470"/>
      <c r="I37" s="2471"/>
      <c r="J37" s="2267"/>
      <c r="K37" s="2268"/>
      <c r="L37" s="2269"/>
      <c r="M37" s="2267"/>
      <c r="N37" s="2268"/>
      <c r="O37" s="2268"/>
      <c r="P37" s="2268"/>
      <c r="Q37" s="2269"/>
      <c r="R37" s="962"/>
      <c r="S37" s="962"/>
      <c r="T37" s="962"/>
      <c r="U37" s="962"/>
      <c r="V37" s="962"/>
      <c r="W37" s="962"/>
      <c r="X37" s="962"/>
      <c r="Y37" s="962"/>
      <c r="Z37" s="962"/>
      <c r="AA37" s="962"/>
      <c r="AB37" s="962"/>
      <c r="AC37" s="962"/>
      <c r="AD37" s="932">
        <f t="shared" si="1"/>
        <v>0</v>
      </c>
      <c r="AE37" s="933">
        <f t="shared" si="0"/>
        <v>0</v>
      </c>
    </row>
    <row r="38" spans="1:31" ht="12.75">
      <c r="A38" s="2246"/>
      <c r="B38" s="2247"/>
      <c r="C38" s="2247"/>
      <c r="D38" s="2247"/>
      <c r="E38" s="2248"/>
      <c r="F38" s="2267"/>
      <c r="G38" s="2269"/>
      <c r="H38" s="2470"/>
      <c r="I38" s="2471"/>
      <c r="J38" s="2267"/>
      <c r="K38" s="2268"/>
      <c r="L38" s="2269"/>
      <c r="M38" s="2267"/>
      <c r="N38" s="2268"/>
      <c r="O38" s="2268"/>
      <c r="P38" s="2268"/>
      <c r="Q38" s="2269"/>
      <c r="R38" s="962"/>
      <c r="S38" s="962"/>
      <c r="T38" s="962"/>
      <c r="U38" s="962"/>
      <c r="V38" s="962"/>
      <c r="W38" s="962"/>
      <c r="X38" s="962"/>
      <c r="Y38" s="962"/>
      <c r="Z38" s="962"/>
      <c r="AA38" s="962"/>
      <c r="AB38" s="962"/>
      <c r="AC38" s="962"/>
      <c r="AD38" s="932">
        <f t="shared" si="1"/>
        <v>0</v>
      </c>
      <c r="AE38" s="933">
        <f t="shared" si="0"/>
        <v>0</v>
      </c>
    </row>
    <row r="39" spans="1:31" ht="12.75">
      <c r="A39" s="2246"/>
      <c r="B39" s="2247"/>
      <c r="C39" s="2247"/>
      <c r="D39" s="2247"/>
      <c r="E39" s="2248"/>
      <c r="F39" s="2270"/>
      <c r="G39" s="2272"/>
      <c r="H39" s="2470"/>
      <c r="I39" s="2471"/>
      <c r="J39" s="2270"/>
      <c r="K39" s="2271"/>
      <c r="L39" s="2272"/>
      <c r="M39" s="2270"/>
      <c r="N39" s="2271"/>
      <c r="O39" s="2271"/>
      <c r="P39" s="2271"/>
      <c r="Q39" s="2272"/>
      <c r="R39" s="964"/>
      <c r="S39" s="964"/>
      <c r="T39" s="964"/>
      <c r="U39" s="964"/>
      <c r="V39" s="964"/>
      <c r="W39" s="964"/>
      <c r="X39" s="964"/>
      <c r="Y39" s="964"/>
      <c r="Z39" s="964"/>
      <c r="AA39" s="964"/>
      <c r="AB39" s="964"/>
      <c r="AC39" s="964"/>
      <c r="AD39" s="1094">
        <f t="shared" si="1"/>
        <v>0</v>
      </c>
      <c r="AE39" s="1095">
        <f t="shared" si="0"/>
        <v>0</v>
      </c>
    </row>
    <row r="40" spans="1:31" ht="12.75">
      <c r="A40" s="1096"/>
      <c r="B40" s="873"/>
      <c r="C40" s="873"/>
      <c r="D40" s="873"/>
      <c r="E40" s="1097"/>
      <c r="F40" s="2301">
        <f>SUM(F20:G39)</f>
        <v>0</v>
      </c>
      <c r="G40" s="2303"/>
      <c r="H40" s="1098"/>
      <c r="I40" s="1099"/>
      <c r="J40" s="2289">
        <f>SUM(J20:L39)</f>
        <v>0</v>
      </c>
      <c r="K40" s="2290"/>
      <c r="L40" s="2291"/>
      <c r="M40" s="2301">
        <f>SUM(M20:Q39)</f>
        <v>0</v>
      </c>
      <c r="N40" s="2302"/>
      <c r="O40" s="2302"/>
      <c r="P40" s="2302"/>
      <c r="Q40" s="2303"/>
      <c r="R40" s="932">
        <f>SUM(R20:R39)</f>
        <v>0</v>
      </c>
      <c r="S40" s="932">
        <f>SUM(S20:S39)</f>
        <v>0</v>
      </c>
      <c r="T40" s="932">
        <f aca="true" t="shared" si="2" ref="T40:AE40">SUM(T20:T39)</f>
        <v>0</v>
      </c>
      <c r="U40" s="932">
        <f t="shared" si="2"/>
        <v>0</v>
      </c>
      <c r="V40" s="932">
        <f t="shared" si="2"/>
        <v>0</v>
      </c>
      <c r="W40" s="932">
        <f t="shared" si="2"/>
        <v>0</v>
      </c>
      <c r="X40" s="932">
        <f t="shared" si="2"/>
        <v>0</v>
      </c>
      <c r="Y40" s="932">
        <f t="shared" si="2"/>
        <v>0</v>
      </c>
      <c r="Z40" s="932">
        <f t="shared" si="2"/>
        <v>0</v>
      </c>
      <c r="AA40" s="932">
        <f t="shared" si="2"/>
        <v>0</v>
      </c>
      <c r="AB40" s="932">
        <f t="shared" si="2"/>
        <v>0</v>
      </c>
      <c r="AC40" s="932">
        <f t="shared" si="2"/>
        <v>0</v>
      </c>
      <c r="AD40" s="932">
        <f t="shared" si="2"/>
        <v>0</v>
      </c>
      <c r="AE40" s="933">
        <f t="shared" si="2"/>
        <v>0</v>
      </c>
    </row>
    <row r="41" spans="1:31" ht="12.75">
      <c r="A41" s="764"/>
      <c r="B41" s="764"/>
      <c r="C41" s="764"/>
      <c r="D41" s="764"/>
      <c r="E41" s="764"/>
      <c r="F41" s="764"/>
      <c r="G41" s="764"/>
      <c r="H41" s="764"/>
      <c r="I41" s="764"/>
      <c r="J41" s="764"/>
      <c r="K41" s="764"/>
      <c r="L41" s="764"/>
      <c r="M41" s="764"/>
      <c r="N41" s="764"/>
      <c r="O41" s="764"/>
      <c r="P41" s="764"/>
      <c r="Q41" s="764"/>
      <c r="T41" s="764"/>
      <c r="U41" s="764"/>
      <c r="V41" s="764"/>
      <c r="W41" s="764"/>
      <c r="X41" s="764"/>
      <c r="Y41" s="764"/>
      <c r="Z41" s="873"/>
      <c r="AA41" s="873"/>
      <c r="AB41" s="873"/>
      <c r="AC41" s="873"/>
      <c r="AD41" s="873"/>
      <c r="AE41" s="873"/>
    </row>
    <row r="42" spans="1:30" ht="12.75">
      <c r="A42" s="1021" t="s">
        <v>546</v>
      </c>
      <c r="B42" s="773"/>
      <c r="C42" s="875"/>
      <c r="D42" s="1022"/>
      <c r="E42" s="1022"/>
      <c r="F42" s="1022"/>
      <c r="G42" s="1022"/>
      <c r="H42" s="1022"/>
      <c r="I42" s="1022"/>
      <c r="J42" s="1022"/>
      <c r="K42" s="1022"/>
      <c r="L42" s="1022"/>
      <c r="M42" s="1022"/>
      <c r="N42" s="1022"/>
      <c r="O42" s="1022"/>
      <c r="P42" s="1022"/>
      <c r="Q42" s="1022"/>
      <c r="R42" s="1022"/>
      <c r="S42" s="1022"/>
      <c r="T42" s="1022"/>
      <c r="U42" s="1022"/>
      <c r="V42" s="1022"/>
      <c r="W42" s="1022"/>
      <c r="X42" s="1022"/>
      <c r="Y42" s="1022"/>
      <c r="Z42" s="1023"/>
      <c r="AA42" s="1023"/>
      <c r="AB42" s="1023"/>
      <c r="AC42" s="1023"/>
      <c r="AD42" s="873"/>
    </row>
    <row r="43" spans="1:32" ht="12.75">
      <c r="A43" s="882"/>
      <c r="B43" s="882"/>
      <c r="C43" s="882"/>
      <c r="D43" s="882"/>
      <c r="E43" s="882"/>
      <c r="F43" s="882"/>
      <c r="G43" s="882"/>
      <c r="H43" s="882"/>
      <c r="I43" s="882"/>
      <c r="J43" s="882"/>
      <c r="K43" s="882"/>
      <c r="L43" s="882"/>
      <c r="M43" s="882"/>
      <c r="N43" s="882"/>
      <c r="O43" s="882"/>
      <c r="P43" s="882"/>
      <c r="Q43" s="882"/>
      <c r="R43" s="882"/>
      <c r="S43" s="882"/>
      <c r="T43" s="882"/>
      <c r="U43" s="882"/>
      <c r="V43" s="882"/>
      <c r="W43" s="882"/>
      <c r="X43" s="1038"/>
      <c r="Y43" s="1038"/>
      <c r="Z43" s="1038"/>
      <c r="AA43" s="1038"/>
      <c r="AB43" s="1038"/>
      <c r="AC43" s="1038"/>
      <c r="AD43" s="1038"/>
      <c r="AE43" s="1039"/>
      <c r="AF43" s="1039"/>
    </row>
    <row r="44" spans="1:30" ht="12.75">
      <c r="A44" s="773"/>
      <c r="B44" s="773"/>
      <c r="C44" s="773"/>
      <c r="D44" s="773"/>
      <c r="E44" s="773"/>
      <c r="F44" s="773"/>
      <c r="G44" s="773"/>
      <c r="H44" s="773"/>
      <c r="I44" s="773"/>
      <c r="J44" s="773"/>
      <c r="K44" s="773"/>
      <c r="L44" s="773"/>
      <c r="M44" s="773"/>
      <c r="N44" s="773"/>
      <c r="O44" s="773"/>
      <c r="P44" s="773"/>
      <c r="Q44" s="773"/>
      <c r="R44" s="773"/>
      <c r="S44" s="773"/>
      <c r="T44" s="773"/>
      <c r="U44" s="773"/>
      <c r="V44" s="773"/>
      <c r="W44" s="773"/>
      <c r="X44" s="860"/>
      <c r="Y44" s="860"/>
      <c r="Z44" s="860"/>
      <c r="AA44" s="860"/>
      <c r="AB44" s="860"/>
      <c r="AC44" s="860"/>
      <c r="AD44" s="873"/>
    </row>
    <row r="45" spans="1:30" ht="12.75">
      <c r="A45" s="773"/>
      <c r="B45" s="773"/>
      <c r="C45" s="773"/>
      <c r="D45" s="773"/>
      <c r="E45" s="773"/>
      <c r="F45" s="773"/>
      <c r="G45" s="773"/>
      <c r="H45" s="773"/>
      <c r="I45" s="773"/>
      <c r="J45" s="773"/>
      <c r="K45" s="773"/>
      <c r="L45" s="773"/>
      <c r="M45" s="773"/>
      <c r="N45" s="773"/>
      <c r="O45" s="773"/>
      <c r="P45" s="773"/>
      <c r="Q45" s="773"/>
      <c r="R45" s="773"/>
      <c r="S45" s="773"/>
      <c r="T45" s="773"/>
      <c r="U45" s="773"/>
      <c r="V45" s="773"/>
      <c r="W45" s="773"/>
      <c r="X45" s="860"/>
      <c r="Y45" s="860"/>
      <c r="Z45" s="860"/>
      <c r="AA45" s="860"/>
      <c r="AB45" s="860"/>
      <c r="AC45" s="860"/>
      <c r="AD45" s="873"/>
    </row>
    <row r="46" spans="1:30" ht="12.75">
      <c r="A46" s="773"/>
      <c r="B46" s="773"/>
      <c r="C46" s="773"/>
      <c r="D46" s="773"/>
      <c r="E46" s="773"/>
      <c r="F46" s="773"/>
      <c r="G46" s="773"/>
      <c r="H46" s="773"/>
      <c r="I46" s="773"/>
      <c r="J46" s="773"/>
      <c r="K46" s="773"/>
      <c r="L46" s="773"/>
      <c r="M46" s="773"/>
      <c r="N46" s="773"/>
      <c r="O46" s="773"/>
      <c r="P46" s="773"/>
      <c r="Q46" s="773"/>
      <c r="R46" s="773"/>
      <c r="S46" s="773"/>
      <c r="T46" s="773"/>
      <c r="U46" s="773"/>
      <c r="V46" s="773"/>
      <c r="W46" s="773"/>
      <c r="X46" s="860"/>
      <c r="Y46" s="860"/>
      <c r="Z46" s="860"/>
      <c r="AA46" s="860"/>
      <c r="AB46" s="860"/>
      <c r="AC46" s="860"/>
      <c r="AD46" s="873"/>
    </row>
    <row r="47" spans="1:30" ht="12.75">
      <c r="A47" s="860"/>
      <c r="B47" s="860"/>
      <c r="C47" s="860"/>
      <c r="D47" s="860"/>
      <c r="E47" s="860"/>
      <c r="F47" s="860"/>
      <c r="G47" s="860"/>
      <c r="H47" s="860"/>
      <c r="I47" s="860"/>
      <c r="J47" s="860"/>
      <c r="K47" s="860"/>
      <c r="L47" s="860"/>
      <c r="M47" s="860"/>
      <c r="N47" s="860"/>
      <c r="O47" s="860"/>
      <c r="P47" s="860"/>
      <c r="Q47" s="860"/>
      <c r="R47" s="860"/>
      <c r="S47" s="860"/>
      <c r="T47" s="860"/>
      <c r="U47" s="860"/>
      <c r="V47" s="860"/>
      <c r="W47" s="860"/>
      <c r="X47" s="860"/>
      <c r="Y47" s="860"/>
      <c r="Z47" s="860"/>
      <c r="AA47" s="860"/>
      <c r="AB47" s="860"/>
      <c r="AC47" s="860"/>
      <c r="AD47" s="873"/>
    </row>
    <row r="48" spans="1:30" ht="12.75">
      <c r="A48" s="860"/>
      <c r="B48" s="860"/>
      <c r="C48" s="860"/>
      <c r="D48" s="860"/>
      <c r="E48" s="860"/>
      <c r="F48" s="860"/>
      <c r="G48" s="860"/>
      <c r="H48" s="860"/>
      <c r="I48" s="860"/>
      <c r="J48" s="860"/>
      <c r="K48" s="860"/>
      <c r="L48" s="860"/>
      <c r="M48" s="860"/>
      <c r="N48" s="860"/>
      <c r="O48" s="860"/>
      <c r="P48" s="860"/>
      <c r="Q48" s="860"/>
      <c r="R48" s="860"/>
      <c r="S48" s="860"/>
      <c r="T48" s="860"/>
      <c r="U48" s="860"/>
      <c r="V48" s="860"/>
      <c r="W48" s="860"/>
      <c r="X48" s="860"/>
      <c r="Y48" s="860"/>
      <c r="Z48" s="860"/>
      <c r="AA48" s="860"/>
      <c r="AB48" s="860"/>
      <c r="AC48" s="860"/>
      <c r="AD48" s="873"/>
    </row>
    <row r="49" spans="1:30" ht="12.75">
      <c r="A49" s="860"/>
      <c r="B49" s="860"/>
      <c r="C49" s="860"/>
      <c r="D49" s="860"/>
      <c r="E49" s="860"/>
      <c r="F49" s="860"/>
      <c r="G49" s="860"/>
      <c r="H49" s="860"/>
      <c r="I49" s="860"/>
      <c r="J49" s="860"/>
      <c r="K49" s="860"/>
      <c r="L49" s="860"/>
      <c r="M49" s="860"/>
      <c r="N49" s="860"/>
      <c r="O49" s="860"/>
      <c r="P49" s="860"/>
      <c r="Q49" s="860"/>
      <c r="R49" s="860"/>
      <c r="S49" s="860"/>
      <c r="T49" s="860"/>
      <c r="U49" s="860"/>
      <c r="V49" s="860"/>
      <c r="W49" s="860"/>
      <c r="X49" s="860"/>
      <c r="Y49" s="860"/>
      <c r="Z49" s="860"/>
      <c r="AA49" s="860"/>
      <c r="AB49" s="860"/>
      <c r="AC49" s="860"/>
      <c r="AD49" s="873"/>
    </row>
    <row r="50" spans="1:30" ht="12.75">
      <c r="A50" s="860"/>
      <c r="B50" s="860"/>
      <c r="C50" s="860"/>
      <c r="D50" s="860"/>
      <c r="E50" s="860"/>
      <c r="F50" s="860"/>
      <c r="G50" s="860"/>
      <c r="H50" s="860"/>
      <c r="I50" s="860"/>
      <c r="J50" s="860"/>
      <c r="K50" s="860"/>
      <c r="L50" s="860"/>
      <c r="M50" s="860"/>
      <c r="N50" s="860"/>
      <c r="O50" s="860"/>
      <c r="P50" s="860"/>
      <c r="Q50" s="860"/>
      <c r="R50" s="860"/>
      <c r="S50" s="860"/>
      <c r="T50" s="860"/>
      <c r="U50" s="860"/>
      <c r="V50" s="860"/>
      <c r="W50" s="860"/>
      <c r="X50" s="860"/>
      <c r="Y50" s="860"/>
      <c r="Z50" s="860"/>
      <c r="AA50" s="860"/>
      <c r="AB50" s="860"/>
      <c r="AC50" s="860"/>
      <c r="AD50" s="873"/>
    </row>
    <row r="51" spans="1:30" ht="12.75">
      <c r="A51" s="860"/>
      <c r="B51" s="860"/>
      <c r="C51" s="860"/>
      <c r="D51" s="860"/>
      <c r="E51" s="860"/>
      <c r="F51" s="860"/>
      <c r="G51" s="860"/>
      <c r="H51" s="860"/>
      <c r="I51" s="860"/>
      <c r="J51" s="860"/>
      <c r="K51" s="860"/>
      <c r="L51" s="860"/>
      <c r="M51" s="860"/>
      <c r="N51" s="860"/>
      <c r="O51" s="860"/>
      <c r="P51" s="860"/>
      <c r="Q51" s="860"/>
      <c r="R51" s="860"/>
      <c r="S51" s="860"/>
      <c r="T51" s="860"/>
      <c r="U51" s="860"/>
      <c r="V51" s="860"/>
      <c r="W51" s="860"/>
      <c r="X51" s="860"/>
      <c r="Y51" s="860"/>
      <c r="Z51" s="860"/>
      <c r="AA51" s="860"/>
      <c r="AB51" s="860"/>
      <c r="AC51" s="860"/>
      <c r="AD51" s="873"/>
    </row>
    <row r="52" spans="1:30" ht="12.75">
      <c r="A52" s="860"/>
      <c r="B52" s="860"/>
      <c r="C52" s="860"/>
      <c r="D52" s="860"/>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c r="AC52" s="860"/>
      <c r="AD52" s="873"/>
    </row>
    <row r="53" spans="1:30" ht="12.75">
      <c r="A53" s="860"/>
      <c r="B53" s="860"/>
      <c r="C53" s="860"/>
      <c r="D53" s="860"/>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c r="AC53" s="860"/>
      <c r="AD53" s="873"/>
    </row>
    <row r="54" spans="1:30" ht="12.75">
      <c r="A54" s="860"/>
      <c r="B54" s="860"/>
      <c r="C54" s="860"/>
      <c r="D54" s="860"/>
      <c r="E54" s="860"/>
      <c r="F54" s="860"/>
      <c r="G54" s="860"/>
      <c r="H54" s="860"/>
      <c r="I54" s="860"/>
      <c r="J54" s="860"/>
      <c r="K54" s="860"/>
      <c r="L54" s="860"/>
      <c r="M54" s="860"/>
      <c r="N54" s="860"/>
      <c r="O54" s="860"/>
      <c r="P54" s="860"/>
      <c r="Q54" s="860"/>
      <c r="R54" s="860"/>
      <c r="S54" s="860"/>
      <c r="T54" s="860"/>
      <c r="U54" s="860"/>
      <c r="V54" s="860"/>
      <c r="W54" s="860"/>
      <c r="X54" s="860"/>
      <c r="Y54" s="860"/>
      <c r="Z54" s="860"/>
      <c r="AA54" s="860"/>
      <c r="AB54" s="860"/>
      <c r="AC54" s="860"/>
      <c r="AD54" s="873"/>
    </row>
    <row r="55" spans="1:30" ht="12.75">
      <c r="A55" s="860"/>
      <c r="B55" s="860"/>
      <c r="C55" s="860"/>
      <c r="D55" s="860"/>
      <c r="E55" s="860"/>
      <c r="F55" s="860"/>
      <c r="G55" s="860"/>
      <c r="H55" s="860"/>
      <c r="I55" s="860"/>
      <c r="J55" s="860"/>
      <c r="K55" s="860"/>
      <c r="L55" s="860"/>
      <c r="M55" s="860"/>
      <c r="N55" s="860"/>
      <c r="O55" s="860"/>
      <c r="P55" s="860"/>
      <c r="Q55" s="860"/>
      <c r="R55" s="860"/>
      <c r="S55" s="860"/>
      <c r="T55" s="860"/>
      <c r="U55" s="860"/>
      <c r="V55" s="860"/>
      <c r="W55" s="860"/>
      <c r="X55" s="860"/>
      <c r="Y55" s="860"/>
      <c r="Z55" s="860"/>
      <c r="AA55" s="860"/>
      <c r="AB55" s="860"/>
      <c r="AC55" s="860"/>
      <c r="AD55" s="873"/>
    </row>
    <row r="56" spans="1:30" ht="12.75">
      <c r="A56" s="860"/>
      <c r="B56" s="860"/>
      <c r="C56" s="860"/>
      <c r="D56" s="860"/>
      <c r="E56" s="860"/>
      <c r="F56" s="860"/>
      <c r="G56" s="860"/>
      <c r="H56" s="860"/>
      <c r="I56" s="860"/>
      <c r="J56" s="860"/>
      <c r="K56" s="860"/>
      <c r="L56" s="860"/>
      <c r="M56" s="860"/>
      <c r="N56" s="860"/>
      <c r="O56" s="860"/>
      <c r="P56" s="860"/>
      <c r="Q56" s="860"/>
      <c r="R56" s="860"/>
      <c r="S56" s="860"/>
      <c r="T56" s="860"/>
      <c r="U56" s="860"/>
      <c r="V56" s="860"/>
      <c r="W56" s="860"/>
      <c r="X56" s="860"/>
      <c r="Y56" s="860"/>
      <c r="Z56" s="860"/>
      <c r="AA56" s="860"/>
      <c r="AB56" s="860"/>
      <c r="AC56" s="860"/>
      <c r="AD56" s="873"/>
    </row>
    <row r="57" spans="1:30" ht="12.75">
      <c r="A57" s="860"/>
      <c r="B57" s="860"/>
      <c r="C57" s="860"/>
      <c r="D57" s="860"/>
      <c r="E57" s="860"/>
      <c r="F57" s="860"/>
      <c r="G57" s="860"/>
      <c r="H57" s="860"/>
      <c r="I57" s="860"/>
      <c r="J57" s="860"/>
      <c r="K57" s="860"/>
      <c r="L57" s="860"/>
      <c r="M57" s="860"/>
      <c r="N57" s="860"/>
      <c r="O57" s="860"/>
      <c r="P57" s="860"/>
      <c r="Q57" s="860"/>
      <c r="R57" s="860"/>
      <c r="S57" s="860"/>
      <c r="T57" s="860"/>
      <c r="U57" s="860"/>
      <c r="V57" s="860"/>
      <c r="W57" s="860"/>
      <c r="X57" s="860"/>
      <c r="Y57" s="860"/>
      <c r="Z57" s="860"/>
      <c r="AA57" s="860"/>
      <c r="AB57" s="860"/>
      <c r="AC57" s="860"/>
      <c r="AD57" s="873"/>
    </row>
    <row r="58" spans="1:30" ht="12.75">
      <c r="A58" s="860"/>
      <c r="B58" s="860"/>
      <c r="C58" s="860"/>
      <c r="D58" s="860"/>
      <c r="E58" s="860"/>
      <c r="F58" s="860"/>
      <c r="G58" s="860"/>
      <c r="H58" s="860"/>
      <c r="I58" s="860"/>
      <c r="J58" s="860"/>
      <c r="K58" s="860"/>
      <c r="L58" s="860"/>
      <c r="M58" s="860"/>
      <c r="N58" s="860"/>
      <c r="O58" s="860"/>
      <c r="P58" s="860"/>
      <c r="Q58" s="860"/>
      <c r="R58" s="860"/>
      <c r="S58" s="860"/>
      <c r="T58" s="860"/>
      <c r="U58" s="860"/>
      <c r="V58" s="860"/>
      <c r="W58" s="860"/>
      <c r="X58" s="860"/>
      <c r="Y58" s="860"/>
      <c r="Z58" s="860"/>
      <c r="AA58" s="860"/>
      <c r="AB58" s="860"/>
      <c r="AC58" s="860"/>
      <c r="AD58" s="873"/>
    </row>
    <row r="59" spans="1:30" ht="12.75">
      <c r="A59" s="860"/>
      <c r="B59" s="860"/>
      <c r="C59" s="860"/>
      <c r="D59" s="860"/>
      <c r="E59" s="860"/>
      <c r="F59" s="860"/>
      <c r="G59" s="860"/>
      <c r="H59" s="860"/>
      <c r="I59" s="860"/>
      <c r="J59" s="860"/>
      <c r="K59" s="860"/>
      <c r="L59" s="860"/>
      <c r="M59" s="860"/>
      <c r="N59" s="860"/>
      <c r="O59" s="860"/>
      <c r="P59" s="860"/>
      <c r="Q59" s="860"/>
      <c r="R59" s="860"/>
      <c r="S59" s="860"/>
      <c r="T59" s="860"/>
      <c r="U59" s="860"/>
      <c r="V59" s="860"/>
      <c r="W59" s="860"/>
      <c r="X59" s="860"/>
      <c r="Y59" s="860"/>
      <c r="Z59" s="860"/>
      <c r="AA59" s="860"/>
      <c r="AB59" s="860"/>
      <c r="AC59" s="860"/>
      <c r="AD59" s="873"/>
    </row>
    <row r="60" spans="1:30" ht="12.75">
      <c r="A60" s="860"/>
      <c r="B60" s="860"/>
      <c r="C60" s="860"/>
      <c r="D60" s="860"/>
      <c r="E60" s="860"/>
      <c r="F60" s="860"/>
      <c r="G60" s="860"/>
      <c r="H60" s="860"/>
      <c r="I60" s="860"/>
      <c r="J60" s="860"/>
      <c r="K60" s="860"/>
      <c r="L60" s="860"/>
      <c r="M60" s="860"/>
      <c r="N60" s="860"/>
      <c r="O60" s="860"/>
      <c r="P60" s="860"/>
      <c r="Q60" s="860"/>
      <c r="R60" s="860"/>
      <c r="S60" s="860"/>
      <c r="T60" s="860"/>
      <c r="U60" s="860"/>
      <c r="V60" s="860"/>
      <c r="W60" s="860"/>
      <c r="X60" s="860"/>
      <c r="Y60" s="860"/>
      <c r="Z60" s="860"/>
      <c r="AA60" s="860"/>
      <c r="AB60" s="860"/>
      <c r="AC60" s="860"/>
      <c r="AD60" s="873"/>
    </row>
    <row r="61" spans="1:30" ht="12.75">
      <c r="A61" s="873"/>
      <c r="B61" s="873"/>
      <c r="C61" s="873"/>
      <c r="D61" s="873"/>
      <c r="E61" s="873"/>
      <c r="F61" s="873"/>
      <c r="G61" s="873"/>
      <c r="H61" s="873"/>
      <c r="I61" s="873"/>
      <c r="J61" s="873"/>
      <c r="K61" s="873"/>
      <c r="L61" s="873"/>
      <c r="M61" s="873"/>
      <c r="N61" s="873"/>
      <c r="O61" s="873"/>
      <c r="P61" s="873"/>
      <c r="Q61" s="873"/>
      <c r="R61" s="873"/>
      <c r="S61" s="873"/>
      <c r="T61" s="873"/>
      <c r="U61" s="873"/>
      <c r="V61" s="873"/>
      <c r="W61" s="873"/>
      <c r="X61" s="873"/>
      <c r="Y61" s="873"/>
      <c r="Z61" s="873"/>
      <c r="AA61" s="873"/>
      <c r="AB61" s="873"/>
      <c r="AC61" s="873"/>
      <c r="AD61" s="873"/>
    </row>
    <row r="62" spans="1:30" ht="12.75">
      <c r="A62" s="873"/>
      <c r="B62" s="873"/>
      <c r="C62" s="873"/>
      <c r="D62" s="873"/>
      <c r="E62" s="873"/>
      <c r="F62" s="873"/>
      <c r="G62" s="873"/>
      <c r="H62" s="873"/>
      <c r="I62" s="873"/>
      <c r="J62" s="873"/>
      <c r="K62" s="873"/>
      <c r="L62" s="873"/>
      <c r="M62" s="873"/>
      <c r="N62" s="873"/>
      <c r="O62" s="873"/>
      <c r="P62" s="873"/>
      <c r="Q62" s="873"/>
      <c r="R62" s="873"/>
      <c r="S62" s="873"/>
      <c r="T62" s="873"/>
      <c r="U62" s="873"/>
      <c r="V62" s="873"/>
      <c r="W62" s="873"/>
      <c r="X62" s="873"/>
      <c r="Y62" s="873"/>
      <c r="Z62" s="873"/>
      <c r="AA62" s="873"/>
      <c r="AB62" s="873"/>
      <c r="AC62" s="873"/>
      <c r="AD62" s="873"/>
    </row>
    <row r="63" spans="1:30" ht="12.75">
      <c r="A63" s="873"/>
      <c r="B63" s="873"/>
      <c r="C63" s="873"/>
      <c r="D63" s="873"/>
      <c r="E63" s="873"/>
      <c r="F63" s="873"/>
      <c r="G63" s="873"/>
      <c r="H63" s="873"/>
      <c r="I63" s="873"/>
      <c r="J63" s="873"/>
      <c r="K63" s="873"/>
      <c r="L63" s="873"/>
      <c r="M63" s="873"/>
      <c r="N63" s="873"/>
      <c r="O63" s="873"/>
      <c r="P63" s="873"/>
      <c r="Q63" s="873"/>
      <c r="R63" s="873"/>
      <c r="S63" s="873"/>
      <c r="T63" s="873"/>
      <c r="U63" s="873"/>
      <c r="V63" s="873"/>
      <c r="W63" s="873"/>
      <c r="X63" s="873"/>
      <c r="Y63" s="873"/>
      <c r="Z63" s="873"/>
      <c r="AA63" s="873"/>
      <c r="AB63" s="873"/>
      <c r="AC63" s="873"/>
      <c r="AD63" s="873"/>
    </row>
    <row r="64" spans="1:30" ht="12.75">
      <c r="A64" s="873"/>
      <c r="B64" s="873"/>
      <c r="C64" s="873"/>
      <c r="D64" s="873"/>
      <c r="E64" s="873"/>
      <c r="F64" s="873"/>
      <c r="G64" s="873"/>
      <c r="H64" s="873"/>
      <c r="I64" s="873"/>
      <c r="J64" s="873"/>
      <c r="K64" s="873"/>
      <c r="L64" s="873"/>
      <c r="M64" s="873"/>
      <c r="N64" s="873"/>
      <c r="O64" s="873"/>
      <c r="P64" s="873"/>
      <c r="Q64" s="873"/>
      <c r="R64" s="873"/>
      <c r="S64" s="873"/>
      <c r="T64" s="873"/>
      <c r="U64" s="873"/>
      <c r="V64" s="873"/>
      <c r="W64" s="873"/>
      <c r="X64" s="873"/>
      <c r="Y64" s="873"/>
      <c r="Z64" s="873"/>
      <c r="AA64" s="873"/>
      <c r="AB64" s="873"/>
      <c r="AC64" s="873"/>
      <c r="AD64" s="873"/>
    </row>
    <row r="65" spans="1:30" ht="12.75">
      <c r="A65" s="873"/>
      <c r="B65" s="873"/>
      <c r="C65" s="873"/>
      <c r="D65" s="873"/>
      <c r="E65" s="873"/>
      <c r="F65" s="873"/>
      <c r="G65" s="873"/>
      <c r="H65" s="873"/>
      <c r="I65" s="873"/>
      <c r="J65" s="873"/>
      <c r="K65" s="873"/>
      <c r="L65" s="873"/>
      <c r="M65" s="873"/>
      <c r="N65" s="873"/>
      <c r="O65" s="873"/>
      <c r="P65" s="873"/>
      <c r="Q65" s="873"/>
      <c r="R65" s="873"/>
      <c r="S65" s="873"/>
      <c r="T65" s="873"/>
      <c r="U65" s="873"/>
      <c r="V65" s="873"/>
      <c r="W65" s="873"/>
      <c r="X65" s="873"/>
      <c r="Y65" s="873"/>
      <c r="Z65" s="873"/>
      <c r="AA65" s="873"/>
      <c r="AB65" s="873"/>
      <c r="AC65" s="873"/>
      <c r="AD65" s="873"/>
    </row>
    <row r="66" spans="1:30" ht="12.75">
      <c r="A66" s="873"/>
      <c r="B66" s="873"/>
      <c r="C66" s="873"/>
      <c r="D66" s="873"/>
      <c r="E66" s="873"/>
      <c r="F66" s="873"/>
      <c r="G66" s="873"/>
      <c r="H66" s="873"/>
      <c r="I66" s="873"/>
      <c r="J66" s="873"/>
      <c r="K66" s="873"/>
      <c r="L66" s="873"/>
      <c r="M66" s="873"/>
      <c r="N66" s="873"/>
      <c r="O66" s="873"/>
      <c r="P66" s="873"/>
      <c r="Q66" s="873"/>
      <c r="R66" s="873"/>
      <c r="S66" s="873"/>
      <c r="T66" s="873"/>
      <c r="U66" s="873"/>
      <c r="V66" s="873"/>
      <c r="W66" s="873"/>
      <c r="X66" s="873"/>
      <c r="Y66" s="873"/>
      <c r="Z66" s="873"/>
      <c r="AA66" s="873"/>
      <c r="AB66" s="873"/>
      <c r="AC66" s="873"/>
      <c r="AD66" s="873"/>
    </row>
  </sheetData>
  <sheetProtection sheet="1" objects="1" scenarios="1"/>
  <mergeCells count="152">
    <mergeCell ref="A13:E13"/>
    <mergeCell ref="A14:E14"/>
    <mergeCell ref="F6:J6"/>
    <mergeCell ref="F7:J7"/>
    <mergeCell ref="F9:J9"/>
    <mergeCell ref="F10:J10"/>
    <mergeCell ref="F11:J11"/>
    <mergeCell ref="F13:I13"/>
    <mergeCell ref="F14:I14"/>
    <mergeCell ref="A6:E6"/>
    <mergeCell ref="K6:R6"/>
    <mergeCell ref="K7:R7"/>
    <mergeCell ref="L10:M10"/>
    <mergeCell ref="A11:E11"/>
    <mergeCell ref="A7:E7"/>
    <mergeCell ref="A9:E9"/>
    <mergeCell ref="A10:E10"/>
    <mergeCell ref="Q2:R2"/>
    <mergeCell ref="A15:E15"/>
    <mergeCell ref="A16:E16"/>
    <mergeCell ref="A17:E17"/>
    <mergeCell ref="L11:M11"/>
    <mergeCell ref="P13:R13"/>
    <mergeCell ref="P14:R14"/>
    <mergeCell ref="J13:O13"/>
    <mergeCell ref="J14:O14"/>
    <mergeCell ref="K5:R5"/>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J15:L15"/>
    <mergeCell ref="J16:L16"/>
    <mergeCell ref="J17:L17"/>
    <mergeCell ref="J18:L18"/>
    <mergeCell ref="J19:L19"/>
    <mergeCell ref="J20:L20"/>
    <mergeCell ref="J21:L21"/>
    <mergeCell ref="J22:L22"/>
    <mergeCell ref="J23:L23"/>
    <mergeCell ref="J24:L24"/>
    <mergeCell ref="J25:L25"/>
    <mergeCell ref="J26:L26"/>
    <mergeCell ref="J27:L27"/>
    <mergeCell ref="J28:L28"/>
    <mergeCell ref="J29:L29"/>
    <mergeCell ref="J30:L30"/>
    <mergeCell ref="J31:L31"/>
    <mergeCell ref="J32:L32"/>
    <mergeCell ref="J33:L33"/>
    <mergeCell ref="J34:L34"/>
    <mergeCell ref="J35:L35"/>
    <mergeCell ref="J36:L36"/>
    <mergeCell ref="J37:L37"/>
    <mergeCell ref="J38:L38"/>
    <mergeCell ref="J39:L39"/>
    <mergeCell ref="J40:L40"/>
    <mergeCell ref="M15:Q15"/>
    <mergeCell ref="M16:Q16"/>
    <mergeCell ref="M17:Q17"/>
    <mergeCell ref="M18:Q18"/>
    <mergeCell ref="M19:Q19"/>
    <mergeCell ref="M20:Q20"/>
    <mergeCell ref="M21:Q21"/>
    <mergeCell ref="M22:Q22"/>
    <mergeCell ref="M23:Q23"/>
    <mergeCell ref="M24:Q24"/>
    <mergeCell ref="M25:Q25"/>
    <mergeCell ref="M26:Q26"/>
    <mergeCell ref="M27:Q27"/>
    <mergeCell ref="M28:Q28"/>
    <mergeCell ref="M29:Q29"/>
    <mergeCell ref="M30:Q30"/>
    <mergeCell ref="M31:Q31"/>
    <mergeCell ref="M32:Q32"/>
    <mergeCell ref="M33:Q33"/>
    <mergeCell ref="M34:Q34"/>
    <mergeCell ref="M35:Q35"/>
    <mergeCell ref="M40:Q40"/>
    <mergeCell ref="M36:Q36"/>
    <mergeCell ref="M37:Q37"/>
    <mergeCell ref="M38:Q38"/>
    <mergeCell ref="M39:Q39"/>
  </mergeCells>
  <printOptions/>
  <pageMargins left="0.44" right="0.25" top="0.25" bottom="0.25" header="0" footer="0"/>
  <pageSetup fitToWidth="3" horizontalDpi="300" verticalDpi="300" orientation="landscape" r:id="rId1"/>
</worksheet>
</file>

<file path=xl/worksheets/sheet44.xml><?xml version="1.0" encoding="utf-8"?>
<worksheet xmlns="http://schemas.openxmlformats.org/spreadsheetml/2006/main" xmlns:r="http://schemas.openxmlformats.org/officeDocument/2006/relationships">
  <dimension ref="A1:A33"/>
  <sheetViews>
    <sheetView workbookViewId="0" topLeftCell="A1">
      <selection activeCell="A32" sqref="A32"/>
    </sheetView>
  </sheetViews>
  <sheetFormatPr defaultColWidth="9.140625" defaultRowHeight="12.75"/>
  <cols>
    <col min="1" max="1" width="115.28125" style="741" customWidth="1"/>
    <col min="2" max="16384" width="10.28125" style="741" customWidth="1"/>
  </cols>
  <sheetData>
    <row r="1" ht="12">
      <c r="A1" s="741" t="s">
        <v>547</v>
      </c>
    </row>
    <row r="2" ht="12">
      <c r="A2" s="741" t="s">
        <v>585</v>
      </c>
    </row>
    <row r="3" ht="12">
      <c r="A3" s="741" t="s">
        <v>549</v>
      </c>
    </row>
    <row r="4" ht="12">
      <c r="A4" s="741" t="s">
        <v>550</v>
      </c>
    </row>
    <row r="5" ht="12">
      <c r="A5" s="741" t="s">
        <v>551</v>
      </c>
    </row>
    <row r="6" ht="12">
      <c r="A6" s="741" t="s">
        <v>552</v>
      </c>
    </row>
    <row r="7" ht="12">
      <c r="A7" s="741" t="s">
        <v>553</v>
      </c>
    </row>
    <row r="8" ht="12">
      <c r="A8" s="741" t="s">
        <v>554</v>
      </c>
    </row>
    <row r="9" ht="12">
      <c r="A9" s="741" t="s">
        <v>1777</v>
      </c>
    </row>
    <row r="10" ht="12">
      <c r="A10" s="741" t="s">
        <v>1778</v>
      </c>
    </row>
    <row r="11" ht="12">
      <c r="A11" s="741" t="s">
        <v>1779</v>
      </c>
    </row>
    <row r="12" ht="12">
      <c r="A12" s="741" t="s">
        <v>1780</v>
      </c>
    </row>
    <row r="13" ht="12">
      <c r="A13" s="741" t="s">
        <v>708</v>
      </c>
    </row>
    <row r="14" ht="12">
      <c r="A14" s="741" t="s">
        <v>1275</v>
      </c>
    </row>
    <row r="15" ht="12">
      <c r="A15" s="741" t="s">
        <v>586</v>
      </c>
    </row>
    <row r="16" ht="12">
      <c r="A16" s="741" t="s">
        <v>982</v>
      </c>
    </row>
    <row r="17" ht="12">
      <c r="A17" s="741" t="s">
        <v>587</v>
      </c>
    </row>
    <row r="18" ht="12">
      <c r="A18" s="741" t="s">
        <v>588</v>
      </c>
    </row>
    <row r="19" ht="12">
      <c r="A19" s="741" t="s">
        <v>589</v>
      </c>
    </row>
    <row r="20" ht="12">
      <c r="A20" s="741" t="s">
        <v>590</v>
      </c>
    </row>
    <row r="21" ht="12">
      <c r="A21" s="741" t="s">
        <v>591</v>
      </c>
    </row>
    <row r="22" ht="12">
      <c r="A22" s="741" t="s">
        <v>592</v>
      </c>
    </row>
    <row r="23" ht="12">
      <c r="A23" s="741" t="s">
        <v>593</v>
      </c>
    </row>
    <row r="24" ht="12">
      <c r="A24" s="741" t="s">
        <v>594</v>
      </c>
    </row>
    <row r="25" ht="12">
      <c r="A25" s="741" t="s">
        <v>595</v>
      </c>
    </row>
    <row r="26" ht="12">
      <c r="A26" s="741" t="s">
        <v>596</v>
      </c>
    </row>
    <row r="27" ht="12">
      <c r="A27" s="741" t="s">
        <v>597</v>
      </c>
    </row>
    <row r="28" ht="12">
      <c r="A28" s="741" t="s">
        <v>598</v>
      </c>
    </row>
    <row r="29" ht="12">
      <c r="A29" s="741" t="s">
        <v>599</v>
      </c>
    </row>
    <row r="30" ht="12">
      <c r="A30" s="741" t="s">
        <v>600</v>
      </c>
    </row>
    <row r="31" ht="12">
      <c r="A31" s="741" t="s">
        <v>601</v>
      </c>
    </row>
    <row r="32" ht="12">
      <c r="A32" s="741" t="s">
        <v>602</v>
      </c>
    </row>
    <row r="33" ht="12">
      <c r="A33" s="741" t="s">
        <v>860</v>
      </c>
    </row>
  </sheetData>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sheetPr transitionEvaluation="1">
    <pageSetUpPr fitToPage="1"/>
  </sheetPr>
  <dimension ref="A1:AJ65"/>
  <sheetViews>
    <sheetView showGridLines="0" workbookViewId="0" topLeftCell="A1">
      <selection activeCell="A1" sqref="A1"/>
    </sheetView>
  </sheetViews>
  <sheetFormatPr defaultColWidth="11.00390625" defaultRowHeight="12.75"/>
  <cols>
    <col min="1" max="1" width="8.7109375" style="741" customWidth="1"/>
    <col min="2" max="2" width="5.28125" style="741" customWidth="1"/>
    <col min="3" max="3" width="7.57421875" style="741" customWidth="1"/>
    <col min="4" max="4" width="1.8515625" style="741" customWidth="1"/>
    <col min="5" max="5" width="14.421875" style="741" customWidth="1"/>
    <col min="6" max="6" width="17.8515625" style="741" customWidth="1"/>
    <col min="7" max="8" width="1.8515625" style="741" customWidth="1"/>
    <col min="9" max="9" width="16.7109375" style="741" customWidth="1"/>
    <col min="10" max="10" width="1.8515625" style="741" customWidth="1"/>
    <col min="11" max="11" width="13.28125" style="741" customWidth="1"/>
    <col min="12" max="12" width="6.421875" style="741" customWidth="1"/>
    <col min="13" max="15" width="1.8515625" style="741" customWidth="1"/>
    <col min="16" max="16" width="15.57421875" style="741" customWidth="1"/>
    <col min="17" max="17" width="1.8515625" style="741" customWidth="1"/>
    <col min="18" max="18" width="20.140625" style="741" customWidth="1"/>
    <col min="19" max="34" width="16.7109375" style="741" customWidth="1"/>
    <col min="35" max="16384" width="11.00390625" style="741" customWidth="1"/>
  </cols>
  <sheetData>
    <row r="1" spans="1:34" ht="14.25" thickBot="1" thickTop="1">
      <c r="A1" s="731" t="s">
        <v>793</v>
      </c>
      <c r="B1" s="732"/>
      <c r="C1" s="732"/>
      <c r="D1" s="732"/>
      <c r="E1" s="732"/>
      <c r="F1" s="732"/>
      <c r="G1" s="732"/>
      <c r="H1" s="732"/>
      <c r="I1" s="732"/>
      <c r="J1" s="733"/>
      <c r="K1" s="734"/>
      <c r="L1" s="734"/>
      <c r="M1" s="734"/>
      <c r="N1" s="734"/>
      <c r="O1" s="734"/>
      <c r="P1" s="735"/>
      <c r="Q1" s="736"/>
      <c r="R1" s="735"/>
      <c r="S1" s="737"/>
      <c r="T1" s="737"/>
      <c r="U1" s="737"/>
      <c r="V1" s="737"/>
      <c r="W1" s="737"/>
      <c r="X1" s="737"/>
      <c r="Y1" s="737"/>
      <c r="Z1" s="737"/>
      <c r="AA1" s="737"/>
      <c r="AB1" s="737"/>
      <c r="AC1" s="737"/>
      <c r="AD1" s="737"/>
      <c r="AE1" s="737"/>
      <c r="AF1" s="737"/>
      <c r="AG1" s="895"/>
      <c r="AH1" s="896"/>
    </row>
    <row r="2" spans="1:34" ht="13.5" thickBot="1">
      <c r="A2" s="742" t="s">
        <v>794</v>
      </c>
      <c r="B2" s="743"/>
      <c r="C2" s="743"/>
      <c r="D2" s="743"/>
      <c r="E2" s="743"/>
      <c r="F2" s="743"/>
      <c r="G2" s="743"/>
      <c r="H2" s="743"/>
      <c r="I2" s="743"/>
      <c r="J2" s="744"/>
      <c r="K2" s="745" t="s">
        <v>470</v>
      </c>
      <c r="L2" s="746"/>
      <c r="M2" s="746"/>
      <c r="N2" s="746"/>
      <c r="O2" s="746"/>
      <c r="P2" s="747" t="s">
        <v>603</v>
      </c>
      <c r="Q2" s="2244" t="s">
        <v>604</v>
      </c>
      <c r="R2" s="2245"/>
      <c r="T2" s="983" t="s">
        <v>473</v>
      </c>
      <c r="U2" s="1100"/>
      <c r="V2" s="1101"/>
      <c r="AF2" s="796"/>
      <c r="AH2" s="900"/>
    </row>
    <row r="3" spans="1:34" ht="6" customHeight="1" thickBot="1" thickTop="1">
      <c r="A3" s="754"/>
      <c r="B3" s="755"/>
      <c r="C3" s="755"/>
      <c r="D3" s="755"/>
      <c r="E3" s="755"/>
      <c r="F3" s="755"/>
      <c r="G3" s="755"/>
      <c r="H3" s="755"/>
      <c r="I3" s="755"/>
      <c r="J3" s="756"/>
      <c r="K3" s="757"/>
      <c r="L3" s="757"/>
      <c r="M3" s="757"/>
      <c r="N3" s="757"/>
      <c r="O3" s="757"/>
      <c r="P3" s="758"/>
      <c r="Q3" s="759"/>
      <c r="R3" s="758"/>
      <c r="T3" s="907"/>
      <c r="U3" s="1060"/>
      <c r="V3" s="1033"/>
      <c r="AF3" s="796"/>
      <c r="AH3" s="900"/>
    </row>
    <row r="4" spans="1:34" ht="12.75">
      <c r="A4" s="763" t="s">
        <v>474</v>
      </c>
      <c r="B4" s="902"/>
      <c r="C4" s="902"/>
      <c r="D4" s="902"/>
      <c r="E4" s="903"/>
      <c r="F4" s="766" t="s">
        <v>475</v>
      </c>
      <c r="G4" s="767"/>
      <c r="H4" s="767"/>
      <c r="I4" s="767"/>
      <c r="J4" s="765"/>
      <c r="K4" s="766" t="s">
        <v>476</v>
      </c>
      <c r="L4" s="764"/>
      <c r="M4" s="764"/>
      <c r="N4" s="767"/>
      <c r="O4" s="767"/>
      <c r="P4" s="767"/>
      <c r="Q4" s="767"/>
      <c r="R4" s="765"/>
      <c r="T4" s="907"/>
      <c r="U4" s="1060"/>
      <c r="V4" s="1033"/>
      <c r="AF4" s="796"/>
      <c r="AH4" s="900"/>
    </row>
    <row r="5" spans="1:34" ht="12.75">
      <c r="A5" s="763" t="s">
        <v>477</v>
      </c>
      <c r="B5" s="902"/>
      <c r="C5" s="902"/>
      <c r="D5" s="902"/>
      <c r="E5" s="903"/>
      <c r="F5" s="766" t="s">
        <v>478</v>
      </c>
      <c r="G5" s="767"/>
      <c r="H5" s="767"/>
      <c r="I5" s="767"/>
      <c r="J5" s="765"/>
      <c r="K5" s="2230"/>
      <c r="L5" s="2231"/>
      <c r="M5" s="2231"/>
      <c r="N5" s="2231"/>
      <c r="O5" s="2231"/>
      <c r="P5" s="2231"/>
      <c r="Q5" s="2231"/>
      <c r="R5" s="2217"/>
      <c r="T5" s="905" t="s">
        <v>605</v>
      </c>
      <c r="U5" s="1060"/>
      <c r="V5" s="906">
        <f>M40</f>
        <v>0</v>
      </c>
      <c r="AF5" s="796"/>
      <c r="AH5" s="900"/>
    </row>
    <row r="6" spans="1:34" ht="12.75">
      <c r="A6" s="2215"/>
      <c r="B6" s="2216"/>
      <c r="C6" s="2216"/>
      <c r="D6" s="2216"/>
      <c r="E6" s="2217"/>
      <c r="F6" s="2230"/>
      <c r="G6" s="2231"/>
      <c r="H6" s="2231"/>
      <c r="I6" s="2231"/>
      <c r="J6" s="2217"/>
      <c r="K6" s="2230"/>
      <c r="L6" s="2231"/>
      <c r="M6" s="2231"/>
      <c r="N6" s="2231"/>
      <c r="O6" s="2231"/>
      <c r="P6" s="2231"/>
      <c r="Q6" s="2231"/>
      <c r="R6" s="2217"/>
      <c r="T6" s="905" t="s">
        <v>480</v>
      </c>
      <c r="U6" s="1060"/>
      <c r="V6" s="906"/>
      <c r="AF6" s="796"/>
      <c r="AH6" s="900"/>
    </row>
    <row r="7" spans="1:34" ht="13.5" thickBot="1">
      <c r="A7" s="2218"/>
      <c r="B7" s="2219"/>
      <c r="C7" s="2219"/>
      <c r="D7" s="2219"/>
      <c r="E7" s="2220"/>
      <c r="F7" s="2232"/>
      <c r="G7" s="2219"/>
      <c r="H7" s="2219"/>
      <c r="I7" s="2219"/>
      <c r="J7" s="2220"/>
      <c r="K7" s="2232"/>
      <c r="L7" s="2219"/>
      <c r="M7" s="2219"/>
      <c r="N7" s="2219"/>
      <c r="O7" s="2219"/>
      <c r="P7" s="2219"/>
      <c r="Q7" s="2219"/>
      <c r="R7" s="2220"/>
      <c r="T7" s="907"/>
      <c r="U7" s="1060"/>
      <c r="V7" s="906"/>
      <c r="AF7" s="796"/>
      <c r="AH7" s="900"/>
    </row>
    <row r="8" spans="1:34" ht="12.75">
      <c r="A8" s="772" t="s">
        <v>481</v>
      </c>
      <c r="B8" s="908"/>
      <c r="C8" s="908"/>
      <c r="D8" s="908"/>
      <c r="E8" s="909"/>
      <c r="F8" s="775" t="s">
        <v>482</v>
      </c>
      <c r="G8" s="910"/>
      <c r="H8" s="910"/>
      <c r="I8" s="910"/>
      <c r="J8" s="909"/>
      <c r="K8" s="775" t="s">
        <v>483</v>
      </c>
      <c r="L8" s="773"/>
      <c r="M8" s="774"/>
      <c r="N8" s="775" t="s">
        <v>484</v>
      </c>
      <c r="O8" s="776"/>
      <c r="P8" s="776"/>
      <c r="Q8" s="776"/>
      <c r="R8" s="774"/>
      <c r="T8" s="905" t="s">
        <v>605</v>
      </c>
      <c r="U8" s="1060"/>
      <c r="V8" s="906" t="e">
        <f>'FF 20-20'!R22+#REF!+#REF!+#REF!</f>
        <v>#REF!</v>
      </c>
      <c r="AF8" s="796"/>
      <c r="AH8" s="900"/>
    </row>
    <row r="9" spans="1:34" ht="12.75">
      <c r="A9" s="2215"/>
      <c r="B9" s="2216"/>
      <c r="C9" s="2216"/>
      <c r="D9" s="2216"/>
      <c r="E9" s="2217"/>
      <c r="F9" s="2230"/>
      <c r="G9" s="2231"/>
      <c r="H9" s="2231"/>
      <c r="I9" s="2231"/>
      <c r="J9" s="2217"/>
      <c r="K9" s="777" t="s">
        <v>485</v>
      </c>
      <c r="L9" s="778"/>
      <c r="M9" s="779"/>
      <c r="N9" s="778"/>
      <c r="O9" s="780"/>
      <c r="P9" s="781" t="s">
        <v>486</v>
      </c>
      <c r="Q9" s="782"/>
      <c r="R9" s="779"/>
      <c r="T9" s="905" t="s">
        <v>487</v>
      </c>
      <c r="U9" s="1060"/>
      <c r="V9" s="906"/>
      <c r="AF9" s="796"/>
      <c r="AH9" s="900"/>
    </row>
    <row r="10" spans="1:34" ht="13.5" thickBot="1">
      <c r="A10" s="2215"/>
      <c r="B10" s="2216"/>
      <c r="C10" s="2216"/>
      <c r="D10" s="2216"/>
      <c r="E10" s="2217"/>
      <c r="F10" s="2230"/>
      <c r="G10" s="2231"/>
      <c r="H10" s="2231"/>
      <c r="I10" s="2231"/>
      <c r="J10" s="2217"/>
      <c r="K10" s="775" t="s">
        <v>488</v>
      </c>
      <c r="L10" s="2242"/>
      <c r="M10" s="2243"/>
      <c r="N10" s="778"/>
      <c r="O10" s="783"/>
      <c r="P10" s="781" t="s">
        <v>489</v>
      </c>
      <c r="Q10" s="782"/>
      <c r="R10" s="779"/>
      <c r="T10" s="911"/>
      <c r="U10" s="1034"/>
      <c r="V10" s="913"/>
      <c r="AF10" s="796"/>
      <c r="AH10" s="900"/>
    </row>
    <row r="11" spans="1:34" ht="14.25" thickBot="1" thickTop="1">
      <c r="A11" s="2218"/>
      <c r="B11" s="2219"/>
      <c r="C11" s="2219"/>
      <c r="D11" s="2219"/>
      <c r="E11" s="2220"/>
      <c r="F11" s="2232"/>
      <c r="G11" s="2219"/>
      <c r="H11" s="2219"/>
      <c r="I11" s="2219"/>
      <c r="J11" s="2220"/>
      <c r="K11" s="787" t="s">
        <v>490</v>
      </c>
      <c r="L11" s="2254"/>
      <c r="M11" s="2255"/>
      <c r="N11" s="788"/>
      <c r="O11" s="789" t="s">
        <v>491</v>
      </c>
      <c r="P11" s="788"/>
      <c r="Q11" s="788"/>
      <c r="R11" s="770"/>
      <c r="T11" s="905" t="s">
        <v>492</v>
      </c>
      <c r="U11" s="1060"/>
      <c r="V11" s="906" t="e">
        <f>V5-V8</f>
        <v>#REF!</v>
      </c>
      <c r="AF11" s="796"/>
      <c r="AH11" s="900"/>
    </row>
    <row r="12" spans="1:34" ht="13.5" thickBot="1">
      <c r="A12" s="763" t="s">
        <v>493</v>
      </c>
      <c r="B12" s="914"/>
      <c r="C12" s="914"/>
      <c r="D12" s="914"/>
      <c r="E12" s="915"/>
      <c r="F12" s="766" t="s">
        <v>494</v>
      </c>
      <c r="G12" s="914"/>
      <c r="H12" s="914"/>
      <c r="I12" s="916"/>
      <c r="J12" s="766" t="s">
        <v>495</v>
      </c>
      <c r="K12" s="790"/>
      <c r="L12" s="790"/>
      <c r="M12" s="790"/>
      <c r="N12" s="790"/>
      <c r="O12" s="792"/>
      <c r="P12" s="766" t="s">
        <v>496</v>
      </c>
      <c r="Q12" s="790"/>
      <c r="R12" s="792"/>
      <c r="T12" s="988"/>
      <c r="U12" s="1102"/>
      <c r="V12" s="1103"/>
      <c r="AF12" s="796"/>
      <c r="AH12" s="900"/>
    </row>
    <row r="13" spans="1:34" ht="12.75">
      <c r="A13" s="2215"/>
      <c r="B13" s="2216"/>
      <c r="C13" s="2216"/>
      <c r="D13" s="2216"/>
      <c r="E13" s="2217"/>
      <c r="F13" s="2230"/>
      <c r="G13" s="2231"/>
      <c r="H13" s="2231"/>
      <c r="I13" s="2217"/>
      <c r="J13" s="2236"/>
      <c r="K13" s="2237"/>
      <c r="L13" s="2237"/>
      <c r="M13" s="2237"/>
      <c r="N13" s="2237"/>
      <c r="O13" s="2238"/>
      <c r="P13" s="2230"/>
      <c r="Q13" s="2231"/>
      <c r="R13" s="2217"/>
      <c r="AF13" s="796"/>
      <c r="AH13" s="900"/>
    </row>
    <row r="14" spans="1:34" ht="13.5" thickBot="1">
      <c r="A14" s="2218"/>
      <c r="B14" s="2219"/>
      <c r="C14" s="2219"/>
      <c r="D14" s="2219"/>
      <c r="E14" s="2220"/>
      <c r="F14" s="2232"/>
      <c r="G14" s="2219"/>
      <c r="H14" s="2219"/>
      <c r="I14" s="2220"/>
      <c r="J14" s="2239"/>
      <c r="K14" s="2240"/>
      <c r="L14" s="2240"/>
      <c r="M14" s="2240"/>
      <c r="N14" s="2240"/>
      <c r="O14" s="2241"/>
      <c r="P14" s="2232"/>
      <c r="Q14" s="2219"/>
      <c r="R14" s="2220"/>
      <c r="S14" s="797"/>
      <c r="T14" s="797"/>
      <c r="U14" s="797"/>
      <c r="V14" s="797"/>
      <c r="W14" s="797"/>
      <c r="X14" s="797"/>
      <c r="Y14" s="797"/>
      <c r="Z14" s="797"/>
      <c r="AA14" s="797"/>
      <c r="AB14" s="797"/>
      <c r="AC14" s="797"/>
      <c r="AD14" s="797"/>
      <c r="AE14" s="797"/>
      <c r="AF14" s="794"/>
      <c r="AG14" s="797"/>
      <c r="AH14" s="921"/>
    </row>
    <row r="15" spans="1:36" ht="12.75">
      <c r="A15" s="2370" t="s">
        <v>497</v>
      </c>
      <c r="B15" s="2371"/>
      <c r="C15" s="2371"/>
      <c r="D15" s="2371"/>
      <c r="E15" s="2372"/>
      <c r="F15" s="2408"/>
      <c r="G15" s="2410"/>
      <c r="H15" s="2408"/>
      <c r="I15" s="2410"/>
      <c r="J15" s="2408"/>
      <c r="K15" s="2409"/>
      <c r="L15" s="2410"/>
      <c r="M15" s="2408"/>
      <c r="N15" s="2409"/>
      <c r="O15" s="2409"/>
      <c r="P15" s="2409"/>
      <c r="Q15" s="2410"/>
      <c r="R15" s="1050"/>
      <c r="S15" s="825" t="s">
        <v>516</v>
      </c>
      <c r="T15" s="825" t="s">
        <v>517</v>
      </c>
      <c r="U15" s="825" t="s">
        <v>498</v>
      </c>
      <c r="V15" s="825" t="s">
        <v>499</v>
      </c>
      <c r="W15" s="825" t="s">
        <v>500</v>
      </c>
      <c r="X15" s="825" t="s">
        <v>501</v>
      </c>
      <c r="Y15" s="825" t="s">
        <v>502</v>
      </c>
      <c r="Z15" s="825" t="s">
        <v>503</v>
      </c>
      <c r="AA15" s="825" t="s">
        <v>504</v>
      </c>
      <c r="AB15" s="825" t="s">
        <v>505</v>
      </c>
      <c r="AC15" s="825" t="s">
        <v>506</v>
      </c>
      <c r="AD15" s="825" t="s">
        <v>507</v>
      </c>
      <c r="AE15" s="825" t="s">
        <v>508</v>
      </c>
      <c r="AF15" s="825" t="s">
        <v>509</v>
      </c>
      <c r="AG15" s="1050"/>
      <c r="AH15" s="1051"/>
      <c r="AI15" s="873"/>
      <c r="AJ15" s="873"/>
    </row>
    <row r="16" spans="1:36" ht="12.75">
      <c r="A16" s="2399"/>
      <c r="B16" s="2400"/>
      <c r="C16" s="2400"/>
      <c r="D16" s="2400"/>
      <c r="E16" s="2401"/>
      <c r="F16" s="2411"/>
      <c r="G16" s="2401"/>
      <c r="H16" s="2411"/>
      <c r="I16" s="2401"/>
      <c r="J16" s="2411"/>
      <c r="K16" s="2412"/>
      <c r="L16" s="2401"/>
      <c r="M16" s="2407" t="s">
        <v>971</v>
      </c>
      <c r="N16" s="2432"/>
      <c r="O16" s="2432"/>
      <c r="P16" s="2432"/>
      <c r="Q16" s="2404"/>
      <c r="R16" s="996"/>
      <c r="S16" s="816" t="s">
        <v>362</v>
      </c>
      <c r="T16" s="816" t="s">
        <v>362</v>
      </c>
      <c r="U16" s="816" t="s">
        <v>362</v>
      </c>
      <c r="V16" s="816" t="s">
        <v>362</v>
      </c>
      <c r="W16" s="816" t="s">
        <v>362</v>
      </c>
      <c r="X16" s="816" t="s">
        <v>362</v>
      </c>
      <c r="Y16" s="816" t="s">
        <v>362</v>
      </c>
      <c r="Z16" s="816" t="s">
        <v>362</v>
      </c>
      <c r="AA16" s="816" t="s">
        <v>362</v>
      </c>
      <c r="AB16" s="816" t="s">
        <v>362</v>
      </c>
      <c r="AC16" s="816" t="s">
        <v>362</v>
      </c>
      <c r="AD16" s="816" t="s">
        <v>362</v>
      </c>
      <c r="AE16" s="816" t="s">
        <v>362</v>
      </c>
      <c r="AF16" s="816" t="s">
        <v>362</v>
      </c>
      <c r="AG16" s="1036" t="s">
        <v>59</v>
      </c>
      <c r="AH16" s="1052" t="s">
        <v>60</v>
      </c>
      <c r="AI16" s="873"/>
      <c r="AJ16" s="873"/>
    </row>
    <row r="17" spans="1:36" ht="12.75">
      <c r="A17" s="2364" t="s">
        <v>1465</v>
      </c>
      <c r="B17" s="2365"/>
      <c r="C17" s="2365"/>
      <c r="D17" s="2365"/>
      <c r="E17" s="2366"/>
      <c r="F17" s="2382" t="s">
        <v>1466</v>
      </c>
      <c r="G17" s="2366"/>
      <c r="H17" s="2407" t="s">
        <v>1467</v>
      </c>
      <c r="I17" s="2404"/>
      <c r="J17" s="2382" t="s">
        <v>1468</v>
      </c>
      <c r="K17" s="2390"/>
      <c r="L17" s="2366"/>
      <c r="M17" s="2407" t="s">
        <v>1469</v>
      </c>
      <c r="N17" s="2432"/>
      <c r="O17" s="2432"/>
      <c r="P17" s="2432"/>
      <c r="Q17" s="2404"/>
      <c r="R17" s="825" t="s">
        <v>515</v>
      </c>
      <c r="S17" s="827" t="s">
        <v>824</v>
      </c>
      <c r="T17" s="827" t="s">
        <v>824</v>
      </c>
      <c r="U17" s="827" t="s">
        <v>824</v>
      </c>
      <c r="V17" s="827" t="s">
        <v>824</v>
      </c>
      <c r="W17" s="827" t="s">
        <v>824</v>
      </c>
      <c r="X17" s="827" t="s">
        <v>824</v>
      </c>
      <c r="Y17" s="827" t="s">
        <v>824</v>
      </c>
      <c r="Z17" s="827" t="s">
        <v>824</v>
      </c>
      <c r="AA17" s="827" t="s">
        <v>824</v>
      </c>
      <c r="AB17" s="827" t="s">
        <v>824</v>
      </c>
      <c r="AC17" s="827" t="s">
        <v>824</v>
      </c>
      <c r="AD17" s="827" t="s">
        <v>824</v>
      </c>
      <c r="AE17" s="827" t="s">
        <v>824</v>
      </c>
      <c r="AF17" s="827" t="s">
        <v>824</v>
      </c>
      <c r="AG17" s="1036" t="s">
        <v>510</v>
      </c>
      <c r="AH17" s="1052" t="s">
        <v>511</v>
      </c>
      <c r="AI17" s="873"/>
      <c r="AJ17" s="873"/>
    </row>
    <row r="18" spans="1:36" ht="12.75">
      <c r="A18" s="2362"/>
      <c r="B18" s="2363"/>
      <c r="C18" s="2363"/>
      <c r="D18" s="2363"/>
      <c r="E18" s="2348"/>
      <c r="F18" s="2411"/>
      <c r="G18" s="2401"/>
      <c r="H18" s="2411"/>
      <c r="I18" s="2401"/>
      <c r="J18" s="2411"/>
      <c r="K18" s="2412"/>
      <c r="L18" s="2401"/>
      <c r="M18" s="2411"/>
      <c r="N18" s="2412"/>
      <c r="O18" s="2412"/>
      <c r="P18" s="2412"/>
      <c r="Q18" s="2401"/>
      <c r="R18" s="1050"/>
      <c r="S18" s="816" t="s">
        <v>522</v>
      </c>
      <c r="T18" s="816" t="s">
        <v>522</v>
      </c>
      <c r="U18" s="816"/>
      <c r="V18" s="816"/>
      <c r="W18" s="816">
        <v>83.011</v>
      </c>
      <c r="X18" s="816"/>
      <c r="Y18" s="816">
        <v>83.505</v>
      </c>
      <c r="Z18" s="929" t="s">
        <v>523</v>
      </c>
      <c r="AA18" s="816" t="s">
        <v>524</v>
      </c>
      <c r="AB18" s="816">
        <v>83.535</v>
      </c>
      <c r="AC18" s="816">
        <v>83.536</v>
      </c>
      <c r="AD18" s="816">
        <v>83.536</v>
      </c>
      <c r="AE18" s="816">
        <v>83.549</v>
      </c>
      <c r="AF18" s="816">
        <v>83.549</v>
      </c>
      <c r="AG18" s="836"/>
      <c r="AH18" s="959"/>
      <c r="AI18" s="873"/>
      <c r="AJ18" s="873"/>
    </row>
    <row r="19" spans="1:36" ht="12.75">
      <c r="A19" s="2379" t="s">
        <v>1273</v>
      </c>
      <c r="B19" s="2380"/>
      <c r="C19" s="2380"/>
      <c r="D19" s="2380"/>
      <c r="E19" s="2381"/>
      <c r="F19" s="2383" t="s">
        <v>976</v>
      </c>
      <c r="G19" s="2381"/>
      <c r="H19" s="2383" t="s">
        <v>324</v>
      </c>
      <c r="I19" s="2381" t="s">
        <v>324</v>
      </c>
      <c r="J19" s="2383" t="s">
        <v>62</v>
      </c>
      <c r="K19" s="2391" t="s">
        <v>62</v>
      </c>
      <c r="L19" s="2381"/>
      <c r="M19" s="2383" t="s">
        <v>1363</v>
      </c>
      <c r="N19" s="2391"/>
      <c r="O19" s="2391"/>
      <c r="P19" s="2391" t="s">
        <v>1363</v>
      </c>
      <c r="Q19" s="2381"/>
      <c r="R19" s="835" t="s">
        <v>845</v>
      </c>
      <c r="S19" s="816" t="s">
        <v>534</v>
      </c>
      <c r="T19" s="816" t="s">
        <v>535</v>
      </c>
      <c r="U19" s="816"/>
      <c r="V19" s="816"/>
      <c r="W19" s="816" t="s">
        <v>536</v>
      </c>
      <c r="X19" s="816"/>
      <c r="Y19" s="816" t="s">
        <v>537</v>
      </c>
      <c r="Z19" s="816" t="s">
        <v>538</v>
      </c>
      <c r="AA19" s="816" t="s">
        <v>539</v>
      </c>
      <c r="AB19" s="816" t="s">
        <v>540</v>
      </c>
      <c r="AC19" s="816" t="s">
        <v>541</v>
      </c>
      <c r="AD19" s="816" t="s">
        <v>542</v>
      </c>
      <c r="AE19" s="816" t="s">
        <v>543</v>
      </c>
      <c r="AF19" s="816" t="s">
        <v>544</v>
      </c>
      <c r="AG19" s="816" t="s">
        <v>1471</v>
      </c>
      <c r="AH19" s="819" t="s">
        <v>492</v>
      </c>
      <c r="AI19" s="873"/>
      <c r="AJ19" s="873"/>
    </row>
    <row r="20" spans="1:36" ht="12.75">
      <c r="A20" s="2246"/>
      <c r="B20" s="2247"/>
      <c r="C20" s="2247"/>
      <c r="D20" s="2247"/>
      <c r="E20" s="2248"/>
      <c r="F20" s="2267"/>
      <c r="G20" s="2269"/>
      <c r="H20" s="2413"/>
      <c r="I20" s="2414"/>
      <c r="J20" s="2429"/>
      <c r="K20" s="2430"/>
      <c r="L20" s="2431"/>
      <c r="M20" s="2479">
        <f>IF(F20*H20=0,F20,F20*H20)</f>
        <v>0</v>
      </c>
      <c r="N20" s="2480"/>
      <c r="O20" s="2480"/>
      <c r="P20" s="2480"/>
      <c r="Q20" s="2481"/>
      <c r="R20" s="1006"/>
      <c r="S20" s="962"/>
      <c r="T20" s="962"/>
      <c r="U20" s="962"/>
      <c r="V20" s="962"/>
      <c r="W20" s="962"/>
      <c r="X20" s="962"/>
      <c r="Y20" s="962"/>
      <c r="Z20" s="962"/>
      <c r="AA20" s="962"/>
      <c r="AB20" s="962"/>
      <c r="AC20" s="962"/>
      <c r="AD20" s="962"/>
      <c r="AE20" s="962"/>
      <c r="AF20" s="962"/>
      <c r="AG20" s="1005">
        <f aca="true" t="shared" si="0" ref="AG20:AG28">SUM(S20:AF20)</f>
        <v>0</v>
      </c>
      <c r="AH20" s="854">
        <f>M20-AG20</f>
        <v>0</v>
      </c>
      <c r="AI20" s="873"/>
      <c r="AJ20" s="873"/>
    </row>
    <row r="21" spans="1:36" ht="12.75">
      <c r="A21" s="2246"/>
      <c r="B21" s="2247"/>
      <c r="C21" s="2247"/>
      <c r="D21" s="2247"/>
      <c r="E21" s="2248"/>
      <c r="F21" s="2267"/>
      <c r="G21" s="2269"/>
      <c r="H21" s="2413"/>
      <c r="I21" s="2414"/>
      <c r="J21" s="2429"/>
      <c r="K21" s="2430"/>
      <c r="L21" s="2431"/>
      <c r="M21" s="2479">
        <f aca="true" t="shared" si="1" ref="M21:M39">IF(F21*H21=0,F21,F21*H21)</f>
        <v>0</v>
      </c>
      <c r="N21" s="2480"/>
      <c r="O21" s="2480"/>
      <c r="P21" s="2480"/>
      <c r="Q21" s="2481"/>
      <c r="R21" s="1006"/>
      <c r="S21" s="962"/>
      <c r="T21" s="962"/>
      <c r="U21" s="962"/>
      <c r="V21" s="962"/>
      <c r="W21" s="962"/>
      <c r="X21" s="962"/>
      <c r="Y21" s="962"/>
      <c r="Z21" s="962"/>
      <c r="AA21" s="962"/>
      <c r="AB21" s="962"/>
      <c r="AC21" s="962"/>
      <c r="AD21" s="962"/>
      <c r="AE21" s="962"/>
      <c r="AF21" s="962"/>
      <c r="AG21" s="1005">
        <f t="shared" si="0"/>
        <v>0</v>
      </c>
      <c r="AH21" s="854">
        <f aca="true" t="shared" si="2" ref="AH21:AH39">M21-AG21</f>
        <v>0</v>
      </c>
      <c r="AI21" s="873"/>
      <c r="AJ21" s="873"/>
    </row>
    <row r="22" spans="1:36" ht="12.75">
      <c r="A22" s="2246"/>
      <c r="B22" s="2247"/>
      <c r="C22" s="2247"/>
      <c r="D22" s="2247"/>
      <c r="E22" s="2248"/>
      <c r="F22" s="2267"/>
      <c r="G22" s="2269"/>
      <c r="H22" s="2413"/>
      <c r="I22" s="2414"/>
      <c r="J22" s="2429"/>
      <c r="K22" s="2430"/>
      <c r="L22" s="2431"/>
      <c r="M22" s="2479">
        <f t="shared" si="1"/>
        <v>0</v>
      </c>
      <c r="N22" s="2480"/>
      <c r="O22" s="2480"/>
      <c r="P22" s="2480"/>
      <c r="Q22" s="2481"/>
      <c r="R22" s="1006"/>
      <c r="S22" s="962"/>
      <c r="T22" s="962"/>
      <c r="U22" s="962"/>
      <c r="V22" s="962"/>
      <c r="W22" s="962"/>
      <c r="X22" s="962"/>
      <c r="Y22" s="962"/>
      <c r="Z22" s="962"/>
      <c r="AA22" s="962"/>
      <c r="AB22" s="962"/>
      <c r="AC22" s="962"/>
      <c r="AD22" s="962"/>
      <c r="AE22" s="962"/>
      <c r="AF22" s="962"/>
      <c r="AG22" s="1005">
        <f t="shared" si="0"/>
        <v>0</v>
      </c>
      <c r="AH22" s="854">
        <f t="shared" si="2"/>
        <v>0</v>
      </c>
      <c r="AI22" s="873"/>
      <c r="AJ22" s="873"/>
    </row>
    <row r="23" spans="1:36" ht="12.75">
      <c r="A23" s="2246"/>
      <c r="B23" s="2247"/>
      <c r="C23" s="2247"/>
      <c r="D23" s="2247"/>
      <c r="E23" s="2248"/>
      <c r="F23" s="2267"/>
      <c r="G23" s="2269"/>
      <c r="H23" s="2413"/>
      <c r="I23" s="2414"/>
      <c r="J23" s="2429"/>
      <c r="K23" s="2430"/>
      <c r="L23" s="2431"/>
      <c r="M23" s="2479">
        <f t="shared" si="1"/>
        <v>0</v>
      </c>
      <c r="N23" s="2480"/>
      <c r="O23" s="2480"/>
      <c r="P23" s="2480"/>
      <c r="Q23" s="2481"/>
      <c r="R23" s="1006"/>
      <c r="S23" s="962"/>
      <c r="T23" s="962"/>
      <c r="U23" s="962"/>
      <c r="V23" s="962"/>
      <c r="W23" s="962"/>
      <c r="X23" s="962"/>
      <c r="Y23" s="962"/>
      <c r="Z23" s="962"/>
      <c r="AA23" s="962"/>
      <c r="AB23" s="962"/>
      <c r="AC23" s="962"/>
      <c r="AD23" s="962"/>
      <c r="AE23" s="962"/>
      <c r="AF23" s="962"/>
      <c r="AG23" s="1005">
        <f t="shared" si="0"/>
        <v>0</v>
      </c>
      <c r="AH23" s="854">
        <f t="shared" si="2"/>
        <v>0</v>
      </c>
      <c r="AI23" s="873"/>
      <c r="AJ23" s="873"/>
    </row>
    <row r="24" spans="1:36" ht="12.75">
      <c r="A24" s="2246"/>
      <c r="B24" s="2247"/>
      <c r="C24" s="2247"/>
      <c r="D24" s="2247"/>
      <c r="E24" s="2248"/>
      <c r="F24" s="2267"/>
      <c r="G24" s="2269"/>
      <c r="H24" s="2413"/>
      <c r="I24" s="2414"/>
      <c r="J24" s="2429"/>
      <c r="K24" s="2430"/>
      <c r="L24" s="2431"/>
      <c r="M24" s="2479">
        <f t="shared" si="1"/>
        <v>0</v>
      </c>
      <c r="N24" s="2480"/>
      <c r="O24" s="2480"/>
      <c r="P24" s="2480"/>
      <c r="Q24" s="2481"/>
      <c r="R24" s="1006"/>
      <c r="S24" s="962"/>
      <c r="T24" s="962"/>
      <c r="U24" s="962"/>
      <c r="V24" s="962"/>
      <c r="W24" s="962"/>
      <c r="X24" s="962"/>
      <c r="Y24" s="962"/>
      <c r="Z24" s="962"/>
      <c r="AA24" s="962"/>
      <c r="AB24" s="962"/>
      <c r="AC24" s="962"/>
      <c r="AD24" s="962"/>
      <c r="AE24" s="962"/>
      <c r="AF24" s="962"/>
      <c r="AG24" s="1005">
        <f t="shared" si="0"/>
        <v>0</v>
      </c>
      <c r="AH24" s="854">
        <f t="shared" si="2"/>
        <v>0</v>
      </c>
      <c r="AI24" s="873"/>
      <c r="AJ24" s="873"/>
    </row>
    <row r="25" spans="1:36" ht="12.75">
      <c r="A25" s="2246"/>
      <c r="B25" s="2247"/>
      <c r="C25" s="2247"/>
      <c r="D25" s="2247"/>
      <c r="E25" s="2248"/>
      <c r="F25" s="2267"/>
      <c r="G25" s="2269"/>
      <c r="H25" s="2413"/>
      <c r="I25" s="2414"/>
      <c r="J25" s="2429"/>
      <c r="K25" s="2430"/>
      <c r="L25" s="2431"/>
      <c r="M25" s="2479">
        <f t="shared" si="1"/>
        <v>0</v>
      </c>
      <c r="N25" s="2480"/>
      <c r="O25" s="2480"/>
      <c r="P25" s="2480"/>
      <c r="Q25" s="2481"/>
      <c r="R25" s="1006"/>
      <c r="S25" s="962"/>
      <c r="T25" s="962"/>
      <c r="U25" s="962"/>
      <c r="V25" s="962"/>
      <c r="W25" s="962"/>
      <c r="X25" s="962"/>
      <c r="Y25" s="962"/>
      <c r="Z25" s="962"/>
      <c r="AA25" s="962"/>
      <c r="AB25" s="962"/>
      <c r="AC25" s="962"/>
      <c r="AD25" s="962"/>
      <c r="AE25" s="962"/>
      <c r="AF25" s="962"/>
      <c r="AG25" s="1005">
        <f t="shared" si="0"/>
        <v>0</v>
      </c>
      <c r="AH25" s="854">
        <f t="shared" si="2"/>
        <v>0</v>
      </c>
      <c r="AI25" s="873"/>
      <c r="AJ25" s="873"/>
    </row>
    <row r="26" spans="1:36" ht="12.75">
      <c r="A26" s="2246"/>
      <c r="B26" s="2247"/>
      <c r="C26" s="2247"/>
      <c r="D26" s="2247"/>
      <c r="E26" s="2248"/>
      <c r="F26" s="2267"/>
      <c r="G26" s="2269"/>
      <c r="H26" s="2413"/>
      <c r="I26" s="2414"/>
      <c r="J26" s="2429"/>
      <c r="K26" s="2430"/>
      <c r="L26" s="2431"/>
      <c r="M26" s="2479">
        <f t="shared" si="1"/>
        <v>0</v>
      </c>
      <c r="N26" s="2480"/>
      <c r="O26" s="2480"/>
      <c r="P26" s="2480"/>
      <c r="Q26" s="2481"/>
      <c r="R26" s="1006"/>
      <c r="S26" s="962"/>
      <c r="T26" s="962"/>
      <c r="U26" s="962"/>
      <c r="V26" s="962"/>
      <c r="W26" s="962"/>
      <c r="X26" s="962"/>
      <c r="Y26" s="962"/>
      <c r="Z26" s="962"/>
      <c r="AA26" s="962"/>
      <c r="AB26" s="962"/>
      <c r="AC26" s="962"/>
      <c r="AD26" s="962"/>
      <c r="AE26" s="962"/>
      <c r="AF26" s="962"/>
      <c r="AG26" s="1005">
        <f t="shared" si="0"/>
        <v>0</v>
      </c>
      <c r="AH26" s="854">
        <f t="shared" si="2"/>
        <v>0</v>
      </c>
      <c r="AI26" s="873"/>
      <c r="AJ26" s="873"/>
    </row>
    <row r="27" spans="1:36" ht="12.75">
      <c r="A27" s="2246"/>
      <c r="B27" s="2247"/>
      <c r="C27" s="2247"/>
      <c r="D27" s="2247"/>
      <c r="E27" s="2248"/>
      <c r="F27" s="2267"/>
      <c r="G27" s="2269"/>
      <c r="H27" s="2413"/>
      <c r="I27" s="2414"/>
      <c r="J27" s="2429"/>
      <c r="K27" s="2430"/>
      <c r="L27" s="2431"/>
      <c r="M27" s="2479">
        <f t="shared" si="1"/>
        <v>0</v>
      </c>
      <c r="N27" s="2480"/>
      <c r="O27" s="2480"/>
      <c r="P27" s="2480"/>
      <c r="Q27" s="2481"/>
      <c r="R27" s="1006"/>
      <c r="S27" s="962"/>
      <c r="T27" s="962"/>
      <c r="U27" s="962"/>
      <c r="V27" s="962"/>
      <c r="W27" s="962"/>
      <c r="X27" s="962"/>
      <c r="Y27" s="962"/>
      <c r="Z27" s="962"/>
      <c r="AA27" s="962"/>
      <c r="AB27" s="962"/>
      <c r="AC27" s="962"/>
      <c r="AD27" s="962"/>
      <c r="AE27" s="962"/>
      <c r="AF27" s="962"/>
      <c r="AG27" s="1005">
        <f t="shared" si="0"/>
        <v>0</v>
      </c>
      <c r="AH27" s="854">
        <f t="shared" si="2"/>
        <v>0</v>
      </c>
      <c r="AI27" s="873"/>
      <c r="AJ27" s="873"/>
    </row>
    <row r="28" spans="1:36" ht="12.75">
      <c r="A28" s="2246"/>
      <c r="B28" s="2247"/>
      <c r="C28" s="2247"/>
      <c r="D28" s="2247"/>
      <c r="E28" s="2248"/>
      <c r="F28" s="2267"/>
      <c r="G28" s="2269"/>
      <c r="H28" s="2413"/>
      <c r="I28" s="2414"/>
      <c r="J28" s="2429"/>
      <c r="K28" s="2430"/>
      <c r="L28" s="2431"/>
      <c r="M28" s="2479">
        <f t="shared" si="1"/>
        <v>0</v>
      </c>
      <c r="N28" s="2480"/>
      <c r="O28" s="2480"/>
      <c r="P28" s="2480"/>
      <c r="Q28" s="2481"/>
      <c r="R28" s="1006"/>
      <c r="S28" s="962"/>
      <c r="T28" s="962"/>
      <c r="U28" s="962"/>
      <c r="V28" s="962"/>
      <c r="W28" s="962"/>
      <c r="X28" s="962"/>
      <c r="Y28" s="962"/>
      <c r="Z28" s="962"/>
      <c r="AA28" s="962"/>
      <c r="AB28" s="962"/>
      <c r="AC28" s="962"/>
      <c r="AD28" s="962"/>
      <c r="AE28" s="962"/>
      <c r="AF28" s="962"/>
      <c r="AG28" s="1005">
        <f t="shared" si="0"/>
        <v>0</v>
      </c>
      <c r="AH28" s="854">
        <f t="shared" si="2"/>
        <v>0</v>
      </c>
      <c r="AI28" s="873"/>
      <c r="AJ28" s="873"/>
    </row>
    <row r="29" spans="1:36" ht="12.75">
      <c r="A29" s="2246"/>
      <c r="B29" s="2247"/>
      <c r="C29" s="2247"/>
      <c r="D29" s="2247"/>
      <c r="E29" s="2248"/>
      <c r="F29" s="2267"/>
      <c r="G29" s="2269"/>
      <c r="H29" s="2413"/>
      <c r="I29" s="2414"/>
      <c r="J29" s="2429"/>
      <c r="K29" s="2430"/>
      <c r="L29" s="2431"/>
      <c r="M29" s="2479">
        <f t="shared" si="1"/>
        <v>0</v>
      </c>
      <c r="N29" s="2480"/>
      <c r="O29" s="2480"/>
      <c r="P29" s="2480"/>
      <c r="Q29" s="2481"/>
      <c r="R29" s="1006"/>
      <c r="S29" s="962"/>
      <c r="T29" s="962"/>
      <c r="U29" s="962"/>
      <c r="V29" s="962"/>
      <c r="W29" s="962"/>
      <c r="X29" s="962"/>
      <c r="Y29" s="962"/>
      <c r="Z29" s="962"/>
      <c r="AA29" s="962"/>
      <c r="AB29" s="962"/>
      <c r="AC29" s="962"/>
      <c r="AD29" s="962"/>
      <c r="AE29" s="962"/>
      <c r="AF29" s="962"/>
      <c r="AG29" s="1005">
        <f aca="true" t="shared" si="3" ref="AG29:AG39">SUM(S29:AF29)</f>
        <v>0</v>
      </c>
      <c r="AH29" s="854">
        <f t="shared" si="2"/>
        <v>0</v>
      </c>
      <c r="AI29" s="873"/>
      <c r="AJ29" s="873"/>
    </row>
    <row r="30" spans="1:36" ht="12.75">
      <c r="A30" s="2246"/>
      <c r="B30" s="2247"/>
      <c r="C30" s="2247"/>
      <c r="D30" s="2247"/>
      <c r="E30" s="2248"/>
      <c r="F30" s="2267"/>
      <c r="G30" s="2269"/>
      <c r="H30" s="2413"/>
      <c r="I30" s="2414"/>
      <c r="J30" s="2429"/>
      <c r="K30" s="2430"/>
      <c r="L30" s="2431"/>
      <c r="M30" s="2479">
        <f t="shared" si="1"/>
        <v>0</v>
      </c>
      <c r="N30" s="2480"/>
      <c r="O30" s="2480"/>
      <c r="P30" s="2480"/>
      <c r="Q30" s="2481"/>
      <c r="R30" s="1006"/>
      <c r="S30" s="962"/>
      <c r="T30" s="962"/>
      <c r="U30" s="962"/>
      <c r="V30" s="962"/>
      <c r="W30" s="962"/>
      <c r="X30" s="962"/>
      <c r="Y30" s="962"/>
      <c r="Z30" s="962"/>
      <c r="AA30" s="962"/>
      <c r="AB30" s="962"/>
      <c r="AC30" s="962"/>
      <c r="AD30" s="962"/>
      <c r="AE30" s="962"/>
      <c r="AF30" s="962"/>
      <c r="AG30" s="1005">
        <f t="shared" si="3"/>
        <v>0</v>
      </c>
      <c r="AH30" s="854">
        <f t="shared" si="2"/>
        <v>0</v>
      </c>
      <c r="AI30" s="873"/>
      <c r="AJ30" s="873"/>
    </row>
    <row r="31" spans="1:36" ht="12.75">
      <c r="A31" s="2246"/>
      <c r="B31" s="2247"/>
      <c r="C31" s="2247"/>
      <c r="D31" s="2247"/>
      <c r="E31" s="2248"/>
      <c r="F31" s="2267"/>
      <c r="G31" s="2269"/>
      <c r="H31" s="2413"/>
      <c r="I31" s="2414"/>
      <c r="J31" s="2429"/>
      <c r="K31" s="2430"/>
      <c r="L31" s="2431"/>
      <c r="M31" s="2479">
        <f t="shared" si="1"/>
        <v>0</v>
      </c>
      <c r="N31" s="2480"/>
      <c r="O31" s="2480"/>
      <c r="P31" s="2480"/>
      <c r="Q31" s="2481"/>
      <c r="R31" s="1006"/>
      <c r="S31" s="962"/>
      <c r="T31" s="962"/>
      <c r="U31" s="962"/>
      <c r="V31" s="962"/>
      <c r="W31" s="962"/>
      <c r="X31" s="962"/>
      <c r="Y31" s="962"/>
      <c r="Z31" s="962"/>
      <c r="AA31" s="962"/>
      <c r="AB31" s="962"/>
      <c r="AC31" s="962"/>
      <c r="AD31" s="962"/>
      <c r="AE31" s="962"/>
      <c r="AF31" s="962"/>
      <c r="AG31" s="1005">
        <f t="shared" si="3"/>
        <v>0</v>
      </c>
      <c r="AH31" s="854">
        <f t="shared" si="2"/>
        <v>0</v>
      </c>
      <c r="AI31" s="873"/>
      <c r="AJ31" s="873"/>
    </row>
    <row r="32" spans="1:36" ht="12.75">
      <c r="A32" s="2246"/>
      <c r="B32" s="2247"/>
      <c r="C32" s="2247"/>
      <c r="D32" s="2247"/>
      <c r="E32" s="2248"/>
      <c r="F32" s="2267"/>
      <c r="G32" s="2269"/>
      <c r="H32" s="2413"/>
      <c r="I32" s="2414"/>
      <c r="J32" s="2429"/>
      <c r="K32" s="2430"/>
      <c r="L32" s="2431"/>
      <c r="M32" s="2479">
        <f t="shared" si="1"/>
        <v>0</v>
      </c>
      <c r="N32" s="2480"/>
      <c r="O32" s="2480"/>
      <c r="P32" s="2480"/>
      <c r="Q32" s="2481"/>
      <c r="R32" s="1006"/>
      <c r="S32" s="962"/>
      <c r="T32" s="962"/>
      <c r="U32" s="962"/>
      <c r="V32" s="962"/>
      <c r="W32" s="962"/>
      <c r="X32" s="962"/>
      <c r="Y32" s="962"/>
      <c r="Z32" s="962"/>
      <c r="AA32" s="962"/>
      <c r="AB32" s="962"/>
      <c r="AC32" s="962"/>
      <c r="AD32" s="962"/>
      <c r="AE32" s="962"/>
      <c r="AF32" s="962"/>
      <c r="AG32" s="1005">
        <f t="shared" si="3"/>
        <v>0</v>
      </c>
      <c r="AH32" s="854">
        <f t="shared" si="2"/>
        <v>0</v>
      </c>
      <c r="AI32" s="873"/>
      <c r="AJ32" s="873"/>
    </row>
    <row r="33" spans="1:36" ht="12.75">
      <c r="A33" s="2246"/>
      <c r="B33" s="2247"/>
      <c r="C33" s="2247"/>
      <c r="D33" s="2247"/>
      <c r="E33" s="2248"/>
      <c r="F33" s="2267"/>
      <c r="G33" s="2269"/>
      <c r="H33" s="2413"/>
      <c r="I33" s="2414"/>
      <c r="J33" s="2429"/>
      <c r="K33" s="2430"/>
      <c r="L33" s="2431"/>
      <c r="M33" s="2479">
        <f t="shared" si="1"/>
        <v>0</v>
      </c>
      <c r="N33" s="2480"/>
      <c r="O33" s="2480"/>
      <c r="P33" s="2480"/>
      <c r="Q33" s="2481"/>
      <c r="R33" s="1006"/>
      <c r="S33" s="962"/>
      <c r="T33" s="962"/>
      <c r="U33" s="962"/>
      <c r="V33" s="962"/>
      <c r="W33" s="962"/>
      <c r="X33" s="962"/>
      <c r="Y33" s="962"/>
      <c r="Z33" s="962"/>
      <c r="AA33" s="962"/>
      <c r="AB33" s="962"/>
      <c r="AC33" s="962"/>
      <c r="AD33" s="962"/>
      <c r="AE33" s="962"/>
      <c r="AF33" s="962"/>
      <c r="AG33" s="1005">
        <f t="shared" si="3"/>
        <v>0</v>
      </c>
      <c r="AH33" s="854">
        <f t="shared" si="2"/>
        <v>0</v>
      </c>
      <c r="AI33" s="873"/>
      <c r="AJ33" s="873"/>
    </row>
    <row r="34" spans="1:36" ht="12.75">
      <c r="A34" s="2246"/>
      <c r="B34" s="2247"/>
      <c r="C34" s="2247"/>
      <c r="D34" s="2247"/>
      <c r="E34" s="2248"/>
      <c r="F34" s="2267"/>
      <c r="G34" s="2269"/>
      <c r="H34" s="2413"/>
      <c r="I34" s="2414"/>
      <c r="J34" s="2429"/>
      <c r="K34" s="2430"/>
      <c r="L34" s="2431"/>
      <c r="M34" s="2479">
        <f t="shared" si="1"/>
        <v>0</v>
      </c>
      <c r="N34" s="2480"/>
      <c r="O34" s="2480"/>
      <c r="P34" s="2480"/>
      <c r="Q34" s="2481"/>
      <c r="R34" s="1006"/>
      <c r="S34" s="962"/>
      <c r="T34" s="962"/>
      <c r="U34" s="962"/>
      <c r="V34" s="962"/>
      <c r="W34" s="962"/>
      <c r="X34" s="962"/>
      <c r="Y34" s="962"/>
      <c r="Z34" s="962"/>
      <c r="AA34" s="962"/>
      <c r="AB34" s="962"/>
      <c r="AC34" s="962"/>
      <c r="AD34" s="962"/>
      <c r="AE34" s="962"/>
      <c r="AF34" s="962"/>
      <c r="AG34" s="1005">
        <f t="shared" si="3"/>
        <v>0</v>
      </c>
      <c r="AH34" s="854">
        <f t="shared" si="2"/>
        <v>0</v>
      </c>
      <c r="AI34" s="873"/>
      <c r="AJ34" s="873"/>
    </row>
    <row r="35" spans="1:36" ht="12.75">
      <c r="A35" s="2246"/>
      <c r="B35" s="2247"/>
      <c r="C35" s="2247"/>
      <c r="D35" s="2247"/>
      <c r="E35" s="2248"/>
      <c r="F35" s="2267"/>
      <c r="G35" s="2269"/>
      <c r="H35" s="2413"/>
      <c r="I35" s="2414"/>
      <c r="J35" s="2429"/>
      <c r="K35" s="2430"/>
      <c r="L35" s="2431"/>
      <c r="M35" s="2479">
        <f t="shared" si="1"/>
        <v>0</v>
      </c>
      <c r="N35" s="2480"/>
      <c r="O35" s="2480"/>
      <c r="P35" s="2480"/>
      <c r="Q35" s="2481"/>
      <c r="R35" s="1006"/>
      <c r="S35" s="962"/>
      <c r="T35" s="962"/>
      <c r="U35" s="962"/>
      <c r="V35" s="962"/>
      <c r="W35" s="962"/>
      <c r="X35" s="962"/>
      <c r="Y35" s="962"/>
      <c r="Z35" s="962"/>
      <c r="AA35" s="962"/>
      <c r="AB35" s="962"/>
      <c r="AC35" s="962"/>
      <c r="AD35" s="962"/>
      <c r="AE35" s="962"/>
      <c r="AF35" s="962"/>
      <c r="AG35" s="1005">
        <f t="shared" si="3"/>
        <v>0</v>
      </c>
      <c r="AH35" s="854">
        <f t="shared" si="2"/>
        <v>0</v>
      </c>
      <c r="AI35" s="873"/>
      <c r="AJ35" s="873"/>
    </row>
    <row r="36" spans="1:36" ht="12.75">
      <c r="A36" s="2246"/>
      <c r="B36" s="2247"/>
      <c r="C36" s="2247"/>
      <c r="D36" s="2247"/>
      <c r="E36" s="2248"/>
      <c r="F36" s="2267"/>
      <c r="G36" s="2269"/>
      <c r="H36" s="2413"/>
      <c r="I36" s="2414"/>
      <c r="J36" s="2429"/>
      <c r="K36" s="2430"/>
      <c r="L36" s="2431"/>
      <c r="M36" s="2479">
        <f t="shared" si="1"/>
        <v>0</v>
      </c>
      <c r="N36" s="2480"/>
      <c r="O36" s="2480"/>
      <c r="P36" s="2480"/>
      <c r="Q36" s="2481"/>
      <c r="R36" s="1006"/>
      <c r="S36" s="962"/>
      <c r="T36" s="962"/>
      <c r="U36" s="962"/>
      <c r="V36" s="962"/>
      <c r="W36" s="962"/>
      <c r="X36" s="962"/>
      <c r="Y36" s="962"/>
      <c r="Z36" s="962"/>
      <c r="AA36" s="962"/>
      <c r="AB36" s="962"/>
      <c r="AC36" s="962"/>
      <c r="AD36" s="962"/>
      <c r="AE36" s="962"/>
      <c r="AF36" s="962"/>
      <c r="AG36" s="1005">
        <f t="shared" si="3"/>
        <v>0</v>
      </c>
      <c r="AH36" s="854">
        <f t="shared" si="2"/>
        <v>0</v>
      </c>
      <c r="AI36" s="873"/>
      <c r="AJ36" s="873"/>
    </row>
    <row r="37" spans="1:36" ht="12.75">
      <c r="A37" s="2246"/>
      <c r="B37" s="2247"/>
      <c r="C37" s="2247"/>
      <c r="D37" s="2247"/>
      <c r="E37" s="2248"/>
      <c r="F37" s="2267"/>
      <c r="G37" s="2269"/>
      <c r="H37" s="2413"/>
      <c r="I37" s="2414"/>
      <c r="J37" s="2429"/>
      <c r="K37" s="2430"/>
      <c r="L37" s="2431"/>
      <c r="M37" s="2479">
        <f t="shared" si="1"/>
        <v>0</v>
      </c>
      <c r="N37" s="2480"/>
      <c r="O37" s="2480"/>
      <c r="P37" s="2480"/>
      <c r="Q37" s="2481"/>
      <c r="R37" s="1006"/>
      <c r="S37" s="962"/>
      <c r="T37" s="962"/>
      <c r="U37" s="962"/>
      <c r="V37" s="962"/>
      <c r="W37" s="962"/>
      <c r="X37" s="962"/>
      <c r="Y37" s="962"/>
      <c r="Z37" s="962"/>
      <c r="AA37" s="962"/>
      <c r="AB37" s="962"/>
      <c r="AC37" s="962"/>
      <c r="AD37" s="962"/>
      <c r="AE37" s="962"/>
      <c r="AF37" s="962"/>
      <c r="AG37" s="1005">
        <f t="shared" si="3"/>
        <v>0</v>
      </c>
      <c r="AH37" s="854">
        <f t="shared" si="2"/>
        <v>0</v>
      </c>
      <c r="AI37" s="873"/>
      <c r="AJ37" s="873"/>
    </row>
    <row r="38" spans="1:36" ht="12.75">
      <c r="A38" s="2246"/>
      <c r="B38" s="2247"/>
      <c r="C38" s="2247"/>
      <c r="D38" s="2247"/>
      <c r="E38" s="2248"/>
      <c r="F38" s="2267"/>
      <c r="G38" s="2269"/>
      <c r="H38" s="2413"/>
      <c r="I38" s="2414"/>
      <c r="J38" s="2429"/>
      <c r="K38" s="2430"/>
      <c r="L38" s="2431"/>
      <c r="M38" s="2479">
        <f t="shared" si="1"/>
        <v>0</v>
      </c>
      <c r="N38" s="2480"/>
      <c r="O38" s="2480"/>
      <c r="P38" s="2480"/>
      <c r="Q38" s="2481"/>
      <c r="R38" s="1006"/>
      <c r="S38" s="962"/>
      <c r="T38" s="962"/>
      <c r="U38" s="962"/>
      <c r="V38" s="962"/>
      <c r="W38" s="962"/>
      <c r="X38" s="962"/>
      <c r="Y38" s="962"/>
      <c r="Z38" s="962"/>
      <c r="AA38" s="962"/>
      <c r="AB38" s="962"/>
      <c r="AC38" s="962"/>
      <c r="AD38" s="962"/>
      <c r="AE38" s="962"/>
      <c r="AF38" s="962"/>
      <c r="AG38" s="1005">
        <f t="shared" si="3"/>
        <v>0</v>
      </c>
      <c r="AH38" s="854">
        <f t="shared" si="2"/>
        <v>0</v>
      </c>
      <c r="AI38" s="873"/>
      <c r="AJ38" s="873"/>
    </row>
    <row r="39" spans="1:36" ht="12.75">
      <c r="A39" s="2246"/>
      <c r="B39" s="2247"/>
      <c r="C39" s="2247"/>
      <c r="D39" s="2247"/>
      <c r="E39" s="2248"/>
      <c r="F39" s="2267"/>
      <c r="G39" s="2269"/>
      <c r="H39" s="2413"/>
      <c r="I39" s="2414"/>
      <c r="J39" s="2429"/>
      <c r="K39" s="2430"/>
      <c r="L39" s="2431"/>
      <c r="M39" s="2476">
        <f t="shared" si="1"/>
        <v>0</v>
      </c>
      <c r="N39" s="2477"/>
      <c r="O39" s="2477"/>
      <c r="P39" s="2477"/>
      <c r="Q39" s="2478"/>
      <c r="R39" s="1006"/>
      <c r="S39" s="964"/>
      <c r="T39" s="964"/>
      <c r="U39" s="964"/>
      <c r="V39" s="964"/>
      <c r="W39" s="964"/>
      <c r="X39" s="964"/>
      <c r="Y39" s="964"/>
      <c r="Z39" s="964"/>
      <c r="AA39" s="964"/>
      <c r="AB39" s="964"/>
      <c r="AC39" s="964"/>
      <c r="AD39" s="964"/>
      <c r="AE39" s="964"/>
      <c r="AF39" s="964"/>
      <c r="AG39" s="1008">
        <f t="shared" si="3"/>
        <v>0</v>
      </c>
      <c r="AH39" s="1037">
        <f t="shared" si="2"/>
        <v>0</v>
      </c>
      <c r="AI39" s="873"/>
      <c r="AJ39" s="873"/>
    </row>
    <row r="40" spans="1:36" ht="12.75">
      <c r="A40" s="1010"/>
      <c r="B40" s="860"/>
      <c r="C40" s="860"/>
      <c r="D40" s="860"/>
      <c r="E40" s="861"/>
      <c r="F40" s="860"/>
      <c r="G40" s="861"/>
      <c r="H40" s="1090"/>
      <c r="I40" s="861"/>
      <c r="J40" s="860"/>
      <c r="K40" s="860"/>
      <c r="L40" s="861"/>
      <c r="M40" s="2416">
        <f>SUM(M20:Q39)</f>
        <v>0</v>
      </c>
      <c r="N40" s="2425"/>
      <c r="O40" s="2425"/>
      <c r="P40" s="2425"/>
      <c r="Q40" s="2417"/>
      <c r="R40" s="1057"/>
      <c r="S40" s="1005">
        <f aca="true" t="shared" si="4" ref="S40:AH40">SUM(S20:S39)</f>
        <v>0</v>
      </c>
      <c r="T40" s="1005">
        <f t="shared" si="4"/>
        <v>0</v>
      </c>
      <c r="U40" s="1005">
        <f t="shared" si="4"/>
        <v>0</v>
      </c>
      <c r="V40" s="1005">
        <f t="shared" si="4"/>
        <v>0</v>
      </c>
      <c r="W40" s="1005">
        <f t="shared" si="4"/>
        <v>0</v>
      </c>
      <c r="X40" s="1005">
        <f t="shared" si="4"/>
        <v>0</v>
      </c>
      <c r="Y40" s="1005">
        <f t="shared" si="4"/>
        <v>0</v>
      </c>
      <c r="Z40" s="1005">
        <f t="shared" si="4"/>
        <v>0</v>
      </c>
      <c r="AA40" s="1005">
        <f t="shared" si="4"/>
        <v>0</v>
      </c>
      <c r="AB40" s="1005">
        <f t="shared" si="4"/>
        <v>0</v>
      </c>
      <c r="AC40" s="1005">
        <f t="shared" si="4"/>
        <v>0</v>
      </c>
      <c r="AD40" s="1005">
        <f t="shared" si="4"/>
        <v>0</v>
      </c>
      <c r="AE40" s="1005">
        <f t="shared" si="4"/>
        <v>0</v>
      </c>
      <c r="AF40" s="1005">
        <f t="shared" si="4"/>
        <v>0</v>
      </c>
      <c r="AG40" s="1005">
        <f t="shared" si="4"/>
        <v>0</v>
      </c>
      <c r="AH40" s="854">
        <f t="shared" si="4"/>
        <v>0</v>
      </c>
      <c r="AI40" s="873"/>
      <c r="AJ40" s="873"/>
    </row>
    <row r="41" spans="1:36" ht="12.75">
      <c r="A41" s="860"/>
      <c r="B41" s="860"/>
      <c r="C41" s="860"/>
      <c r="D41" s="860"/>
      <c r="E41" s="860"/>
      <c r="F41" s="860"/>
      <c r="G41" s="860"/>
      <c r="H41" s="860"/>
      <c r="I41" s="860"/>
      <c r="J41" s="860"/>
      <c r="K41" s="860"/>
      <c r="L41" s="860"/>
      <c r="M41" s="860"/>
      <c r="N41" s="860"/>
      <c r="O41" s="860"/>
      <c r="P41" s="860"/>
      <c r="Q41" s="860"/>
      <c r="R41" s="860"/>
      <c r="S41" s="860"/>
      <c r="T41" s="860"/>
      <c r="U41" s="860"/>
      <c r="V41" s="860"/>
      <c r="W41" s="860"/>
      <c r="X41" s="860"/>
      <c r="Y41" s="860"/>
      <c r="Z41" s="860"/>
      <c r="AA41" s="860"/>
      <c r="AB41" s="860"/>
      <c r="AC41" s="860"/>
      <c r="AD41" s="860"/>
      <c r="AE41" s="860"/>
      <c r="AF41" s="860"/>
      <c r="AG41" s="860"/>
      <c r="AH41" s="860"/>
      <c r="AI41" s="873"/>
      <c r="AJ41" s="873"/>
    </row>
    <row r="42" spans="1:36" ht="12.75">
      <c r="A42" s="1021" t="s">
        <v>546</v>
      </c>
      <c r="B42" s="773"/>
      <c r="C42" s="875"/>
      <c r="D42" s="1022"/>
      <c r="E42" s="1022"/>
      <c r="F42" s="1022"/>
      <c r="G42" s="1022"/>
      <c r="H42" s="1022"/>
      <c r="I42" s="1022"/>
      <c r="J42" s="860"/>
      <c r="K42" s="1022"/>
      <c r="L42" s="1022"/>
      <c r="M42" s="1022"/>
      <c r="N42" s="1022"/>
      <c r="O42" s="1022"/>
      <c r="P42" s="1022"/>
      <c r="Q42" s="1022"/>
      <c r="R42" s="1022"/>
      <c r="S42" s="1022"/>
      <c r="T42" s="1022"/>
      <c r="U42" s="1022"/>
      <c r="V42" s="1022"/>
      <c r="W42" s="1022"/>
      <c r="X42" s="1022"/>
      <c r="Y42" s="1022"/>
      <c r="Z42" s="1022"/>
      <c r="AA42" s="860"/>
      <c r="AB42" s="860"/>
      <c r="AC42" s="860"/>
      <c r="AD42" s="860"/>
      <c r="AE42" s="860"/>
      <c r="AF42" s="860"/>
      <c r="AG42" s="860"/>
      <c r="AH42" s="860"/>
      <c r="AI42" s="873"/>
      <c r="AJ42" s="873"/>
    </row>
    <row r="43" spans="1:36" ht="12.75">
      <c r="A43" s="1038"/>
      <c r="B43" s="1038"/>
      <c r="C43" s="1038"/>
      <c r="D43" s="1038"/>
      <c r="E43" s="1038"/>
      <c r="F43" s="1038"/>
      <c r="G43" s="1038"/>
      <c r="H43" s="1038"/>
      <c r="I43" s="1038"/>
      <c r="J43" s="1038"/>
      <c r="K43" s="1038"/>
      <c r="L43" s="1038"/>
      <c r="M43" s="1038"/>
      <c r="N43" s="1038"/>
      <c r="O43" s="1038"/>
      <c r="P43" s="1038"/>
      <c r="Q43" s="1038"/>
      <c r="R43" s="1038"/>
      <c r="S43" s="1038"/>
      <c r="T43" s="1038"/>
      <c r="U43" s="1038"/>
      <c r="V43" s="1038"/>
      <c r="W43" s="1038"/>
      <c r="X43" s="1038"/>
      <c r="Y43" s="1038"/>
      <c r="Z43" s="1038"/>
      <c r="AA43" s="1038"/>
      <c r="AB43" s="1038"/>
      <c r="AC43" s="1038"/>
      <c r="AD43" s="1038"/>
      <c r="AE43" s="1038"/>
      <c r="AF43" s="1038"/>
      <c r="AG43" s="1038"/>
      <c r="AH43" s="1038"/>
      <c r="AI43" s="1038"/>
      <c r="AJ43" s="1038"/>
    </row>
    <row r="44" spans="1:36" ht="12.75">
      <c r="A44" s="860"/>
      <c r="B44" s="860"/>
      <c r="C44" s="860"/>
      <c r="D44" s="860"/>
      <c r="E44" s="860"/>
      <c r="F44" s="860"/>
      <c r="G44" s="860"/>
      <c r="H44" s="860"/>
      <c r="I44" s="860"/>
      <c r="J44" s="860"/>
      <c r="K44" s="860"/>
      <c r="L44" s="860"/>
      <c r="M44" s="860"/>
      <c r="N44" s="860"/>
      <c r="O44" s="860"/>
      <c r="P44" s="860"/>
      <c r="Q44" s="860"/>
      <c r="R44" s="860"/>
      <c r="S44" s="860"/>
      <c r="T44" s="860"/>
      <c r="U44" s="860"/>
      <c r="V44" s="860"/>
      <c r="W44" s="860"/>
      <c r="X44" s="860"/>
      <c r="Y44" s="860"/>
      <c r="Z44" s="860"/>
      <c r="AA44" s="860"/>
      <c r="AB44" s="860"/>
      <c r="AC44" s="860"/>
      <c r="AD44" s="860"/>
      <c r="AE44" s="860"/>
      <c r="AF44" s="860"/>
      <c r="AG44" s="860"/>
      <c r="AH44" s="860"/>
      <c r="AI44" s="873"/>
      <c r="AJ44" s="873"/>
    </row>
    <row r="45" spans="1:36" ht="12.75">
      <c r="A45" s="860"/>
      <c r="B45" s="860"/>
      <c r="C45" s="860"/>
      <c r="D45" s="860"/>
      <c r="E45" s="860"/>
      <c r="F45" s="860"/>
      <c r="G45" s="860"/>
      <c r="H45" s="860"/>
      <c r="I45" s="860"/>
      <c r="J45" s="860"/>
      <c r="K45" s="860"/>
      <c r="L45" s="860"/>
      <c r="M45" s="860"/>
      <c r="N45" s="860"/>
      <c r="O45" s="860"/>
      <c r="P45" s="860"/>
      <c r="Q45" s="860"/>
      <c r="R45" s="860"/>
      <c r="S45" s="860"/>
      <c r="T45" s="860"/>
      <c r="U45" s="860"/>
      <c r="V45" s="860"/>
      <c r="W45" s="860"/>
      <c r="X45" s="860"/>
      <c r="Y45" s="860"/>
      <c r="Z45" s="860"/>
      <c r="AA45" s="860"/>
      <c r="AB45" s="860"/>
      <c r="AC45" s="860"/>
      <c r="AD45" s="860"/>
      <c r="AE45" s="860"/>
      <c r="AF45" s="860"/>
      <c r="AG45" s="860"/>
      <c r="AH45" s="860"/>
      <c r="AI45" s="873"/>
      <c r="AJ45" s="873"/>
    </row>
    <row r="46" spans="1:36" ht="12.75">
      <c r="A46" s="860"/>
      <c r="B46" s="860"/>
      <c r="C46" s="860"/>
      <c r="D46" s="860"/>
      <c r="E46" s="860"/>
      <c r="F46" s="860"/>
      <c r="G46" s="860"/>
      <c r="H46" s="860"/>
      <c r="I46" s="860"/>
      <c r="J46" s="860"/>
      <c r="K46" s="860"/>
      <c r="L46" s="860"/>
      <c r="M46" s="860"/>
      <c r="N46" s="860"/>
      <c r="O46" s="860"/>
      <c r="P46" s="860"/>
      <c r="Q46" s="860"/>
      <c r="R46" s="860"/>
      <c r="S46" s="860"/>
      <c r="T46" s="860"/>
      <c r="U46" s="860"/>
      <c r="V46" s="860"/>
      <c r="W46" s="860"/>
      <c r="X46" s="860"/>
      <c r="Y46" s="860"/>
      <c r="Z46" s="860"/>
      <c r="AA46" s="860"/>
      <c r="AB46" s="860"/>
      <c r="AC46" s="860"/>
      <c r="AD46" s="860"/>
      <c r="AE46" s="860"/>
      <c r="AF46" s="860"/>
      <c r="AG46" s="860"/>
      <c r="AH46" s="860"/>
      <c r="AI46" s="873"/>
      <c r="AJ46" s="873"/>
    </row>
    <row r="47" spans="1:36" ht="12.75">
      <c r="A47" s="860"/>
      <c r="B47" s="860"/>
      <c r="C47" s="860"/>
      <c r="D47" s="860"/>
      <c r="E47" s="860"/>
      <c r="F47" s="860"/>
      <c r="G47" s="860"/>
      <c r="H47" s="860"/>
      <c r="I47" s="860"/>
      <c r="J47" s="860"/>
      <c r="K47" s="860"/>
      <c r="L47" s="860"/>
      <c r="M47" s="860"/>
      <c r="N47" s="860"/>
      <c r="O47" s="860"/>
      <c r="P47" s="860"/>
      <c r="Q47" s="860"/>
      <c r="R47" s="860"/>
      <c r="S47" s="860"/>
      <c r="T47" s="860"/>
      <c r="U47" s="860"/>
      <c r="V47" s="860"/>
      <c r="W47" s="860"/>
      <c r="X47" s="860"/>
      <c r="Y47" s="860"/>
      <c r="Z47" s="860"/>
      <c r="AA47" s="860"/>
      <c r="AB47" s="860"/>
      <c r="AC47" s="860"/>
      <c r="AD47" s="860"/>
      <c r="AE47" s="860"/>
      <c r="AF47" s="860"/>
      <c r="AG47" s="860"/>
      <c r="AH47" s="860"/>
      <c r="AI47" s="873"/>
      <c r="AJ47" s="873"/>
    </row>
    <row r="48" spans="1:36" ht="12.75">
      <c r="A48" s="860"/>
      <c r="B48" s="860"/>
      <c r="C48" s="860"/>
      <c r="D48" s="860"/>
      <c r="E48" s="860"/>
      <c r="F48" s="860"/>
      <c r="G48" s="860"/>
      <c r="H48" s="860"/>
      <c r="I48" s="860"/>
      <c r="J48" s="860"/>
      <c r="K48" s="860"/>
      <c r="L48" s="860"/>
      <c r="M48" s="860"/>
      <c r="N48" s="860"/>
      <c r="O48" s="860"/>
      <c r="P48" s="860"/>
      <c r="Q48" s="860"/>
      <c r="R48" s="860"/>
      <c r="S48" s="860"/>
      <c r="T48" s="860"/>
      <c r="U48" s="860"/>
      <c r="V48" s="860"/>
      <c r="W48" s="860"/>
      <c r="X48" s="860"/>
      <c r="Y48" s="860"/>
      <c r="Z48" s="860"/>
      <c r="AA48" s="860"/>
      <c r="AB48" s="860"/>
      <c r="AC48" s="860"/>
      <c r="AD48" s="860"/>
      <c r="AE48" s="860"/>
      <c r="AF48" s="860"/>
      <c r="AG48" s="860"/>
      <c r="AH48" s="860"/>
      <c r="AI48" s="873"/>
      <c r="AJ48" s="873"/>
    </row>
    <row r="49" spans="1:36" ht="12.75">
      <c r="A49" s="860"/>
      <c r="B49" s="860"/>
      <c r="C49" s="860"/>
      <c r="D49" s="860"/>
      <c r="E49" s="860"/>
      <c r="F49" s="860"/>
      <c r="G49" s="860"/>
      <c r="H49" s="860"/>
      <c r="I49" s="860"/>
      <c r="J49" s="860"/>
      <c r="K49" s="860"/>
      <c r="L49" s="860"/>
      <c r="M49" s="860"/>
      <c r="N49" s="860"/>
      <c r="O49" s="860"/>
      <c r="P49" s="860"/>
      <c r="Q49" s="860"/>
      <c r="R49" s="860"/>
      <c r="S49" s="860"/>
      <c r="T49" s="860"/>
      <c r="U49" s="860"/>
      <c r="V49" s="860"/>
      <c r="W49" s="860"/>
      <c r="X49" s="860"/>
      <c r="Y49" s="860"/>
      <c r="Z49" s="860"/>
      <c r="AA49" s="860"/>
      <c r="AB49" s="860"/>
      <c r="AC49" s="860"/>
      <c r="AD49" s="860"/>
      <c r="AE49" s="860"/>
      <c r="AF49" s="860"/>
      <c r="AG49" s="860"/>
      <c r="AH49" s="860"/>
      <c r="AI49" s="873"/>
      <c r="AJ49" s="873"/>
    </row>
    <row r="50" spans="1:36" ht="12.75">
      <c r="A50" s="860"/>
      <c r="B50" s="860"/>
      <c r="C50" s="860"/>
      <c r="D50" s="860"/>
      <c r="E50" s="860"/>
      <c r="F50" s="860"/>
      <c r="G50" s="860"/>
      <c r="H50" s="860"/>
      <c r="I50" s="860"/>
      <c r="J50" s="860"/>
      <c r="K50" s="860"/>
      <c r="L50" s="860"/>
      <c r="M50" s="860"/>
      <c r="N50" s="860"/>
      <c r="O50" s="860"/>
      <c r="P50" s="860"/>
      <c r="Q50" s="860"/>
      <c r="R50" s="860"/>
      <c r="S50" s="860"/>
      <c r="T50" s="860"/>
      <c r="U50" s="860"/>
      <c r="V50" s="860"/>
      <c r="W50" s="860"/>
      <c r="X50" s="860"/>
      <c r="Y50" s="860"/>
      <c r="Z50" s="860"/>
      <c r="AA50" s="860"/>
      <c r="AB50" s="860"/>
      <c r="AC50" s="860"/>
      <c r="AD50" s="860"/>
      <c r="AE50" s="860"/>
      <c r="AF50" s="860"/>
      <c r="AG50" s="860"/>
      <c r="AH50" s="860"/>
      <c r="AI50" s="873"/>
      <c r="AJ50" s="873"/>
    </row>
    <row r="51" spans="1:36" ht="12.75">
      <c r="A51" s="860"/>
      <c r="B51" s="860"/>
      <c r="C51" s="860"/>
      <c r="D51" s="860"/>
      <c r="E51" s="860"/>
      <c r="F51" s="860"/>
      <c r="G51" s="860"/>
      <c r="H51" s="860"/>
      <c r="I51" s="860"/>
      <c r="J51" s="860"/>
      <c r="K51" s="860"/>
      <c r="L51" s="860"/>
      <c r="M51" s="860"/>
      <c r="N51" s="860"/>
      <c r="O51" s="860"/>
      <c r="P51" s="860"/>
      <c r="Q51" s="860"/>
      <c r="R51" s="860"/>
      <c r="S51" s="860"/>
      <c r="T51" s="860"/>
      <c r="U51" s="860"/>
      <c r="V51" s="860"/>
      <c r="W51" s="860"/>
      <c r="X51" s="860"/>
      <c r="Y51" s="860"/>
      <c r="Z51" s="860"/>
      <c r="AA51" s="860"/>
      <c r="AB51" s="860"/>
      <c r="AC51" s="860"/>
      <c r="AD51" s="860"/>
      <c r="AE51" s="860"/>
      <c r="AF51" s="860"/>
      <c r="AG51" s="860"/>
      <c r="AH51" s="860"/>
      <c r="AI51" s="873"/>
      <c r="AJ51" s="873"/>
    </row>
    <row r="52" spans="1:36" ht="12.75">
      <c r="A52" s="860"/>
      <c r="B52" s="860"/>
      <c r="C52" s="860"/>
      <c r="D52" s="860"/>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c r="AC52" s="860"/>
      <c r="AD52" s="860"/>
      <c r="AE52" s="860"/>
      <c r="AF52" s="860"/>
      <c r="AG52" s="860"/>
      <c r="AH52" s="860"/>
      <c r="AI52" s="873"/>
      <c r="AJ52" s="873"/>
    </row>
    <row r="53" spans="1:36" ht="12.75">
      <c r="A53" s="860"/>
      <c r="B53" s="860"/>
      <c r="C53" s="860"/>
      <c r="D53" s="860"/>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c r="AC53" s="860"/>
      <c r="AD53" s="860"/>
      <c r="AE53" s="860"/>
      <c r="AF53" s="860"/>
      <c r="AG53" s="860"/>
      <c r="AH53" s="860"/>
      <c r="AI53" s="873"/>
      <c r="AJ53" s="873"/>
    </row>
    <row r="54" spans="1:36" ht="12.75">
      <c r="A54" s="860"/>
      <c r="B54" s="860"/>
      <c r="C54" s="860"/>
      <c r="D54" s="860"/>
      <c r="E54" s="860"/>
      <c r="F54" s="860"/>
      <c r="G54" s="860"/>
      <c r="H54" s="860"/>
      <c r="I54" s="860"/>
      <c r="J54" s="860"/>
      <c r="K54" s="860"/>
      <c r="L54" s="860"/>
      <c r="M54" s="860"/>
      <c r="N54" s="860"/>
      <c r="O54" s="860"/>
      <c r="P54" s="860"/>
      <c r="Q54" s="860"/>
      <c r="R54" s="860"/>
      <c r="S54" s="860"/>
      <c r="T54" s="860"/>
      <c r="U54" s="860"/>
      <c r="V54" s="860"/>
      <c r="W54" s="860"/>
      <c r="X54" s="860"/>
      <c r="Y54" s="860"/>
      <c r="Z54" s="860"/>
      <c r="AA54" s="860"/>
      <c r="AB54" s="860"/>
      <c r="AC54" s="860"/>
      <c r="AD54" s="860"/>
      <c r="AE54" s="860"/>
      <c r="AF54" s="860"/>
      <c r="AG54" s="860"/>
      <c r="AH54" s="860"/>
      <c r="AI54" s="873"/>
      <c r="AJ54" s="873"/>
    </row>
    <row r="55" spans="1:36" ht="12.75">
      <c r="A55" s="860"/>
      <c r="B55" s="860"/>
      <c r="C55" s="860"/>
      <c r="D55" s="860"/>
      <c r="E55" s="860"/>
      <c r="F55" s="860"/>
      <c r="G55" s="860"/>
      <c r="H55" s="860"/>
      <c r="I55" s="860"/>
      <c r="J55" s="860"/>
      <c r="K55" s="860"/>
      <c r="L55" s="860"/>
      <c r="M55" s="860"/>
      <c r="N55" s="860"/>
      <c r="O55" s="860"/>
      <c r="P55" s="860"/>
      <c r="Q55" s="860"/>
      <c r="R55" s="860"/>
      <c r="S55" s="860"/>
      <c r="T55" s="860"/>
      <c r="U55" s="860"/>
      <c r="V55" s="860"/>
      <c r="W55" s="860"/>
      <c r="X55" s="860"/>
      <c r="Y55" s="860"/>
      <c r="Z55" s="860"/>
      <c r="AA55" s="860"/>
      <c r="AB55" s="860"/>
      <c r="AC55" s="860"/>
      <c r="AD55" s="860"/>
      <c r="AE55" s="860"/>
      <c r="AF55" s="860"/>
      <c r="AG55" s="860"/>
      <c r="AH55" s="860"/>
      <c r="AI55" s="873"/>
      <c r="AJ55" s="873"/>
    </row>
    <row r="56" spans="1:36" ht="12.75">
      <c r="A56" s="860"/>
      <c r="B56" s="860"/>
      <c r="C56" s="860"/>
      <c r="D56" s="860"/>
      <c r="E56" s="860"/>
      <c r="F56" s="860"/>
      <c r="G56" s="860"/>
      <c r="H56" s="860"/>
      <c r="I56" s="860"/>
      <c r="J56" s="860"/>
      <c r="K56" s="860"/>
      <c r="L56" s="860"/>
      <c r="M56" s="860"/>
      <c r="N56" s="860"/>
      <c r="O56" s="860"/>
      <c r="P56" s="860"/>
      <c r="Q56" s="860"/>
      <c r="R56" s="860"/>
      <c r="S56" s="860"/>
      <c r="T56" s="860"/>
      <c r="U56" s="860"/>
      <c r="V56" s="860"/>
      <c r="W56" s="860"/>
      <c r="X56" s="860"/>
      <c r="Y56" s="860"/>
      <c r="Z56" s="860"/>
      <c r="AA56" s="860"/>
      <c r="AB56" s="860"/>
      <c r="AC56" s="860"/>
      <c r="AD56" s="860"/>
      <c r="AE56" s="860"/>
      <c r="AF56" s="860"/>
      <c r="AG56" s="860"/>
      <c r="AH56" s="860"/>
      <c r="AI56" s="873"/>
      <c r="AJ56" s="873"/>
    </row>
    <row r="57" spans="1:36" ht="12.75">
      <c r="A57" s="860"/>
      <c r="B57" s="860"/>
      <c r="C57" s="860"/>
      <c r="D57" s="860"/>
      <c r="E57" s="860"/>
      <c r="F57" s="860"/>
      <c r="G57" s="860"/>
      <c r="H57" s="860"/>
      <c r="I57" s="860"/>
      <c r="J57" s="860"/>
      <c r="K57" s="860"/>
      <c r="L57" s="860"/>
      <c r="M57" s="860"/>
      <c r="N57" s="860"/>
      <c r="O57" s="860"/>
      <c r="P57" s="860"/>
      <c r="Q57" s="860"/>
      <c r="R57" s="860"/>
      <c r="S57" s="860"/>
      <c r="T57" s="860"/>
      <c r="U57" s="860"/>
      <c r="V57" s="860"/>
      <c r="W57" s="860"/>
      <c r="X57" s="860"/>
      <c r="Y57" s="860"/>
      <c r="Z57" s="860"/>
      <c r="AA57" s="860"/>
      <c r="AB57" s="860"/>
      <c r="AC57" s="860"/>
      <c r="AD57" s="860"/>
      <c r="AE57" s="860"/>
      <c r="AF57" s="860"/>
      <c r="AG57" s="860"/>
      <c r="AH57" s="860"/>
      <c r="AI57" s="873"/>
      <c r="AJ57" s="873"/>
    </row>
    <row r="58" spans="1:36" ht="12.75">
      <c r="A58" s="860"/>
      <c r="B58" s="860"/>
      <c r="C58" s="860"/>
      <c r="D58" s="860"/>
      <c r="E58" s="860"/>
      <c r="F58" s="860"/>
      <c r="G58" s="860"/>
      <c r="H58" s="860"/>
      <c r="I58" s="860"/>
      <c r="J58" s="860"/>
      <c r="K58" s="860"/>
      <c r="L58" s="860"/>
      <c r="M58" s="860"/>
      <c r="N58" s="860"/>
      <c r="O58" s="860"/>
      <c r="P58" s="860"/>
      <c r="Q58" s="860"/>
      <c r="R58" s="860"/>
      <c r="S58" s="860"/>
      <c r="T58" s="860"/>
      <c r="U58" s="860"/>
      <c r="V58" s="860"/>
      <c r="W58" s="860"/>
      <c r="X58" s="860"/>
      <c r="Y58" s="860"/>
      <c r="Z58" s="860"/>
      <c r="AA58" s="860"/>
      <c r="AB58" s="860"/>
      <c r="AC58" s="860"/>
      <c r="AD58" s="860"/>
      <c r="AE58" s="860"/>
      <c r="AF58" s="860"/>
      <c r="AG58" s="860"/>
      <c r="AH58" s="860"/>
      <c r="AI58" s="873"/>
      <c r="AJ58" s="873"/>
    </row>
    <row r="59" spans="1:36" ht="12.75">
      <c r="A59" s="860"/>
      <c r="B59" s="860"/>
      <c r="C59" s="860"/>
      <c r="D59" s="860"/>
      <c r="E59" s="860"/>
      <c r="F59" s="860"/>
      <c r="G59" s="860"/>
      <c r="H59" s="860"/>
      <c r="I59" s="860"/>
      <c r="J59" s="860"/>
      <c r="K59" s="860"/>
      <c r="L59" s="860"/>
      <c r="M59" s="860"/>
      <c r="N59" s="860"/>
      <c r="O59" s="860"/>
      <c r="P59" s="860"/>
      <c r="Q59" s="860"/>
      <c r="R59" s="860"/>
      <c r="S59" s="860"/>
      <c r="T59" s="860"/>
      <c r="U59" s="860"/>
      <c r="V59" s="860"/>
      <c r="W59" s="860"/>
      <c r="X59" s="860"/>
      <c r="Y59" s="860"/>
      <c r="Z59" s="860"/>
      <c r="AA59" s="860"/>
      <c r="AB59" s="860"/>
      <c r="AC59" s="860"/>
      <c r="AD59" s="860"/>
      <c r="AE59" s="860"/>
      <c r="AF59" s="860"/>
      <c r="AG59" s="860"/>
      <c r="AH59" s="860"/>
      <c r="AI59" s="873"/>
      <c r="AJ59" s="873"/>
    </row>
    <row r="60" spans="1:36" ht="12.75">
      <c r="A60" s="860"/>
      <c r="B60" s="860"/>
      <c r="C60" s="860"/>
      <c r="D60" s="860"/>
      <c r="E60" s="860"/>
      <c r="F60" s="860"/>
      <c r="G60" s="860"/>
      <c r="H60" s="860"/>
      <c r="I60" s="860"/>
      <c r="J60" s="860"/>
      <c r="K60" s="860"/>
      <c r="L60" s="860"/>
      <c r="M60" s="860"/>
      <c r="N60" s="860"/>
      <c r="O60" s="860"/>
      <c r="P60" s="860"/>
      <c r="Q60" s="860"/>
      <c r="R60" s="860"/>
      <c r="S60" s="860"/>
      <c r="T60" s="860"/>
      <c r="U60" s="860"/>
      <c r="V60" s="860"/>
      <c r="W60" s="860"/>
      <c r="X60" s="860"/>
      <c r="Y60" s="860"/>
      <c r="Z60" s="860"/>
      <c r="AA60" s="860"/>
      <c r="AB60" s="860"/>
      <c r="AC60" s="860"/>
      <c r="AD60" s="860"/>
      <c r="AE60" s="860"/>
      <c r="AF60" s="860"/>
      <c r="AG60" s="860"/>
      <c r="AH60" s="860"/>
      <c r="AI60" s="873"/>
      <c r="AJ60" s="873"/>
    </row>
    <row r="61" spans="1:36" ht="12.75">
      <c r="A61" s="860"/>
      <c r="B61" s="860"/>
      <c r="C61" s="860"/>
      <c r="D61" s="860"/>
      <c r="E61" s="860"/>
      <c r="F61" s="860"/>
      <c r="G61" s="860"/>
      <c r="H61" s="860"/>
      <c r="I61" s="860"/>
      <c r="J61" s="860"/>
      <c r="K61" s="860"/>
      <c r="L61" s="860"/>
      <c r="M61" s="860"/>
      <c r="N61" s="860"/>
      <c r="O61" s="860"/>
      <c r="P61" s="860"/>
      <c r="Q61" s="860"/>
      <c r="R61" s="860"/>
      <c r="S61" s="860"/>
      <c r="T61" s="860"/>
      <c r="U61" s="860"/>
      <c r="V61" s="860"/>
      <c r="W61" s="860"/>
      <c r="X61" s="860"/>
      <c r="Y61" s="860"/>
      <c r="Z61" s="860"/>
      <c r="AA61" s="860"/>
      <c r="AB61" s="860"/>
      <c r="AC61" s="860"/>
      <c r="AD61" s="860"/>
      <c r="AE61" s="860"/>
      <c r="AF61" s="860"/>
      <c r="AG61" s="860"/>
      <c r="AH61" s="860"/>
      <c r="AI61" s="873"/>
      <c r="AJ61" s="873"/>
    </row>
    <row r="62" spans="1:34" ht="12">
      <c r="A62" s="1090"/>
      <c r="B62" s="1090"/>
      <c r="C62" s="1090"/>
      <c r="D62" s="1090"/>
      <c r="E62" s="1090"/>
      <c r="F62" s="1090"/>
      <c r="G62" s="1090"/>
      <c r="H62" s="1090"/>
      <c r="I62" s="1090"/>
      <c r="J62" s="1090"/>
      <c r="K62" s="1090"/>
      <c r="L62" s="1090"/>
      <c r="M62" s="1090"/>
      <c r="N62" s="1090"/>
      <c r="O62" s="1090"/>
      <c r="P62" s="1090"/>
      <c r="Q62" s="1090"/>
      <c r="R62" s="1090"/>
      <c r="S62" s="1090"/>
      <c r="T62" s="1090"/>
      <c r="U62" s="1090"/>
      <c r="V62" s="1090"/>
      <c r="W62" s="1090"/>
      <c r="X62" s="1090"/>
      <c r="Y62" s="1090"/>
      <c r="Z62" s="1090"/>
      <c r="AA62" s="1090"/>
      <c r="AB62" s="1090"/>
      <c r="AC62" s="1090"/>
      <c r="AD62" s="1090"/>
      <c r="AE62" s="1090"/>
      <c r="AF62" s="1090"/>
      <c r="AG62" s="1090"/>
      <c r="AH62" s="1090"/>
    </row>
    <row r="63" spans="1:34" ht="12">
      <c r="A63" s="1090"/>
      <c r="B63" s="1090"/>
      <c r="C63" s="1090"/>
      <c r="D63" s="1090"/>
      <c r="E63" s="1090"/>
      <c r="F63" s="1090"/>
      <c r="G63" s="1090"/>
      <c r="H63" s="1090"/>
      <c r="I63" s="1090"/>
      <c r="J63" s="1090"/>
      <c r="K63" s="1090"/>
      <c r="L63" s="1090"/>
      <c r="M63" s="1090"/>
      <c r="N63" s="1090"/>
      <c r="O63" s="1090"/>
      <c r="P63" s="1090"/>
      <c r="Q63" s="1090"/>
      <c r="R63" s="1090"/>
      <c r="S63" s="1090"/>
      <c r="T63" s="1090"/>
      <c r="U63" s="1090"/>
      <c r="V63" s="1090"/>
      <c r="W63" s="1090"/>
      <c r="X63" s="1090"/>
      <c r="Y63" s="1090"/>
      <c r="Z63" s="1090"/>
      <c r="AA63" s="1090"/>
      <c r="AB63" s="1090"/>
      <c r="AC63" s="1090"/>
      <c r="AD63" s="1090"/>
      <c r="AE63" s="1090"/>
      <c r="AF63" s="1090"/>
      <c r="AG63" s="1090"/>
      <c r="AH63" s="1090"/>
    </row>
    <row r="64" spans="1:34" ht="12">
      <c r="A64" s="1090"/>
      <c r="B64" s="1090"/>
      <c r="C64" s="1090"/>
      <c r="D64" s="1090"/>
      <c r="E64" s="1090"/>
      <c r="F64" s="1090"/>
      <c r="G64" s="1090"/>
      <c r="H64" s="1090"/>
      <c r="I64" s="1090"/>
      <c r="J64" s="1090"/>
      <c r="K64" s="1090"/>
      <c r="L64" s="1090"/>
      <c r="M64" s="1090"/>
      <c r="N64" s="1090"/>
      <c r="O64" s="1090"/>
      <c r="P64" s="1090"/>
      <c r="Q64" s="1090"/>
      <c r="R64" s="1090"/>
      <c r="S64" s="1090"/>
      <c r="T64" s="1090"/>
      <c r="U64" s="1090"/>
      <c r="V64" s="1090"/>
      <c r="W64" s="1090"/>
      <c r="X64" s="1090"/>
      <c r="Y64" s="1090"/>
      <c r="Z64" s="1090"/>
      <c r="AA64" s="1090"/>
      <c r="AB64" s="1090"/>
      <c r="AC64" s="1090"/>
      <c r="AD64" s="1090"/>
      <c r="AE64" s="1090"/>
      <c r="AF64" s="1090"/>
      <c r="AG64" s="1090"/>
      <c r="AH64" s="1090"/>
    </row>
    <row r="65" spans="1:34" ht="12">
      <c r="A65" s="1090"/>
      <c r="B65" s="1090"/>
      <c r="C65" s="1090"/>
      <c r="D65" s="1090"/>
      <c r="E65" s="1090"/>
      <c r="F65" s="1090"/>
      <c r="G65" s="1090"/>
      <c r="H65" s="1090"/>
      <c r="I65" s="1090"/>
      <c r="J65" s="1090"/>
      <c r="K65" s="1090"/>
      <c r="L65" s="1090"/>
      <c r="M65" s="1090"/>
      <c r="N65" s="1090"/>
      <c r="O65" s="1090"/>
      <c r="P65" s="1090"/>
      <c r="Q65" s="1090"/>
      <c r="R65" s="1090"/>
      <c r="S65" s="1090"/>
      <c r="T65" s="1090"/>
      <c r="U65" s="1090"/>
      <c r="V65" s="1090"/>
      <c r="W65" s="1090"/>
      <c r="X65" s="1090"/>
      <c r="Y65" s="1090"/>
      <c r="Z65" s="1090"/>
      <c r="AA65" s="1090"/>
      <c r="AB65" s="1090"/>
      <c r="AC65" s="1090"/>
      <c r="AD65" s="1090"/>
      <c r="AE65" s="1090"/>
      <c r="AF65" s="1090"/>
      <c r="AG65" s="1090"/>
      <c r="AH65" s="1090"/>
    </row>
  </sheetData>
  <sheetProtection sheet="1" objects="1" scenarios="1"/>
  <mergeCells count="150">
    <mergeCell ref="A6:E6"/>
    <mergeCell ref="A7:E7"/>
    <mergeCell ref="A9:E9"/>
    <mergeCell ref="A10:E10"/>
    <mergeCell ref="A11:E11"/>
    <mergeCell ref="A13:E13"/>
    <mergeCell ref="A14:E14"/>
    <mergeCell ref="F6:J6"/>
    <mergeCell ref="F7:J7"/>
    <mergeCell ref="F9:J9"/>
    <mergeCell ref="F10:J10"/>
    <mergeCell ref="F11:J11"/>
    <mergeCell ref="F13:I13"/>
    <mergeCell ref="F14:I14"/>
    <mergeCell ref="K5:R5"/>
    <mergeCell ref="K6:R6"/>
    <mergeCell ref="K7:R7"/>
    <mergeCell ref="L10:M10"/>
    <mergeCell ref="L11:M11"/>
    <mergeCell ref="P13:R13"/>
    <mergeCell ref="P14:R14"/>
    <mergeCell ref="J13:O13"/>
    <mergeCell ref="J14:O14"/>
    <mergeCell ref="Q2:R2"/>
    <mergeCell ref="A15:E15"/>
    <mergeCell ref="A16:E16"/>
    <mergeCell ref="A17:E17"/>
    <mergeCell ref="F15:G15"/>
    <mergeCell ref="F16:G16"/>
    <mergeCell ref="F17:G17"/>
    <mergeCell ref="J15:L15"/>
    <mergeCell ref="J16:L16"/>
    <mergeCell ref="J17:L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18:G18"/>
    <mergeCell ref="F19:G19"/>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J18:L18"/>
    <mergeCell ref="J19:L19"/>
    <mergeCell ref="J20:L20"/>
    <mergeCell ref="J21:L21"/>
    <mergeCell ref="J22:L22"/>
    <mergeCell ref="J23:L23"/>
    <mergeCell ref="J24:L24"/>
    <mergeCell ref="J25:L25"/>
    <mergeCell ref="J26:L26"/>
    <mergeCell ref="J27:L27"/>
    <mergeCell ref="J28:L28"/>
    <mergeCell ref="J29:L29"/>
    <mergeCell ref="J36:L36"/>
    <mergeCell ref="J37:L37"/>
    <mergeCell ref="J30:L30"/>
    <mergeCell ref="J31:L31"/>
    <mergeCell ref="J32:L32"/>
    <mergeCell ref="J33:L33"/>
    <mergeCell ref="J38:L38"/>
    <mergeCell ref="J39:L39"/>
    <mergeCell ref="M15:Q15"/>
    <mergeCell ref="M16:Q16"/>
    <mergeCell ref="M17:Q17"/>
    <mergeCell ref="M18:Q18"/>
    <mergeCell ref="M19:Q19"/>
    <mergeCell ref="M20:Q20"/>
    <mergeCell ref="J34:L34"/>
    <mergeCell ref="J35:L35"/>
    <mergeCell ref="M38:Q38"/>
    <mergeCell ref="M31:Q31"/>
    <mergeCell ref="M32:Q32"/>
    <mergeCell ref="M33:Q33"/>
    <mergeCell ref="M34:Q34"/>
    <mergeCell ref="M29:Q29"/>
    <mergeCell ref="M35:Q35"/>
    <mergeCell ref="M36:Q36"/>
    <mergeCell ref="M37:Q37"/>
    <mergeCell ref="M30:Q30"/>
    <mergeCell ref="M40:Q40"/>
    <mergeCell ref="M39:Q39"/>
    <mergeCell ref="M21:Q21"/>
    <mergeCell ref="M22:Q22"/>
    <mergeCell ref="M23:Q23"/>
    <mergeCell ref="M24:Q24"/>
    <mergeCell ref="M25:Q25"/>
    <mergeCell ref="M26:Q26"/>
    <mergeCell ref="M27:Q27"/>
    <mergeCell ref="M28:Q28"/>
  </mergeCells>
  <printOptions/>
  <pageMargins left="0.44" right="0.25" top="0.25" bottom="0.25" header="0" footer="0"/>
  <pageSetup fitToWidth="3" fitToHeight="1" horizontalDpi="300" verticalDpi="300" orientation="landscape" r:id="rId1"/>
</worksheet>
</file>

<file path=xl/worksheets/sheet46.xml><?xml version="1.0" encoding="utf-8"?>
<worksheet xmlns="http://schemas.openxmlformats.org/spreadsheetml/2006/main" xmlns:r="http://schemas.openxmlformats.org/officeDocument/2006/relationships">
  <dimension ref="A1:A36"/>
  <sheetViews>
    <sheetView workbookViewId="0" topLeftCell="A13">
      <selection activeCell="A33" sqref="A33"/>
    </sheetView>
  </sheetViews>
  <sheetFormatPr defaultColWidth="9.140625" defaultRowHeight="12.75"/>
  <cols>
    <col min="1" max="1" width="115.28125" style="741" customWidth="1"/>
    <col min="2" max="16384" width="10.28125" style="741" customWidth="1"/>
  </cols>
  <sheetData>
    <row r="1" ht="12">
      <c r="A1" s="741" t="s">
        <v>547</v>
      </c>
    </row>
    <row r="2" ht="12">
      <c r="A2" s="741" t="s">
        <v>606</v>
      </c>
    </row>
    <row r="3" ht="12">
      <c r="A3" s="741" t="s">
        <v>549</v>
      </c>
    </row>
    <row r="4" ht="12">
      <c r="A4" s="741" t="s">
        <v>550</v>
      </c>
    </row>
    <row r="5" ht="12">
      <c r="A5" s="741" t="s">
        <v>551</v>
      </c>
    </row>
    <row r="6" ht="12">
      <c r="A6" s="741" t="s">
        <v>552</v>
      </c>
    </row>
    <row r="7" ht="12">
      <c r="A7" s="741" t="s">
        <v>553</v>
      </c>
    </row>
    <row r="8" ht="12">
      <c r="A8" s="741" t="s">
        <v>554</v>
      </c>
    </row>
    <row r="9" ht="12">
      <c r="A9" s="741" t="s">
        <v>1777</v>
      </c>
    </row>
    <row r="10" ht="12">
      <c r="A10" s="741" t="s">
        <v>1778</v>
      </c>
    </row>
    <row r="11" ht="12">
      <c r="A11" s="741" t="s">
        <v>1779</v>
      </c>
    </row>
    <row r="12" ht="12">
      <c r="A12" s="741" t="s">
        <v>1780</v>
      </c>
    </row>
    <row r="13" ht="12">
      <c r="A13" s="741" t="s">
        <v>708</v>
      </c>
    </row>
    <row r="14" ht="12">
      <c r="A14" s="741" t="s">
        <v>1275</v>
      </c>
    </row>
    <row r="15" ht="12">
      <c r="A15" s="741" t="s">
        <v>979</v>
      </c>
    </row>
    <row r="16" ht="12">
      <c r="A16" s="741" t="s">
        <v>980</v>
      </c>
    </row>
    <row r="17" ht="12">
      <c r="A17" s="741" t="s">
        <v>65</v>
      </c>
    </row>
    <row r="18" ht="12">
      <c r="A18" s="741" t="s">
        <v>66</v>
      </c>
    </row>
    <row r="19" ht="12">
      <c r="A19" s="741" t="s">
        <v>67</v>
      </c>
    </row>
    <row r="20" ht="12">
      <c r="A20" s="741" t="s">
        <v>607</v>
      </c>
    </row>
    <row r="21" ht="12">
      <c r="A21" s="741" t="s">
        <v>608</v>
      </c>
    </row>
    <row r="22" ht="12">
      <c r="A22" s="741" t="s">
        <v>609</v>
      </c>
    </row>
    <row r="23" ht="12">
      <c r="A23" s="741" t="s">
        <v>610</v>
      </c>
    </row>
    <row r="24" ht="12">
      <c r="A24" s="741" t="s">
        <v>611</v>
      </c>
    </row>
    <row r="25" ht="12">
      <c r="A25" s="741" t="s">
        <v>612</v>
      </c>
    </row>
    <row r="26" ht="12">
      <c r="A26" s="741" t="s">
        <v>613</v>
      </c>
    </row>
    <row r="27" ht="12">
      <c r="A27" s="741" t="s">
        <v>614</v>
      </c>
    </row>
    <row r="28" ht="12">
      <c r="A28" s="741" t="s">
        <v>615</v>
      </c>
    </row>
    <row r="29" ht="12">
      <c r="A29" s="741" t="s">
        <v>616</v>
      </c>
    </row>
    <row r="30" ht="12">
      <c r="A30" s="741" t="s">
        <v>617</v>
      </c>
    </row>
    <row r="31" ht="12">
      <c r="A31" s="741" t="s">
        <v>618</v>
      </c>
    </row>
    <row r="32" ht="12">
      <c r="A32" s="741" t="s">
        <v>619</v>
      </c>
    </row>
    <row r="33" ht="12">
      <c r="A33" s="741" t="s">
        <v>620</v>
      </c>
    </row>
    <row r="34" ht="12">
      <c r="A34" s="741" t="s">
        <v>1266</v>
      </c>
    </row>
    <row r="35" ht="12">
      <c r="A35" s="741" t="s">
        <v>1267</v>
      </c>
    </row>
    <row r="36" ht="12">
      <c r="A36" s="741" t="s">
        <v>860</v>
      </c>
    </row>
  </sheetData>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sheetPr transitionEvaluation="1">
    <pageSetUpPr fitToPage="1"/>
  </sheetPr>
  <dimension ref="A1:AI133"/>
  <sheetViews>
    <sheetView showGridLines="0" workbookViewId="0" topLeftCell="A43">
      <selection activeCell="A1" sqref="A1"/>
    </sheetView>
  </sheetViews>
  <sheetFormatPr defaultColWidth="11.00390625" defaultRowHeight="12.75"/>
  <cols>
    <col min="1" max="1" width="8.7109375" style="741" customWidth="1"/>
    <col min="2" max="2" width="5.28125" style="741" customWidth="1"/>
    <col min="3" max="3" width="7.57421875" style="741" customWidth="1"/>
    <col min="4" max="4" width="1.8515625" style="741" customWidth="1"/>
    <col min="5" max="5" width="14.421875" style="741" customWidth="1"/>
    <col min="6" max="6" width="17.8515625" style="741" customWidth="1"/>
    <col min="7" max="8" width="1.8515625" style="741" customWidth="1"/>
    <col min="9" max="9" width="16.7109375" style="741" customWidth="1"/>
    <col min="10" max="10" width="1.8515625" style="741" customWidth="1"/>
    <col min="11" max="11" width="13.28125" style="741" customWidth="1"/>
    <col min="12" max="12" width="6.421875" style="741" customWidth="1"/>
    <col min="13" max="15" width="1.8515625" style="741" customWidth="1"/>
    <col min="16" max="16" width="15.57421875" style="741" customWidth="1"/>
    <col min="17" max="17" width="1.8515625" style="741" customWidth="1"/>
    <col min="18" max="18" width="20.140625" style="741" customWidth="1"/>
    <col min="19" max="36" width="17.8515625" style="741" customWidth="1"/>
    <col min="37" max="37" width="11.00390625" style="741" customWidth="1"/>
    <col min="38" max="38" width="17.8515625" style="741" customWidth="1"/>
    <col min="39" max="39" width="11.00390625" style="741" customWidth="1"/>
    <col min="40" max="40" width="17.8515625" style="741" customWidth="1"/>
    <col min="41" max="41" width="11.00390625" style="741" customWidth="1"/>
    <col min="42" max="42" width="17.8515625" style="741" customWidth="1"/>
    <col min="43" max="16384" width="11.00390625" style="741" customWidth="1"/>
  </cols>
  <sheetData>
    <row r="1" spans="1:34" ht="14.25" thickBot="1" thickTop="1">
      <c r="A1" s="731" t="s">
        <v>793</v>
      </c>
      <c r="B1" s="732"/>
      <c r="C1" s="732"/>
      <c r="D1" s="732"/>
      <c r="E1" s="732"/>
      <c r="F1" s="732"/>
      <c r="G1" s="732"/>
      <c r="H1" s="732"/>
      <c r="I1" s="732"/>
      <c r="J1" s="733"/>
      <c r="K1" s="734"/>
      <c r="L1" s="734"/>
      <c r="M1" s="734"/>
      <c r="N1" s="734"/>
      <c r="O1" s="734"/>
      <c r="P1" s="735"/>
      <c r="Q1" s="736"/>
      <c r="R1" s="735"/>
      <c r="S1" s="737"/>
      <c r="T1" s="737"/>
      <c r="U1" s="737"/>
      <c r="V1" s="737"/>
      <c r="W1" s="737"/>
      <c r="X1" s="737"/>
      <c r="Y1" s="737"/>
      <c r="Z1" s="737"/>
      <c r="AA1" s="737"/>
      <c r="AB1" s="737"/>
      <c r="AC1" s="737"/>
      <c r="AD1" s="737"/>
      <c r="AE1" s="737"/>
      <c r="AF1" s="737"/>
      <c r="AG1" s="737"/>
      <c r="AH1" s="896"/>
    </row>
    <row r="2" spans="1:34" ht="13.5" thickBot="1">
      <c r="A2" s="742" t="s">
        <v>794</v>
      </c>
      <c r="B2" s="743"/>
      <c r="C2" s="743"/>
      <c r="D2" s="743"/>
      <c r="E2" s="743"/>
      <c r="F2" s="743"/>
      <c r="G2" s="743"/>
      <c r="H2" s="743"/>
      <c r="I2" s="743"/>
      <c r="J2" s="744"/>
      <c r="K2" s="745" t="s">
        <v>470</v>
      </c>
      <c r="L2" s="746"/>
      <c r="M2" s="746"/>
      <c r="N2" s="746"/>
      <c r="O2" s="746"/>
      <c r="P2" s="747" t="s">
        <v>1026</v>
      </c>
      <c r="Q2" s="2244" t="s">
        <v>1027</v>
      </c>
      <c r="R2" s="2245"/>
      <c r="T2" s="983" t="s">
        <v>1028</v>
      </c>
      <c r="U2" s="1030"/>
      <c r="V2" s="1031"/>
      <c r="AG2" s="796"/>
      <c r="AH2" s="900"/>
    </row>
    <row r="3" spans="1:34" ht="6" customHeight="1" thickBot="1" thickTop="1">
      <c r="A3" s="754"/>
      <c r="B3" s="755"/>
      <c r="C3" s="755"/>
      <c r="D3" s="755"/>
      <c r="E3" s="755"/>
      <c r="F3" s="755"/>
      <c r="G3" s="755"/>
      <c r="H3" s="755"/>
      <c r="I3" s="755"/>
      <c r="J3" s="756"/>
      <c r="K3" s="757"/>
      <c r="L3" s="757"/>
      <c r="M3" s="757"/>
      <c r="N3" s="757"/>
      <c r="O3" s="757"/>
      <c r="P3" s="758"/>
      <c r="Q3" s="759"/>
      <c r="R3" s="758"/>
      <c r="T3" s="907"/>
      <c r="U3" s="1060"/>
      <c r="V3" s="1033"/>
      <c r="AG3" s="796"/>
      <c r="AH3" s="900"/>
    </row>
    <row r="4" spans="1:34" ht="12.75">
      <c r="A4" s="763" t="s">
        <v>474</v>
      </c>
      <c r="B4" s="902"/>
      <c r="C4" s="902"/>
      <c r="D4" s="902"/>
      <c r="E4" s="903"/>
      <c r="F4" s="766" t="s">
        <v>475</v>
      </c>
      <c r="G4" s="767"/>
      <c r="H4" s="767"/>
      <c r="I4" s="767"/>
      <c r="J4" s="765"/>
      <c r="K4" s="766" t="s">
        <v>476</v>
      </c>
      <c r="L4" s="764"/>
      <c r="M4" s="764"/>
      <c r="N4" s="767"/>
      <c r="O4" s="767"/>
      <c r="P4" s="767"/>
      <c r="Q4" s="767"/>
      <c r="R4" s="765"/>
      <c r="T4" s="907"/>
      <c r="U4" s="1060"/>
      <c r="V4" s="1033"/>
      <c r="AG4" s="796"/>
      <c r="AH4" s="900"/>
    </row>
    <row r="5" spans="1:34" ht="12.75">
      <c r="A5" s="763" t="s">
        <v>477</v>
      </c>
      <c r="B5" s="902"/>
      <c r="C5" s="902"/>
      <c r="D5" s="902"/>
      <c r="E5" s="903"/>
      <c r="F5" s="766" t="s">
        <v>478</v>
      </c>
      <c r="G5" s="767"/>
      <c r="H5" s="767"/>
      <c r="I5" s="767"/>
      <c r="J5" s="765"/>
      <c r="K5" s="2230"/>
      <c r="L5" s="2231"/>
      <c r="M5" s="2231"/>
      <c r="N5" s="2231"/>
      <c r="O5" s="2231"/>
      <c r="P5" s="2231"/>
      <c r="Q5" s="2231"/>
      <c r="R5" s="2217"/>
      <c r="T5" s="905" t="s">
        <v>1029</v>
      </c>
      <c r="U5" s="1060"/>
      <c r="V5" s="906" t="e">
        <f>R67</f>
        <v>#REF!</v>
      </c>
      <c r="AG5" s="796"/>
      <c r="AH5" s="900"/>
    </row>
    <row r="6" spans="1:34" ht="12.75">
      <c r="A6" s="2215"/>
      <c r="B6" s="2216"/>
      <c r="C6" s="2216"/>
      <c r="D6" s="2216"/>
      <c r="E6" s="2217"/>
      <c r="F6" s="2230"/>
      <c r="G6" s="2231"/>
      <c r="H6" s="2231"/>
      <c r="I6" s="2231"/>
      <c r="J6" s="2217"/>
      <c r="K6" s="2230"/>
      <c r="L6" s="2231"/>
      <c r="M6" s="2231"/>
      <c r="N6" s="2231"/>
      <c r="O6" s="2231"/>
      <c r="P6" s="2231"/>
      <c r="Q6" s="2231"/>
      <c r="R6" s="2217"/>
      <c r="T6" s="905" t="s">
        <v>480</v>
      </c>
      <c r="U6" s="1060"/>
      <c r="V6" s="906"/>
      <c r="AG6" s="796"/>
      <c r="AH6" s="900"/>
    </row>
    <row r="7" spans="1:34" ht="13.5" thickBot="1">
      <c r="A7" s="2218"/>
      <c r="B7" s="2219"/>
      <c r="C7" s="2219"/>
      <c r="D7" s="2219"/>
      <c r="E7" s="2220"/>
      <c r="F7" s="2232"/>
      <c r="G7" s="2219"/>
      <c r="H7" s="2219"/>
      <c r="I7" s="2219"/>
      <c r="J7" s="2220"/>
      <c r="K7" s="2232"/>
      <c r="L7" s="2219"/>
      <c r="M7" s="2219"/>
      <c r="N7" s="2219"/>
      <c r="O7" s="2219"/>
      <c r="P7" s="2219"/>
      <c r="Q7" s="2219"/>
      <c r="R7" s="2220"/>
      <c r="T7" s="907"/>
      <c r="U7" s="1060"/>
      <c r="V7" s="906"/>
      <c r="AG7" s="796"/>
      <c r="AH7" s="900"/>
    </row>
    <row r="8" spans="1:34" ht="12.75">
      <c r="A8" s="772" t="s">
        <v>481</v>
      </c>
      <c r="B8" s="908"/>
      <c r="C8" s="908"/>
      <c r="D8" s="908"/>
      <c r="E8" s="909"/>
      <c r="F8" s="775" t="s">
        <v>482</v>
      </c>
      <c r="G8" s="910"/>
      <c r="H8" s="910"/>
      <c r="I8" s="910"/>
      <c r="J8" s="909"/>
      <c r="K8" s="775" t="s">
        <v>483</v>
      </c>
      <c r="L8" s="773"/>
      <c r="M8" s="774"/>
      <c r="N8" s="775" t="s">
        <v>484</v>
      </c>
      <c r="O8" s="776"/>
      <c r="P8" s="776"/>
      <c r="Q8" s="776"/>
      <c r="R8" s="774"/>
      <c r="T8" s="905" t="s">
        <v>1029</v>
      </c>
      <c r="U8" s="1060"/>
      <c r="V8" s="906" t="e">
        <f>'FF 20-20'!R24+#REF!+#REF!+#REF!</f>
        <v>#REF!</v>
      </c>
      <c r="AG8" s="796"/>
      <c r="AH8" s="900"/>
    </row>
    <row r="9" spans="1:34" ht="12.75">
      <c r="A9" s="2215"/>
      <c r="B9" s="2216"/>
      <c r="C9" s="2216"/>
      <c r="D9" s="2216"/>
      <c r="E9" s="2217"/>
      <c r="F9" s="2230"/>
      <c r="G9" s="2231"/>
      <c r="H9" s="2231"/>
      <c r="I9" s="2231"/>
      <c r="J9" s="2217"/>
      <c r="K9" s="777" t="s">
        <v>485</v>
      </c>
      <c r="L9" s="778"/>
      <c r="M9" s="779"/>
      <c r="N9" s="778"/>
      <c r="O9" s="780"/>
      <c r="P9" s="781" t="s">
        <v>486</v>
      </c>
      <c r="Q9" s="782"/>
      <c r="R9" s="779"/>
      <c r="T9" s="905" t="s">
        <v>487</v>
      </c>
      <c r="U9" s="1060"/>
      <c r="V9" s="906"/>
      <c r="AG9" s="796"/>
      <c r="AH9" s="900"/>
    </row>
    <row r="10" spans="1:34" ht="13.5" thickBot="1">
      <c r="A10" s="2215"/>
      <c r="B10" s="2216"/>
      <c r="C10" s="2216"/>
      <c r="D10" s="2216"/>
      <c r="E10" s="2217"/>
      <c r="F10" s="2230"/>
      <c r="G10" s="2231"/>
      <c r="H10" s="2231"/>
      <c r="I10" s="2231"/>
      <c r="J10" s="2217"/>
      <c r="K10" s="775" t="s">
        <v>488</v>
      </c>
      <c r="L10" s="2242"/>
      <c r="M10" s="2243"/>
      <c r="N10" s="778"/>
      <c r="O10" s="783"/>
      <c r="P10" s="781" t="s">
        <v>489</v>
      </c>
      <c r="Q10" s="782"/>
      <c r="R10" s="779"/>
      <c r="T10" s="911"/>
      <c r="U10" s="1034"/>
      <c r="V10" s="913"/>
      <c r="AG10" s="796"/>
      <c r="AH10" s="900"/>
    </row>
    <row r="11" spans="1:34" ht="14.25" thickBot="1" thickTop="1">
      <c r="A11" s="2218"/>
      <c r="B11" s="2219"/>
      <c r="C11" s="2219"/>
      <c r="D11" s="2219"/>
      <c r="E11" s="2220"/>
      <c r="F11" s="2232"/>
      <c r="G11" s="2219"/>
      <c r="H11" s="2219"/>
      <c r="I11" s="2219"/>
      <c r="J11" s="2220"/>
      <c r="K11" s="787" t="s">
        <v>490</v>
      </c>
      <c r="L11" s="2254"/>
      <c r="M11" s="2255"/>
      <c r="N11" s="788"/>
      <c r="O11" s="789" t="s">
        <v>491</v>
      </c>
      <c r="P11" s="788"/>
      <c r="Q11" s="788"/>
      <c r="R11" s="770"/>
      <c r="T11" s="905" t="s">
        <v>492</v>
      </c>
      <c r="U11" s="1060"/>
      <c r="V11" s="906" t="e">
        <f>V5-V8</f>
        <v>#REF!</v>
      </c>
      <c r="AG11" s="796"/>
      <c r="AH11" s="900"/>
    </row>
    <row r="12" spans="1:34" ht="13.5" thickBot="1">
      <c r="A12" s="763" t="s">
        <v>493</v>
      </c>
      <c r="B12" s="914"/>
      <c r="C12" s="914"/>
      <c r="D12" s="914"/>
      <c r="E12" s="915"/>
      <c r="F12" s="766" t="s">
        <v>494</v>
      </c>
      <c r="G12" s="987"/>
      <c r="H12" s="987"/>
      <c r="I12" s="916"/>
      <c r="J12" s="766" t="s">
        <v>495</v>
      </c>
      <c r="K12" s="914"/>
      <c r="L12" s="914"/>
      <c r="M12" s="914"/>
      <c r="N12" s="790"/>
      <c r="O12" s="792"/>
      <c r="P12" s="766" t="s">
        <v>496</v>
      </c>
      <c r="Q12" s="790"/>
      <c r="R12" s="792"/>
      <c r="T12" s="988"/>
      <c r="U12" s="1102"/>
      <c r="V12" s="1103"/>
      <c r="AG12" s="796"/>
      <c r="AH12" s="900"/>
    </row>
    <row r="13" spans="1:34" ht="12.75">
      <c r="A13" s="2215"/>
      <c r="B13" s="2216"/>
      <c r="C13" s="2216"/>
      <c r="D13" s="2216"/>
      <c r="E13" s="2217"/>
      <c r="F13" s="2230"/>
      <c r="G13" s="2231"/>
      <c r="H13" s="2231"/>
      <c r="I13" s="2217"/>
      <c r="J13" s="2236"/>
      <c r="K13" s="2237"/>
      <c r="L13" s="2237"/>
      <c r="M13" s="2237"/>
      <c r="N13" s="2237"/>
      <c r="O13" s="2238"/>
      <c r="P13" s="2230"/>
      <c r="Q13" s="2231"/>
      <c r="R13" s="2217"/>
      <c r="AG13" s="796"/>
      <c r="AH13" s="900"/>
    </row>
    <row r="14" spans="1:34" ht="13.5" thickBot="1">
      <c r="A14" s="2218"/>
      <c r="B14" s="2219"/>
      <c r="C14" s="2219"/>
      <c r="D14" s="2219"/>
      <c r="E14" s="2220"/>
      <c r="F14" s="2232"/>
      <c r="G14" s="2219"/>
      <c r="H14" s="2219"/>
      <c r="I14" s="2220"/>
      <c r="J14" s="2239"/>
      <c r="K14" s="2240"/>
      <c r="L14" s="2240"/>
      <c r="M14" s="2240"/>
      <c r="N14" s="2240"/>
      <c r="O14" s="2241"/>
      <c r="P14" s="2232"/>
      <c r="Q14" s="2219"/>
      <c r="R14" s="2220"/>
      <c r="AG14" s="796"/>
      <c r="AH14" s="900"/>
    </row>
    <row r="15" spans="1:35" ht="15.75" thickBot="1">
      <c r="A15" s="919" t="s">
        <v>1494</v>
      </c>
      <c r="B15" s="1104"/>
      <c r="C15" s="1104"/>
      <c r="D15" s="1104"/>
      <c r="E15" s="1104"/>
      <c r="F15" s="1104"/>
      <c r="G15" s="1104"/>
      <c r="H15" s="1104"/>
      <c r="I15" s="1104"/>
      <c r="J15" s="1105"/>
      <c r="K15" s="1105"/>
      <c r="L15" s="1104"/>
      <c r="M15" s="1104"/>
      <c r="N15" s="1104"/>
      <c r="O15" s="1104"/>
      <c r="P15" s="1104"/>
      <c r="Q15" s="1105"/>
      <c r="R15" s="1105"/>
      <c r="S15" s="1104"/>
      <c r="T15" s="1104"/>
      <c r="U15" s="1104"/>
      <c r="V15" s="1104"/>
      <c r="W15" s="1104"/>
      <c r="X15" s="1104"/>
      <c r="Y15" s="1104"/>
      <c r="Z15" s="1104"/>
      <c r="AA15" s="1104"/>
      <c r="AB15" s="1104"/>
      <c r="AC15" s="1104"/>
      <c r="AD15" s="1104"/>
      <c r="AE15" s="1104"/>
      <c r="AF15" s="1104"/>
      <c r="AG15" s="1106"/>
      <c r="AH15" s="1107"/>
      <c r="AI15" s="873"/>
    </row>
    <row r="16" spans="1:35" ht="12.75">
      <c r="A16" s="2370" t="s">
        <v>497</v>
      </c>
      <c r="B16" s="2371"/>
      <c r="C16" s="2371"/>
      <c r="D16" s="2371"/>
      <c r="E16" s="2372"/>
      <c r="F16" s="2408"/>
      <c r="G16" s="2409"/>
      <c r="H16" s="2410"/>
      <c r="I16" s="2408"/>
      <c r="J16" s="2410"/>
      <c r="K16" s="2408"/>
      <c r="L16" s="2410"/>
      <c r="M16" s="2408"/>
      <c r="N16" s="2409"/>
      <c r="O16" s="2409"/>
      <c r="P16" s="2409"/>
      <c r="Q16" s="2410"/>
      <c r="R16" s="1050"/>
      <c r="S16" s="1050"/>
      <c r="T16" s="1050"/>
      <c r="U16" s="1050"/>
      <c r="V16" s="1050"/>
      <c r="W16" s="1050"/>
      <c r="X16" s="1050"/>
      <c r="Y16" s="1050"/>
      <c r="Z16" s="1050"/>
      <c r="AA16" s="1050"/>
      <c r="AB16" s="1050"/>
      <c r="AC16" s="1050"/>
      <c r="AD16" s="1050"/>
      <c r="AE16" s="1050"/>
      <c r="AF16" s="1050"/>
      <c r="AH16" s="1107"/>
      <c r="AI16" s="873"/>
    </row>
    <row r="17" spans="1:35" ht="12.75">
      <c r="A17" s="2364" t="s">
        <v>1465</v>
      </c>
      <c r="B17" s="2365"/>
      <c r="C17" s="2365"/>
      <c r="D17" s="2365"/>
      <c r="E17" s="2366"/>
      <c r="F17" s="2382" t="s">
        <v>1466</v>
      </c>
      <c r="G17" s="2390"/>
      <c r="H17" s="2366"/>
      <c r="I17" s="2382" t="s">
        <v>1467</v>
      </c>
      <c r="J17" s="2366"/>
      <c r="K17" s="2382" t="s">
        <v>1468</v>
      </c>
      <c r="L17" s="2366"/>
      <c r="M17" s="2382" t="s">
        <v>1469</v>
      </c>
      <c r="N17" s="2365"/>
      <c r="O17" s="2365"/>
      <c r="P17" s="2365"/>
      <c r="Q17" s="2366"/>
      <c r="R17" s="825" t="s">
        <v>515</v>
      </c>
      <c r="S17" s="825" t="s">
        <v>516</v>
      </c>
      <c r="T17" s="825" t="s">
        <v>517</v>
      </c>
      <c r="U17" s="825" t="s">
        <v>498</v>
      </c>
      <c r="V17" s="825" t="s">
        <v>499</v>
      </c>
      <c r="W17" s="825" t="s">
        <v>500</v>
      </c>
      <c r="X17" s="825" t="s">
        <v>501</v>
      </c>
      <c r="Y17" s="825" t="s">
        <v>502</v>
      </c>
      <c r="Z17" s="825" t="s">
        <v>503</v>
      </c>
      <c r="AA17" s="825" t="s">
        <v>504</v>
      </c>
      <c r="AB17" s="825" t="s">
        <v>505</v>
      </c>
      <c r="AC17" s="825" t="s">
        <v>506</v>
      </c>
      <c r="AD17" s="825" t="s">
        <v>507</v>
      </c>
      <c r="AE17" s="825" t="s">
        <v>508</v>
      </c>
      <c r="AF17" s="825" t="s">
        <v>509</v>
      </c>
      <c r="AH17" s="1107"/>
      <c r="AI17" s="873"/>
    </row>
    <row r="18" spans="1:35" ht="12.75">
      <c r="A18" s="2379" t="s">
        <v>1030</v>
      </c>
      <c r="B18" s="2380"/>
      <c r="C18" s="2380"/>
      <c r="D18" s="2380"/>
      <c r="E18" s="2381"/>
      <c r="F18" s="2383" t="s">
        <v>1031</v>
      </c>
      <c r="G18" s="2391"/>
      <c r="H18" s="2381"/>
      <c r="I18" s="2383" t="s">
        <v>1032</v>
      </c>
      <c r="J18" s="2381"/>
      <c r="K18" s="2383" t="s">
        <v>1033</v>
      </c>
      <c r="L18" s="2381"/>
      <c r="M18" s="2411"/>
      <c r="N18" s="2400"/>
      <c r="O18" s="2400"/>
      <c r="P18" s="2400"/>
      <c r="Q18" s="2401"/>
      <c r="R18" s="816" t="s">
        <v>522</v>
      </c>
      <c r="S18" s="816" t="s">
        <v>522</v>
      </c>
      <c r="T18" s="816"/>
      <c r="U18" s="816"/>
      <c r="V18" s="816">
        <v>83.011</v>
      </c>
      <c r="W18" s="816"/>
      <c r="X18" s="816">
        <v>83.505</v>
      </c>
      <c r="Y18" s="929" t="s">
        <v>523</v>
      </c>
      <c r="Z18" s="816" t="s">
        <v>524</v>
      </c>
      <c r="AA18" s="816">
        <v>83.535</v>
      </c>
      <c r="AB18" s="816">
        <v>83.536</v>
      </c>
      <c r="AC18" s="816">
        <v>83.536</v>
      </c>
      <c r="AD18" s="816">
        <v>83.549</v>
      </c>
      <c r="AE18" s="816">
        <v>83.549</v>
      </c>
      <c r="AF18" s="836"/>
      <c r="AH18" s="1107"/>
      <c r="AI18" s="873"/>
    </row>
    <row r="19" spans="1:35" ht="12.75">
      <c r="A19" s="2379" t="s">
        <v>1034</v>
      </c>
      <c r="B19" s="2380"/>
      <c r="C19" s="2380"/>
      <c r="D19" s="2380"/>
      <c r="E19" s="2381"/>
      <c r="F19" s="2383" t="s">
        <v>1035</v>
      </c>
      <c r="G19" s="2391"/>
      <c r="H19" s="2381"/>
      <c r="I19" s="2383" t="s">
        <v>838</v>
      </c>
      <c r="J19" s="2381"/>
      <c r="K19" s="2383" t="s">
        <v>1036</v>
      </c>
      <c r="L19" s="2381"/>
      <c r="M19" s="2411"/>
      <c r="N19" s="2400"/>
      <c r="O19" s="2400"/>
      <c r="P19" s="2400"/>
      <c r="Q19" s="2401"/>
      <c r="R19" s="816" t="s">
        <v>534</v>
      </c>
      <c r="S19" s="816" t="s">
        <v>535</v>
      </c>
      <c r="T19" s="816"/>
      <c r="U19" s="816"/>
      <c r="V19" s="816" t="s">
        <v>536</v>
      </c>
      <c r="W19" s="816"/>
      <c r="X19" s="816" t="s">
        <v>537</v>
      </c>
      <c r="Y19" s="816" t="s">
        <v>538</v>
      </c>
      <c r="Z19" s="816" t="s">
        <v>539</v>
      </c>
      <c r="AA19" s="816" t="s">
        <v>540</v>
      </c>
      <c r="AB19" s="816" t="s">
        <v>541</v>
      </c>
      <c r="AC19" s="816" t="s">
        <v>542</v>
      </c>
      <c r="AD19" s="816" t="s">
        <v>543</v>
      </c>
      <c r="AE19" s="816" t="s">
        <v>544</v>
      </c>
      <c r="AF19" s="816" t="s">
        <v>545</v>
      </c>
      <c r="AH19" s="1107"/>
      <c r="AI19" s="873"/>
    </row>
    <row r="20" spans="1:35" ht="12.75">
      <c r="A20" s="2246"/>
      <c r="B20" s="2247"/>
      <c r="C20" s="2247"/>
      <c r="D20" s="2247"/>
      <c r="E20" s="2248"/>
      <c r="F20" s="2415" t="e">
        <f>SUM(R20:AE20)-X20</f>
        <v>#REF!</v>
      </c>
      <c r="G20" s="2397"/>
      <c r="H20" s="2398"/>
      <c r="I20" s="2494"/>
      <c r="J20" s="2495"/>
      <c r="K20" s="1108" t="e">
        <f>IF(F20=0,"",F20*I20/100)</f>
        <v>#REF!</v>
      </c>
      <c r="L20" s="861"/>
      <c r="M20" s="1109" t="s">
        <v>1037</v>
      </c>
      <c r="N20" s="773"/>
      <c r="O20" s="860"/>
      <c r="P20" s="1090"/>
      <c r="Q20" s="774"/>
      <c r="R20" s="1005">
        <f>'FF 20-20'!F15+'FF 20-20'!F16</f>
        <v>0</v>
      </c>
      <c r="S20" s="1005">
        <f>'FF 20-20'!I15+'FF 20-20'!I16</f>
        <v>0</v>
      </c>
      <c r="T20" s="1005">
        <f>'FF 20-20'!K15+'FF 20-20'!K16</f>
        <v>0</v>
      </c>
      <c r="U20" s="1005">
        <f>'FF 20-20'!P15+'FF 20-20'!P16</f>
        <v>0</v>
      </c>
      <c r="V20" s="1005" t="e">
        <f>#REF!+#REF!</f>
        <v>#REF!</v>
      </c>
      <c r="W20" s="1005" t="e">
        <f>#REF!+#REF!</f>
        <v>#REF!</v>
      </c>
      <c r="X20" s="1005" t="e">
        <f>#REF!+#REF!</f>
        <v>#REF!</v>
      </c>
      <c r="Y20" s="1005" t="e">
        <f>#REF!+#REF!</f>
        <v>#REF!</v>
      </c>
      <c r="Z20" s="1005" t="e">
        <f>#REF!+#REF!</f>
        <v>#REF!</v>
      </c>
      <c r="AA20" s="1005" t="e">
        <f>#REF!+#REF!</f>
        <v>#REF!</v>
      </c>
      <c r="AB20" s="1005" t="e">
        <f>#REF!+#REF!</f>
        <v>#REF!</v>
      </c>
      <c r="AC20" s="1005" t="e">
        <f>#REF!+#REF!</f>
        <v>#REF!</v>
      </c>
      <c r="AD20" s="1005" t="e">
        <f>#REF!+#REF!</f>
        <v>#REF!</v>
      </c>
      <c r="AE20" s="1005" t="e">
        <f>#REF!+#REF!</f>
        <v>#REF!</v>
      </c>
      <c r="AF20" s="1005">
        <f>Personnel!AX41+'Fringe Benefits (2)'!AB40</f>
        <v>0</v>
      </c>
      <c r="AG20" s="1090"/>
      <c r="AH20" s="1110"/>
      <c r="AI20" s="873"/>
    </row>
    <row r="21" spans="1:35" ht="12.75">
      <c r="A21" s="1010"/>
      <c r="B21" s="773"/>
      <c r="C21" s="773"/>
      <c r="D21" s="773"/>
      <c r="E21" s="774"/>
      <c r="F21" s="860"/>
      <c r="G21" s="860"/>
      <c r="H21" s="774"/>
      <c r="I21" s="1111"/>
      <c r="J21" s="861"/>
      <c r="K21" s="860"/>
      <c r="L21" s="861"/>
      <c r="M21" s="1109" t="s">
        <v>1038</v>
      </c>
      <c r="N21" s="773"/>
      <c r="O21" s="860"/>
      <c r="P21" s="1090"/>
      <c r="Q21" s="774"/>
      <c r="R21" s="774"/>
      <c r="S21" s="774"/>
      <c r="T21" s="774"/>
      <c r="U21" s="774"/>
      <c r="V21" s="774"/>
      <c r="W21" s="774"/>
      <c r="X21" s="774"/>
      <c r="Y21" s="774"/>
      <c r="Z21" s="774"/>
      <c r="AA21" s="774"/>
      <c r="AB21" s="774"/>
      <c r="AC21" s="774"/>
      <c r="AD21" s="774"/>
      <c r="AE21" s="774"/>
      <c r="AF21" s="774"/>
      <c r="AG21" s="1090"/>
      <c r="AH21" s="1110"/>
      <c r="AI21" s="873"/>
    </row>
    <row r="22" spans="1:35" ht="12.75">
      <c r="A22" s="1010"/>
      <c r="B22" s="773"/>
      <c r="C22" s="773"/>
      <c r="D22" s="773"/>
      <c r="E22" s="774"/>
      <c r="F22" s="860"/>
      <c r="G22" s="860"/>
      <c r="H22" s="774"/>
      <c r="I22" s="1111"/>
      <c r="J22" s="861"/>
      <c r="K22" s="860"/>
      <c r="L22" s="861"/>
      <c r="M22" s="1109" t="s">
        <v>1039</v>
      </c>
      <c r="N22" s="773"/>
      <c r="O22" s="860"/>
      <c r="P22" s="1090"/>
      <c r="Q22" s="774"/>
      <c r="R22" s="848"/>
      <c r="S22" s="848"/>
      <c r="T22" s="848"/>
      <c r="U22" s="848"/>
      <c r="V22" s="848"/>
      <c r="W22" s="848"/>
      <c r="X22" s="1112"/>
      <c r="Y22" s="848"/>
      <c r="Z22" s="848"/>
      <c r="AA22" s="848"/>
      <c r="AB22" s="848"/>
      <c r="AC22" s="848"/>
      <c r="AD22" s="848"/>
      <c r="AE22" s="848"/>
      <c r="AF22" s="848"/>
      <c r="AG22" s="1090"/>
      <c r="AH22" s="1110"/>
      <c r="AI22" s="873"/>
    </row>
    <row r="23" spans="1:35" ht="12.75">
      <c r="A23" s="1010"/>
      <c r="B23" s="776"/>
      <c r="C23" s="776"/>
      <c r="D23" s="776"/>
      <c r="E23" s="1113"/>
      <c r="F23" s="860"/>
      <c r="G23" s="860"/>
      <c r="H23" s="861"/>
      <c r="I23" s="776"/>
      <c r="J23" s="861"/>
      <c r="K23" s="860"/>
      <c r="L23" s="861"/>
      <c r="M23" s="1114"/>
      <c r="N23" s="860"/>
      <c r="O23" s="860"/>
      <c r="P23" s="1090"/>
      <c r="Q23" s="774"/>
      <c r="R23" s="1115"/>
      <c r="S23" s="1115"/>
      <c r="T23" s="1115"/>
      <c r="U23" s="1115"/>
      <c r="V23" s="1115"/>
      <c r="W23" s="1115"/>
      <c r="X23" s="1115"/>
      <c r="Y23" s="1115"/>
      <c r="Z23" s="1115"/>
      <c r="AA23" s="1115"/>
      <c r="AB23" s="1115"/>
      <c r="AC23" s="1115"/>
      <c r="AD23" s="1115"/>
      <c r="AE23" s="1115"/>
      <c r="AF23" s="1115"/>
      <c r="AG23" s="1090"/>
      <c r="AH23" s="1110"/>
      <c r="AI23" s="873"/>
    </row>
    <row r="24" spans="1:35" ht="12.75">
      <c r="A24" s="1010"/>
      <c r="B24" s="773"/>
      <c r="C24" s="773"/>
      <c r="D24" s="773"/>
      <c r="E24" s="774"/>
      <c r="F24" s="773"/>
      <c r="G24" s="773"/>
      <c r="H24" s="774"/>
      <c r="I24" s="773"/>
      <c r="J24" s="774"/>
      <c r="K24" s="773"/>
      <c r="L24" s="774"/>
      <c r="M24" s="1109" t="s">
        <v>1033</v>
      </c>
      <c r="N24" s="773"/>
      <c r="O24" s="773"/>
      <c r="P24" s="1090"/>
      <c r="Q24" s="774"/>
      <c r="R24" s="774"/>
      <c r="S24" s="774"/>
      <c r="T24" s="774"/>
      <c r="U24" s="774"/>
      <c r="V24" s="774"/>
      <c r="W24" s="774"/>
      <c r="X24" s="774"/>
      <c r="Y24" s="774"/>
      <c r="Z24" s="774"/>
      <c r="AA24" s="774"/>
      <c r="AB24" s="774"/>
      <c r="AC24" s="774"/>
      <c r="AD24" s="774"/>
      <c r="AE24" s="774"/>
      <c r="AF24" s="774"/>
      <c r="AG24" s="1090"/>
      <c r="AH24" s="1110"/>
      <c r="AI24" s="873"/>
    </row>
    <row r="25" spans="1:35" ht="12.75">
      <c r="A25" s="1010"/>
      <c r="B25" s="773"/>
      <c r="C25" s="773"/>
      <c r="D25" s="773"/>
      <c r="E25" s="774"/>
      <c r="F25" s="773"/>
      <c r="G25" s="773"/>
      <c r="H25" s="774"/>
      <c r="I25" s="773"/>
      <c r="J25" s="774"/>
      <c r="K25" s="773"/>
      <c r="L25" s="774"/>
      <c r="M25" s="1109" t="s">
        <v>1036</v>
      </c>
      <c r="N25" s="773"/>
      <c r="O25" s="773"/>
      <c r="P25" s="1090"/>
      <c r="Q25" s="774"/>
      <c r="R25" s="1005">
        <f aca="true" t="shared" si="0" ref="R25:Y25">R20*R22/100</f>
        <v>0</v>
      </c>
      <c r="S25" s="1005">
        <f t="shared" si="0"/>
        <v>0</v>
      </c>
      <c r="T25" s="1005">
        <f t="shared" si="0"/>
        <v>0</v>
      </c>
      <c r="U25" s="1005">
        <f t="shared" si="0"/>
        <v>0</v>
      </c>
      <c r="V25" s="1005" t="e">
        <f t="shared" si="0"/>
        <v>#REF!</v>
      </c>
      <c r="W25" s="1005" t="e">
        <f t="shared" si="0"/>
        <v>#REF!</v>
      </c>
      <c r="X25" s="1005" t="e">
        <f t="shared" si="0"/>
        <v>#REF!</v>
      </c>
      <c r="Y25" s="1005" t="e">
        <f t="shared" si="0"/>
        <v>#REF!</v>
      </c>
      <c r="Z25" s="1005" t="e">
        <f aca="true" t="shared" si="1" ref="Z25:AF25">Z20*Z22/100</f>
        <v>#REF!</v>
      </c>
      <c r="AA25" s="1005" t="e">
        <f t="shared" si="1"/>
        <v>#REF!</v>
      </c>
      <c r="AB25" s="1005" t="e">
        <f t="shared" si="1"/>
        <v>#REF!</v>
      </c>
      <c r="AC25" s="1005" t="e">
        <f t="shared" si="1"/>
        <v>#REF!</v>
      </c>
      <c r="AD25" s="1005" t="e">
        <f t="shared" si="1"/>
        <v>#REF!</v>
      </c>
      <c r="AE25" s="1005" t="e">
        <f t="shared" si="1"/>
        <v>#REF!</v>
      </c>
      <c r="AF25" s="1005">
        <f t="shared" si="1"/>
        <v>0</v>
      </c>
      <c r="AG25" s="1090"/>
      <c r="AH25" s="1110"/>
      <c r="AI25" s="873"/>
    </row>
    <row r="26" spans="1:35" ht="12.75">
      <c r="A26" s="1116"/>
      <c r="B26" s="1117"/>
      <c r="C26" s="1117"/>
      <c r="D26" s="1117"/>
      <c r="E26" s="1117"/>
      <c r="F26" s="1117"/>
      <c r="G26" s="1117"/>
      <c r="H26" s="1117"/>
      <c r="I26" s="1117"/>
      <c r="J26" s="1117"/>
      <c r="K26" s="1117"/>
      <c r="L26" s="1117"/>
      <c r="M26" s="1117"/>
      <c r="N26" s="1117"/>
      <c r="O26" s="1117"/>
      <c r="P26" s="1117"/>
      <c r="Q26" s="1117"/>
      <c r="R26" s="1117"/>
      <c r="S26" s="1117"/>
      <c r="T26" s="1117"/>
      <c r="U26" s="1117"/>
      <c r="V26" s="1117"/>
      <c r="W26" s="1117"/>
      <c r="X26" s="1117"/>
      <c r="Y26" s="1117"/>
      <c r="Z26" s="1117"/>
      <c r="AA26" s="1118"/>
      <c r="AB26" s="1117"/>
      <c r="AC26" s="1117"/>
      <c r="AD26" s="1117"/>
      <c r="AE26" s="1117"/>
      <c r="AF26" s="1117"/>
      <c r="AG26" s="1117"/>
      <c r="AH26" s="1119"/>
      <c r="AI26" s="873"/>
    </row>
    <row r="27" spans="1:35" ht="15.75" thickBot="1">
      <c r="A27" s="919" t="s">
        <v>1499</v>
      </c>
      <c r="B27" s="1120"/>
      <c r="C27" s="1120"/>
      <c r="D27" s="1120"/>
      <c r="E27" s="1120"/>
      <c r="F27" s="1120"/>
      <c r="G27" s="1120"/>
      <c r="H27" s="1120"/>
      <c r="I27" s="1120"/>
      <c r="J27" s="1120"/>
      <c r="K27" s="1120"/>
      <c r="L27" s="1120"/>
      <c r="M27" s="1120"/>
      <c r="N27" s="1120"/>
      <c r="O27" s="1120"/>
      <c r="P27" s="1120"/>
      <c r="Q27" s="1120"/>
      <c r="R27" s="1120"/>
      <c r="S27" s="1120"/>
      <c r="T27" s="1120"/>
      <c r="U27" s="1120"/>
      <c r="V27" s="1120"/>
      <c r="W27" s="1120"/>
      <c r="X27" s="1120"/>
      <c r="Y27" s="1120"/>
      <c r="Z27" s="1120"/>
      <c r="AA27" s="1121"/>
      <c r="AB27" s="1120"/>
      <c r="AC27" s="1120"/>
      <c r="AD27" s="1120"/>
      <c r="AE27" s="1120"/>
      <c r="AF27" s="1120"/>
      <c r="AG27" s="1120"/>
      <c r="AH27" s="1122"/>
      <c r="AI27" s="873"/>
    </row>
    <row r="28" spans="1:35" ht="12.75">
      <c r="A28" s="2482" t="s">
        <v>1500</v>
      </c>
      <c r="B28" s="2483"/>
      <c r="C28" s="2483"/>
      <c r="D28" s="2483"/>
      <c r="E28" s="2484"/>
      <c r="F28" s="2496"/>
      <c r="G28" s="2497"/>
      <c r="H28" s="2497"/>
      <c r="I28" s="2497"/>
      <c r="J28" s="2498"/>
      <c r="K28" s="2488"/>
      <c r="L28" s="2489"/>
      <c r="M28" s="2489"/>
      <c r="N28" s="2489"/>
      <c r="O28" s="2489"/>
      <c r="P28" s="2489"/>
      <c r="Q28" s="2490"/>
      <c r="R28" s="1123"/>
      <c r="S28" s="1123"/>
      <c r="T28" s="1050"/>
      <c r="U28" s="1050"/>
      <c r="V28" s="1050"/>
      <c r="W28" s="1050"/>
      <c r="X28" s="1050"/>
      <c r="Y28" s="1050"/>
      <c r="Z28" s="1050"/>
      <c r="AA28" s="1050"/>
      <c r="AB28" s="1050"/>
      <c r="AC28" s="1050"/>
      <c r="AD28" s="1050"/>
      <c r="AE28" s="1050"/>
      <c r="AF28" s="1124"/>
      <c r="AG28" s="1090"/>
      <c r="AH28" s="1110"/>
      <c r="AI28" s="873"/>
    </row>
    <row r="29" spans="1:35" ht="12.75">
      <c r="A29" s="2485" t="s">
        <v>1465</v>
      </c>
      <c r="B29" s="2486"/>
      <c r="C29" s="2486"/>
      <c r="D29" s="2486"/>
      <c r="E29" s="2487"/>
      <c r="F29" s="2499" t="s">
        <v>1466</v>
      </c>
      <c r="G29" s="2500"/>
      <c r="H29" s="2500"/>
      <c r="I29" s="2500"/>
      <c r="J29" s="2487"/>
      <c r="K29" s="2491" t="s">
        <v>1467</v>
      </c>
      <c r="L29" s="2492"/>
      <c r="M29" s="2492"/>
      <c r="N29" s="2492"/>
      <c r="O29" s="2492"/>
      <c r="P29" s="2492"/>
      <c r="Q29" s="2493"/>
      <c r="R29" s="1125" t="s">
        <v>1468</v>
      </c>
      <c r="S29" s="1125" t="s">
        <v>1469</v>
      </c>
      <c r="T29" s="825" t="s">
        <v>515</v>
      </c>
      <c r="U29" s="825" t="s">
        <v>516</v>
      </c>
      <c r="V29" s="825" t="s">
        <v>517</v>
      </c>
      <c r="W29" s="825" t="s">
        <v>498</v>
      </c>
      <c r="X29" s="825" t="s">
        <v>499</v>
      </c>
      <c r="Y29" s="825" t="s">
        <v>500</v>
      </c>
      <c r="Z29" s="825" t="s">
        <v>501</v>
      </c>
      <c r="AA29" s="825" t="s">
        <v>502</v>
      </c>
      <c r="AB29" s="825" t="s">
        <v>503</v>
      </c>
      <c r="AC29" s="825" t="s">
        <v>504</v>
      </c>
      <c r="AD29" s="825" t="s">
        <v>505</v>
      </c>
      <c r="AE29" s="825" t="s">
        <v>506</v>
      </c>
      <c r="AF29" s="1127"/>
      <c r="AG29" s="1090"/>
      <c r="AH29" s="1110"/>
      <c r="AI29" s="873"/>
    </row>
    <row r="30" spans="1:35" ht="12.75">
      <c r="A30" s="2379" t="s">
        <v>1030</v>
      </c>
      <c r="B30" s="2380"/>
      <c r="C30" s="2380"/>
      <c r="D30" s="2380"/>
      <c r="E30" s="2381"/>
      <c r="F30" s="2499"/>
      <c r="G30" s="2500"/>
      <c r="H30" s="2500"/>
      <c r="I30" s="2500"/>
      <c r="J30" s="2487"/>
      <c r="K30" s="2491"/>
      <c r="L30" s="2492"/>
      <c r="M30" s="2492"/>
      <c r="N30" s="2492"/>
      <c r="O30" s="2492"/>
      <c r="P30" s="2492"/>
      <c r="Q30" s="2493"/>
      <c r="R30" s="1128" t="s">
        <v>522</v>
      </c>
      <c r="S30" s="1128" t="s">
        <v>522</v>
      </c>
      <c r="T30" s="816"/>
      <c r="U30" s="816"/>
      <c r="V30" s="816">
        <v>83.011</v>
      </c>
      <c r="W30" s="816"/>
      <c r="X30" s="816">
        <v>83.505</v>
      </c>
      <c r="Y30" s="929" t="s">
        <v>523</v>
      </c>
      <c r="Z30" s="816" t="s">
        <v>524</v>
      </c>
      <c r="AA30" s="816">
        <v>83.535</v>
      </c>
      <c r="AB30" s="816">
        <v>83.536</v>
      </c>
      <c r="AC30" s="816">
        <v>83.536</v>
      </c>
      <c r="AD30" s="816">
        <v>83.549</v>
      </c>
      <c r="AE30" s="816">
        <v>83.549</v>
      </c>
      <c r="AF30" s="1129"/>
      <c r="AG30" s="1090"/>
      <c r="AH30" s="1110"/>
      <c r="AI30" s="873"/>
    </row>
    <row r="31" spans="1:35" ht="12.75">
      <c r="A31" s="2379" t="s">
        <v>1034</v>
      </c>
      <c r="B31" s="2380"/>
      <c r="C31" s="2380"/>
      <c r="D31" s="2380"/>
      <c r="E31" s="2381"/>
      <c r="F31" s="2501" t="s">
        <v>1040</v>
      </c>
      <c r="G31" s="2502"/>
      <c r="H31" s="2502"/>
      <c r="I31" s="2502"/>
      <c r="J31" s="2503"/>
      <c r="K31" s="2501"/>
      <c r="L31" s="2502"/>
      <c r="M31" s="2502"/>
      <c r="N31" s="2502"/>
      <c r="O31" s="2502"/>
      <c r="P31" s="2502"/>
      <c r="Q31" s="2503"/>
      <c r="R31" s="1128" t="s">
        <v>534</v>
      </c>
      <c r="S31" s="1128" t="s">
        <v>535</v>
      </c>
      <c r="T31" s="816"/>
      <c r="U31" s="816"/>
      <c r="V31" s="816" t="s">
        <v>536</v>
      </c>
      <c r="W31" s="816"/>
      <c r="X31" s="816" t="s">
        <v>537</v>
      </c>
      <c r="Y31" s="816" t="s">
        <v>538</v>
      </c>
      <c r="Z31" s="816" t="s">
        <v>539</v>
      </c>
      <c r="AA31" s="816" t="s">
        <v>540</v>
      </c>
      <c r="AB31" s="816" t="s">
        <v>541</v>
      </c>
      <c r="AC31" s="816" t="s">
        <v>542</v>
      </c>
      <c r="AD31" s="816" t="s">
        <v>543</v>
      </c>
      <c r="AE31" s="816" t="s">
        <v>544</v>
      </c>
      <c r="AF31" s="1130"/>
      <c r="AG31" s="1131"/>
      <c r="AH31" s="1132"/>
      <c r="AI31" s="873"/>
    </row>
    <row r="32" spans="1:35" ht="12.75">
      <c r="A32" s="2246"/>
      <c r="B32" s="2247"/>
      <c r="C32" s="2247"/>
      <c r="D32" s="2247"/>
      <c r="E32" s="2248"/>
      <c r="F32" s="2230"/>
      <c r="G32" s="2231"/>
      <c r="H32" s="2231"/>
      <c r="I32" s="2231"/>
      <c r="J32" s="2217"/>
      <c r="K32" s="1133" t="s">
        <v>1041</v>
      </c>
      <c r="L32" s="773"/>
      <c r="M32" s="1131"/>
      <c r="N32" s="773"/>
      <c r="O32" s="1021"/>
      <c r="P32" s="2504" t="e">
        <f>SUM(R32:AE32)-X32</f>
        <v>#REF!</v>
      </c>
      <c r="Q32" s="2398"/>
      <c r="R32" s="1005">
        <f>'FF 20-20'!F23</f>
        <v>0</v>
      </c>
      <c r="S32" s="1005">
        <f>'FF 20-20'!I23</f>
        <v>0</v>
      </c>
      <c r="T32" s="1005">
        <f>'FF 20-20'!K23</f>
        <v>0</v>
      </c>
      <c r="U32" s="1005">
        <f>'FF 20-20'!P23</f>
        <v>0</v>
      </c>
      <c r="V32" s="1005" t="e">
        <f>#REF!</f>
        <v>#REF!</v>
      </c>
      <c r="W32" s="1005" t="e">
        <f>#REF!</f>
        <v>#REF!</v>
      </c>
      <c r="X32" s="1005" t="e">
        <f>#REF!</f>
        <v>#REF!</v>
      </c>
      <c r="Y32" s="1005" t="e">
        <f>#REF!</f>
        <v>#REF!</v>
      </c>
      <c r="Z32" s="1005" t="e">
        <f>#REF!</f>
        <v>#REF!</v>
      </c>
      <c r="AA32" s="1005" t="e">
        <f>#REF!</f>
        <v>#REF!</v>
      </c>
      <c r="AB32" s="1005" t="e">
        <f>#REF!</f>
        <v>#REF!</v>
      </c>
      <c r="AC32" s="1005" t="e">
        <f>#REF!</f>
        <v>#REF!</v>
      </c>
      <c r="AD32" s="1005" t="e">
        <f>#REF!</f>
        <v>#REF!</v>
      </c>
      <c r="AE32" s="1005" t="e">
        <f>#REF!</f>
        <v>#REF!</v>
      </c>
      <c r="AF32" s="1017"/>
      <c r="AG32" s="1090"/>
      <c r="AH32" s="1110"/>
      <c r="AI32" s="873"/>
    </row>
    <row r="33" spans="1:35" ht="12.75">
      <c r="A33" s="1010"/>
      <c r="B33" s="773"/>
      <c r="C33" s="773"/>
      <c r="D33" s="773"/>
      <c r="E33" s="774"/>
      <c r="F33" s="2230"/>
      <c r="G33" s="2231"/>
      <c r="H33" s="2231"/>
      <c r="I33" s="2231"/>
      <c r="J33" s="2217"/>
      <c r="K33" s="1021" t="s">
        <v>1042</v>
      </c>
      <c r="L33" s="2242"/>
      <c r="M33" s="2242"/>
      <c r="N33" s="2242"/>
      <c r="O33" s="2242"/>
      <c r="P33" s="1109"/>
      <c r="Q33" s="774"/>
      <c r="R33" s="962"/>
      <c r="S33" s="962"/>
      <c r="T33" s="962"/>
      <c r="U33" s="962"/>
      <c r="V33" s="962"/>
      <c r="W33" s="962"/>
      <c r="X33" s="1134"/>
      <c r="Y33" s="962"/>
      <c r="Z33" s="962"/>
      <c r="AA33" s="962"/>
      <c r="AB33" s="962"/>
      <c r="AC33" s="962"/>
      <c r="AD33" s="962"/>
      <c r="AE33" s="962"/>
      <c r="AF33" s="1017"/>
      <c r="AG33" s="1090"/>
      <c r="AH33" s="1110"/>
      <c r="AI33" s="873"/>
    </row>
    <row r="34" spans="1:35" ht="12.75">
      <c r="A34" s="1010"/>
      <c r="B34" s="773"/>
      <c r="C34" s="773"/>
      <c r="D34" s="773"/>
      <c r="E34" s="774"/>
      <c r="F34" s="2230"/>
      <c r="G34" s="2231"/>
      <c r="H34" s="2231"/>
      <c r="I34" s="2231"/>
      <c r="J34" s="2217"/>
      <c r="K34" s="1021" t="s">
        <v>1042</v>
      </c>
      <c r="L34" s="2242"/>
      <c r="M34" s="2242"/>
      <c r="N34" s="2242"/>
      <c r="O34" s="2242"/>
      <c r="P34" s="1114"/>
      <c r="Q34" s="774"/>
      <c r="R34" s="962"/>
      <c r="S34" s="962"/>
      <c r="T34" s="962"/>
      <c r="U34" s="962"/>
      <c r="V34" s="962"/>
      <c r="W34" s="962"/>
      <c r="X34" s="1134"/>
      <c r="Y34" s="962"/>
      <c r="Z34" s="962"/>
      <c r="AA34" s="962"/>
      <c r="AB34" s="962"/>
      <c r="AC34" s="962"/>
      <c r="AD34" s="962"/>
      <c r="AE34" s="962"/>
      <c r="AF34" s="1017"/>
      <c r="AG34" s="1090"/>
      <c r="AH34" s="1110"/>
      <c r="AI34" s="873"/>
    </row>
    <row r="35" spans="1:35" ht="12.75">
      <c r="A35" s="1010"/>
      <c r="B35" s="773"/>
      <c r="C35" s="773"/>
      <c r="D35" s="773"/>
      <c r="E35" s="774"/>
      <c r="F35" s="2230"/>
      <c r="G35" s="2231"/>
      <c r="H35" s="2231"/>
      <c r="I35" s="2231"/>
      <c r="J35" s="2217"/>
      <c r="K35" s="1021" t="s">
        <v>1042</v>
      </c>
      <c r="L35" s="2242"/>
      <c r="M35" s="2242"/>
      <c r="N35" s="2242"/>
      <c r="O35" s="2242"/>
      <c r="P35" s="1114"/>
      <c r="Q35" s="774"/>
      <c r="R35" s="962"/>
      <c r="S35" s="962"/>
      <c r="T35" s="962"/>
      <c r="U35" s="962"/>
      <c r="V35" s="962"/>
      <c r="W35" s="962"/>
      <c r="X35" s="1134"/>
      <c r="Y35" s="962"/>
      <c r="Z35" s="962"/>
      <c r="AA35" s="962"/>
      <c r="AB35" s="962"/>
      <c r="AC35" s="962"/>
      <c r="AD35" s="962"/>
      <c r="AE35" s="962"/>
      <c r="AF35" s="1017"/>
      <c r="AG35" s="1090"/>
      <c r="AH35" s="1110"/>
      <c r="AI35" s="873"/>
    </row>
    <row r="36" spans="1:35" ht="12.75">
      <c r="A36" s="1010"/>
      <c r="B36" s="773"/>
      <c r="C36" s="773"/>
      <c r="D36" s="773"/>
      <c r="E36" s="774"/>
      <c r="F36" s="2230"/>
      <c r="G36" s="2231"/>
      <c r="H36" s="2231"/>
      <c r="I36" s="2231"/>
      <c r="J36" s="2217"/>
      <c r="K36" s="1021" t="s">
        <v>1471</v>
      </c>
      <c r="L36" s="773"/>
      <c r="M36" s="1131"/>
      <c r="N36" s="773"/>
      <c r="O36" s="1131"/>
      <c r="P36" s="2504" t="e">
        <f>SUM(R36:AE36)-X36</f>
        <v>#REF!</v>
      </c>
      <c r="Q36" s="2398"/>
      <c r="R36" s="1005">
        <f>R32-R33-R34-R35</f>
        <v>0</v>
      </c>
      <c r="S36" s="1005">
        <f aca="true" t="shared" si="2" ref="S36:Y36">S32-S33-S34-S35</f>
        <v>0</v>
      </c>
      <c r="T36" s="1005">
        <f t="shared" si="2"/>
        <v>0</v>
      </c>
      <c r="U36" s="1005">
        <f t="shared" si="2"/>
        <v>0</v>
      </c>
      <c r="V36" s="1005" t="e">
        <f t="shared" si="2"/>
        <v>#REF!</v>
      </c>
      <c r="W36" s="1005" t="e">
        <f t="shared" si="2"/>
        <v>#REF!</v>
      </c>
      <c r="X36" s="1005" t="e">
        <f t="shared" si="2"/>
        <v>#REF!</v>
      </c>
      <c r="Y36" s="1005" t="e">
        <f t="shared" si="2"/>
        <v>#REF!</v>
      </c>
      <c r="Z36" s="1005" t="e">
        <f aca="true" t="shared" si="3" ref="Z36:AE36">Z32-Z33-Z34-Z35</f>
        <v>#REF!</v>
      </c>
      <c r="AA36" s="1005" t="e">
        <f t="shared" si="3"/>
        <v>#REF!</v>
      </c>
      <c r="AB36" s="1005" t="e">
        <f t="shared" si="3"/>
        <v>#REF!</v>
      </c>
      <c r="AC36" s="1005" t="e">
        <f t="shared" si="3"/>
        <v>#REF!</v>
      </c>
      <c r="AD36" s="1005" t="e">
        <f t="shared" si="3"/>
        <v>#REF!</v>
      </c>
      <c r="AE36" s="1005" t="e">
        <f t="shared" si="3"/>
        <v>#REF!</v>
      </c>
      <c r="AF36" s="1017"/>
      <c r="AG36" s="1090"/>
      <c r="AH36" s="1110"/>
      <c r="AI36" s="873"/>
    </row>
    <row r="37" spans="1:35" ht="12.75">
      <c r="A37" s="1010"/>
      <c r="B37" s="773"/>
      <c r="C37" s="773"/>
      <c r="D37" s="773"/>
      <c r="E37" s="774"/>
      <c r="F37" s="2230"/>
      <c r="G37" s="2231"/>
      <c r="H37" s="2231"/>
      <c r="I37" s="2231"/>
      <c r="J37" s="2217"/>
      <c r="K37" s="773"/>
      <c r="L37" s="773"/>
      <c r="M37" s="1131"/>
      <c r="N37" s="773"/>
      <c r="O37" s="1133"/>
      <c r="P37" s="1114"/>
      <c r="Q37" s="774"/>
      <c r="R37" s="774"/>
      <c r="S37" s="774"/>
      <c r="T37" s="774"/>
      <c r="U37" s="774"/>
      <c r="V37" s="774"/>
      <c r="W37" s="1135"/>
      <c r="X37" s="1135"/>
      <c r="Y37" s="1135"/>
      <c r="Z37" s="1135"/>
      <c r="AA37" s="1135"/>
      <c r="AB37" s="1135"/>
      <c r="AC37" s="1135"/>
      <c r="AD37" s="1135"/>
      <c r="AE37" s="1135"/>
      <c r="AF37" s="1017"/>
      <c r="AG37" s="1090"/>
      <c r="AH37" s="1110"/>
      <c r="AI37" s="873"/>
    </row>
    <row r="38" spans="1:35" ht="12.75">
      <c r="A38" s="1010"/>
      <c r="B38" s="773"/>
      <c r="C38" s="773"/>
      <c r="D38" s="773"/>
      <c r="E38" s="774"/>
      <c r="F38" s="2230"/>
      <c r="G38" s="2231"/>
      <c r="H38" s="2231"/>
      <c r="I38" s="2231"/>
      <c r="J38" s="2217"/>
      <c r="K38" s="1021" t="s">
        <v>1039</v>
      </c>
      <c r="L38" s="773"/>
      <c r="M38" s="1131"/>
      <c r="N38" s="773"/>
      <c r="O38" s="1131"/>
      <c r="P38" s="2505"/>
      <c r="Q38" s="2495"/>
      <c r="R38" s="848"/>
      <c r="S38" s="848"/>
      <c r="T38" s="848"/>
      <c r="U38" s="848"/>
      <c r="V38" s="848"/>
      <c r="W38" s="848"/>
      <c r="X38" s="1112"/>
      <c r="Y38" s="848"/>
      <c r="Z38" s="848"/>
      <c r="AA38" s="848"/>
      <c r="AB38" s="848"/>
      <c r="AC38" s="848"/>
      <c r="AD38" s="848"/>
      <c r="AE38" s="848"/>
      <c r="AF38" s="1136"/>
      <c r="AG38" s="1090"/>
      <c r="AH38" s="1110"/>
      <c r="AI38" s="873"/>
    </row>
    <row r="39" spans="1:35" ht="12.75">
      <c r="A39" s="1010"/>
      <c r="B39" s="773"/>
      <c r="C39" s="773"/>
      <c r="D39" s="773"/>
      <c r="E39" s="774"/>
      <c r="F39" s="2230"/>
      <c r="G39" s="2231"/>
      <c r="H39" s="2231"/>
      <c r="I39" s="2231"/>
      <c r="J39" s="2217"/>
      <c r="K39" s="773"/>
      <c r="L39" s="773"/>
      <c r="M39" s="1131"/>
      <c r="N39" s="773"/>
      <c r="O39" s="1133"/>
      <c r="P39" s="1137"/>
      <c r="Q39" s="1115"/>
      <c r="R39" s="1115"/>
      <c r="S39" s="1115"/>
      <c r="T39" s="1115"/>
      <c r="U39" s="1115"/>
      <c r="V39" s="1115"/>
      <c r="W39" s="1138"/>
      <c r="X39" s="1138"/>
      <c r="Y39" s="1138"/>
      <c r="Z39" s="1138"/>
      <c r="AA39" s="1138"/>
      <c r="AB39" s="1138"/>
      <c r="AC39" s="1138"/>
      <c r="AD39" s="1138"/>
      <c r="AE39" s="1138"/>
      <c r="AF39" s="1019"/>
      <c r="AG39" s="1090"/>
      <c r="AH39" s="1110"/>
      <c r="AI39" s="873"/>
    </row>
    <row r="40" spans="1:35" ht="12.75">
      <c r="A40" s="1010"/>
      <c r="B40" s="773"/>
      <c r="C40" s="773"/>
      <c r="D40" s="773"/>
      <c r="E40" s="774"/>
      <c r="F40" s="2230"/>
      <c r="G40" s="2231"/>
      <c r="H40" s="2231"/>
      <c r="I40" s="2231"/>
      <c r="J40" s="2217"/>
      <c r="K40" s="1021" t="s">
        <v>1043</v>
      </c>
      <c r="L40" s="773"/>
      <c r="M40" s="1131"/>
      <c r="N40" s="773"/>
      <c r="O40" s="1131"/>
      <c r="P40" s="2504" t="e">
        <f>P36*P38/100</f>
        <v>#REF!</v>
      </c>
      <c r="Q40" s="2398"/>
      <c r="R40" s="1005">
        <f>R36*R38/100</f>
        <v>0</v>
      </c>
      <c r="S40" s="1005">
        <f aca="true" t="shared" si="4" ref="S40:Y40">S36*S38/100</f>
        <v>0</v>
      </c>
      <c r="T40" s="1005">
        <f t="shared" si="4"/>
        <v>0</v>
      </c>
      <c r="U40" s="1005">
        <f t="shared" si="4"/>
        <v>0</v>
      </c>
      <c r="V40" s="1005" t="e">
        <f t="shared" si="4"/>
        <v>#REF!</v>
      </c>
      <c r="W40" s="1005" t="e">
        <f t="shared" si="4"/>
        <v>#REF!</v>
      </c>
      <c r="X40" s="1005" t="e">
        <f t="shared" si="4"/>
        <v>#REF!</v>
      </c>
      <c r="Y40" s="1005" t="e">
        <f t="shared" si="4"/>
        <v>#REF!</v>
      </c>
      <c r="Z40" s="1005" t="e">
        <f aca="true" t="shared" si="5" ref="Z40:AE40">Z36*Z38/100</f>
        <v>#REF!</v>
      </c>
      <c r="AA40" s="1005" t="e">
        <f t="shared" si="5"/>
        <v>#REF!</v>
      </c>
      <c r="AB40" s="1005" t="e">
        <f t="shared" si="5"/>
        <v>#REF!</v>
      </c>
      <c r="AC40" s="1005" t="e">
        <f t="shared" si="5"/>
        <v>#REF!</v>
      </c>
      <c r="AD40" s="1005" t="e">
        <f t="shared" si="5"/>
        <v>#REF!</v>
      </c>
      <c r="AE40" s="1005" t="e">
        <f t="shared" si="5"/>
        <v>#REF!</v>
      </c>
      <c r="AF40" s="1139"/>
      <c r="AG40" s="1090"/>
      <c r="AH40" s="1110"/>
      <c r="AI40" s="873"/>
    </row>
    <row r="41" spans="1:35" ht="12.75">
      <c r="A41" s="1116"/>
      <c r="B41" s="1117"/>
      <c r="C41" s="1117"/>
      <c r="D41" s="1117"/>
      <c r="E41" s="1117"/>
      <c r="F41" s="1117"/>
      <c r="G41" s="1117"/>
      <c r="H41" s="1117"/>
      <c r="I41" s="1117"/>
      <c r="J41" s="1117"/>
      <c r="K41" s="1117"/>
      <c r="L41" s="1117"/>
      <c r="M41" s="1117"/>
      <c r="N41" s="1117"/>
      <c r="O41" s="1117"/>
      <c r="P41" s="1117"/>
      <c r="Q41" s="1117"/>
      <c r="R41" s="1117"/>
      <c r="S41" s="1117"/>
      <c r="T41" s="1117"/>
      <c r="U41" s="1117"/>
      <c r="V41" s="1117"/>
      <c r="W41" s="1117"/>
      <c r="X41" s="1117"/>
      <c r="Y41" s="1117"/>
      <c r="Z41" s="1117"/>
      <c r="AA41" s="1118"/>
      <c r="AB41" s="1117"/>
      <c r="AC41" s="1117"/>
      <c r="AD41" s="1117"/>
      <c r="AE41" s="1117"/>
      <c r="AF41" s="1117"/>
      <c r="AG41" s="1117"/>
      <c r="AH41" s="1140"/>
      <c r="AI41" s="873"/>
    </row>
    <row r="42" spans="1:35" ht="15.75" thickBot="1">
      <c r="A42" s="919" t="s">
        <v>1044</v>
      </c>
      <c r="B42" s="1120"/>
      <c r="C42" s="1120"/>
      <c r="D42" s="1120"/>
      <c r="E42" s="1120"/>
      <c r="F42" s="1120"/>
      <c r="G42" s="1120"/>
      <c r="H42" s="1120"/>
      <c r="I42" s="1120"/>
      <c r="J42" s="1120"/>
      <c r="K42" s="1120"/>
      <c r="L42" s="1120"/>
      <c r="M42" s="1120"/>
      <c r="N42" s="1120"/>
      <c r="O42" s="1120"/>
      <c r="P42" s="1120"/>
      <c r="Q42" s="1120"/>
      <c r="R42" s="1120"/>
      <c r="S42" s="1120"/>
      <c r="T42" s="1120"/>
      <c r="U42" s="1120"/>
      <c r="V42" s="1120"/>
      <c r="W42" s="1120"/>
      <c r="X42" s="1120"/>
      <c r="Y42" s="1120"/>
      <c r="Z42" s="1120"/>
      <c r="AA42" s="1120"/>
      <c r="AB42" s="1120"/>
      <c r="AC42" s="1120"/>
      <c r="AD42" s="1120"/>
      <c r="AE42" s="1120"/>
      <c r="AF42" s="1120"/>
      <c r="AG42" s="1120"/>
      <c r="AH42" s="1122"/>
      <c r="AI42" s="1141"/>
    </row>
    <row r="43" spans="1:34" ht="12.75">
      <c r="A43" s="2482" t="s">
        <v>1045</v>
      </c>
      <c r="B43" s="2483"/>
      <c r="C43" s="2483"/>
      <c r="D43" s="2483"/>
      <c r="E43" s="2484"/>
      <c r="F43" s="2488"/>
      <c r="G43" s="2489"/>
      <c r="H43" s="2489"/>
      <c r="I43" s="2489"/>
      <c r="J43" s="2490"/>
      <c r="K43" s="2488"/>
      <c r="L43" s="2489"/>
      <c r="M43" s="2489"/>
      <c r="N43" s="2489"/>
      <c r="O43" s="2489"/>
      <c r="P43" s="2489"/>
      <c r="Q43" s="2490"/>
      <c r="R43" s="1142"/>
      <c r="S43" s="1142"/>
      <c r="T43" s="1142"/>
      <c r="U43" s="1142"/>
      <c r="V43" s="1142"/>
      <c r="W43" s="1142"/>
      <c r="X43" s="1142"/>
      <c r="Y43" s="1142"/>
      <c r="Z43" s="1142"/>
      <c r="AA43" s="1142"/>
      <c r="AB43" s="1142"/>
      <c r="AC43" s="1142"/>
      <c r="AD43" s="1142"/>
      <c r="AE43" s="1142"/>
      <c r="AF43" s="1142"/>
      <c r="AG43" s="1126" t="s">
        <v>581</v>
      </c>
      <c r="AH43" s="1143" t="s">
        <v>1046</v>
      </c>
    </row>
    <row r="44" spans="1:34" ht="12.75">
      <c r="A44" s="2485" t="s">
        <v>1465</v>
      </c>
      <c r="B44" s="2486"/>
      <c r="C44" s="2486"/>
      <c r="D44" s="2486"/>
      <c r="E44" s="2487"/>
      <c r="F44" s="2491" t="s">
        <v>1466</v>
      </c>
      <c r="G44" s="2492"/>
      <c r="H44" s="2492"/>
      <c r="I44" s="2492"/>
      <c r="J44" s="2493"/>
      <c r="K44" s="2491" t="s">
        <v>1467</v>
      </c>
      <c r="L44" s="2492"/>
      <c r="M44" s="2492"/>
      <c r="N44" s="2492"/>
      <c r="O44" s="2492"/>
      <c r="P44" s="2492"/>
      <c r="Q44" s="2493"/>
      <c r="R44" s="1126" t="s">
        <v>1468</v>
      </c>
      <c r="S44" s="1126" t="s">
        <v>1469</v>
      </c>
      <c r="T44" s="825" t="s">
        <v>515</v>
      </c>
      <c r="U44" s="825" t="s">
        <v>516</v>
      </c>
      <c r="V44" s="825" t="s">
        <v>517</v>
      </c>
      <c r="W44" s="825" t="s">
        <v>498</v>
      </c>
      <c r="X44" s="825" t="s">
        <v>499</v>
      </c>
      <c r="Y44" s="825" t="s">
        <v>500</v>
      </c>
      <c r="Z44" s="825" t="s">
        <v>501</v>
      </c>
      <c r="AA44" s="825" t="s">
        <v>502</v>
      </c>
      <c r="AB44" s="825" t="s">
        <v>503</v>
      </c>
      <c r="AC44" s="825" t="s">
        <v>504</v>
      </c>
      <c r="AD44" s="825" t="s">
        <v>505</v>
      </c>
      <c r="AE44" s="825" t="s">
        <v>506</v>
      </c>
      <c r="AF44" s="825" t="s">
        <v>507</v>
      </c>
      <c r="AG44" s="1126" t="s">
        <v>508</v>
      </c>
      <c r="AH44" s="1143" t="s">
        <v>509</v>
      </c>
    </row>
    <row r="45" spans="1:34" ht="12.75">
      <c r="A45" s="2379" t="s">
        <v>1030</v>
      </c>
      <c r="B45" s="2380"/>
      <c r="C45" s="2380"/>
      <c r="D45" s="2380"/>
      <c r="E45" s="2381"/>
      <c r="F45" s="2491"/>
      <c r="G45" s="2492"/>
      <c r="H45" s="2492"/>
      <c r="I45" s="2492"/>
      <c r="J45" s="2493"/>
      <c r="K45" s="2491"/>
      <c r="L45" s="2492"/>
      <c r="M45" s="2492"/>
      <c r="N45" s="2492"/>
      <c r="O45" s="2492"/>
      <c r="P45" s="2492"/>
      <c r="Q45" s="2493"/>
      <c r="R45" s="1128" t="s">
        <v>522</v>
      </c>
      <c r="S45" s="1128" t="s">
        <v>522</v>
      </c>
      <c r="T45" s="816"/>
      <c r="U45" s="816"/>
      <c r="V45" s="816">
        <v>83.011</v>
      </c>
      <c r="W45" s="816"/>
      <c r="X45" s="816">
        <v>83.505</v>
      </c>
      <c r="Y45" s="929" t="s">
        <v>523</v>
      </c>
      <c r="Z45" s="816" t="s">
        <v>524</v>
      </c>
      <c r="AA45" s="816">
        <v>83.535</v>
      </c>
      <c r="AB45" s="816">
        <v>83.536</v>
      </c>
      <c r="AC45" s="816">
        <v>83.536</v>
      </c>
      <c r="AD45" s="816">
        <v>83.549</v>
      </c>
      <c r="AE45" s="816">
        <v>83.549</v>
      </c>
      <c r="AF45" s="836"/>
      <c r="AG45" s="1126"/>
      <c r="AH45" s="1143"/>
    </row>
    <row r="46" spans="1:34" ht="12.75">
      <c r="A46" s="2379" t="s">
        <v>1034</v>
      </c>
      <c r="B46" s="2380"/>
      <c r="C46" s="2380"/>
      <c r="D46" s="2380"/>
      <c r="E46" s="2381"/>
      <c r="F46" s="2506" t="s">
        <v>1040</v>
      </c>
      <c r="G46" s="2507"/>
      <c r="H46" s="2507"/>
      <c r="I46" s="2507"/>
      <c r="J46" s="2508"/>
      <c r="K46" s="2509"/>
      <c r="L46" s="2510"/>
      <c r="M46" s="2510"/>
      <c r="N46" s="2510"/>
      <c r="O46" s="2510"/>
      <c r="P46" s="2510"/>
      <c r="Q46" s="2511"/>
      <c r="R46" s="1128" t="s">
        <v>534</v>
      </c>
      <c r="S46" s="1128" t="s">
        <v>535</v>
      </c>
      <c r="T46" s="816"/>
      <c r="U46" s="816"/>
      <c r="V46" s="816" t="s">
        <v>536</v>
      </c>
      <c r="W46" s="816"/>
      <c r="X46" s="816" t="s">
        <v>537</v>
      </c>
      <c r="Y46" s="816" t="s">
        <v>538</v>
      </c>
      <c r="Z46" s="816" t="s">
        <v>539</v>
      </c>
      <c r="AA46" s="816" t="s">
        <v>540</v>
      </c>
      <c r="AB46" s="816" t="s">
        <v>541</v>
      </c>
      <c r="AC46" s="816" t="s">
        <v>542</v>
      </c>
      <c r="AD46" s="816" t="s">
        <v>543</v>
      </c>
      <c r="AE46" s="816" t="s">
        <v>544</v>
      </c>
      <c r="AF46" s="816" t="s">
        <v>545</v>
      </c>
      <c r="AG46" s="1128" t="s">
        <v>1471</v>
      </c>
      <c r="AH46" s="1144" t="s">
        <v>492</v>
      </c>
    </row>
    <row r="47" spans="1:34" ht="12.75">
      <c r="A47" s="2246"/>
      <c r="B47" s="2247"/>
      <c r="C47" s="2247"/>
      <c r="D47" s="2247"/>
      <c r="E47" s="2248"/>
      <c r="F47" s="2230"/>
      <c r="G47" s="2231"/>
      <c r="H47" s="2231"/>
      <c r="I47" s="2231"/>
      <c r="J47" s="2217"/>
      <c r="K47" s="1021" t="s">
        <v>1047</v>
      </c>
      <c r="L47" s="773"/>
      <c r="M47" s="773"/>
      <c r="N47" s="773"/>
      <c r="O47" s="1131"/>
      <c r="P47" s="2268"/>
      <c r="Q47" s="2269"/>
      <c r="R47" s="962"/>
      <c r="S47" s="962"/>
      <c r="T47" s="962"/>
      <c r="U47" s="962"/>
      <c r="V47" s="962"/>
      <c r="W47" s="962"/>
      <c r="X47" s="1134"/>
      <c r="Y47" s="962"/>
      <c r="Z47" s="962"/>
      <c r="AA47" s="962"/>
      <c r="AB47" s="962"/>
      <c r="AC47" s="962"/>
      <c r="AD47" s="962"/>
      <c r="AE47" s="962"/>
      <c r="AF47" s="962"/>
      <c r="AG47" s="1005">
        <f>SUM(R47:AE47)</f>
        <v>0</v>
      </c>
      <c r="AH47" s="854">
        <f>P47-AG47</f>
        <v>0</v>
      </c>
    </row>
    <row r="48" spans="1:34" ht="12.75">
      <c r="A48" s="1010"/>
      <c r="B48" s="773"/>
      <c r="C48" s="773"/>
      <c r="D48" s="773"/>
      <c r="E48" s="774"/>
      <c r="F48" s="2230"/>
      <c r="G48" s="2231"/>
      <c r="H48" s="2231"/>
      <c r="I48" s="2231"/>
      <c r="J48" s="2217"/>
      <c r="K48" s="1133"/>
      <c r="L48" s="773"/>
      <c r="M48" s="773"/>
      <c r="N48" s="773"/>
      <c r="O48" s="1131"/>
      <c r="P48" s="1145"/>
      <c r="Q48" s="774"/>
      <c r="R48" s="774"/>
      <c r="S48" s="774"/>
      <c r="T48" s="774"/>
      <c r="U48" s="774"/>
      <c r="V48" s="774"/>
      <c r="W48" s="774"/>
      <c r="X48" s="774"/>
      <c r="Y48" s="774"/>
      <c r="Z48" s="774"/>
      <c r="AA48" s="774"/>
      <c r="AB48" s="774"/>
      <c r="AC48" s="774"/>
      <c r="AD48" s="774"/>
      <c r="AE48" s="774"/>
      <c r="AF48" s="774"/>
      <c r="AG48" s="774"/>
      <c r="AH48" s="1146"/>
    </row>
    <row r="49" spans="1:34" ht="12.75">
      <c r="A49" s="1010"/>
      <c r="B49" s="773"/>
      <c r="C49" s="773"/>
      <c r="D49" s="773"/>
      <c r="E49" s="774"/>
      <c r="F49" s="2230"/>
      <c r="G49" s="2231"/>
      <c r="H49" s="2231"/>
      <c r="I49" s="2231"/>
      <c r="J49" s="2217"/>
      <c r="K49" s="1021" t="s">
        <v>1039</v>
      </c>
      <c r="L49" s="773"/>
      <c r="M49" s="773"/>
      <c r="N49" s="773"/>
      <c r="O49" s="1131"/>
      <c r="P49" s="2505"/>
      <c r="Q49" s="2495"/>
      <c r="R49" s="848"/>
      <c r="S49" s="848"/>
      <c r="T49" s="848"/>
      <c r="U49" s="848"/>
      <c r="V49" s="848"/>
      <c r="W49" s="848"/>
      <c r="X49" s="1112"/>
      <c r="Y49" s="848"/>
      <c r="Z49" s="848"/>
      <c r="AA49" s="848"/>
      <c r="AB49" s="848"/>
      <c r="AC49" s="848"/>
      <c r="AD49" s="848"/>
      <c r="AE49" s="848"/>
      <c r="AF49" s="848"/>
      <c r="AG49" s="774"/>
      <c r="AH49" s="1146"/>
    </row>
    <row r="50" spans="1:34" ht="12.75">
      <c r="A50" s="1010"/>
      <c r="B50" s="773"/>
      <c r="C50" s="773"/>
      <c r="D50" s="773"/>
      <c r="E50" s="774"/>
      <c r="F50" s="2230"/>
      <c r="G50" s="2231"/>
      <c r="H50" s="2231"/>
      <c r="I50" s="2231"/>
      <c r="J50" s="2217"/>
      <c r="K50" s="1133"/>
      <c r="L50" s="773"/>
      <c r="M50" s="773"/>
      <c r="N50" s="773"/>
      <c r="O50" s="1131"/>
      <c r="P50" s="1147"/>
      <c r="Q50" s="1115"/>
      <c r="R50" s="1115"/>
      <c r="S50" s="1115"/>
      <c r="T50" s="1115"/>
      <c r="U50" s="1115"/>
      <c r="V50" s="1115"/>
      <c r="W50" s="1115"/>
      <c r="X50" s="1115"/>
      <c r="Y50" s="1115"/>
      <c r="Z50" s="1115"/>
      <c r="AA50" s="1115"/>
      <c r="AB50" s="1115"/>
      <c r="AC50" s="1115"/>
      <c r="AD50" s="1115"/>
      <c r="AE50" s="1115"/>
      <c r="AF50" s="1115"/>
      <c r="AG50" s="774"/>
      <c r="AH50" s="1146"/>
    </row>
    <row r="51" spans="1:34" ht="12.75">
      <c r="A51" s="1010"/>
      <c r="B51" s="773"/>
      <c r="C51" s="773"/>
      <c r="D51" s="773"/>
      <c r="E51" s="774"/>
      <c r="F51" s="2230"/>
      <c r="G51" s="2231"/>
      <c r="H51" s="2231"/>
      <c r="I51" s="2231"/>
      <c r="J51" s="2217"/>
      <c r="K51" s="1021" t="s">
        <v>1043</v>
      </c>
      <c r="L51" s="773"/>
      <c r="M51" s="773"/>
      <c r="N51" s="773"/>
      <c r="O51" s="1131"/>
      <c r="P51" s="2425">
        <f>P47*P49/100</f>
        <v>0</v>
      </c>
      <c r="Q51" s="2417"/>
      <c r="R51" s="1005">
        <f aca="true" t="shared" si="6" ref="R51:Y51">R47*R49/100</f>
        <v>0</v>
      </c>
      <c r="S51" s="1005">
        <f t="shared" si="6"/>
        <v>0</v>
      </c>
      <c r="T51" s="1005">
        <f t="shared" si="6"/>
        <v>0</v>
      </c>
      <c r="U51" s="1005">
        <f t="shared" si="6"/>
        <v>0</v>
      </c>
      <c r="V51" s="1005">
        <f t="shared" si="6"/>
        <v>0</v>
      </c>
      <c r="W51" s="1005">
        <f t="shared" si="6"/>
        <v>0</v>
      </c>
      <c r="X51" s="1005">
        <f t="shared" si="6"/>
        <v>0</v>
      </c>
      <c r="Y51" s="1005">
        <f t="shared" si="6"/>
        <v>0</v>
      </c>
      <c r="Z51" s="1005">
        <f aca="true" t="shared" si="7" ref="Z51:AF51">Z47*Z49/100</f>
        <v>0</v>
      </c>
      <c r="AA51" s="1005">
        <f t="shared" si="7"/>
        <v>0</v>
      </c>
      <c r="AB51" s="1005">
        <f t="shared" si="7"/>
        <v>0</v>
      </c>
      <c r="AC51" s="1005">
        <f t="shared" si="7"/>
        <v>0</v>
      </c>
      <c r="AD51" s="1005">
        <f t="shared" si="7"/>
        <v>0</v>
      </c>
      <c r="AE51" s="1005">
        <f t="shared" si="7"/>
        <v>0</v>
      </c>
      <c r="AF51" s="1005">
        <f t="shared" si="7"/>
        <v>0</v>
      </c>
      <c r="AG51" s="774"/>
      <c r="AH51" s="1146"/>
    </row>
    <row r="52" spans="1:34" ht="12.75">
      <c r="A52" s="1116"/>
      <c r="B52" s="1117"/>
      <c r="C52" s="1117"/>
      <c r="D52" s="1117"/>
      <c r="E52" s="1148"/>
      <c r="F52" s="1149"/>
      <c r="G52" s="1149"/>
      <c r="H52" s="1149"/>
      <c r="I52" s="1149"/>
      <c r="J52" s="1149"/>
      <c r="K52" s="1117"/>
      <c r="L52" s="1150"/>
      <c r="M52" s="1117"/>
      <c r="N52" s="1117"/>
      <c r="O52" s="1148"/>
      <c r="P52" s="1151"/>
      <c r="Q52" s="1117"/>
      <c r="R52" s="1117"/>
      <c r="S52" s="1117"/>
      <c r="T52" s="1117"/>
      <c r="U52" s="1117"/>
      <c r="V52" s="1117"/>
      <c r="W52" s="1117"/>
      <c r="X52" s="1117"/>
      <c r="Y52" s="1117"/>
      <c r="Z52" s="1117"/>
      <c r="AA52" s="1117"/>
      <c r="AB52" s="1117"/>
      <c r="AC52" s="1117"/>
      <c r="AD52" s="1117"/>
      <c r="AE52" s="1117"/>
      <c r="AF52" s="1117"/>
      <c r="AG52" s="1117"/>
      <c r="AH52" s="1152"/>
    </row>
    <row r="53" spans="1:34" ht="12.75">
      <c r="A53" s="2246"/>
      <c r="B53" s="2247"/>
      <c r="C53" s="2247"/>
      <c r="D53" s="2247"/>
      <c r="E53" s="2248"/>
      <c r="F53" s="2230"/>
      <c r="G53" s="2231"/>
      <c r="H53" s="2231"/>
      <c r="I53" s="2231"/>
      <c r="J53" s="2217"/>
      <c r="K53" s="1021" t="s">
        <v>1047</v>
      </c>
      <c r="L53" s="773"/>
      <c r="M53" s="773"/>
      <c r="N53" s="773"/>
      <c r="O53" s="1131"/>
      <c r="P53" s="2268"/>
      <c r="Q53" s="2269"/>
      <c r="R53" s="962"/>
      <c r="S53" s="962"/>
      <c r="T53" s="962"/>
      <c r="U53" s="962"/>
      <c r="V53" s="962"/>
      <c r="W53" s="962"/>
      <c r="X53" s="1134"/>
      <c r="Y53" s="962"/>
      <c r="Z53" s="962"/>
      <c r="AA53" s="962"/>
      <c r="AB53" s="962"/>
      <c r="AC53" s="962"/>
      <c r="AD53" s="962"/>
      <c r="AE53" s="962"/>
      <c r="AF53" s="962"/>
      <c r="AG53" s="1005">
        <f>SUM(R53:AE53)</f>
        <v>0</v>
      </c>
      <c r="AH53" s="854">
        <f>P53-AG53</f>
        <v>0</v>
      </c>
    </row>
    <row r="54" spans="1:34" ht="12.75">
      <c r="A54" s="1010"/>
      <c r="B54" s="773"/>
      <c r="C54" s="773"/>
      <c r="D54" s="773"/>
      <c r="E54" s="774"/>
      <c r="F54" s="2230"/>
      <c r="G54" s="2231"/>
      <c r="H54" s="2231"/>
      <c r="I54" s="2231"/>
      <c r="J54" s="2217"/>
      <c r="K54" s="1133"/>
      <c r="L54" s="773"/>
      <c r="M54" s="773"/>
      <c r="N54" s="773"/>
      <c r="O54" s="1131"/>
      <c r="P54" s="1145"/>
      <c r="Q54" s="774"/>
      <c r="R54" s="774"/>
      <c r="S54" s="774"/>
      <c r="T54" s="774"/>
      <c r="U54" s="774"/>
      <c r="V54" s="774"/>
      <c r="W54" s="774"/>
      <c r="X54" s="774"/>
      <c r="Y54" s="774"/>
      <c r="Z54" s="774"/>
      <c r="AA54" s="774"/>
      <c r="AB54" s="774"/>
      <c r="AC54" s="774"/>
      <c r="AD54" s="774"/>
      <c r="AE54" s="774"/>
      <c r="AF54" s="774"/>
      <c r="AG54" s="774"/>
      <c r="AH54" s="1146"/>
    </row>
    <row r="55" spans="1:34" ht="12.75">
      <c r="A55" s="1010"/>
      <c r="B55" s="773"/>
      <c r="C55" s="773"/>
      <c r="D55" s="773"/>
      <c r="E55" s="774"/>
      <c r="F55" s="2230"/>
      <c r="G55" s="2231"/>
      <c r="H55" s="2231"/>
      <c r="I55" s="2231"/>
      <c r="J55" s="2217"/>
      <c r="K55" s="1021" t="s">
        <v>1039</v>
      </c>
      <c r="L55" s="773"/>
      <c r="M55" s="773"/>
      <c r="N55" s="773"/>
      <c r="O55" s="1131"/>
      <c r="P55" s="2505"/>
      <c r="Q55" s="2495"/>
      <c r="R55" s="848"/>
      <c r="S55" s="848"/>
      <c r="T55" s="848"/>
      <c r="U55" s="848"/>
      <c r="V55" s="848"/>
      <c r="W55" s="848"/>
      <c r="X55" s="1112"/>
      <c r="Y55" s="848"/>
      <c r="Z55" s="848"/>
      <c r="AA55" s="848"/>
      <c r="AB55" s="848"/>
      <c r="AC55" s="848"/>
      <c r="AD55" s="848"/>
      <c r="AE55" s="848"/>
      <c r="AF55" s="848"/>
      <c r="AG55" s="774"/>
      <c r="AH55" s="1146"/>
    </row>
    <row r="56" spans="1:34" ht="12.75">
      <c r="A56" s="1010"/>
      <c r="B56" s="773"/>
      <c r="C56" s="773"/>
      <c r="D56" s="773"/>
      <c r="E56" s="774"/>
      <c r="F56" s="2230"/>
      <c r="G56" s="2231"/>
      <c r="H56" s="2231"/>
      <c r="I56" s="2231"/>
      <c r="J56" s="2217"/>
      <c r="K56" s="1133"/>
      <c r="L56" s="773"/>
      <c r="M56" s="773"/>
      <c r="N56" s="773"/>
      <c r="O56" s="1131"/>
      <c r="P56" s="1147"/>
      <c r="Q56" s="1115"/>
      <c r="R56" s="1115"/>
      <c r="S56" s="1115"/>
      <c r="T56" s="1115"/>
      <c r="U56" s="1115"/>
      <c r="V56" s="1115"/>
      <c r="W56" s="1115"/>
      <c r="X56" s="1115"/>
      <c r="Y56" s="1115"/>
      <c r="Z56" s="1115"/>
      <c r="AA56" s="1115"/>
      <c r="AB56" s="1115"/>
      <c r="AC56" s="1115"/>
      <c r="AD56" s="1115"/>
      <c r="AE56" s="1115"/>
      <c r="AF56" s="1115"/>
      <c r="AG56" s="774"/>
      <c r="AH56" s="1146"/>
    </row>
    <row r="57" spans="1:34" ht="12.75">
      <c r="A57" s="1010"/>
      <c r="B57" s="773"/>
      <c r="C57" s="773"/>
      <c r="D57" s="773"/>
      <c r="E57" s="774"/>
      <c r="F57" s="2230"/>
      <c r="G57" s="2231"/>
      <c r="H57" s="2231"/>
      <c r="I57" s="2231"/>
      <c r="J57" s="2217"/>
      <c r="K57" s="1021" t="s">
        <v>1043</v>
      </c>
      <c r="L57" s="773"/>
      <c r="M57" s="773"/>
      <c r="N57" s="773"/>
      <c r="O57" s="1131"/>
      <c r="P57" s="2425">
        <f>P53*P55/100</f>
        <v>0</v>
      </c>
      <c r="Q57" s="2417"/>
      <c r="R57" s="1005">
        <f aca="true" t="shared" si="8" ref="R57:Y57">R53*R55/100</f>
        <v>0</v>
      </c>
      <c r="S57" s="1005">
        <f t="shared" si="8"/>
        <v>0</v>
      </c>
      <c r="T57" s="1005">
        <f t="shared" si="8"/>
        <v>0</v>
      </c>
      <c r="U57" s="1005">
        <f t="shared" si="8"/>
        <v>0</v>
      </c>
      <c r="V57" s="1005">
        <f t="shared" si="8"/>
        <v>0</v>
      </c>
      <c r="W57" s="1005">
        <f t="shared" si="8"/>
        <v>0</v>
      </c>
      <c r="X57" s="1005">
        <f t="shared" si="8"/>
        <v>0</v>
      </c>
      <c r="Y57" s="1005">
        <f t="shared" si="8"/>
        <v>0</v>
      </c>
      <c r="Z57" s="1005">
        <f aca="true" t="shared" si="9" ref="Z57:AF57">Z53*Z55/100</f>
        <v>0</v>
      </c>
      <c r="AA57" s="1005">
        <f t="shared" si="9"/>
        <v>0</v>
      </c>
      <c r="AB57" s="1005">
        <f t="shared" si="9"/>
        <v>0</v>
      </c>
      <c r="AC57" s="1005">
        <f t="shared" si="9"/>
        <v>0</v>
      </c>
      <c r="AD57" s="1005">
        <f t="shared" si="9"/>
        <v>0</v>
      </c>
      <c r="AE57" s="1005">
        <f t="shared" si="9"/>
        <v>0</v>
      </c>
      <c r="AF57" s="1005">
        <f t="shared" si="9"/>
        <v>0</v>
      </c>
      <c r="AG57" s="774"/>
      <c r="AH57" s="1146"/>
    </row>
    <row r="58" spans="1:34" ht="12.75">
      <c r="A58" s="1116"/>
      <c r="B58" s="1117"/>
      <c r="C58" s="1117"/>
      <c r="D58" s="1117"/>
      <c r="E58" s="1117"/>
      <c r="F58" s="1149"/>
      <c r="G58" s="1149"/>
      <c r="H58" s="1149"/>
      <c r="I58" s="1149"/>
      <c r="J58" s="1149"/>
      <c r="K58" s="1153"/>
      <c r="L58" s="1117"/>
      <c r="M58" s="1117"/>
      <c r="N58" s="1117"/>
      <c r="O58" s="1148"/>
      <c r="P58" s="1150"/>
      <c r="Q58" s="1117"/>
      <c r="R58" s="1117"/>
      <c r="S58" s="1117"/>
      <c r="T58" s="1117"/>
      <c r="U58" s="1117"/>
      <c r="V58" s="1117"/>
      <c r="W58" s="1117"/>
      <c r="X58" s="1117"/>
      <c r="Y58" s="1117"/>
      <c r="Z58" s="1117"/>
      <c r="AA58" s="1117"/>
      <c r="AB58" s="1117"/>
      <c r="AC58" s="1117"/>
      <c r="AD58" s="1117"/>
      <c r="AE58" s="1117"/>
      <c r="AF58" s="1117"/>
      <c r="AG58" s="1117"/>
      <c r="AH58" s="1152"/>
    </row>
    <row r="59" spans="1:34" ht="12.75">
      <c r="A59" s="2246"/>
      <c r="B59" s="2247"/>
      <c r="C59" s="2247"/>
      <c r="D59" s="2247"/>
      <c r="E59" s="2248"/>
      <c r="F59" s="2230"/>
      <c r="G59" s="2231"/>
      <c r="H59" s="2231"/>
      <c r="I59" s="2231"/>
      <c r="J59" s="2217"/>
      <c r="K59" s="1021" t="s">
        <v>1047</v>
      </c>
      <c r="L59" s="773"/>
      <c r="M59" s="773"/>
      <c r="N59" s="877"/>
      <c r="O59" s="773"/>
      <c r="P59" s="2268"/>
      <c r="Q59" s="2269"/>
      <c r="R59" s="962"/>
      <c r="S59" s="962"/>
      <c r="T59" s="962"/>
      <c r="U59" s="962"/>
      <c r="V59" s="962"/>
      <c r="W59" s="962"/>
      <c r="X59" s="1134"/>
      <c r="Y59" s="962"/>
      <c r="Z59" s="962"/>
      <c r="AA59" s="962"/>
      <c r="AB59" s="962"/>
      <c r="AC59" s="962"/>
      <c r="AD59" s="962"/>
      <c r="AE59" s="962"/>
      <c r="AF59" s="962"/>
      <c r="AG59" s="1005">
        <f>SUM(R60:AE60)</f>
        <v>0</v>
      </c>
      <c r="AH59" s="854">
        <f>P59-AG59</f>
        <v>0</v>
      </c>
    </row>
    <row r="60" spans="1:34" ht="12.75">
      <c r="A60" s="1010"/>
      <c r="B60" s="773"/>
      <c r="C60" s="773"/>
      <c r="D60" s="773"/>
      <c r="E60" s="1154" t="s">
        <v>1120</v>
      </c>
      <c r="F60" s="2230"/>
      <c r="G60" s="2231"/>
      <c r="H60" s="2231"/>
      <c r="I60" s="2231"/>
      <c r="J60" s="2217"/>
      <c r="K60" s="1133"/>
      <c r="L60" s="773"/>
      <c r="M60" s="773"/>
      <c r="N60" s="773"/>
      <c r="O60" s="1131"/>
      <c r="P60" s="1145"/>
      <c r="Q60" s="774"/>
      <c r="R60" s="1155"/>
      <c r="S60" s="1135"/>
      <c r="T60" s="1135"/>
      <c r="U60" s="1135"/>
      <c r="V60" s="1135"/>
      <c r="W60" s="1135"/>
      <c r="X60" s="1135"/>
      <c r="Y60" s="1135"/>
      <c r="Z60" s="1135"/>
      <c r="AA60" s="1135"/>
      <c r="AB60" s="1135"/>
      <c r="AC60" s="1135"/>
      <c r="AD60" s="1135"/>
      <c r="AE60" s="1135"/>
      <c r="AF60" s="1135"/>
      <c r="AG60" s="1156"/>
      <c r="AH60" s="1157"/>
    </row>
    <row r="61" spans="1:35" ht="12.75">
      <c r="A61" s="1010"/>
      <c r="B61" s="773"/>
      <c r="C61" s="773"/>
      <c r="D61" s="773"/>
      <c r="E61" s="774"/>
      <c r="F61" s="2230"/>
      <c r="G61" s="2231"/>
      <c r="H61" s="2231"/>
      <c r="I61" s="2231"/>
      <c r="J61" s="2217"/>
      <c r="K61" s="1021" t="s">
        <v>1039</v>
      </c>
      <c r="L61" s="773"/>
      <c r="M61" s="773"/>
      <c r="N61" s="1111"/>
      <c r="O61" s="1131"/>
      <c r="P61" s="2505"/>
      <c r="Q61" s="2495"/>
      <c r="R61" s="848"/>
      <c r="S61" s="848"/>
      <c r="T61" s="848"/>
      <c r="U61" s="848"/>
      <c r="V61" s="848"/>
      <c r="W61" s="848"/>
      <c r="X61" s="1112"/>
      <c r="Y61" s="848"/>
      <c r="Z61" s="848"/>
      <c r="AA61" s="848"/>
      <c r="AB61" s="848"/>
      <c r="AC61" s="848"/>
      <c r="AD61" s="848"/>
      <c r="AE61" s="848"/>
      <c r="AF61" s="848"/>
      <c r="AG61" s="774"/>
      <c r="AH61" s="1158"/>
      <c r="AI61" s="764"/>
    </row>
    <row r="62" spans="1:35" ht="12.75">
      <c r="A62" s="1010"/>
      <c r="B62" s="773"/>
      <c r="C62" s="773"/>
      <c r="D62" s="773"/>
      <c r="E62" s="774"/>
      <c r="F62" s="2230"/>
      <c r="G62" s="2231"/>
      <c r="H62" s="2231"/>
      <c r="I62" s="2231"/>
      <c r="J62" s="2217"/>
      <c r="K62" s="1133"/>
      <c r="L62" s="773"/>
      <c r="M62" s="773"/>
      <c r="N62" s="773"/>
      <c r="O62" s="1131"/>
      <c r="P62" s="1147"/>
      <c r="Q62" s="1115"/>
      <c r="R62" s="1159"/>
      <c r="S62" s="1160"/>
      <c r="T62" s="1160"/>
      <c r="U62" s="1160"/>
      <c r="V62" s="1160"/>
      <c r="W62" s="1160"/>
      <c r="X62" s="1160"/>
      <c r="Y62" s="1160"/>
      <c r="Z62" s="1160"/>
      <c r="AA62" s="1160"/>
      <c r="AB62" s="1160"/>
      <c r="AC62" s="1160"/>
      <c r="AD62" s="1160"/>
      <c r="AE62" s="1160"/>
      <c r="AF62" s="1160"/>
      <c r="AG62" s="1161"/>
      <c r="AH62" s="1158"/>
      <c r="AI62" s="764"/>
    </row>
    <row r="63" spans="1:35" ht="12.75">
      <c r="A63" s="1010"/>
      <c r="B63" s="773"/>
      <c r="C63" s="773"/>
      <c r="D63" s="773"/>
      <c r="E63" s="774"/>
      <c r="F63" s="2230"/>
      <c r="G63" s="2231"/>
      <c r="H63" s="2231"/>
      <c r="I63" s="2231"/>
      <c r="J63" s="2217"/>
      <c r="K63" s="1162" t="s">
        <v>1043</v>
      </c>
      <c r="L63" s="1163"/>
      <c r="M63" s="1163"/>
      <c r="N63" s="1164"/>
      <c r="O63" s="1165"/>
      <c r="P63" s="2425">
        <f>P59*P61/100</f>
        <v>0</v>
      </c>
      <c r="Q63" s="2417"/>
      <c r="R63" s="1005">
        <f aca="true" t="shared" si="10" ref="R63:Y63">R59*R61/100</f>
        <v>0</v>
      </c>
      <c r="S63" s="1005">
        <f t="shared" si="10"/>
        <v>0</v>
      </c>
      <c r="T63" s="1005">
        <f t="shared" si="10"/>
        <v>0</v>
      </c>
      <c r="U63" s="1005">
        <f t="shared" si="10"/>
        <v>0</v>
      </c>
      <c r="V63" s="1005">
        <f t="shared" si="10"/>
        <v>0</v>
      </c>
      <c r="W63" s="1005">
        <f t="shared" si="10"/>
        <v>0</v>
      </c>
      <c r="X63" s="1005">
        <f t="shared" si="10"/>
        <v>0</v>
      </c>
      <c r="Y63" s="1005">
        <f t="shared" si="10"/>
        <v>0</v>
      </c>
      <c r="Z63" s="1005">
        <f aca="true" t="shared" si="11" ref="Z63:AF63">Z59*Z61/100</f>
        <v>0</v>
      </c>
      <c r="AA63" s="1005">
        <f t="shared" si="11"/>
        <v>0</v>
      </c>
      <c r="AB63" s="1005">
        <f t="shared" si="11"/>
        <v>0</v>
      </c>
      <c r="AC63" s="1005">
        <f t="shared" si="11"/>
        <v>0</v>
      </c>
      <c r="AD63" s="1005">
        <f t="shared" si="11"/>
        <v>0</v>
      </c>
      <c r="AE63" s="1005">
        <f t="shared" si="11"/>
        <v>0</v>
      </c>
      <c r="AF63" s="1005">
        <f t="shared" si="11"/>
        <v>0</v>
      </c>
      <c r="AG63" s="774"/>
      <c r="AH63" s="1158"/>
      <c r="AI63" s="764"/>
    </row>
    <row r="64" spans="1:35" ht="12.75">
      <c r="A64" s="1116"/>
      <c r="B64" s="1117"/>
      <c r="C64" s="1117"/>
      <c r="D64" s="1117"/>
      <c r="E64" s="1117"/>
      <c r="F64" s="1117"/>
      <c r="G64" s="1117"/>
      <c r="H64" s="1117"/>
      <c r="I64" s="1117"/>
      <c r="J64" s="1117"/>
      <c r="K64" s="1153"/>
      <c r="L64" s="1150"/>
      <c r="M64" s="1166"/>
      <c r="N64" s="1117"/>
      <c r="O64" s="1167"/>
      <c r="P64" s="1167"/>
      <c r="Q64" s="1167"/>
      <c r="R64" s="1167"/>
      <c r="S64" s="1167"/>
      <c r="T64" s="1167"/>
      <c r="U64" s="1167"/>
      <c r="V64" s="1167"/>
      <c r="W64" s="1167"/>
      <c r="X64" s="1167"/>
      <c r="Y64" s="1167"/>
      <c r="Z64" s="1167"/>
      <c r="AA64" s="1167"/>
      <c r="AB64" s="1167"/>
      <c r="AC64" s="1167"/>
      <c r="AD64" s="1167"/>
      <c r="AE64" s="1167"/>
      <c r="AF64" s="1167"/>
      <c r="AG64" s="1167"/>
      <c r="AH64" s="1140"/>
      <c r="AI64" s="764"/>
    </row>
    <row r="65" spans="1:35" ht="12.75">
      <c r="A65" s="1010"/>
      <c r="B65" s="773"/>
      <c r="C65" s="773"/>
      <c r="D65" s="773"/>
      <c r="E65" s="773"/>
      <c r="F65" s="773"/>
      <c r="G65" s="773"/>
      <c r="H65" s="773"/>
      <c r="I65" s="773"/>
      <c r="J65" s="773"/>
      <c r="K65" s="1133"/>
      <c r="L65" s="773"/>
      <c r="M65" s="773"/>
      <c r="N65" s="773"/>
      <c r="O65" s="990"/>
      <c r="P65" s="990"/>
      <c r="Q65" s="990"/>
      <c r="R65" s="990"/>
      <c r="S65" s="773"/>
      <c r="T65" s="773"/>
      <c r="U65" s="773"/>
      <c r="V65" s="773"/>
      <c r="W65" s="773"/>
      <c r="X65" s="773"/>
      <c r="Y65" s="773"/>
      <c r="Z65" s="773"/>
      <c r="AA65" s="773"/>
      <c r="AB65" s="773"/>
      <c r="AC65" s="773"/>
      <c r="AD65" s="773"/>
      <c r="AE65" s="773"/>
      <c r="AF65" s="773"/>
      <c r="AG65" s="773"/>
      <c r="AH65" s="1132"/>
      <c r="AI65" s="873"/>
    </row>
    <row r="66" spans="1:35" ht="12.75">
      <c r="A66" s="1010"/>
      <c r="B66" s="773"/>
      <c r="C66" s="773"/>
      <c r="D66" s="773"/>
      <c r="E66" s="773"/>
      <c r="F66" s="773"/>
      <c r="G66" s="773"/>
      <c r="H66" s="773"/>
      <c r="I66" s="773"/>
      <c r="J66" s="773"/>
      <c r="K66" s="1168" t="s">
        <v>1048</v>
      </c>
      <c r="L66" s="776"/>
      <c r="M66" s="776"/>
      <c r="N66" s="776"/>
      <c r="O66" s="990"/>
      <c r="P66" s="990"/>
      <c r="Q66" s="990"/>
      <c r="R66" s="1108">
        <f aca="true" t="shared" si="12" ref="R66:Y66">R25+R40+R51+R57+R63</f>
        <v>0</v>
      </c>
      <c r="S66" s="1108">
        <f t="shared" si="12"/>
        <v>0</v>
      </c>
      <c r="T66" s="1108">
        <f t="shared" si="12"/>
        <v>0</v>
      </c>
      <c r="U66" s="1108">
        <f t="shared" si="12"/>
        <v>0</v>
      </c>
      <c r="V66" s="1108" t="e">
        <f t="shared" si="12"/>
        <v>#REF!</v>
      </c>
      <c r="W66" s="1108" t="e">
        <f t="shared" si="12"/>
        <v>#REF!</v>
      </c>
      <c r="X66" s="1108" t="e">
        <f t="shared" si="12"/>
        <v>#REF!</v>
      </c>
      <c r="Y66" s="1108" t="e">
        <f t="shared" si="12"/>
        <v>#REF!</v>
      </c>
      <c r="Z66" s="1108" t="e">
        <f aca="true" t="shared" si="13" ref="Z66:AF66">Z25+Z40+Z51+Z57+Z63</f>
        <v>#REF!</v>
      </c>
      <c r="AA66" s="1108" t="e">
        <f t="shared" si="13"/>
        <v>#REF!</v>
      </c>
      <c r="AB66" s="1108" t="e">
        <f t="shared" si="13"/>
        <v>#REF!</v>
      </c>
      <c r="AC66" s="1108" t="e">
        <f t="shared" si="13"/>
        <v>#REF!</v>
      </c>
      <c r="AD66" s="1108" t="e">
        <f t="shared" si="13"/>
        <v>#REF!</v>
      </c>
      <c r="AE66" s="1108" t="e">
        <f t="shared" si="13"/>
        <v>#REF!</v>
      </c>
      <c r="AF66" s="1108">
        <f t="shared" si="13"/>
        <v>0</v>
      </c>
      <c r="AG66" s="776"/>
      <c r="AH66" s="1132"/>
      <c r="AI66" s="873"/>
    </row>
    <row r="67" spans="1:35" ht="12.75">
      <c r="A67" s="1010"/>
      <c r="B67" s="773"/>
      <c r="C67" s="773"/>
      <c r="D67" s="773"/>
      <c r="E67" s="773"/>
      <c r="F67" s="773"/>
      <c r="G67" s="773"/>
      <c r="H67" s="773"/>
      <c r="I67" s="773"/>
      <c r="J67" s="773"/>
      <c r="K67" s="1168" t="s">
        <v>1049</v>
      </c>
      <c r="L67" s="773"/>
      <c r="M67" s="773"/>
      <c r="N67" s="773"/>
      <c r="O67" s="776"/>
      <c r="P67" s="776"/>
      <c r="Q67" s="776"/>
      <c r="R67" s="1108" t="e">
        <f>SUM(R66:AE66)</f>
        <v>#REF!</v>
      </c>
      <c r="S67" s="773"/>
      <c r="T67" s="773"/>
      <c r="U67" s="773"/>
      <c r="V67" s="776"/>
      <c r="W67" s="773"/>
      <c r="X67" s="773"/>
      <c r="Y67" s="773"/>
      <c r="Z67" s="773"/>
      <c r="AA67" s="773"/>
      <c r="AB67" s="773"/>
      <c r="AC67" s="773"/>
      <c r="AD67" s="776"/>
      <c r="AE67" s="776"/>
      <c r="AF67" s="776"/>
      <c r="AG67" s="773"/>
      <c r="AH67" s="1132"/>
      <c r="AI67" s="873"/>
    </row>
    <row r="68" spans="1:35" ht="12.75">
      <c r="A68" s="773"/>
      <c r="B68" s="773"/>
      <c r="C68" s="773"/>
      <c r="D68" s="773"/>
      <c r="E68" s="773"/>
      <c r="F68" s="773"/>
      <c r="G68" s="773"/>
      <c r="H68" s="773"/>
      <c r="I68" s="773"/>
      <c r="J68" s="773"/>
      <c r="K68" s="773"/>
      <c r="L68" s="773"/>
      <c r="M68" s="773"/>
      <c r="N68" s="773"/>
      <c r="O68" s="860"/>
      <c r="P68" s="860"/>
      <c r="Q68" s="860"/>
      <c r="R68" s="860"/>
      <c r="S68" s="773"/>
      <c r="T68" s="773"/>
      <c r="U68" s="773"/>
      <c r="V68" s="860"/>
      <c r="W68" s="773"/>
      <c r="X68" s="773"/>
      <c r="Y68" s="773"/>
      <c r="Z68" s="773"/>
      <c r="AA68" s="773"/>
      <c r="AB68" s="773"/>
      <c r="AC68" s="773"/>
      <c r="AD68" s="860"/>
      <c r="AE68" s="860"/>
      <c r="AF68" s="860"/>
      <c r="AG68" s="773"/>
      <c r="AH68" s="860"/>
      <c r="AI68" s="873"/>
    </row>
    <row r="69" spans="1:35" ht="12.75">
      <c r="A69" s="773"/>
      <c r="B69" s="773"/>
      <c r="C69" s="773"/>
      <c r="D69" s="773"/>
      <c r="E69" s="773"/>
      <c r="F69" s="773"/>
      <c r="G69" s="773"/>
      <c r="H69" s="773"/>
      <c r="I69" s="773"/>
      <c r="J69" s="773"/>
      <c r="K69" s="773"/>
      <c r="L69" s="773"/>
      <c r="M69" s="773"/>
      <c r="N69" s="773"/>
      <c r="O69" s="860"/>
      <c r="P69" s="860"/>
      <c r="Q69" s="860"/>
      <c r="V69" s="860"/>
      <c r="W69" s="773"/>
      <c r="X69" s="773"/>
      <c r="Y69" s="773"/>
      <c r="Z69" s="773"/>
      <c r="AA69" s="773"/>
      <c r="AB69" s="773"/>
      <c r="AC69" s="773"/>
      <c r="AD69" s="860"/>
      <c r="AE69" s="860"/>
      <c r="AF69" s="860"/>
      <c r="AG69" s="773"/>
      <c r="AH69" s="860"/>
      <c r="AI69" s="873"/>
    </row>
    <row r="70" spans="1:35" ht="12.75">
      <c r="A70" s="773"/>
      <c r="B70" s="773"/>
      <c r="C70" s="773"/>
      <c r="D70" s="773"/>
      <c r="E70" s="773"/>
      <c r="F70" s="773"/>
      <c r="G70" s="773"/>
      <c r="H70" s="773"/>
      <c r="I70" s="773"/>
      <c r="J70" s="773"/>
      <c r="K70" s="773"/>
      <c r="L70" s="773"/>
      <c r="M70" s="773"/>
      <c r="N70" s="773"/>
      <c r="O70" s="860"/>
      <c r="P70" s="860"/>
      <c r="Q70" s="860"/>
      <c r="R70" s="860"/>
      <c r="S70" s="773"/>
      <c r="T70" s="773"/>
      <c r="U70" s="773"/>
      <c r="V70" s="860"/>
      <c r="W70" s="773"/>
      <c r="X70" s="773"/>
      <c r="Y70" s="773"/>
      <c r="Z70" s="773"/>
      <c r="AA70" s="773"/>
      <c r="AB70" s="773"/>
      <c r="AC70" s="773"/>
      <c r="AD70" s="860"/>
      <c r="AE70" s="860"/>
      <c r="AF70" s="860"/>
      <c r="AG70" s="773"/>
      <c r="AH70" s="860"/>
      <c r="AI70" s="873"/>
    </row>
    <row r="71" spans="1:35" ht="12.75">
      <c r="A71" s="773"/>
      <c r="B71" s="773"/>
      <c r="C71" s="773"/>
      <c r="D71" s="773"/>
      <c r="E71" s="773"/>
      <c r="F71" s="773"/>
      <c r="G71" s="773"/>
      <c r="H71" s="773"/>
      <c r="I71" s="773"/>
      <c r="J71" s="773"/>
      <c r="K71" s="773"/>
      <c r="L71" s="773"/>
      <c r="M71" s="773"/>
      <c r="N71" s="773"/>
      <c r="O71" s="860"/>
      <c r="P71" s="860"/>
      <c r="Q71" s="860"/>
      <c r="R71" s="860"/>
      <c r="S71" s="773"/>
      <c r="T71" s="773"/>
      <c r="U71" s="773"/>
      <c r="V71" s="773"/>
      <c r="W71" s="773"/>
      <c r="X71" s="773"/>
      <c r="Y71" s="773"/>
      <c r="Z71" s="773"/>
      <c r="AA71" s="773"/>
      <c r="AB71" s="773"/>
      <c r="AC71" s="773"/>
      <c r="AD71" s="860"/>
      <c r="AE71" s="860"/>
      <c r="AF71" s="860"/>
      <c r="AG71" s="860"/>
      <c r="AH71" s="860"/>
      <c r="AI71" s="873"/>
    </row>
    <row r="72" spans="1:35" ht="12.75">
      <c r="A72" s="773"/>
      <c r="B72" s="773"/>
      <c r="C72" s="773"/>
      <c r="D72" s="773"/>
      <c r="E72" s="773"/>
      <c r="F72" s="773"/>
      <c r="G72" s="773"/>
      <c r="H72" s="773"/>
      <c r="I72" s="773"/>
      <c r="J72" s="773"/>
      <c r="K72" s="773"/>
      <c r="L72" s="773"/>
      <c r="M72" s="773"/>
      <c r="N72" s="773"/>
      <c r="O72" s="860"/>
      <c r="P72" s="860"/>
      <c r="Q72" s="860"/>
      <c r="R72" s="860"/>
      <c r="S72" s="773"/>
      <c r="T72" s="773"/>
      <c r="U72" s="773"/>
      <c r="V72" s="773"/>
      <c r="W72" s="773"/>
      <c r="X72" s="773"/>
      <c r="Y72" s="773"/>
      <c r="Z72" s="773"/>
      <c r="AA72" s="773"/>
      <c r="AB72" s="773"/>
      <c r="AC72" s="773"/>
      <c r="AD72" s="860"/>
      <c r="AE72" s="860"/>
      <c r="AF72" s="860"/>
      <c r="AG72" s="860"/>
      <c r="AH72" s="860"/>
      <c r="AI72" s="873"/>
    </row>
    <row r="73" spans="1:35" ht="12.75">
      <c r="A73" s="773"/>
      <c r="B73" s="773"/>
      <c r="C73" s="773"/>
      <c r="D73" s="773"/>
      <c r="E73" s="773"/>
      <c r="F73" s="773"/>
      <c r="G73" s="773"/>
      <c r="H73" s="773"/>
      <c r="I73" s="773"/>
      <c r="J73" s="773"/>
      <c r="K73" s="773"/>
      <c r="L73" s="773"/>
      <c r="M73" s="773"/>
      <c r="N73" s="773"/>
      <c r="O73" s="860"/>
      <c r="P73" s="860"/>
      <c r="Q73" s="860"/>
      <c r="R73" s="860"/>
      <c r="S73" s="860"/>
      <c r="T73" s="860"/>
      <c r="U73" s="860"/>
      <c r="V73" s="860"/>
      <c r="W73" s="860"/>
      <c r="X73" s="860"/>
      <c r="Y73" s="860"/>
      <c r="Z73" s="860"/>
      <c r="AA73" s="860"/>
      <c r="AB73" s="860"/>
      <c r="AC73" s="860"/>
      <c r="AD73" s="860"/>
      <c r="AE73" s="860"/>
      <c r="AF73" s="860"/>
      <c r="AG73" s="860"/>
      <c r="AH73" s="860"/>
      <c r="AI73" s="873"/>
    </row>
    <row r="74" spans="1:35" ht="12.75">
      <c r="A74" s="773"/>
      <c r="B74" s="773"/>
      <c r="C74" s="773"/>
      <c r="D74" s="773"/>
      <c r="E74" s="773"/>
      <c r="F74" s="773"/>
      <c r="G74" s="773"/>
      <c r="H74" s="773"/>
      <c r="I74" s="773"/>
      <c r="J74" s="773"/>
      <c r="K74" s="773"/>
      <c r="L74" s="773"/>
      <c r="M74" s="773"/>
      <c r="N74" s="773"/>
      <c r="O74" s="860"/>
      <c r="P74" s="860"/>
      <c r="Q74" s="860"/>
      <c r="R74" s="860"/>
      <c r="S74" s="860"/>
      <c r="T74" s="860"/>
      <c r="U74" s="860"/>
      <c r="V74" s="860"/>
      <c r="W74" s="860"/>
      <c r="X74" s="860"/>
      <c r="Y74" s="860"/>
      <c r="Z74" s="860"/>
      <c r="AA74" s="860"/>
      <c r="AB74" s="860"/>
      <c r="AC74" s="860"/>
      <c r="AD74" s="860"/>
      <c r="AE74" s="860"/>
      <c r="AF74" s="860"/>
      <c r="AG74" s="860"/>
      <c r="AH74" s="860"/>
      <c r="AI74" s="873"/>
    </row>
    <row r="75" spans="1:35" ht="12.75">
      <c r="A75" s="773"/>
      <c r="B75" s="773"/>
      <c r="C75" s="773"/>
      <c r="D75" s="773"/>
      <c r="E75" s="773"/>
      <c r="F75" s="773"/>
      <c r="G75" s="773"/>
      <c r="H75" s="773"/>
      <c r="I75" s="773"/>
      <c r="J75" s="773"/>
      <c r="K75" s="773"/>
      <c r="L75" s="773"/>
      <c r="M75" s="773"/>
      <c r="N75" s="773"/>
      <c r="O75" s="860"/>
      <c r="P75" s="860"/>
      <c r="Q75" s="860"/>
      <c r="R75" s="860"/>
      <c r="S75" s="860"/>
      <c r="T75" s="860"/>
      <c r="U75" s="860"/>
      <c r="V75" s="860"/>
      <c r="W75" s="860"/>
      <c r="X75" s="860"/>
      <c r="Y75" s="860"/>
      <c r="Z75" s="860"/>
      <c r="AA75" s="860"/>
      <c r="AB75" s="860"/>
      <c r="AC75" s="860"/>
      <c r="AD75" s="860"/>
      <c r="AE75" s="860"/>
      <c r="AF75" s="860"/>
      <c r="AG75" s="860"/>
      <c r="AH75" s="860"/>
      <c r="AI75" s="873"/>
    </row>
    <row r="76" spans="1:35" ht="12.75">
      <c r="A76" s="773"/>
      <c r="B76" s="773"/>
      <c r="C76" s="773"/>
      <c r="D76" s="773"/>
      <c r="E76" s="773"/>
      <c r="F76" s="773"/>
      <c r="G76" s="773"/>
      <c r="H76" s="773"/>
      <c r="I76" s="773"/>
      <c r="J76" s="773"/>
      <c r="K76" s="773"/>
      <c r="L76" s="773"/>
      <c r="M76" s="773"/>
      <c r="N76" s="773"/>
      <c r="O76" s="860"/>
      <c r="P76" s="860"/>
      <c r="Q76" s="860"/>
      <c r="R76" s="860"/>
      <c r="S76" s="860"/>
      <c r="T76" s="860"/>
      <c r="U76" s="860"/>
      <c r="V76" s="860"/>
      <c r="W76" s="860"/>
      <c r="X76" s="860"/>
      <c r="Y76" s="860"/>
      <c r="Z76" s="860"/>
      <c r="AA76" s="860"/>
      <c r="AB76" s="860"/>
      <c r="AC76" s="860"/>
      <c r="AD76" s="860"/>
      <c r="AE76" s="860"/>
      <c r="AF76" s="860"/>
      <c r="AG76" s="860"/>
      <c r="AH76" s="860"/>
      <c r="AI76" s="873"/>
    </row>
    <row r="77" spans="1:35" ht="12.75">
      <c r="A77" s="773"/>
      <c r="B77" s="773"/>
      <c r="C77" s="773"/>
      <c r="D77" s="773"/>
      <c r="E77" s="773"/>
      <c r="F77" s="773"/>
      <c r="G77" s="773"/>
      <c r="H77" s="773"/>
      <c r="I77" s="773"/>
      <c r="J77" s="773"/>
      <c r="K77" s="773"/>
      <c r="L77" s="773"/>
      <c r="M77" s="773"/>
      <c r="N77" s="773"/>
      <c r="O77" s="860"/>
      <c r="P77" s="860"/>
      <c r="Q77" s="860"/>
      <c r="R77" s="860"/>
      <c r="S77" s="860"/>
      <c r="T77" s="860"/>
      <c r="U77" s="860"/>
      <c r="V77" s="860"/>
      <c r="W77" s="860"/>
      <c r="X77" s="860"/>
      <c r="Y77" s="860"/>
      <c r="Z77" s="860"/>
      <c r="AA77" s="860"/>
      <c r="AB77" s="860"/>
      <c r="AC77" s="860"/>
      <c r="AD77" s="860"/>
      <c r="AE77" s="860"/>
      <c r="AF77" s="860"/>
      <c r="AG77" s="860"/>
      <c r="AH77" s="860"/>
      <c r="AI77" s="873"/>
    </row>
    <row r="78" spans="1:35" ht="12.75">
      <c r="A78" s="773"/>
      <c r="B78" s="773"/>
      <c r="C78" s="773"/>
      <c r="D78" s="773"/>
      <c r="E78" s="773"/>
      <c r="F78" s="773"/>
      <c r="G78" s="773"/>
      <c r="H78" s="773"/>
      <c r="I78" s="773"/>
      <c r="J78" s="773"/>
      <c r="K78" s="773"/>
      <c r="L78" s="773"/>
      <c r="M78" s="773"/>
      <c r="N78" s="773"/>
      <c r="O78" s="860"/>
      <c r="P78" s="860"/>
      <c r="Q78" s="860"/>
      <c r="R78" s="860"/>
      <c r="S78" s="860"/>
      <c r="T78" s="860"/>
      <c r="U78" s="860"/>
      <c r="V78" s="860"/>
      <c r="W78" s="860"/>
      <c r="X78" s="860"/>
      <c r="Y78" s="860"/>
      <c r="Z78" s="860"/>
      <c r="AA78" s="860"/>
      <c r="AB78" s="860"/>
      <c r="AC78" s="860"/>
      <c r="AD78" s="860"/>
      <c r="AE78" s="860"/>
      <c r="AF78" s="860"/>
      <c r="AG78" s="860"/>
      <c r="AH78" s="860"/>
      <c r="AI78" s="873"/>
    </row>
    <row r="79" spans="1:35" ht="12.75">
      <c r="A79" s="773"/>
      <c r="B79" s="773"/>
      <c r="C79" s="773"/>
      <c r="D79" s="773"/>
      <c r="E79" s="773"/>
      <c r="F79" s="773"/>
      <c r="G79" s="773"/>
      <c r="H79" s="773"/>
      <c r="I79" s="773"/>
      <c r="J79" s="773"/>
      <c r="K79" s="773"/>
      <c r="L79" s="773"/>
      <c r="M79" s="773"/>
      <c r="N79" s="773"/>
      <c r="O79" s="860"/>
      <c r="P79" s="860"/>
      <c r="Q79" s="860"/>
      <c r="R79" s="860"/>
      <c r="S79" s="860"/>
      <c r="T79" s="860"/>
      <c r="U79" s="860"/>
      <c r="V79" s="860"/>
      <c r="W79" s="860"/>
      <c r="X79" s="860"/>
      <c r="Y79" s="860"/>
      <c r="Z79" s="860"/>
      <c r="AA79" s="860"/>
      <c r="AB79" s="860"/>
      <c r="AC79" s="860"/>
      <c r="AD79" s="860"/>
      <c r="AE79" s="860"/>
      <c r="AF79" s="860"/>
      <c r="AG79" s="860"/>
      <c r="AH79" s="860"/>
      <c r="AI79" s="873"/>
    </row>
    <row r="80" spans="1:35" ht="12.75">
      <c r="A80" s="773"/>
      <c r="B80" s="773"/>
      <c r="C80" s="773"/>
      <c r="D80" s="773"/>
      <c r="E80" s="773"/>
      <c r="F80" s="773"/>
      <c r="G80" s="773"/>
      <c r="H80" s="773"/>
      <c r="I80" s="773"/>
      <c r="J80" s="773"/>
      <c r="K80" s="773"/>
      <c r="L80" s="773"/>
      <c r="M80" s="773"/>
      <c r="N80" s="773"/>
      <c r="O80" s="860"/>
      <c r="P80" s="860"/>
      <c r="Q80" s="860"/>
      <c r="R80" s="860"/>
      <c r="S80" s="860"/>
      <c r="T80" s="860"/>
      <c r="U80" s="860"/>
      <c r="V80" s="860"/>
      <c r="W80" s="860"/>
      <c r="X80" s="860"/>
      <c r="Y80" s="860"/>
      <c r="Z80" s="860"/>
      <c r="AA80" s="860"/>
      <c r="AB80" s="860"/>
      <c r="AC80" s="860"/>
      <c r="AD80" s="860"/>
      <c r="AE80" s="860"/>
      <c r="AF80" s="860"/>
      <c r="AG80" s="860"/>
      <c r="AH80" s="860"/>
      <c r="AI80" s="873"/>
    </row>
    <row r="81" spans="1:35" ht="12.75">
      <c r="A81" s="773"/>
      <c r="B81" s="773"/>
      <c r="C81" s="773"/>
      <c r="D81" s="773"/>
      <c r="E81" s="773"/>
      <c r="F81" s="773"/>
      <c r="G81" s="773"/>
      <c r="H81" s="773"/>
      <c r="I81" s="773"/>
      <c r="J81" s="773"/>
      <c r="K81" s="773"/>
      <c r="L81" s="773"/>
      <c r="M81" s="773"/>
      <c r="N81" s="773"/>
      <c r="O81" s="860"/>
      <c r="P81" s="860"/>
      <c r="Q81" s="860"/>
      <c r="R81" s="860"/>
      <c r="S81" s="860"/>
      <c r="T81" s="860"/>
      <c r="U81" s="860"/>
      <c r="V81" s="860"/>
      <c r="W81" s="860"/>
      <c r="X81" s="860"/>
      <c r="Y81" s="860"/>
      <c r="Z81" s="860"/>
      <c r="AA81" s="860"/>
      <c r="AB81" s="860"/>
      <c r="AC81" s="860"/>
      <c r="AD81" s="860"/>
      <c r="AE81" s="860"/>
      <c r="AF81" s="860"/>
      <c r="AG81" s="860"/>
      <c r="AH81" s="860"/>
      <c r="AI81" s="873"/>
    </row>
    <row r="82" spans="1:35" ht="12.75">
      <c r="A82" s="764"/>
      <c r="B82" s="764"/>
      <c r="C82" s="764"/>
      <c r="D82" s="764"/>
      <c r="E82" s="764"/>
      <c r="F82" s="764"/>
      <c r="G82" s="764"/>
      <c r="H82" s="764"/>
      <c r="I82" s="764"/>
      <c r="J82" s="764"/>
      <c r="K82" s="764"/>
      <c r="L82" s="764"/>
      <c r="M82" s="764"/>
      <c r="N82" s="764"/>
      <c r="O82" s="873"/>
      <c r="P82" s="873"/>
      <c r="Q82" s="873"/>
      <c r="R82" s="873"/>
      <c r="S82" s="873"/>
      <c r="T82" s="873"/>
      <c r="U82" s="873"/>
      <c r="V82" s="873"/>
      <c r="W82" s="873"/>
      <c r="X82" s="873"/>
      <c r="Y82" s="873"/>
      <c r="Z82" s="873"/>
      <c r="AA82" s="873"/>
      <c r="AB82" s="873"/>
      <c r="AC82" s="873"/>
      <c r="AD82" s="873"/>
      <c r="AE82" s="873"/>
      <c r="AF82" s="873"/>
      <c r="AG82" s="873"/>
      <c r="AH82" s="873"/>
      <c r="AI82" s="873"/>
    </row>
    <row r="83" spans="1:35" ht="12.75">
      <c r="A83" s="764"/>
      <c r="B83" s="764"/>
      <c r="C83" s="764"/>
      <c r="D83" s="764"/>
      <c r="E83" s="764"/>
      <c r="F83" s="764"/>
      <c r="G83" s="764"/>
      <c r="H83" s="764"/>
      <c r="I83" s="764"/>
      <c r="J83" s="764"/>
      <c r="K83" s="764"/>
      <c r="L83" s="764"/>
      <c r="M83" s="764"/>
      <c r="N83" s="764"/>
      <c r="O83" s="873"/>
      <c r="P83" s="873"/>
      <c r="Q83" s="873"/>
      <c r="R83" s="873"/>
      <c r="S83" s="873"/>
      <c r="T83" s="873"/>
      <c r="U83" s="873"/>
      <c r="V83" s="873"/>
      <c r="W83" s="873"/>
      <c r="X83" s="873"/>
      <c r="Y83" s="873"/>
      <c r="Z83" s="873"/>
      <c r="AA83" s="873"/>
      <c r="AB83" s="873"/>
      <c r="AC83" s="873"/>
      <c r="AD83" s="873"/>
      <c r="AE83" s="873"/>
      <c r="AF83" s="873"/>
      <c r="AG83" s="873"/>
      <c r="AH83" s="873"/>
      <c r="AI83" s="873"/>
    </row>
    <row r="84" spans="1:35" ht="12.75">
      <c r="A84" s="764"/>
      <c r="B84" s="764"/>
      <c r="C84" s="764"/>
      <c r="D84" s="764"/>
      <c r="E84" s="764"/>
      <c r="F84" s="764"/>
      <c r="G84" s="764"/>
      <c r="H84" s="764"/>
      <c r="I84" s="764"/>
      <c r="J84" s="764"/>
      <c r="K84" s="764"/>
      <c r="L84" s="764"/>
      <c r="M84" s="764"/>
      <c r="N84" s="764"/>
      <c r="O84" s="873"/>
      <c r="P84" s="873"/>
      <c r="Q84" s="873"/>
      <c r="R84" s="873"/>
      <c r="S84" s="873"/>
      <c r="T84" s="873"/>
      <c r="U84" s="873"/>
      <c r="V84" s="873"/>
      <c r="W84" s="873"/>
      <c r="X84" s="873"/>
      <c r="Y84" s="873"/>
      <c r="Z84" s="873"/>
      <c r="AA84" s="873"/>
      <c r="AB84" s="873"/>
      <c r="AC84" s="873"/>
      <c r="AD84" s="873"/>
      <c r="AE84" s="873"/>
      <c r="AF84" s="873"/>
      <c r="AG84" s="873"/>
      <c r="AH84" s="873"/>
      <c r="AI84" s="873"/>
    </row>
    <row r="85" spans="1:35" ht="12.75">
      <c r="A85" s="764"/>
      <c r="B85" s="764"/>
      <c r="C85" s="764"/>
      <c r="D85" s="764"/>
      <c r="E85" s="764"/>
      <c r="F85" s="764"/>
      <c r="G85" s="764"/>
      <c r="H85" s="764"/>
      <c r="I85" s="764"/>
      <c r="J85" s="764"/>
      <c r="K85" s="764"/>
      <c r="L85" s="764"/>
      <c r="M85" s="764"/>
      <c r="N85" s="764"/>
      <c r="O85" s="873"/>
      <c r="P85" s="873"/>
      <c r="Q85" s="873"/>
      <c r="R85" s="873"/>
      <c r="S85" s="873"/>
      <c r="T85" s="873"/>
      <c r="U85" s="873"/>
      <c r="V85" s="873"/>
      <c r="W85" s="873"/>
      <c r="X85" s="873"/>
      <c r="Y85" s="873"/>
      <c r="Z85" s="873"/>
      <c r="AA85" s="873"/>
      <c r="AB85" s="873"/>
      <c r="AC85" s="873"/>
      <c r="AD85" s="873"/>
      <c r="AE85" s="873"/>
      <c r="AF85" s="873"/>
      <c r="AG85" s="873"/>
      <c r="AH85" s="873"/>
      <c r="AI85" s="873"/>
    </row>
    <row r="86" spans="1:35" ht="12.75">
      <c r="A86" s="764"/>
      <c r="B86" s="764"/>
      <c r="C86" s="764"/>
      <c r="D86" s="764"/>
      <c r="E86" s="764"/>
      <c r="F86" s="764"/>
      <c r="G86" s="764"/>
      <c r="H86" s="764"/>
      <c r="I86" s="764"/>
      <c r="J86" s="764"/>
      <c r="K86" s="764"/>
      <c r="L86" s="764"/>
      <c r="M86" s="764"/>
      <c r="N86" s="764"/>
      <c r="O86" s="873"/>
      <c r="P86" s="873"/>
      <c r="Q86" s="873"/>
      <c r="R86" s="873"/>
      <c r="S86" s="873"/>
      <c r="T86" s="873"/>
      <c r="U86" s="873"/>
      <c r="V86" s="873"/>
      <c r="W86" s="873"/>
      <c r="X86" s="873"/>
      <c r="Y86" s="873"/>
      <c r="Z86" s="873"/>
      <c r="AA86" s="873"/>
      <c r="AB86" s="873"/>
      <c r="AC86" s="873"/>
      <c r="AD86" s="873"/>
      <c r="AE86" s="873"/>
      <c r="AF86" s="873"/>
      <c r="AG86" s="873"/>
      <c r="AH86" s="873"/>
      <c r="AI86" s="873"/>
    </row>
    <row r="87" spans="1:35" ht="12.75">
      <c r="A87" s="764"/>
      <c r="B87" s="764"/>
      <c r="C87" s="764"/>
      <c r="D87" s="764"/>
      <c r="E87" s="764"/>
      <c r="F87" s="764"/>
      <c r="G87" s="764"/>
      <c r="H87" s="764"/>
      <c r="I87" s="764"/>
      <c r="J87" s="764"/>
      <c r="K87" s="764"/>
      <c r="L87" s="764"/>
      <c r="M87" s="764"/>
      <c r="N87" s="764"/>
      <c r="O87" s="873"/>
      <c r="P87" s="873"/>
      <c r="Q87" s="873"/>
      <c r="R87" s="873"/>
      <c r="S87" s="873"/>
      <c r="T87" s="873"/>
      <c r="U87" s="873"/>
      <c r="V87" s="873"/>
      <c r="W87" s="873"/>
      <c r="X87" s="873"/>
      <c r="Y87" s="873"/>
      <c r="Z87" s="873"/>
      <c r="AA87" s="873"/>
      <c r="AB87" s="873"/>
      <c r="AC87" s="873"/>
      <c r="AD87" s="873"/>
      <c r="AE87" s="873"/>
      <c r="AF87" s="873"/>
      <c r="AG87" s="873"/>
      <c r="AH87" s="873"/>
      <c r="AI87" s="873"/>
    </row>
    <row r="88" spans="1:14" ht="12.75">
      <c r="A88" s="796"/>
      <c r="B88" s="796"/>
      <c r="C88" s="796"/>
      <c r="D88" s="796"/>
      <c r="E88" s="796"/>
      <c r="F88" s="746"/>
      <c r="G88" s="746"/>
      <c r="H88" s="746"/>
      <c r="I88" s="746"/>
      <c r="J88" s="746"/>
      <c r="K88" s="796"/>
      <c r="L88" s="796"/>
      <c r="M88" s="796"/>
      <c r="N88" s="796"/>
    </row>
    <row r="89" spans="1:14" ht="12.75">
      <c r="A89" s="796"/>
      <c r="B89" s="796"/>
      <c r="C89" s="796"/>
      <c r="D89" s="796"/>
      <c r="E89" s="796"/>
      <c r="F89" s="746"/>
      <c r="G89" s="746"/>
      <c r="H89" s="746"/>
      <c r="I89" s="746"/>
      <c r="J89" s="746"/>
      <c r="K89" s="796"/>
      <c r="L89" s="796"/>
      <c r="M89" s="796"/>
      <c r="N89" s="796"/>
    </row>
    <row r="90" spans="1:14" ht="12">
      <c r="A90" s="796"/>
      <c r="B90" s="796"/>
      <c r="C90" s="796"/>
      <c r="D90" s="796"/>
      <c r="E90" s="796"/>
      <c r="F90" s="796"/>
      <c r="G90" s="796"/>
      <c r="H90" s="796"/>
      <c r="I90" s="796"/>
      <c r="J90" s="796"/>
      <c r="K90" s="796"/>
      <c r="L90" s="796"/>
      <c r="M90" s="796"/>
      <c r="N90" s="796"/>
    </row>
    <row r="91" spans="1:14" ht="12">
      <c r="A91" s="796"/>
      <c r="B91" s="796"/>
      <c r="C91" s="796"/>
      <c r="D91" s="796"/>
      <c r="E91" s="796"/>
      <c r="F91" s="796"/>
      <c r="G91" s="796"/>
      <c r="H91" s="796"/>
      <c r="I91" s="796"/>
      <c r="J91" s="796"/>
      <c r="K91" s="796"/>
      <c r="L91" s="796"/>
      <c r="M91" s="796"/>
      <c r="N91" s="796"/>
    </row>
    <row r="92" spans="1:14" ht="12">
      <c r="A92" s="796"/>
      <c r="B92" s="796"/>
      <c r="C92" s="796"/>
      <c r="D92" s="796"/>
      <c r="E92" s="796"/>
      <c r="F92" s="796"/>
      <c r="G92" s="796"/>
      <c r="H92" s="796"/>
      <c r="I92" s="796"/>
      <c r="J92" s="796"/>
      <c r="K92" s="796"/>
      <c r="L92" s="796"/>
      <c r="M92" s="796"/>
      <c r="N92" s="796"/>
    </row>
    <row r="93" spans="1:14" ht="12">
      <c r="A93" s="796"/>
      <c r="B93" s="796"/>
      <c r="C93" s="796"/>
      <c r="D93" s="796"/>
      <c r="E93" s="796"/>
      <c r="F93" s="796"/>
      <c r="G93" s="796"/>
      <c r="H93" s="796"/>
      <c r="I93" s="796"/>
      <c r="J93" s="796"/>
      <c r="K93" s="796"/>
      <c r="L93" s="796"/>
      <c r="M93" s="796"/>
      <c r="N93" s="796"/>
    </row>
    <row r="94" spans="1:14" ht="12">
      <c r="A94" s="796"/>
      <c r="B94" s="796"/>
      <c r="C94" s="796"/>
      <c r="D94" s="796"/>
      <c r="E94" s="796"/>
      <c r="F94" s="796"/>
      <c r="G94" s="796"/>
      <c r="H94" s="796"/>
      <c r="I94" s="796"/>
      <c r="J94" s="796"/>
      <c r="K94" s="796"/>
      <c r="L94" s="796"/>
      <c r="M94" s="796"/>
      <c r="N94" s="796"/>
    </row>
    <row r="95" spans="1:14" ht="12">
      <c r="A95" s="796"/>
      <c r="B95" s="796"/>
      <c r="C95" s="796"/>
      <c r="D95" s="796"/>
      <c r="E95" s="796"/>
      <c r="F95" s="796"/>
      <c r="G95" s="796"/>
      <c r="H95" s="796"/>
      <c r="I95" s="796"/>
      <c r="J95" s="796"/>
      <c r="K95" s="796"/>
      <c r="L95" s="796"/>
      <c r="M95" s="796"/>
      <c r="N95" s="796"/>
    </row>
    <row r="96" spans="1:14" ht="12">
      <c r="A96" s="796"/>
      <c r="B96" s="796"/>
      <c r="C96" s="796"/>
      <c r="D96" s="796"/>
      <c r="E96" s="796"/>
      <c r="F96" s="796"/>
      <c r="G96" s="796"/>
      <c r="H96" s="796"/>
      <c r="I96" s="796"/>
      <c r="J96" s="796"/>
      <c r="K96" s="796"/>
      <c r="L96" s="796"/>
      <c r="M96" s="796"/>
      <c r="N96" s="796"/>
    </row>
    <row r="97" spans="1:14" ht="12">
      <c r="A97" s="796"/>
      <c r="B97" s="796"/>
      <c r="C97" s="796"/>
      <c r="D97" s="796"/>
      <c r="E97" s="796"/>
      <c r="F97" s="796"/>
      <c r="G97" s="796"/>
      <c r="H97" s="796"/>
      <c r="I97" s="796"/>
      <c r="J97" s="796"/>
      <c r="K97" s="796"/>
      <c r="L97" s="796"/>
      <c r="M97" s="796"/>
      <c r="N97" s="796"/>
    </row>
    <row r="98" spans="1:14" ht="12">
      <c r="A98" s="796"/>
      <c r="B98" s="796"/>
      <c r="C98" s="796"/>
      <c r="D98" s="796"/>
      <c r="E98" s="796"/>
      <c r="F98" s="796"/>
      <c r="G98" s="796"/>
      <c r="H98" s="796"/>
      <c r="I98" s="796"/>
      <c r="J98" s="796"/>
      <c r="K98" s="796"/>
      <c r="L98" s="796"/>
      <c r="M98" s="796"/>
      <c r="N98" s="796"/>
    </row>
    <row r="99" spans="1:14" ht="12">
      <c r="A99" s="796"/>
      <c r="B99" s="796"/>
      <c r="C99" s="796"/>
      <c r="D99" s="796"/>
      <c r="E99" s="796"/>
      <c r="F99" s="796"/>
      <c r="G99" s="796"/>
      <c r="H99" s="796"/>
      <c r="I99" s="796"/>
      <c r="J99" s="796"/>
      <c r="K99" s="796"/>
      <c r="L99" s="796"/>
      <c r="M99" s="796"/>
      <c r="N99" s="796"/>
    </row>
    <row r="100" spans="1:14" ht="12">
      <c r="A100" s="796"/>
      <c r="B100" s="796"/>
      <c r="C100" s="796"/>
      <c r="D100" s="796"/>
      <c r="E100" s="796"/>
      <c r="F100" s="796"/>
      <c r="G100" s="796"/>
      <c r="H100" s="796"/>
      <c r="I100" s="796"/>
      <c r="J100" s="796"/>
      <c r="K100" s="796"/>
      <c r="L100" s="796"/>
      <c r="M100" s="796"/>
      <c r="N100" s="796"/>
    </row>
    <row r="101" spans="1:14" ht="12">
      <c r="A101" s="796"/>
      <c r="B101" s="796"/>
      <c r="C101" s="796"/>
      <c r="D101" s="796"/>
      <c r="E101" s="796"/>
      <c r="F101" s="796"/>
      <c r="G101" s="796"/>
      <c r="H101" s="796"/>
      <c r="I101" s="796"/>
      <c r="J101" s="796"/>
      <c r="K101" s="796"/>
      <c r="L101" s="796"/>
      <c r="M101" s="796"/>
      <c r="N101" s="796"/>
    </row>
    <row r="102" spans="1:14" ht="12">
      <c r="A102" s="796"/>
      <c r="B102" s="796"/>
      <c r="C102" s="796"/>
      <c r="D102" s="796"/>
      <c r="E102" s="796"/>
      <c r="F102" s="796"/>
      <c r="G102" s="796"/>
      <c r="H102" s="796"/>
      <c r="I102" s="796"/>
      <c r="J102" s="796"/>
      <c r="K102" s="796"/>
      <c r="L102" s="796"/>
      <c r="M102" s="796"/>
      <c r="N102" s="796"/>
    </row>
    <row r="103" spans="1:14" ht="12">
      <c r="A103" s="796"/>
      <c r="B103" s="796"/>
      <c r="C103" s="796"/>
      <c r="D103" s="796"/>
      <c r="E103" s="796"/>
      <c r="F103" s="796"/>
      <c r="G103" s="796"/>
      <c r="H103" s="796"/>
      <c r="I103" s="796"/>
      <c r="J103" s="796"/>
      <c r="K103" s="796"/>
      <c r="L103" s="796"/>
      <c r="M103" s="796"/>
      <c r="N103" s="796"/>
    </row>
    <row r="104" spans="1:14" ht="12">
      <c r="A104" s="796"/>
      <c r="B104" s="796"/>
      <c r="C104" s="796"/>
      <c r="D104" s="796"/>
      <c r="E104" s="796"/>
      <c r="F104" s="796"/>
      <c r="G104" s="796"/>
      <c r="H104" s="796"/>
      <c r="I104" s="796"/>
      <c r="J104" s="796"/>
      <c r="K104" s="796"/>
      <c r="L104" s="796"/>
      <c r="M104" s="796"/>
      <c r="N104" s="796"/>
    </row>
    <row r="105" spans="1:14" ht="12">
      <c r="A105" s="796"/>
      <c r="B105" s="796"/>
      <c r="C105" s="796"/>
      <c r="D105" s="796"/>
      <c r="E105" s="796"/>
      <c r="F105" s="796"/>
      <c r="G105" s="796"/>
      <c r="H105" s="796"/>
      <c r="I105" s="796"/>
      <c r="J105" s="796"/>
      <c r="K105" s="796"/>
      <c r="L105" s="796"/>
      <c r="M105" s="796"/>
      <c r="N105" s="796"/>
    </row>
    <row r="106" spans="1:14" ht="12">
      <c r="A106" s="796"/>
      <c r="B106" s="796"/>
      <c r="C106" s="796"/>
      <c r="D106" s="796"/>
      <c r="E106" s="796"/>
      <c r="F106" s="796"/>
      <c r="G106" s="796"/>
      <c r="H106" s="796"/>
      <c r="I106" s="796"/>
      <c r="J106" s="796"/>
      <c r="K106" s="796"/>
      <c r="L106" s="796"/>
      <c r="M106" s="796"/>
      <c r="N106" s="796"/>
    </row>
    <row r="107" spans="1:14" ht="12">
      <c r="A107" s="796"/>
      <c r="B107" s="796"/>
      <c r="C107" s="796"/>
      <c r="D107" s="796"/>
      <c r="E107" s="796"/>
      <c r="F107" s="796"/>
      <c r="G107" s="796"/>
      <c r="H107" s="796"/>
      <c r="I107" s="796"/>
      <c r="J107" s="796"/>
      <c r="K107" s="796"/>
      <c r="L107" s="796"/>
      <c r="M107" s="796"/>
      <c r="N107" s="796"/>
    </row>
    <row r="108" spans="1:14" ht="12">
      <c r="A108" s="796"/>
      <c r="B108" s="796"/>
      <c r="C108" s="796"/>
      <c r="D108" s="796"/>
      <c r="E108" s="796"/>
      <c r="F108" s="796"/>
      <c r="G108" s="796"/>
      <c r="H108" s="796"/>
      <c r="I108" s="796"/>
      <c r="J108" s="796"/>
      <c r="K108" s="796"/>
      <c r="L108" s="796"/>
      <c r="M108" s="796"/>
      <c r="N108" s="796"/>
    </row>
    <row r="109" spans="1:14" ht="12">
      <c r="A109" s="796"/>
      <c r="B109" s="796"/>
      <c r="C109" s="796"/>
      <c r="D109" s="796"/>
      <c r="E109" s="796"/>
      <c r="F109" s="796"/>
      <c r="G109" s="796"/>
      <c r="H109" s="796"/>
      <c r="I109" s="796"/>
      <c r="J109" s="796"/>
      <c r="K109" s="796"/>
      <c r="L109" s="796"/>
      <c r="M109" s="796"/>
      <c r="N109" s="796"/>
    </row>
    <row r="110" spans="1:14" ht="12">
      <c r="A110" s="796"/>
      <c r="B110" s="796"/>
      <c r="C110" s="796"/>
      <c r="D110" s="796"/>
      <c r="E110" s="796"/>
      <c r="F110" s="796"/>
      <c r="G110" s="796"/>
      <c r="H110" s="796"/>
      <c r="I110" s="796"/>
      <c r="J110" s="796"/>
      <c r="K110" s="796"/>
      <c r="L110" s="796"/>
      <c r="M110" s="796"/>
      <c r="N110" s="796"/>
    </row>
    <row r="111" spans="1:14" ht="12">
      <c r="A111" s="796"/>
      <c r="B111" s="796"/>
      <c r="C111" s="796"/>
      <c r="D111" s="796"/>
      <c r="E111" s="796"/>
      <c r="F111" s="796"/>
      <c r="G111" s="796"/>
      <c r="H111" s="796"/>
      <c r="I111" s="796"/>
      <c r="J111" s="796"/>
      <c r="K111" s="796"/>
      <c r="L111" s="796"/>
      <c r="M111" s="796"/>
      <c r="N111" s="796"/>
    </row>
    <row r="112" spans="1:14" ht="12">
      <c r="A112" s="796"/>
      <c r="B112" s="796"/>
      <c r="C112" s="796"/>
      <c r="D112" s="796"/>
      <c r="E112" s="796"/>
      <c r="F112" s="796"/>
      <c r="G112" s="796"/>
      <c r="H112" s="796"/>
      <c r="I112" s="796"/>
      <c r="J112" s="796"/>
      <c r="K112" s="796"/>
      <c r="L112" s="796"/>
      <c r="M112" s="796"/>
      <c r="N112" s="796"/>
    </row>
    <row r="113" spans="1:14" ht="12">
      <c r="A113" s="796"/>
      <c r="B113" s="796"/>
      <c r="C113" s="796"/>
      <c r="D113" s="796"/>
      <c r="E113" s="796"/>
      <c r="F113" s="796"/>
      <c r="G113" s="796"/>
      <c r="H113" s="796"/>
      <c r="I113" s="796"/>
      <c r="J113" s="796"/>
      <c r="K113" s="796"/>
      <c r="L113" s="796"/>
      <c r="M113" s="796"/>
      <c r="N113" s="796"/>
    </row>
    <row r="114" spans="1:14" ht="12">
      <c r="A114" s="796"/>
      <c r="B114" s="796"/>
      <c r="C114" s="796"/>
      <c r="D114" s="796"/>
      <c r="E114" s="796"/>
      <c r="F114" s="796"/>
      <c r="G114" s="796"/>
      <c r="H114" s="796"/>
      <c r="I114" s="796"/>
      <c r="J114" s="796"/>
      <c r="K114" s="796"/>
      <c r="L114" s="796"/>
      <c r="M114" s="796"/>
      <c r="N114" s="796"/>
    </row>
    <row r="115" spans="1:14" ht="12">
      <c r="A115" s="796"/>
      <c r="B115" s="796"/>
      <c r="C115" s="796"/>
      <c r="D115" s="796"/>
      <c r="E115" s="796"/>
      <c r="F115" s="796"/>
      <c r="G115" s="796"/>
      <c r="H115" s="796"/>
      <c r="I115" s="796"/>
      <c r="J115" s="796"/>
      <c r="K115" s="796"/>
      <c r="L115" s="796"/>
      <c r="M115" s="796"/>
      <c r="N115" s="796"/>
    </row>
    <row r="116" spans="1:14" ht="12">
      <c r="A116" s="796"/>
      <c r="B116" s="796"/>
      <c r="C116" s="796"/>
      <c r="D116" s="796"/>
      <c r="E116" s="796"/>
      <c r="F116" s="796"/>
      <c r="G116" s="796"/>
      <c r="H116" s="796"/>
      <c r="I116" s="796"/>
      <c r="J116" s="796"/>
      <c r="K116" s="796"/>
      <c r="L116" s="796"/>
      <c r="M116" s="796"/>
      <c r="N116" s="796"/>
    </row>
    <row r="117" spans="1:14" ht="12">
      <c r="A117" s="796"/>
      <c r="B117" s="796"/>
      <c r="C117" s="796"/>
      <c r="D117" s="796"/>
      <c r="E117" s="796"/>
      <c r="F117" s="796"/>
      <c r="G117" s="796"/>
      <c r="H117" s="796"/>
      <c r="I117" s="796"/>
      <c r="J117" s="796"/>
      <c r="K117" s="796"/>
      <c r="L117" s="796"/>
      <c r="M117" s="796"/>
      <c r="N117" s="796"/>
    </row>
    <row r="118" spans="1:14" ht="12">
      <c r="A118" s="796"/>
      <c r="B118" s="796"/>
      <c r="C118" s="796"/>
      <c r="D118" s="796"/>
      <c r="E118" s="796"/>
      <c r="F118" s="796"/>
      <c r="G118" s="796"/>
      <c r="H118" s="796"/>
      <c r="I118" s="796"/>
      <c r="J118" s="796"/>
      <c r="K118" s="796"/>
      <c r="L118" s="796"/>
      <c r="M118" s="796"/>
      <c r="N118" s="796"/>
    </row>
    <row r="119" spans="1:14" ht="12">
      <c r="A119" s="796"/>
      <c r="B119" s="796"/>
      <c r="C119" s="796"/>
      <c r="D119" s="796"/>
      <c r="E119" s="796"/>
      <c r="F119" s="796"/>
      <c r="G119" s="796"/>
      <c r="H119" s="796"/>
      <c r="I119" s="796"/>
      <c r="J119" s="796"/>
      <c r="K119" s="796"/>
      <c r="L119" s="796"/>
      <c r="M119" s="796"/>
      <c r="N119" s="796"/>
    </row>
    <row r="120" spans="1:14" ht="12">
      <c r="A120" s="796"/>
      <c r="B120" s="796"/>
      <c r="C120" s="796"/>
      <c r="D120" s="796"/>
      <c r="E120" s="796"/>
      <c r="F120" s="796"/>
      <c r="G120" s="796"/>
      <c r="H120" s="796"/>
      <c r="I120" s="796"/>
      <c r="J120" s="796"/>
      <c r="K120" s="796"/>
      <c r="L120" s="796"/>
      <c r="M120" s="796"/>
      <c r="N120" s="796"/>
    </row>
    <row r="121" spans="1:14" ht="12">
      <c r="A121" s="796"/>
      <c r="B121" s="796"/>
      <c r="C121" s="796"/>
      <c r="D121" s="796"/>
      <c r="E121" s="796"/>
      <c r="F121" s="796"/>
      <c r="G121" s="796"/>
      <c r="H121" s="796"/>
      <c r="I121" s="796"/>
      <c r="J121" s="796"/>
      <c r="K121" s="796"/>
      <c r="L121" s="796"/>
      <c r="M121" s="796"/>
      <c r="N121" s="796"/>
    </row>
    <row r="122" spans="1:14" ht="12">
      <c r="A122" s="796"/>
      <c r="B122" s="796"/>
      <c r="C122" s="796"/>
      <c r="D122" s="796"/>
      <c r="E122" s="796"/>
      <c r="F122" s="796"/>
      <c r="G122" s="796"/>
      <c r="H122" s="796"/>
      <c r="I122" s="796"/>
      <c r="J122" s="796"/>
      <c r="K122" s="796"/>
      <c r="L122" s="796"/>
      <c r="M122" s="796"/>
      <c r="N122" s="796"/>
    </row>
    <row r="123" spans="1:14" ht="12">
      <c r="A123" s="796"/>
      <c r="B123" s="796"/>
      <c r="C123" s="796"/>
      <c r="D123" s="796"/>
      <c r="E123" s="796"/>
      <c r="F123" s="796"/>
      <c r="G123" s="796"/>
      <c r="H123" s="796"/>
      <c r="I123" s="796"/>
      <c r="J123" s="796"/>
      <c r="K123" s="796"/>
      <c r="L123" s="796"/>
      <c r="M123" s="796"/>
      <c r="N123" s="796"/>
    </row>
    <row r="124" spans="1:14" ht="12">
      <c r="A124" s="796"/>
      <c r="B124" s="796"/>
      <c r="C124" s="796"/>
      <c r="D124" s="796"/>
      <c r="E124" s="796"/>
      <c r="F124" s="796"/>
      <c r="G124" s="796"/>
      <c r="H124" s="796"/>
      <c r="I124" s="796"/>
      <c r="J124" s="796"/>
      <c r="K124" s="796"/>
      <c r="L124" s="796"/>
      <c r="M124" s="796"/>
      <c r="N124" s="796"/>
    </row>
    <row r="125" spans="1:14" ht="12">
      <c r="A125" s="796"/>
      <c r="B125" s="796"/>
      <c r="C125" s="796"/>
      <c r="D125" s="796"/>
      <c r="E125" s="796"/>
      <c r="F125" s="796"/>
      <c r="G125" s="796"/>
      <c r="H125" s="796"/>
      <c r="I125" s="796"/>
      <c r="J125" s="796"/>
      <c r="K125" s="796"/>
      <c r="L125" s="796"/>
      <c r="M125" s="796"/>
      <c r="N125" s="796"/>
    </row>
    <row r="126" spans="1:14" ht="12">
      <c r="A126" s="796"/>
      <c r="B126" s="796"/>
      <c r="C126" s="796"/>
      <c r="D126" s="796"/>
      <c r="E126" s="796"/>
      <c r="F126" s="796"/>
      <c r="G126" s="796"/>
      <c r="H126" s="796"/>
      <c r="I126" s="796"/>
      <c r="J126" s="796"/>
      <c r="K126" s="796"/>
      <c r="L126" s="796"/>
      <c r="M126" s="796"/>
      <c r="N126" s="796"/>
    </row>
    <row r="127" spans="1:14" ht="12">
      <c r="A127" s="796"/>
      <c r="B127" s="796"/>
      <c r="C127" s="796"/>
      <c r="D127" s="796"/>
      <c r="E127" s="796"/>
      <c r="F127" s="796"/>
      <c r="G127" s="796"/>
      <c r="H127" s="796"/>
      <c r="I127" s="796"/>
      <c r="J127" s="796"/>
      <c r="K127" s="796"/>
      <c r="L127" s="796"/>
      <c r="M127" s="796"/>
      <c r="N127" s="796"/>
    </row>
    <row r="128" spans="1:14" ht="12">
      <c r="A128" s="796"/>
      <c r="B128" s="796"/>
      <c r="C128" s="796"/>
      <c r="D128" s="796"/>
      <c r="E128" s="796"/>
      <c r="F128" s="796"/>
      <c r="G128" s="796"/>
      <c r="H128" s="796"/>
      <c r="I128" s="796"/>
      <c r="J128" s="796"/>
      <c r="K128" s="796"/>
      <c r="L128" s="796"/>
      <c r="M128" s="796"/>
      <c r="N128" s="796"/>
    </row>
    <row r="129" spans="1:14" ht="12">
      <c r="A129" s="796"/>
      <c r="B129" s="796"/>
      <c r="C129" s="796"/>
      <c r="D129" s="796"/>
      <c r="E129" s="796"/>
      <c r="F129" s="796"/>
      <c r="G129" s="796"/>
      <c r="H129" s="796"/>
      <c r="I129" s="796"/>
      <c r="J129" s="796"/>
      <c r="K129" s="796"/>
      <c r="L129" s="796"/>
      <c r="M129" s="796"/>
      <c r="N129" s="796"/>
    </row>
    <row r="130" spans="1:14" ht="12">
      <c r="A130" s="796"/>
      <c r="B130" s="796"/>
      <c r="C130" s="796"/>
      <c r="D130" s="796"/>
      <c r="E130" s="796"/>
      <c r="F130" s="796"/>
      <c r="G130" s="796"/>
      <c r="H130" s="796"/>
      <c r="I130" s="796"/>
      <c r="J130" s="796"/>
      <c r="K130" s="796"/>
      <c r="L130" s="796"/>
      <c r="M130" s="796"/>
      <c r="N130" s="796"/>
    </row>
    <row r="131" spans="1:14" ht="12">
      <c r="A131" s="796"/>
      <c r="B131" s="796"/>
      <c r="C131" s="796"/>
      <c r="D131" s="796"/>
      <c r="E131" s="796"/>
      <c r="F131" s="796"/>
      <c r="G131" s="796"/>
      <c r="H131" s="796"/>
      <c r="I131" s="796"/>
      <c r="J131" s="796"/>
      <c r="K131" s="796"/>
      <c r="L131" s="796"/>
      <c r="M131" s="796"/>
      <c r="N131" s="796"/>
    </row>
    <row r="132" spans="1:14" ht="12">
      <c r="A132" s="796"/>
      <c r="B132" s="796"/>
      <c r="C132" s="796"/>
      <c r="D132" s="796"/>
      <c r="E132" s="796"/>
      <c r="F132" s="796"/>
      <c r="G132" s="796"/>
      <c r="H132" s="796"/>
      <c r="I132" s="796"/>
      <c r="J132" s="796"/>
      <c r="K132" s="796"/>
      <c r="L132" s="796"/>
      <c r="M132" s="796"/>
      <c r="N132" s="796"/>
    </row>
    <row r="133" spans="1:14" ht="12">
      <c r="A133" s="796"/>
      <c r="B133" s="796"/>
      <c r="C133" s="796"/>
      <c r="D133" s="796"/>
      <c r="E133" s="796"/>
      <c r="F133" s="796"/>
      <c r="G133" s="796"/>
      <c r="H133" s="796"/>
      <c r="I133" s="796"/>
      <c r="J133" s="796"/>
      <c r="K133" s="796"/>
      <c r="L133" s="796"/>
      <c r="M133" s="796"/>
      <c r="N133" s="796"/>
    </row>
  </sheetData>
  <sheetProtection sheet="1" objects="1" scenarios="1"/>
  <mergeCells count="115">
    <mergeCell ref="P61:Q61"/>
    <mergeCell ref="P63:Q63"/>
    <mergeCell ref="P53:Q53"/>
    <mergeCell ref="P55:Q55"/>
    <mergeCell ref="P57:Q57"/>
    <mergeCell ref="P59:Q59"/>
    <mergeCell ref="F60:J60"/>
    <mergeCell ref="F61:J61"/>
    <mergeCell ref="F62:J62"/>
    <mergeCell ref="F63:J63"/>
    <mergeCell ref="A53:E53"/>
    <mergeCell ref="A59:E59"/>
    <mergeCell ref="F53:J53"/>
    <mergeCell ref="F54:J54"/>
    <mergeCell ref="F55:J55"/>
    <mergeCell ref="F56:J56"/>
    <mergeCell ref="F57:J57"/>
    <mergeCell ref="F59:J59"/>
    <mergeCell ref="P47:Q47"/>
    <mergeCell ref="P49:Q49"/>
    <mergeCell ref="P51:Q51"/>
    <mergeCell ref="F47:J47"/>
    <mergeCell ref="F48:J48"/>
    <mergeCell ref="F49:J49"/>
    <mergeCell ref="F50:J50"/>
    <mergeCell ref="F51:J51"/>
    <mergeCell ref="K43:Q43"/>
    <mergeCell ref="K44:Q44"/>
    <mergeCell ref="K45:Q45"/>
    <mergeCell ref="K46:Q46"/>
    <mergeCell ref="A47:E47"/>
    <mergeCell ref="F43:J43"/>
    <mergeCell ref="F44:J44"/>
    <mergeCell ref="F45:J45"/>
    <mergeCell ref="F46:J46"/>
    <mergeCell ref="A43:E43"/>
    <mergeCell ref="A44:E44"/>
    <mergeCell ref="A45:E45"/>
    <mergeCell ref="A46:E46"/>
    <mergeCell ref="P36:Q36"/>
    <mergeCell ref="P38:Q38"/>
    <mergeCell ref="P40:Q40"/>
    <mergeCell ref="L35:O35"/>
    <mergeCell ref="K31:Q31"/>
    <mergeCell ref="P32:Q32"/>
    <mergeCell ref="L33:O33"/>
    <mergeCell ref="L34:O34"/>
    <mergeCell ref="F37:J37"/>
    <mergeCell ref="F38:J38"/>
    <mergeCell ref="F39:J39"/>
    <mergeCell ref="F40:J40"/>
    <mergeCell ref="F33:J33"/>
    <mergeCell ref="F34:J34"/>
    <mergeCell ref="F35:J35"/>
    <mergeCell ref="F36:J36"/>
    <mergeCell ref="A31:E31"/>
    <mergeCell ref="A32:E32"/>
    <mergeCell ref="F28:J28"/>
    <mergeCell ref="F29:J29"/>
    <mergeCell ref="F30:J30"/>
    <mergeCell ref="F31:J31"/>
    <mergeCell ref="F32:J32"/>
    <mergeCell ref="M19:Q19"/>
    <mergeCell ref="A28:E28"/>
    <mergeCell ref="A29:E29"/>
    <mergeCell ref="A30:E30"/>
    <mergeCell ref="K28:Q28"/>
    <mergeCell ref="K29:Q29"/>
    <mergeCell ref="K30:Q30"/>
    <mergeCell ref="I19:J19"/>
    <mergeCell ref="I20:J20"/>
    <mergeCell ref="A19:E19"/>
    <mergeCell ref="K16:L16"/>
    <mergeCell ref="K17:L17"/>
    <mergeCell ref="K18:L18"/>
    <mergeCell ref="K19:L19"/>
    <mergeCell ref="A20:E20"/>
    <mergeCell ref="F16:H16"/>
    <mergeCell ref="F17:H17"/>
    <mergeCell ref="F18:H18"/>
    <mergeCell ref="F19:H19"/>
    <mergeCell ref="F20:H20"/>
    <mergeCell ref="Q2:R2"/>
    <mergeCell ref="A16:E16"/>
    <mergeCell ref="A17:E17"/>
    <mergeCell ref="A18:E18"/>
    <mergeCell ref="I16:J16"/>
    <mergeCell ref="I17:J17"/>
    <mergeCell ref="I18:J18"/>
    <mergeCell ref="M16:Q16"/>
    <mergeCell ref="M17:Q17"/>
    <mergeCell ref="M18:Q18"/>
    <mergeCell ref="L11:M11"/>
    <mergeCell ref="P13:R13"/>
    <mergeCell ref="P14:R14"/>
    <mergeCell ref="J13:O13"/>
    <mergeCell ref="J14:O14"/>
    <mergeCell ref="K5:R5"/>
    <mergeCell ref="K6:R6"/>
    <mergeCell ref="K7:R7"/>
    <mergeCell ref="L10:M10"/>
    <mergeCell ref="A11:E11"/>
    <mergeCell ref="A13:E13"/>
    <mergeCell ref="A14:E14"/>
    <mergeCell ref="F6:J6"/>
    <mergeCell ref="F7:J7"/>
    <mergeCell ref="F9:J9"/>
    <mergeCell ref="F10:J10"/>
    <mergeCell ref="F11:J11"/>
    <mergeCell ref="F13:I13"/>
    <mergeCell ref="F14:I14"/>
    <mergeCell ref="A6:E6"/>
    <mergeCell ref="A7:E7"/>
    <mergeCell ref="A9:E9"/>
    <mergeCell ref="A10:E10"/>
  </mergeCells>
  <printOptions/>
  <pageMargins left="0.44" right="0.25" top="0.25" bottom="0.25" header="0" footer="0"/>
  <pageSetup fitToWidth="2" fitToHeight="1" horizontalDpi="300" verticalDpi="300" orientation="landscape" scale="64" r:id="rId1"/>
</worksheet>
</file>

<file path=xl/worksheets/sheet48.xml><?xml version="1.0" encoding="utf-8"?>
<worksheet xmlns="http://schemas.openxmlformats.org/spreadsheetml/2006/main" xmlns:r="http://schemas.openxmlformats.org/officeDocument/2006/relationships">
  <dimension ref="A1:A75"/>
  <sheetViews>
    <sheetView workbookViewId="0" topLeftCell="A59">
      <selection activeCell="A75" sqref="A75"/>
    </sheetView>
  </sheetViews>
  <sheetFormatPr defaultColWidth="9.140625" defaultRowHeight="12.75"/>
  <cols>
    <col min="1" max="1" width="115.28125" style="741" customWidth="1"/>
    <col min="2" max="16384" width="10.28125" style="741" customWidth="1"/>
  </cols>
  <sheetData>
    <row r="1" ht="12">
      <c r="A1" s="741" t="s">
        <v>547</v>
      </c>
    </row>
    <row r="2" ht="12">
      <c r="A2" s="741" t="s">
        <v>1050</v>
      </c>
    </row>
    <row r="3" ht="12">
      <c r="A3" s="741" t="s">
        <v>549</v>
      </c>
    </row>
    <row r="4" ht="12">
      <c r="A4" s="741" t="s">
        <v>550</v>
      </c>
    </row>
    <row r="5" ht="12">
      <c r="A5" s="741" t="s">
        <v>551</v>
      </c>
    </row>
    <row r="6" ht="12">
      <c r="A6" s="741" t="s">
        <v>552</v>
      </c>
    </row>
    <row r="7" ht="12">
      <c r="A7" s="741" t="s">
        <v>553</v>
      </c>
    </row>
    <row r="8" ht="12">
      <c r="A8" s="741" t="s">
        <v>554</v>
      </c>
    </row>
    <row r="9" ht="12">
      <c r="A9" s="741" t="s">
        <v>1777</v>
      </c>
    </row>
    <row r="10" ht="12">
      <c r="A10" s="741" t="s">
        <v>1778</v>
      </c>
    </row>
    <row r="11" ht="12">
      <c r="A11" s="741" t="s">
        <v>1779</v>
      </c>
    </row>
    <row r="12" ht="12">
      <c r="A12" s="741" t="s">
        <v>1780</v>
      </c>
    </row>
    <row r="13" ht="12">
      <c r="A13" s="741" t="s">
        <v>708</v>
      </c>
    </row>
    <row r="14" ht="12">
      <c r="A14" s="741" t="s">
        <v>1502</v>
      </c>
    </row>
    <row r="15" ht="12">
      <c r="A15" s="741" t="s">
        <v>1051</v>
      </c>
    </row>
    <row r="16" ht="12">
      <c r="A16" s="741" t="s">
        <v>1052</v>
      </c>
    </row>
    <row r="17" ht="12">
      <c r="A17" s="741" t="s">
        <v>1053</v>
      </c>
    </row>
    <row r="18" ht="12">
      <c r="A18" s="741" t="s">
        <v>1054</v>
      </c>
    </row>
    <row r="19" ht="12">
      <c r="A19" s="741" t="s">
        <v>1055</v>
      </c>
    </row>
    <row r="20" ht="12">
      <c r="A20" s="741" t="s">
        <v>1056</v>
      </c>
    </row>
    <row r="21" ht="12">
      <c r="A21" s="741" t="s">
        <v>1057</v>
      </c>
    </row>
    <row r="22" ht="12">
      <c r="A22" s="741" t="s">
        <v>1058</v>
      </c>
    </row>
    <row r="23" ht="12">
      <c r="A23" s="741" t="s">
        <v>1059</v>
      </c>
    </row>
    <row r="24" ht="12">
      <c r="A24" s="741" t="s">
        <v>1060</v>
      </c>
    </row>
    <row r="25" ht="12">
      <c r="A25" s="741" t="s">
        <v>1061</v>
      </c>
    </row>
    <row r="26" ht="12">
      <c r="A26" s="741" t="s">
        <v>1062</v>
      </c>
    </row>
    <row r="27" ht="12">
      <c r="A27" s="741" t="s">
        <v>1063</v>
      </c>
    </row>
    <row r="28" ht="12">
      <c r="A28" s="741" t="s">
        <v>1064</v>
      </c>
    </row>
    <row r="29" ht="12">
      <c r="A29" s="741" t="s">
        <v>1065</v>
      </c>
    </row>
    <row r="30" ht="12">
      <c r="A30" s="741" t="s">
        <v>1066</v>
      </c>
    </row>
    <row r="31" ht="12">
      <c r="A31" s="741" t="s">
        <v>1067</v>
      </c>
    </row>
    <row r="32" ht="12">
      <c r="A32" s="741" t="s">
        <v>1068</v>
      </c>
    </row>
    <row r="33" ht="12">
      <c r="A33" s="741" t="s">
        <v>1069</v>
      </c>
    </row>
    <row r="34" ht="12">
      <c r="A34" s="741" t="s">
        <v>1070</v>
      </c>
    </row>
    <row r="35" ht="12">
      <c r="A35" s="741" t="s">
        <v>452</v>
      </c>
    </row>
    <row r="36" ht="12">
      <c r="A36" s="741" t="s">
        <v>1071</v>
      </c>
    </row>
    <row r="37" ht="12">
      <c r="A37" s="741" t="s">
        <v>1072</v>
      </c>
    </row>
    <row r="38" ht="12">
      <c r="A38" s="741" t="s">
        <v>1073</v>
      </c>
    </row>
    <row r="39" ht="12">
      <c r="A39" s="741" t="s">
        <v>1074</v>
      </c>
    </row>
    <row r="40" ht="12">
      <c r="A40" s="741" t="s">
        <v>1075</v>
      </c>
    </row>
    <row r="41" ht="12">
      <c r="A41" s="741" t="s">
        <v>1076</v>
      </c>
    </row>
    <row r="42" ht="12">
      <c r="A42" s="741" t="s">
        <v>1077</v>
      </c>
    </row>
    <row r="43" ht="12">
      <c r="A43" s="741" t="s">
        <v>1078</v>
      </c>
    </row>
    <row r="44" ht="12">
      <c r="A44" s="741" t="s">
        <v>1079</v>
      </c>
    </row>
    <row r="45" ht="12">
      <c r="A45" s="741" t="s">
        <v>1080</v>
      </c>
    </row>
    <row r="46" ht="12">
      <c r="A46" s="741" t="s">
        <v>1081</v>
      </c>
    </row>
    <row r="47" ht="12">
      <c r="A47" s="741" t="s">
        <v>1082</v>
      </c>
    </row>
    <row r="48" ht="12">
      <c r="A48" s="741" t="s">
        <v>1083</v>
      </c>
    </row>
    <row r="49" ht="12">
      <c r="A49" s="741" t="s">
        <v>1084</v>
      </c>
    </row>
    <row r="50" ht="12">
      <c r="A50" s="741" t="s">
        <v>1085</v>
      </c>
    </row>
    <row r="51" ht="12">
      <c r="A51" s="741" t="s">
        <v>1086</v>
      </c>
    </row>
    <row r="52" ht="12">
      <c r="A52" s="741" t="s">
        <v>1087</v>
      </c>
    </row>
    <row r="53" ht="12">
      <c r="A53" s="741" t="s">
        <v>1088</v>
      </c>
    </row>
    <row r="54" ht="12">
      <c r="A54" s="741" t="s">
        <v>1089</v>
      </c>
    </row>
    <row r="55" ht="12">
      <c r="A55" s="741" t="s">
        <v>1090</v>
      </c>
    </row>
    <row r="56" ht="12">
      <c r="A56" s="741" t="s">
        <v>1091</v>
      </c>
    </row>
    <row r="57" ht="12">
      <c r="A57" s="741" t="s">
        <v>1092</v>
      </c>
    </row>
    <row r="58" ht="12">
      <c r="A58" s="741" t="s">
        <v>1093</v>
      </c>
    </row>
    <row r="59" ht="12">
      <c r="A59" s="741" t="s">
        <v>1094</v>
      </c>
    </row>
    <row r="60" ht="12">
      <c r="A60" s="741" t="s">
        <v>1095</v>
      </c>
    </row>
    <row r="61" ht="12">
      <c r="A61" s="741" t="s">
        <v>1096</v>
      </c>
    </row>
    <row r="62" ht="12">
      <c r="A62" s="741" t="s">
        <v>1097</v>
      </c>
    </row>
    <row r="63" ht="12">
      <c r="A63" s="741" t="s">
        <v>1098</v>
      </c>
    </row>
    <row r="64" ht="12">
      <c r="A64" s="741" t="s">
        <v>1099</v>
      </c>
    </row>
    <row r="65" ht="12">
      <c r="A65" s="741" t="s">
        <v>1100</v>
      </c>
    </row>
    <row r="66" ht="12">
      <c r="A66" s="741" t="s">
        <v>1101</v>
      </c>
    </row>
    <row r="67" ht="12">
      <c r="A67" s="741" t="s">
        <v>1102</v>
      </c>
    </row>
    <row r="68" ht="12">
      <c r="A68" s="741" t="s">
        <v>1103</v>
      </c>
    </row>
    <row r="69" ht="12">
      <c r="A69" s="741" t="s">
        <v>1104</v>
      </c>
    </row>
    <row r="70" ht="12">
      <c r="A70" s="741" t="s">
        <v>1105</v>
      </c>
    </row>
    <row r="71" ht="12">
      <c r="A71" s="741" t="s">
        <v>1106</v>
      </c>
    </row>
    <row r="72" ht="12">
      <c r="A72" s="741" t="s">
        <v>1107</v>
      </c>
    </row>
    <row r="73" ht="12">
      <c r="A73" s="741" t="s">
        <v>1108</v>
      </c>
    </row>
    <row r="74" ht="12">
      <c r="A74" s="741" t="s">
        <v>1109</v>
      </c>
    </row>
    <row r="75" ht="12">
      <c r="A75" s="741" t="s">
        <v>1110</v>
      </c>
    </row>
  </sheetData>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sheetPr transitionEvaluation="1">
    <pageSetUpPr fitToPage="1"/>
  </sheetPr>
  <dimension ref="A1:R45"/>
  <sheetViews>
    <sheetView showGridLines="0" showZeros="0" zoomScale="90" zoomScaleNormal="90" workbookViewId="0" topLeftCell="A1">
      <selection activeCell="P2" sqref="P2"/>
    </sheetView>
  </sheetViews>
  <sheetFormatPr defaultColWidth="11.00390625" defaultRowHeight="12.75"/>
  <cols>
    <col min="1" max="1" width="8.7109375" style="1175" customWidth="1"/>
    <col min="2" max="2" width="5.28125" style="1175" customWidth="1"/>
    <col min="3" max="3" width="7.57421875" style="1175" customWidth="1"/>
    <col min="4" max="4" width="1.8515625" style="1175" customWidth="1"/>
    <col min="5" max="5" width="14.421875" style="1175" customWidth="1"/>
    <col min="6" max="6" width="17.8515625" style="1175" customWidth="1"/>
    <col min="7" max="8" width="3.00390625" style="1175" customWidth="1"/>
    <col min="9" max="9" width="16.7109375" style="1175" customWidth="1"/>
    <col min="10" max="10" width="3.00390625" style="1175" customWidth="1"/>
    <col min="11" max="11" width="13.28125" style="1175" customWidth="1"/>
    <col min="12" max="12" width="6.421875" style="1175" customWidth="1"/>
    <col min="13" max="13" width="3.00390625" style="1175" customWidth="1"/>
    <col min="14" max="15" width="1.8515625" style="1175" customWidth="1"/>
    <col min="16" max="16" width="15.57421875" style="1175" customWidth="1"/>
    <col min="17" max="17" width="3.00390625" style="1175" customWidth="1"/>
    <col min="18" max="18" width="21.28125" style="1175" customWidth="1"/>
    <col min="19" max="16384" width="11.00390625" style="1175" customWidth="1"/>
  </cols>
  <sheetData>
    <row r="1" spans="1:18" ht="13.5" thickTop="1">
      <c r="A1" s="1169" t="s">
        <v>1355</v>
      </c>
      <c r="B1" s="1170"/>
      <c r="C1" s="1170"/>
      <c r="D1" s="1170"/>
      <c r="E1" s="1170"/>
      <c r="F1" s="1170"/>
      <c r="G1" s="1170"/>
      <c r="H1" s="1170"/>
      <c r="I1" s="1170"/>
      <c r="J1" s="1171"/>
      <c r="K1" s="1172" t="s">
        <v>1111</v>
      </c>
      <c r="L1" s="1172"/>
      <c r="M1" s="1172"/>
      <c r="N1" s="1172"/>
      <c r="O1" s="1173"/>
      <c r="P1" s="1174"/>
      <c r="Q1" s="2532" t="s">
        <v>1112</v>
      </c>
      <c r="R1" s="2533"/>
    </row>
    <row r="2" spans="1:18" ht="12.75">
      <c r="A2" s="1176" t="s">
        <v>1113</v>
      </c>
      <c r="B2" s="1177"/>
      <c r="C2" s="1177"/>
      <c r="D2" s="1177"/>
      <c r="E2" s="1177"/>
      <c r="F2" s="1177"/>
      <c r="G2" s="1177"/>
      <c r="H2" s="1177"/>
      <c r="I2" s="1177"/>
      <c r="J2" s="1178"/>
      <c r="K2" s="1179" t="s">
        <v>1223</v>
      </c>
      <c r="L2" s="1179"/>
      <c r="M2" s="1179"/>
      <c r="N2" s="1179"/>
      <c r="O2" s="1180"/>
      <c r="P2" s="1181" t="s">
        <v>1224</v>
      </c>
      <c r="Q2" s="2534" t="s">
        <v>1445</v>
      </c>
      <c r="R2" s="2535"/>
    </row>
    <row r="3" spans="1:18" ht="6" customHeight="1" thickBot="1">
      <c r="A3" s="1182"/>
      <c r="B3" s="1183"/>
      <c r="C3" s="1183"/>
      <c r="D3" s="1183"/>
      <c r="E3" s="1183"/>
      <c r="F3" s="1183"/>
      <c r="G3" s="1183"/>
      <c r="H3" s="1183"/>
      <c r="I3" s="1183"/>
      <c r="J3" s="1184"/>
      <c r="K3" s="1183"/>
      <c r="L3" s="1183"/>
      <c r="M3" s="1183"/>
      <c r="N3" s="1183"/>
      <c r="O3" s="1184"/>
      <c r="P3" s="1185"/>
      <c r="Q3" s="1186"/>
      <c r="R3" s="1187"/>
    </row>
    <row r="4" spans="1:18" ht="12.75">
      <c r="A4" s="1188" t="s">
        <v>474</v>
      </c>
      <c r="B4" s="1189"/>
      <c r="C4" s="1189"/>
      <c r="D4" s="1189"/>
      <c r="E4" s="1190"/>
      <c r="F4" s="1191" t="s">
        <v>475</v>
      </c>
      <c r="G4" s="1192"/>
      <c r="H4" s="1192"/>
      <c r="I4" s="1192"/>
      <c r="J4" s="1190"/>
      <c r="K4" s="1191" t="s">
        <v>476</v>
      </c>
      <c r="L4" s="1189"/>
      <c r="M4" s="1189"/>
      <c r="N4" s="1192"/>
      <c r="O4" s="1192"/>
      <c r="P4" s="1192"/>
      <c r="Q4" s="1192"/>
      <c r="R4" s="1193"/>
    </row>
    <row r="5" spans="1:18" ht="12.75">
      <c r="A5" s="1188" t="s">
        <v>477</v>
      </c>
      <c r="B5" s="1189"/>
      <c r="C5" s="1189"/>
      <c r="D5" s="1189"/>
      <c r="E5" s="1190"/>
      <c r="F5" s="1191" t="s">
        <v>478</v>
      </c>
      <c r="G5" s="1192"/>
      <c r="H5" s="1192"/>
      <c r="I5" s="1192"/>
      <c r="J5" s="1190"/>
      <c r="K5" s="2524"/>
      <c r="L5" s="2525"/>
      <c r="M5" s="2525"/>
      <c r="N5" s="2525"/>
      <c r="O5" s="2525"/>
      <c r="P5" s="2525"/>
      <c r="Q5" s="2525"/>
      <c r="R5" s="2542"/>
    </row>
    <row r="6" spans="1:18" ht="12.75">
      <c r="A6" s="2528"/>
      <c r="B6" s="2529"/>
      <c r="C6" s="2529"/>
      <c r="D6" s="2529"/>
      <c r="E6" s="2526"/>
      <c r="F6" s="2524"/>
      <c r="G6" s="2525"/>
      <c r="H6" s="2525"/>
      <c r="I6" s="2525"/>
      <c r="J6" s="2526"/>
      <c r="K6" s="2524"/>
      <c r="L6" s="2525"/>
      <c r="M6" s="2525"/>
      <c r="N6" s="2525"/>
      <c r="O6" s="2525"/>
      <c r="P6" s="2525"/>
      <c r="Q6" s="2525"/>
      <c r="R6" s="2542"/>
    </row>
    <row r="7" spans="1:18" ht="13.5" thickBot="1">
      <c r="A7" s="2521"/>
      <c r="B7" s="2522"/>
      <c r="C7" s="2522"/>
      <c r="D7" s="2522"/>
      <c r="E7" s="2523"/>
      <c r="F7" s="2527"/>
      <c r="G7" s="2522"/>
      <c r="H7" s="2522"/>
      <c r="I7" s="2522"/>
      <c r="J7" s="2523"/>
      <c r="K7" s="2527"/>
      <c r="L7" s="2522"/>
      <c r="M7" s="2522"/>
      <c r="N7" s="2522"/>
      <c r="O7" s="2522"/>
      <c r="P7" s="2522"/>
      <c r="Q7" s="2522"/>
      <c r="R7" s="2543"/>
    </row>
    <row r="8" spans="1:18" ht="12.75">
      <c r="A8" s="1194" t="s">
        <v>481</v>
      </c>
      <c r="B8" s="1195"/>
      <c r="C8" s="1195"/>
      <c r="D8" s="1195"/>
      <c r="E8" s="1196"/>
      <c r="F8" s="1197" t="s">
        <v>482</v>
      </c>
      <c r="G8" s="1198"/>
      <c r="H8" s="1198"/>
      <c r="I8" s="1198"/>
      <c r="J8" s="1196"/>
      <c r="K8" s="1197" t="s">
        <v>483</v>
      </c>
      <c r="L8" s="1195"/>
      <c r="M8" s="1196"/>
      <c r="N8" s="1197" t="s">
        <v>484</v>
      </c>
      <c r="O8" s="1198"/>
      <c r="P8" s="1198"/>
      <c r="Q8" s="1198"/>
      <c r="R8" s="1199"/>
    </row>
    <row r="9" spans="1:18" ht="12.75">
      <c r="A9" s="2528"/>
      <c r="B9" s="2529"/>
      <c r="C9" s="2529"/>
      <c r="D9" s="2529"/>
      <c r="E9" s="2526"/>
      <c r="F9" s="2524"/>
      <c r="G9" s="2525"/>
      <c r="H9" s="2525"/>
      <c r="I9" s="2525"/>
      <c r="J9" s="2526"/>
      <c r="K9" s="1200" t="s">
        <v>485</v>
      </c>
      <c r="L9" s="1201"/>
      <c r="M9" s="1202"/>
      <c r="N9" s="1201"/>
      <c r="O9" s="1203"/>
      <c r="P9" s="1204" t="s">
        <v>486</v>
      </c>
      <c r="Q9" s="1205"/>
      <c r="R9" s="1206"/>
    </row>
    <row r="10" spans="1:18" ht="12.75">
      <c r="A10" s="2528"/>
      <c r="B10" s="2529"/>
      <c r="C10" s="2529"/>
      <c r="D10" s="2529"/>
      <c r="E10" s="2526"/>
      <c r="F10" s="2524"/>
      <c r="G10" s="2525"/>
      <c r="H10" s="2525"/>
      <c r="I10" s="2525"/>
      <c r="J10" s="2526"/>
      <c r="K10" s="1197" t="s">
        <v>488</v>
      </c>
      <c r="L10" s="2544"/>
      <c r="M10" s="2545"/>
      <c r="N10" s="1201"/>
      <c r="O10" s="1207"/>
      <c r="P10" s="1204" t="s">
        <v>489</v>
      </c>
      <c r="Q10" s="1205"/>
      <c r="R10" s="1206"/>
    </row>
    <row r="11" spans="1:18" ht="13.5" thickBot="1">
      <c r="A11" s="2521"/>
      <c r="B11" s="2522"/>
      <c r="C11" s="2522"/>
      <c r="D11" s="2522"/>
      <c r="E11" s="2523"/>
      <c r="F11" s="2527"/>
      <c r="G11" s="2522"/>
      <c r="H11" s="2522"/>
      <c r="I11" s="2522"/>
      <c r="J11" s="2523"/>
      <c r="K11" s="1208" t="s">
        <v>490</v>
      </c>
      <c r="L11" s="2530"/>
      <c r="M11" s="2531"/>
      <c r="N11" s="1209"/>
      <c r="O11" s="1210" t="s">
        <v>491</v>
      </c>
      <c r="P11" s="1209"/>
      <c r="Q11" s="1209"/>
      <c r="R11" s="1211"/>
    </row>
    <row r="12" spans="1:18" ht="13.5" thickBot="1">
      <c r="A12" s="1212" t="s">
        <v>1225</v>
      </c>
      <c r="B12" s="1213"/>
      <c r="C12" s="1213"/>
      <c r="D12" s="1213"/>
      <c r="E12" s="1214"/>
      <c r="F12" s="1215"/>
      <c r="G12" s="1216" t="s">
        <v>1226</v>
      </c>
      <c r="H12" s="2536"/>
      <c r="I12" s="2537"/>
      <c r="J12" s="1216" t="s">
        <v>1226</v>
      </c>
      <c r="K12" s="2538"/>
      <c r="L12" s="2539"/>
      <c r="M12" s="1217" t="s">
        <v>1226</v>
      </c>
      <c r="N12" s="2540"/>
      <c r="O12" s="2541"/>
      <c r="P12" s="2541"/>
      <c r="Q12" s="1216" t="s">
        <v>1226</v>
      </c>
      <c r="R12" s="1218" t="s">
        <v>925</v>
      </c>
    </row>
    <row r="13" spans="1:18" ht="12.75">
      <c r="A13" s="1219" t="s">
        <v>1227</v>
      </c>
      <c r="B13" s="1220" t="s">
        <v>1470</v>
      </c>
      <c r="D13" s="1221"/>
      <c r="E13" s="1222"/>
      <c r="F13" s="1223"/>
      <c r="G13" s="1222"/>
      <c r="H13" s="1221"/>
      <c r="I13" s="1224"/>
      <c r="J13" s="1222"/>
      <c r="K13" s="2515"/>
      <c r="L13" s="2516"/>
      <c r="M13" s="2517"/>
      <c r="N13" s="2515"/>
      <c r="O13" s="2516"/>
      <c r="P13" s="2516"/>
      <c r="Q13" s="2517"/>
      <c r="R13" s="1225"/>
    </row>
    <row r="14" spans="1:18" ht="12.75">
      <c r="A14" s="1226"/>
      <c r="B14" s="1227" t="s">
        <v>1472</v>
      </c>
      <c r="C14" s="1228"/>
      <c r="D14" s="1229"/>
      <c r="E14" s="1230"/>
      <c r="F14" s="1231"/>
      <c r="G14" s="1230"/>
      <c r="H14" s="1229"/>
      <c r="I14" s="1232"/>
      <c r="J14" s="1230"/>
      <c r="K14" s="2518"/>
      <c r="L14" s="2519"/>
      <c r="M14" s="2520"/>
      <c r="N14" s="2512"/>
      <c r="O14" s="2513"/>
      <c r="P14" s="2513"/>
      <c r="Q14" s="2514"/>
      <c r="R14" s="1233"/>
    </row>
    <row r="15" spans="1:18" ht="12.75">
      <c r="A15" s="1234" t="s">
        <v>1464</v>
      </c>
      <c r="B15" s="1235" t="s">
        <v>1228</v>
      </c>
      <c r="C15" s="1236"/>
      <c r="D15" s="1236"/>
      <c r="E15" s="1237"/>
      <c r="F15" s="1238">
        <f>Personnel!V41</f>
        <v>0</v>
      </c>
      <c r="G15" s="1239"/>
      <c r="H15" s="1240"/>
      <c r="I15" s="1238">
        <f>Personnel!X41</f>
        <v>0</v>
      </c>
      <c r="J15" s="1239"/>
      <c r="K15" s="2561">
        <f>+Personnel!Z41</f>
        <v>0</v>
      </c>
      <c r="L15" s="2562"/>
      <c r="M15" s="1239"/>
      <c r="N15" s="1240"/>
      <c r="O15" s="1240"/>
      <c r="P15" s="1241">
        <f>+Personnel!AB41</f>
        <v>0</v>
      </c>
      <c r="Q15" s="1239"/>
      <c r="R15" s="1242">
        <f>(SUM(F15:Q15))</f>
        <v>0</v>
      </c>
    </row>
    <row r="16" spans="1:18" ht="12.75">
      <c r="A16" s="1243"/>
      <c r="B16" s="1235" t="s">
        <v>1229</v>
      </c>
      <c r="C16" s="1236"/>
      <c r="D16" s="1236"/>
      <c r="E16" s="1237"/>
      <c r="F16" s="1238">
        <f>'Fringe Benefits (2)'!F40</f>
        <v>0</v>
      </c>
      <c r="G16" s="1239"/>
      <c r="H16" s="1240"/>
      <c r="I16" s="1238">
        <f>'Fringe Benefits (2)'!H40</f>
        <v>0</v>
      </c>
      <c r="J16" s="1239"/>
      <c r="K16" s="2561">
        <f>'Fringe Benefits (2)'!K40</f>
        <v>0</v>
      </c>
      <c r="L16" s="2562"/>
      <c r="M16" s="1239"/>
      <c r="N16" s="1240"/>
      <c r="O16" s="1240"/>
      <c r="P16" s="1238">
        <f>'Fringe Benefits (2)'!N40</f>
        <v>0</v>
      </c>
      <c r="Q16" s="1239"/>
      <c r="R16" s="1242">
        <f>(SUM(F16:Q16))</f>
        <v>0</v>
      </c>
    </row>
    <row r="17" spans="1:18" ht="12.75">
      <c r="A17" s="1234"/>
      <c r="B17" s="1235" t="s">
        <v>1230</v>
      </c>
      <c r="C17" s="1244"/>
      <c r="D17" s="1244"/>
      <c r="E17" s="1245"/>
      <c r="F17" s="1238">
        <f>Travel!AG40</f>
        <v>0</v>
      </c>
      <c r="G17" s="1239"/>
      <c r="H17" s="1240"/>
      <c r="I17" s="1238">
        <f>Travel!AH40</f>
        <v>0</v>
      </c>
      <c r="J17" s="1239"/>
      <c r="K17" s="2561">
        <f>Travel!AI40</f>
        <v>0</v>
      </c>
      <c r="L17" s="2562"/>
      <c r="M17" s="1239"/>
      <c r="N17" s="1240"/>
      <c r="O17" s="1240"/>
      <c r="P17" s="1241">
        <f>Travel!AJ40</f>
        <v>0</v>
      </c>
      <c r="Q17" s="1239"/>
      <c r="R17" s="1242">
        <f>(SUM(F17:Q17))</f>
        <v>0</v>
      </c>
    </row>
    <row r="18" spans="1:18" ht="12.75">
      <c r="A18" s="1243"/>
      <c r="B18" s="1235" t="s">
        <v>1231</v>
      </c>
      <c r="C18" s="1236"/>
      <c r="D18" s="1236"/>
      <c r="E18" s="1237"/>
      <c r="F18" s="1238">
        <f>Equipment!P40</f>
        <v>0</v>
      </c>
      <c r="G18" s="1239"/>
      <c r="H18" s="1240"/>
      <c r="I18" s="1238">
        <f>Equipment!R40</f>
        <v>0</v>
      </c>
      <c r="J18" s="1239"/>
      <c r="K18" s="2561">
        <f>Equipment!S40</f>
        <v>0</v>
      </c>
      <c r="L18" s="2562"/>
      <c r="M18" s="1239"/>
      <c r="N18" s="1240"/>
      <c r="O18" s="1240"/>
      <c r="P18" s="1241">
        <f>Equipment!T40</f>
        <v>0</v>
      </c>
      <c r="Q18" s="1239"/>
      <c r="R18" s="1242">
        <f>SUM(F18:Q18)</f>
        <v>0</v>
      </c>
    </row>
    <row r="19" spans="1:18" ht="12.75">
      <c r="A19" s="1246" t="s">
        <v>1232</v>
      </c>
      <c r="B19" s="1235" t="s">
        <v>1233</v>
      </c>
      <c r="C19" s="1236"/>
      <c r="D19" s="1236"/>
      <c r="E19" s="1237"/>
      <c r="F19" s="1238">
        <f>Supplies!S40</f>
        <v>0</v>
      </c>
      <c r="G19" s="1239"/>
      <c r="H19" s="1240"/>
      <c r="I19" s="1238">
        <f>Supplies!T40</f>
        <v>0</v>
      </c>
      <c r="J19" s="1239"/>
      <c r="K19" s="2561">
        <f>Supplies!U40</f>
        <v>0</v>
      </c>
      <c r="L19" s="2562"/>
      <c r="M19" s="1239"/>
      <c r="N19" s="1240"/>
      <c r="O19" s="1240"/>
      <c r="P19" s="1241">
        <f>Supplies!V40</f>
        <v>0</v>
      </c>
      <c r="Q19" s="1239"/>
      <c r="R19" s="1242">
        <f>SUM(F19:Q19)</f>
        <v>0</v>
      </c>
    </row>
    <row r="20" spans="1:18" ht="12.75">
      <c r="A20" s="1246" t="s">
        <v>1234</v>
      </c>
      <c r="B20" s="1235" t="s">
        <v>1235</v>
      </c>
      <c r="C20" s="1236"/>
      <c r="D20" s="1236"/>
      <c r="E20" s="1237"/>
      <c r="F20" s="1238">
        <f>Contractual!S40</f>
        <v>0</v>
      </c>
      <c r="G20" s="1239"/>
      <c r="H20" s="1240"/>
      <c r="I20" s="1238">
        <f>Contractual!T40+'SLA Counties'!AB41</f>
        <v>0</v>
      </c>
      <c r="J20" s="1239"/>
      <c r="K20" s="2561">
        <f>Contractual!U40</f>
        <v>0</v>
      </c>
      <c r="L20" s="2562"/>
      <c r="M20" s="1239"/>
      <c r="N20" s="1240"/>
      <c r="O20" s="1240"/>
      <c r="P20" s="1241">
        <f>Contractual!V40</f>
        <v>0</v>
      </c>
      <c r="Q20" s="1239"/>
      <c r="R20" s="1242">
        <f>SUM(F20:Q20)</f>
        <v>0</v>
      </c>
    </row>
    <row r="21" spans="1:18" ht="12.75">
      <c r="A21" s="1243"/>
      <c r="B21" s="1235" t="s">
        <v>1236</v>
      </c>
      <c r="C21" s="1236"/>
      <c r="D21" s="1236"/>
      <c r="E21" s="1237"/>
      <c r="F21" s="1238">
        <f>Construction!J40</f>
        <v>0</v>
      </c>
      <c r="G21" s="1239"/>
      <c r="H21" s="1240"/>
      <c r="I21" s="1238">
        <f>Construction!M40</f>
        <v>0</v>
      </c>
      <c r="J21" s="1239"/>
      <c r="K21" s="2561">
        <f>Construction!R40</f>
        <v>0</v>
      </c>
      <c r="L21" s="2562"/>
      <c r="M21" s="1239"/>
      <c r="N21" s="1240"/>
      <c r="O21" s="1240"/>
      <c r="P21" s="1241">
        <f>Construction!S40</f>
        <v>0</v>
      </c>
      <c r="Q21" s="1239"/>
      <c r="R21" s="1242">
        <f>SUM(F21:Q21)</f>
        <v>0</v>
      </c>
    </row>
    <row r="22" spans="1:18" ht="12.75">
      <c r="A22" s="1243"/>
      <c r="B22" s="1235" t="s">
        <v>1237</v>
      </c>
      <c r="C22" s="1236"/>
      <c r="D22" s="1236"/>
      <c r="E22" s="1237"/>
      <c r="F22" s="1238">
        <f>Other!S40</f>
        <v>0</v>
      </c>
      <c r="G22" s="1239"/>
      <c r="H22" s="1240"/>
      <c r="I22" s="1238">
        <f>Other!T40</f>
        <v>0</v>
      </c>
      <c r="J22" s="1239"/>
      <c r="K22" s="2561">
        <f>Other!U40</f>
        <v>0</v>
      </c>
      <c r="L22" s="2562"/>
      <c r="M22" s="1239"/>
      <c r="N22" s="1240"/>
      <c r="O22" s="1240"/>
      <c r="P22" s="1241">
        <f>Other!V40</f>
        <v>0</v>
      </c>
      <c r="Q22" s="1239"/>
      <c r="R22" s="1242">
        <f>SUM(F22:Q22)</f>
        <v>0</v>
      </c>
    </row>
    <row r="23" spans="1:18" ht="12.75">
      <c r="A23" s="1243"/>
      <c r="B23" s="1235" t="s">
        <v>1238</v>
      </c>
      <c r="C23" s="1236"/>
      <c r="D23" s="1236"/>
      <c r="E23" s="1237"/>
      <c r="F23" s="1238">
        <f>SUM(F15:F22)</f>
        <v>0</v>
      </c>
      <c r="G23" s="1239"/>
      <c r="H23" s="1240"/>
      <c r="I23" s="1238">
        <f>SUM(I15:I22)</f>
        <v>0</v>
      </c>
      <c r="J23" s="1239"/>
      <c r="K23" s="2561">
        <f>SUM(K15:K22)</f>
        <v>0</v>
      </c>
      <c r="L23" s="2562"/>
      <c r="M23" s="1239"/>
      <c r="N23" s="1240"/>
      <c r="O23" s="1240"/>
      <c r="P23" s="1238">
        <f>SUM(P15:P22)</f>
        <v>0</v>
      </c>
      <c r="Q23" s="1239"/>
      <c r="R23" s="1242">
        <f>SUM(R15:R22)</f>
        <v>0</v>
      </c>
    </row>
    <row r="24" spans="1:18" ht="12.75">
      <c r="A24" s="1243"/>
      <c r="B24" s="1235" t="s">
        <v>1239</v>
      </c>
      <c r="C24" s="1236"/>
      <c r="D24" s="1236"/>
      <c r="E24" s="1237"/>
      <c r="F24" s="1238">
        <f>'Indirect Costs'!R66</f>
        <v>0</v>
      </c>
      <c r="G24" s="1239"/>
      <c r="H24" s="1240"/>
      <c r="I24" s="1238">
        <f>'Indirect Costs'!S66</f>
        <v>0</v>
      </c>
      <c r="J24" s="1239"/>
      <c r="K24" s="2561">
        <f>'Indirect Costs'!T66</f>
        <v>0</v>
      </c>
      <c r="L24" s="2562"/>
      <c r="M24" s="1239"/>
      <c r="N24" s="1240"/>
      <c r="O24" s="1240"/>
      <c r="P24" s="1241">
        <f>'Indirect Costs'!U66</f>
        <v>0</v>
      </c>
      <c r="Q24" s="1239"/>
      <c r="R24" s="1242">
        <f>SUM(F24:Q24)</f>
        <v>0</v>
      </c>
    </row>
    <row r="25" spans="1:18" ht="13.5" thickBot="1">
      <c r="A25" s="1247"/>
      <c r="B25" s="1248" t="s">
        <v>1240</v>
      </c>
      <c r="C25" s="1183"/>
      <c r="D25" s="1183"/>
      <c r="E25" s="1184"/>
      <c r="F25" s="1249">
        <f>SUM(F23:F24)</f>
        <v>0</v>
      </c>
      <c r="G25" s="1250"/>
      <c r="H25" s="1251"/>
      <c r="I25" s="1249">
        <f>SUM(I23:I24)</f>
        <v>0</v>
      </c>
      <c r="J25" s="1250"/>
      <c r="K25" s="2565">
        <f>SUM(K23:K24)</f>
        <v>0</v>
      </c>
      <c r="L25" s="2566"/>
      <c r="M25" s="1250"/>
      <c r="N25" s="1251"/>
      <c r="O25" s="1251"/>
      <c r="P25" s="1249">
        <f>SUM(P23:P24)</f>
        <v>0</v>
      </c>
      <c r="Q25" s="1250"/>
      <c r="R25" s="1252">
        <f>SUM(R23:R24)</f>
        <v>0</v>
      </c>
    </row>
    <row r="26" spans="1:18" ht="12.75">
      <c r="A26" s="1243"/>
      <c r="B26" s="1235" t="s">
        <v>1241</v>
      </c>
      <c r="C26" s="1236"/>
      <c r="D26" s="1236"/>
      <c r="E26" s="1237"/>
      <c r="F26" s="1253">
        <f>IF(F12*F25/100=0,"",F12*F25/100)</f>
      </c>
      <c r="G26" s="1254"/>
      <c r="H26" s="1255"/>
      <c r="I26" s="1253">
        <f>IF(H12*I25/100=0,"",H12*I25/100)</f>
      </c>
      <c r="J26" s="1254"/>
      <c r="K26" s="2563">
        <f>IF(K12*K25/100=0,"",K12*K25/100)</f>
      </c>
      <c r="L26" s="2564"/>
      <c r="M26" s="1254"/>
      <c r="N26" s="1255"/>
      <c r="O26" s="1255"/>
      <c r="P26" s="1253">
        <f>IF(N12*P25/100=0,"",N12*P25/100)</f>
      </c>
      <c r="Q26" s="1254"/>
      <c r="R26" s="1256">
        <f>IF(SUM(F26:Q26)=0,"",SUM(F26:Q26))</f>
      </c>
    </row>
    <row r="27" spans="1:18" ht="12.75">
      <c r="A27" s="1243"/>
      <c r="B27" s="1257" t="s">
        <v>1242</v>
      </c>
      <c r="C27" s="1258"/>
      <c r="D27" s="1258"/>
      <c r="E27" s="1259"/>
      <c r="F27" s="1260"/>
      <c r="G27" s="1261"/>
      <c r="H27" s="1260"/>
      <c r="I27" s="1260"/>
      <c r="J27" s="1261"/>
      <c r="K27" s="1260"/>
      <c r="L27" s="1260"/>
      <c r="M27" s="1261"/>
      <c r="N27" s="1260"/>
      <c r="O27" s="1260"/>
      <c r="P27" s="1260"/>
      <c r="Q27" s="1261"/>
      <c r="R27" s="1262"/>
    </row>
    <row r="28" spans="1:18" ht="12.75">
      <c r="A28" s="1243"/>
      <c r="B28" s="1235" t="s">
        <v>1243</v>
      </c>
      <c r="C28" s="1236"/>
      <c r="D28" s="1236"/>
      <c r="E28" s="1237"/>
      <c r="F28" s="1263"/>
      <c r="G28" s="1254"/>
      <c r="H28" s="2546"/>
      <c r="I28" s="2547"/>
      <c r="J28" s="1254"/>
      <c r="K28" s="2548"/>
      <c r="L28" s="2549"/>
      <c r="M28" s="1254"/>
      <c r="N28" s="2546"/>
      <c r="O28" s="2547"/>
      <c r="P28" s="2547"/>
      <c r="Q28" s="1254"/>
      <c r="R28" s="1256">
        <f>IF(SUM(F28:Q28)=0,"",SUM(F28:Q28))</f>
      </c>
    </row>
    <row r="29" spans="1:18" ht="12.75">
      <c r="A29" s="1246" t="s">
        <v>1244</v>
      </c>
      <c r="B29" s="1235" t="s">
        <v>1245</v>
      </c>
      <c r="C29" s="1236"/>
      <c r="D29" s="1236"/>
      <c r="E29" s="1237"/>
      <c r="F29" s="1264"/>
      <c r="G29" s="1254"/>
      <c r="H29" s="2546"/>
      <c r="I29" s="2547"/>
      <c r="J29" s="1254"/>
      <c r="K29" s="2548"/>
      <c r="L29" s="2549"/>
      <c r="M29" s="1254"/>
      <c r="N29" s="2546"/>
      <c r="O29" s="2547"/>
      <c r="P29" s="2547"/>
      <c r="Q29" s="1254"/>
      <c r="R29" s="1256">
        <f>IF(SUM(F29:Q29)=0,"",SUM(F29:Q29))</f>
      </c>
    </row>
    <row r="30" spans="1:18" ht="12.75">
      <c r="A30" s="1243"/>
      <c r="B30" s="1235" t="s">
        <v>1246</v>
      </c>
      <c r="C30" s="1236"/>
      <c r="D30" s="1236"/>
      <c r="E30" s="1237"/>
      <c r="F30" s="1264"/>
      <c r="G30" s="1254"/>
      <c r="H30" s="2546"/>
      <c r="I30" s="2547"/>
      <c r="J30" s="1254"/>
      <c r="K30" s="2548"/>
      <c r="L30" s="2549"/>
      <c r="M30" s="1254"/>
      <c r="N30" s="2546"/>
      <c r="O30" s="2547"/>
      <c r="P30" s="2547"/>
      <c r="Q30" s="1254"/>
      <c r="R30" s="1256">
        <f>IF(SUM(F30:Q30)=0,"",SUM(F30:Q30))</f>
      </c>
    </row>
    <row r="31" spans="1:18" ht="12.75">
      <c r="A31" s="1243"/>
      <c r="B31" s="1235" t="s">
        <v>1247</v>
      </c>
      <c r="C31" s="1236"/>
      <c r="D31" s="1236"/>
      <c r="E31" s="1237"/>
      <c r="F31" s="1264"/>
      <c r="G31" s="1254"/>
      <c r="H31" s="2546"/>
      <c r="I31" s="2547"/>
      <c r="J31" s="1254"/>
      <c r="K31" s="2548"/>
      <c r="L31" s="2549"/>
      <c r="M31" s="1254"/>
      <c r="N31" s="2546"/>
      <c r="O31" s="2547"/>
      <c r="P31" s="2547"/>
      <c r="Q31" s="1254"/>
      <c r="R31" s="1256">
        <f>IF(SUM(F31:Q31)=0,"",SUM(F31:Q31))</f>
      </c>
    </row>
    <row r="32" spans="1:18" ht="13.5" thickBot="1">
      <c r="A32" s="1247"/>
      <c r="B32" s="1248" t="s">
        <v>1248</v>
      </c>
      <c r="C32" s="1183"/>
      <c r="D32" s="1183"/>
      <c r="E32" s="1184"/>
      <c r="F32" s="1249">
        <f>IF(SUM(F26:F31)=0,"",SUM(F26:F31))</f>
      </c>
      <c r="G32" s="1250"/>
      <c r="H32" s="2550">
        <f>IF(SUM(H26:I31)=0,"",SUM(H26:I31))</f>
      </c>
      <c r="I32" s="2551"/>
      <c r="J32" s="1250"/>
      <c r="K32" s="2550">
        <f>IF(SUM(K26:L31)=0,"",SUM(K26:L31))</f>
      </c>
      <c r="L32" s="2551"/>
      <c r="M32" s="1250"/>
      <c r="N32" s="2556">
        <f>IF(SUM(N26:P31)=0,"",SUM(N26:P31))</f>
      </c>
      <c r="O32" s="2557"/>
      <c r="P32" s="2557"/>
      <c r="Q32" s="1250"/>
      <c r="R32" s="1252">
        <f>IF(SUM(R26:R31)=0,"",SUM(R26:R31))</f>
      </c>
    </row>
    <row r="33" spans="1:18" ht="13.5" thickBot="1">
      <c r="A33" s="1265" t="s">
        <v>1249</v>
      </c>
      <c r="B33" s="1248" t="s">
        <v>1250</v>
      </c>
      <c r="C33" s="1183"/>
      <c r="D33" s="1183"/>
      <c r="E33" s="1184"/>
      <c r="F33" s="1266"/>
      <c r="G33" s="1250"/>
      <c r="H33" s="2552"/>
      <c r="I33" s="2553"/>
      <c r="J33" s="1250"/>
      <c r="K33" s="2554"/>
      <c r="L33" s="2555"/>
      <c r="M33" s="1250"/>
      <c r="N33" s="2552"/>
      <c r="O33" s="2553"/>
      <c r="P33" s="2553"/>
      <c r="Q33" s="1250"/>
      <c r="R33" s="1252">
        <f>IF(SUM(F33:Q33)=0,"",SUM(F33:Q33))</f>
      </c>
    </row>
    <row r="34" spans="1:18" ht="12.75">
      <c r="A34" s="1243"/>
      <c r="B34" s="1267" t="s">
        <v>1251</v>
      </c>
      <c r="C34" s="1258"/>
      <c r="D34" s="1258"/>
      <c r="E34" s="1258"/>
      <c r="F34" s="1258"/>
      <c r="G34" s="1258"/>
      <c r="H34" s="1258"/>
      <c r="I34" s="1258"/>
      <c r="J34" s="1258"/>
      <c r="K34" s="1258"/>
      <c r="L34" s="1258"/>
      <c r="M34" s="1258"/>
      <c r="N34" s="1258"/>
      <c r="O34" s="1258"/>
      <c r="P34" s="1258"/>
      <c r="Q34" s="1258"/>
      <c r="R34" s="1268"/>
    </row>
    <row r="35" spans="1:18" ht="12.75">
      <c r="A35" s="1246" t="s">
        <v>1252</v>
      </c>
      <c r="B35" s="1267" t="s">
        <v>1253</v>
      </c>
      <c r="C35" s="1258"/>
      <c r="D35" s="1258"/>
      <c r="E35" s="1258"/>
      <c r="G35" s="1258"/>
      <c r="H35" s="1203"/>
      <c r="I35" s="1267" t="s">
        <v>1486</v>
      </c>
      <c r="J35" s="1203"/>
      <c r="K35" s="1267" t="s">
        <v>1487</v>
      </c>
      <c r="L35" s="1258"/>
      <c r="M35" s="1203"/>
      <c r="N35" s="1267" t="s">
        <v>1254</v>
      </c>
      <c r="Q35" s="1258"/>
      <c r="R35" s="1268"/>
    </row>
    <row r="36" spans="1:18" ht="12.75" customHeight="1">
      <c r="A36" s="1246" t="s">
        <v>1255</v>
      </c>
      <c r="B36" s="1269"/>
      <c r="C36" s="1269"/>
      <c r="D36" s="1269"/>
      <c r="E36" s="1269"/>
      <c r="F36" s="1269"/>
      <c r="G36" s="1269"/>
      <c r="H36" s="1269"/>
      <c r="I36" s="1258"/>
      <c r="J36" s="1258"/>
      <c r="K36" s="1258"/>
      <c r="L36" s="1258"/>
      <c r="M36" s="1258"/>
      <c r="N36" s="1258"/>
      <c r="O36" s="1269"/>
      <c r="P36" s="1258"/>
      <c r="Q36" s="1258"/>
      <c r="R36" s="1268"/>
    </row>
    <row r="37" spans="1:18" ht="12.75">
      <c r="A37" s="1270" t="s">
        <v>1495</v>
      </c>
      <c r="B37" s="1267" t="s">
        <v>1256</v>
      </c>
      <c r="C37" s="1271"/>
      <c r="D37" s="1267" t="s">
        <v>1536</v>
      </c>
      <c r="J37" s="1272" t="s">
        <v>1257</v>
      </c>
      <c r="K37" s="1273">
        <f>IF(R37*C37/100=0,"",R37*C37/100)</f>
      </c>
      <c r="L37" s="1274"/>
      <c r="P37" s="1272" t="s">
        <v>1258</v>
      </c>
      <c r="Q37" s="1258"/>
      <c r="R37" s="1275"/>
    </row>
    <row r="38" spans="1:18" ht="6" customHeight="1" thickBot="1">
      <c r="A38" s="1276"/>
      <c r="B38" s="1183"/>
      <c r="C38" s="1277" t="s">
        <v>1495</v>
      </c>
      <c r="D38" s="1183"/>
      <c r="E38" s="1183"/>
      <c r="F38" s="1183"/>
      <c r="G38" s="1183"/>
      <c r="H38" s="1183"/>
      <c r="I38" s="1183"/>
      <c r="J38" s="1183"/>
      <c r="K38" s="1183"/>
      <c r="L38" s="1183"/>
      <c r="M38" s="1183"/>
      <c r="N38" s="1278"/>
      <c r="O38" s="1278"/>
      <c r="P38" s="1183"/>
      <c r="Q38" s="1183"/>
      <c r="R38" s="1187"/>
    </row>
    <row r="39" spans="1:18" ht="12.75" customHeight="1">
      <c r="A39" s="1188" t="s">
        <v>1259</v>
      </c>
      <c r="B39" s="1269"/>
      <c r="C39" s="1269"/>
      <c r="D39" s="1269"/>
      <c r="E39" s="1259"/>
      <c r="F39" s="1191" t="s">
        <v>1260</v>
      </c>
      <c r="G39" s="1269"/>
      <c r="H39" s="1269"/>
      <c r="I39" s="1269"/>
      <c r="J39" s="1259"/>
      <c r="K39" s="1191" t="s">
        <v>1261</v>
      </c>
      <c r="L39" s="1269"/>
      <c r="M39" s="1269"/>
      <c r="N39" s="1269"/>
      <c r="O39" s="1269"/>
      <c r="P39" s="1269"/>
      <c r="Q39" s="1259"/>
      <c r="R39" s="1279" t="s">
        <v>1262</v>
      </c>
    </row>
    <row r="40" spans="1:18" ht="12.75" customHeight="1">
      <c r="A40" s="1280"/>
      <c r="B40" s="1281"/>
      <c r="C40" s="1281"/>
      <c r="D40" s="1281"/>
      <c r="E40" s="1282"/>
      <c r="F40" s="2524"/>
      <c r="G40" s="2525"/>
      <c r="H40" s="2525"/>
      <c r="I40" s="2525"/>
      <c r="J40" s="2526"/>
      <c r="K40" s="1191"/>
      <c r="L40" s="1269"/>
      <c r="M40" s="1269"/>
      <c r="N40" s="1258"/>
      <c r="O40" s="1258"/>
      <c r="P40" s="1258"/>
      <c r="Q40" s="1259"/>
      <c r="R40" s="1283"/>
    </row>
    <row r="41" spans="1:18" ht="13.5" thickBot="1">
      <c r="A41" s="1284"/>
      <c r="B41" s="1285"/>
      <c r="C41" s="1285"/>
      <c r="D41" s="1285"/>
      <c r="E41" s="1286"/>
      <c r="F41" s="2558"/>
      <c r="G41" s="2559"/>
      <c r="H41" s="2559"/>
      <c r="I41" s="2559"/>
      <c r="J41" s="2560"/>
      <c r="K41" s="2558"/>
      <c r="L41" s="2559"/>
      <c r="M41" s="2559"/>
      <c r="N41" s="2559"/>
      <c r="O41" s="2559"/>
      <c r="P41" s="2559"/>
      <c r="Q41" s="2560"/>
      <c r="R41" s="1287"/>
    </row>
    <row r="42" spans="1:18" ht="13.5" thickTop="1">
      <c r="A42" s="1220" t="s">
        <v>1263</v>
      </c>
      <c r="B42" s="1258"/>
      <c r="C42" s="1258"/>
      <c r="D42" s="1258"/>
      <c r="E42" s="1258"/>
      <c r="F42" s="1258"/>
      <c r="G42" s="1258"/>
      <c r="H42" s="1258"/>
      <c r="I42" s="1258"/>
      <c r="J42" s="1258"/>
      <c r="K42" s="1258"/>
      <c r="L42" s="1258"/>
      <c r="M42" s="1258"/>
      <c r="N42" s="1258"/>
      <c r="O42" s="1258"/>
      <c r="P42" s="1258"/>
      <c r="Q42" s="1258"/>
      <c r="R42" s="1258"/>
    </row>
    <row r="43" spans="1:18" ht="12.75">
      <c r="A43" s="1288"/>
      <c r="B43" s="1288"/>
      <c r="C43" s="1288"/>
      <c r="D43" s="1288"/>
      <c r="E43" s="1288"/>
      <c r="F43" s="1288"/>
      <c r="G43" s="1288"/>
      <c r="H43" s="1288"/>
      <c r="I43" s="1288"/>
      <c r="J43" s="1288"/>
      <c r="K43" s="1288"/>
      <c r="L43" s="1288"/>
      <c r="M43" s="1288"/>
      <c r="N43" s="1288"/>
      <c r="O43" s="1288"/>
      <c r="P43" s="1288"/>
      <c r="Q43" s="1288"/>
      <c r="R43" s="1288"/>
    </row>
    <row r="44" spans="1:18" ht="12.75">
      <c r="A44" s="1288"/>
      <c r="B44" s="1288"/>
      <c r="C44" s="1288"/>
      <c r="D44" s="1288"/>
      <c r="E44" s="1288"/>
      <c r="F44" s="1288"/>
      <c r="G44" s="1288"/>
      <c r="H44" s="1288"/>
      <c r="I44" s="1288"/>
      <c r="J44" s="1288"/>
      <c r="K44" s="1288"/>
      <c r="L44" s="1288"/>
      <c r="M44" s="1288"/>
      <c r="N44" s="1288"/>
      <c r="O44" s="1288"/>
      <c r="P44" s="1288"/>
      <c r="Q44" s="1288"/>
      <c r="R44" s="1288"/>
    </row>
    <row r="45" spans="1:18" ht="12.75">
      <c r="A45" s="1288"/>
      <c r="B45" s="1288"/>
      <c r="C45" s="1288"/>
      <c r="D45" s="1288"/>
      <c r="E45" s="1288"/>
      <c r="F45" s="1288"/>
      <c r="G45" s="1288"/>
      <c r="H45" s="1288"/>
      <c r="I45" s="1288"/>
      <c r="J45" s="1288"/>
      <c r="K45" s="1288"/>
      <c r="L45" s="1288"/>
      <c r="M45" s="1288"/>
      <c r="N45" s="1288"/>
      <c r="O45" s="1288"/>
      <c r="P45" s="1288"/>
      <c r="Q45" s="1288"/>
      <c r="R45" s="1288"/>
    </row>
  </sheetData>
  <mergeCells count="57">
    <mergeCell ref="K26:L26"/>
    <mergeCell ref="K22:L22"/>
    <mergeCell ref="K23:L23"/>
    <mergeCell ref="K24:L24"/>
    <mergeCell ref="K25:L25"/>
    <mergeCell ref="K41:Q41"/>
    <mergeCell ref="F40:J40"/>
    <mergeCell ref="F41:J41"/>
    <mergeCell ref="K15:L15"/>
    <mergeCell ref="K16:L16"/>
    <mergeCell ref="K17:L17"/>
    <mergeCell ref="K18:L18"/>
    <mergeCell ref="K19:L19"/>
    <mergeCell ref="K20:L20"/>
    <mergeCell ref="K21:L21"/>
    <mergeCell ref="H33:I33"/>
    <mergeCell ref="K33:L33"/>
    <mergeCell ref="N28:P28"/>
    <mergeCell ref="N29:P29"/>
    <mergeCell ref="N30:P30"/>
    <mergeCell ref="N31:P31"/>
    <mergeCell ref="N33:P33"/>
    <mergeCell ref="N32:P32"/>
    <mergeCell ref="H32:I32"/>
    <mergeCell ref="K28:L28"/>
    <mergeCell ref="K29:L29"/>
    <mergeCell ref="K30:L30"/>
    <mergeCell ref="K31:L31"/>
    <mergeCell ref="K32:L32"/>
    <mergeCell ref="H28:I28"/>
    <mergeCell ref="H29:I29"/>
    <mergeCell ref="H30:I30"/>
    <mergeCell ref="H31:I31"/>
    <mergeCell ref="L11:M11"/>
    <mergeCell ref="Q1:R1"/>
    <mergeCell ref="Q2:R2"/>
    <mergeCell ref="H12:I12"/>
    <mergeCell ref="K12:L12"/>
    <mergeCell ref="N12:P12"/>
    <mergeCell ref="K5:R5"/>
    <mergeCell ref="K6:R6"/>
    <mergeCell ref="K7:R7"/>
    <mergeCell ref="L10:M10"/>
    <mergeCell ref="A11:E11"/>
    <mergeCell ref="F6:J6"/>
    <mergeCell ref="F7:J7"/>
    <mergeCell ref="F9:J9"/>
    <mergeCell ref="F10:J10"/>
    <mergeCell ref="F11:J11"/>
    <mergeCell ref="A6:E6"/>
    <mergeCell ref="A7:E7"/>
    <mergeCell ref="A9:E9"/>
    <mergeCell ref="A10:E10"/>
    <mergeCell ref="N14:Q14"/>
    <mergeCell ref="N13:Q13"/>
    <mergeCell ref="K13:M13"/>
    <mergeCell ref="K14:M14"/>
  </mergeCells>
  <printOptions horizontalCentered="1" verticalCentered="1"/>
  <pageMargins left="0.27" right="0" top="0.25" bottom="0.25" header="0" footer="0"/>
  <pageSetup fitToHeight="1" fitToWidth="1" horizontalDpi="300" verticalDpi="300" orientation="landscape" r:id="rId4"/>
  <drawing r:id="rId3"/>
  <legacyDrawing r:id="rId2"/>
</worksheet>
</file>

<file path=xl/worksheets/sheet5.xml><?xml version="1.0" encoding="utf-8"?>
<worksheet xmlns="http://schemas.openxmlformats.org/spreadsheetml/2006/main" xmlns:r="http://schemas.openxmlformats.org/officeDocument/2006/relationships">
  <sheetPr>
    <tabColor indexed="18"/>
  </sheetPr>
  <dimension ref="A1:J11"/>
  <sheetViews>
    <sheetView workbookViewId="0" topLeftCell="A1">
      <selection activeCell="B8" sqref="B8:I8"/>
    </sheetView>
  </sheetViews>
  <sheetFormatPr defaultColWidth="9.140625" defaultRowHeight="12.75"/>
  <cols>
    <col min="1" max="1" width="12.8515625" style="0" customWidth="1"/>
    <col min="3" max="3" width="6.421875" style="0" customWidth="1"/>
    <col min="4" max="4" width="14.57421875" style="0" customWidth="1"/>
    <col min="5" max="5" width="21.28125" style="0" customWidth="1"/>
    <col min="6" max="6" width="17.28125" style="0" customWidth="1"/>
    <col min="7" max="7" width="14.421875" style="0" customWidth="1"/>
    <col min="8" max="8" width="11.28125" style="0" customWidth="1"/>
    <col min="9" max="9" width="7.421875" style="0" customWidth="1"/>
    <col min="10" max="10" width="25.140625" style="0" customWidth="1"/>
  </cols>
  <sheetData>
    <row r="1" spans="1:10" ht="25.5" customHeight="1" thickBot="1">
      <c r="A1" s="1478" t="s">
        <v>1411</v>
      </c>
      <c r="B1" s="1478"/>
      <c r="C1" s="1478"/>
      <c r="D1" s="1478"/>
      <c r="E1" s="1478"/>
      <c r="F1" s="1478"/>
      <c r="G1" s="1478"/>
      <c r="H1" s="1478"/>
      <c r="I1" s="1478"/>
      <c r="J1" s="1478"/>
    </row>
    <row r="2" spans="1:10" ht="16.5" customHeight="1" thickTop="1">
      <c r="A2" s="81"/>
      <c r="B2" s="1569" t="s">
        <v>1355</v>
      </c>
      <c r="C2" s="1570"/>
      <c r="D2" s="1570"/>
      <c r="E2" s="1570"/>
      <c r="F2" s="1570"/>
      <c r="G2" s="1570"/>
      <c r="H2" s="137"/>
      <c r="I2" s="139"/>
      <c r="J2" s="81"/>
    </row>
    <row r="3" spans="1:10" ht="14.25" customHeight="1">
      <c r="A3" s="81"/>
      <c r="B3" s="1571" t="s">
        <v>1136</v>
      </c>
      <c r="C3" s="1572"/>
      <c r="D3" s="1572"/>
      <c r="E3" s="1572"/>
      <c r="F3" s="1572"/>
      <c r="G3" s="1572"/>
      <c r="H3" s="138"/>
      <c r="I3" s="140"/>
      <c r="J3" s="81"/>
    </row>
    <row r="4" spans="1:10" ht="12.75">
      <c r="A4" s="81"/>
      <c r="B4" s="1582" t="s">
        <v>1435</v>
      </c>
      <c r="C4" s="1583"/>
      <c r="D4" s="1584"/>
      <c r="E4" s="136" t="s">
        <v>1121</v>
      </c>
      <c r="F4" s="136" t="s">
        <v>889</v>
      </c>
      <c r="G4" s="136" t="s">
        <v>895</v>
      </c>
      <c r="H4" s="1585" t="s">
        <v>1122</v>
      </c>
      <c r="I4" s="1586"/>
      <c r="J4" s="81"/>
    </row>
    <row r="5" spans="1:10" ht="21" customHeight="1">
      <c r="A5" s="81"/>
      <c r="B5" s="271" t="s">
        <v>1139</v>
      </c>
      <c r="C5" s="178" t="s">
        <v>1138</v>
      </c>
      <c r="D5" s="272" t="s">
        <v>1140</v>
      </c>
      <c r="E5" s="403"/>
      <c r="F5" s="402"/>
      <c r="G5" s="403"/>
      <c r="H5" s="1587" t="str">
        <f>+'90-91'!I7</f>
        <v>H</v>
      </c>
      <c r="I5" s="1588"/>
      <c r="J5" s="81"/>
    </row>
    <row r="6" spans="1:10" ht="12.75">
      <c r="A6" s="81"/>
      <c r="B6" s="1582" t="s">
        <v>888</v>
      </c>
      <c r="C6" s="1583"/>
      <c r="D6" s="1584"/>
      <c r="E6" s="1573" t="s">
        <v>1137</v>
      </c>
      <c r="F6" s="1574"/>
      <c r="G6" s="1574"/>
      <c r="H6" s="1574"/>
      <c r="I6" s="1575"/>
      <c r="J6" s="81"/>
    </row>
    <row r="7" spans="1:10" ht="21.75" customHeight="1">
      <c r="A7" s="81"/>
      <c r="B7" s="1579" t="str">
        <f>+'90-133'!B7:D7</f>
        <v>Example - Washington</v>
      </c>
      <c r="C7" s="1580"/>
      <c r="D7" s="1581"/>
      <c r="E7" s="1576"/>
      <c r="F7" s="1577"/>
      <c r="G7" s="1577"/>
      <c r="H7" s="1577"/>
      <c r="I7" s="1578"/>
      <c r="J7" s="81"/>
    </row>
    <row r="8" spans="1:10" ht="409.5" customHeight="1">
      <c r="A8" s="81"/>
      <c r="B8" s="1562"/>
      <c r="C8" s="1563"/>
      <c r="D8" s="1563"/>
      <c r="E8" s="1563"/>
      <c r="F8" s="1563"/>
      <c r="G8" s="1563"/>
      <c r="H8" s="1563"/>
      <c r="I8" s="1564"/>
      <c r="J8" s="81"/>
    </row>
    <row r="9" spans="1:10" ht="214.5" customHeight="1" thickBot="1">
      <c r="A9" s="81"/>
      <c r="B9" s="1566"/>
      <c r="C9" s="1567"/>
      <c r="D9" s="1567"/>
      <c r="E9" s="1567"/>
      <c r="F9" s="1567"/>
      <c r="G9" s="1567"/>
      <c r="H9" s="1567"/>
      <c r="I9" s="1568"/>
      <c r="J9" s="81"/>
    </row>
    <row r="10" spans="1:10" ht="12.75" customHeight="1" thickTop="1">
      <c r="A10" s="81"/>
      <c r="B10" s="1565" t="s">
        <v>1141</v>
      </c>
      <c r="C10" s="1565"/>
      <c r="D10" s="1565"/>
      <c r="E10" s="462"/>
      <c r="F10" s="462"/>
      <c r="G10" s="462"/>
      <c r="H10" s="462"/>
      <c r="I10" s="462"/>
      <c r="J10" s="81"/>
    </row>
    <row r="11" spans="2:9" ht="12.75">
      <c r="B11" s="3"/>
      <c r="C11" s="3"/>
      <c r="D11" s="3"/>
      <c r="E11" s="3"/>
      <c r="F11" s="3"/>
      <c r="G11" s="3"/>
      <c r="H11" s="3"/>
      <c r="I11" s="3"/>
    </row>
  </sheetData>
  <sheetProtection/>
  <mergeCells count="13">
    <mergeCell ref="B4:D4"/>
    <mergeCell ref="H4:I4"/>
    <mergeCell ref="H5:I5"/>
    <mergeCell ref="A1:J1"/>
    <mergeCell ref="B8:I8"/>
    <mergeCell ref="B10:D10"/>
    <mergeCell ref="B9:I9"/>
    <mergeCell ref="B2:G2"/>
    <mergeCell ref="B3:G3"/>
    <mergeCell ref="E6:I6"/>
    <mergeCell ref="E7:I7"/>
    <mergeCell ref="B7:D7"/>
    <mergeCell ref="B6:D6"/>
  </mergeCells>
  <printOptions horizontalCentered="1"/>
  <pageMargins left="0.27" right="0.17" top="0.5" bottom="0.4" header="0.4" footer="0.26"/>
  <pageSetup blackAndWhite="1" horizontalDpi="600" verticalDpi="600" orientation="portrait" r:id="rId2"/>
  <drawing r:id="rId1"/>
</worksheet>
</file>

<file path=xl/worksheets/sheet50.xml><?xml version="1.0" encoding="utf-8"?>
<worksheet xmlns="http://schemas.openxmlformats.org/spreadsheetml/2006/main" xmlns:r="http://schemas.openxmlformats.org/officeDocument/2006/relationships">
  <dimension ref="A1:AJ134"/>
  <sheetViews>
    <sheetView showGridLines="0" view="pageBreakPreview" zoomScaleSheetLayoutView="100" workbookViewId="0" topLeftCell="A1">
      <selection activeCell="AC5" sqref="AC5:AI5"/>
    </sheetView>
  </sheetViews>
  <sheetFormatPr defaultColWidth="9.140625" defaultRowHeight="12.75"/>
  <cols>
    <col min="1" max="2" width="1.1484375" style="0" customWidth="1"/>
    <col min="3" max="3" width="3.00390625" style="0" customWidth="1"/>
    <col min="4" max="4" width="1.1484375" style="0" customWidth="1"/>
    <col min="5" max="5" width="3.00390625" style="0" customWidth="1"/>
    <col min="6" max="6" width="6.00390625" style="0" customWidth="1"/>
    <col min="7" max="7" width="4.57421875" style="0" customWidth="1"/>
    <col min="8" max="8" width="6.140625" style="0" customWidth="1"/>
    <col min="9" max="9" width="9.00390625" style="0" customWidth="1"/>
    <col min="10" max="10" width="4.421875" style="0" customWidth="1"/>
    <col min="11" max="11" width="4.28125" style="0" customWidth="1"/>
    <col min="12" max="12" width="3.00390625" style="0" customWidth="1"/>
    <col min="13" max="13" width="4.57421875" style="0" customWidth="1"/>
    <col min="14" max="14" width="1.8515625" style="0" customWidth="1"/>
    <col min="15" max="15" width="3.00390625" style="0" customWidth="1"/>
    <col min="16" max="16" width="2.140625" style="0" customWidth="1"/>
    <col min="17" max="17" width="2.8515625" style="0" customWidth="1"/>
    <col min="18" max="18" width="2.00390625" style="0" customWidth="1"/>
    <col min="19" max="23" width="3.00390625" style="0" customWidth="1"/>
    <col min="24" max="24" width="5.57421875" style="0" customWidth="1"/>
    <col min="25" max="27" width="3.00390625" style="0" customWidth="1"/>
    <col min="28" max="29" width="4.28125" style="0" customWidth="1"/>
    <col min="30" max="30" width="3.00390625" style="0" customWidth="1"/>
    <col min="31" max="31" width="4.421875" style="0" customWidth="1"/>
    <col min="32" max="33" width="3.00390625" style="0" customWidth="1"/>
    <col min="34" max="35" width="4.140625" style="0" customWidth="1"/>
    <col min="36" max="36" width="14.57421875" style="0" customWidth="1"/>
  </cols>
  <sheetData>
    <row r="1" spans="1:35" s="1289" customFormat="1" ht="16.5" thickBot="1">
      <c r="A1" s="2669" t="s">
        <v>184</v>
      </c>
      <c r="B1" s="2669"/>
      <c r="C1" s="2669"/>
      <c r="D1" s="2669"/>
      <c r="E1" s="2669"/>
      <c r="F1" s="2669"/>
      <c r="G1" s="2669"/>
      <c r="H1" s="2669"/>
      <c r="I1" s="2669"/>
      <c r="J1" s="2669"/>
      <c r="K1" s="2669"/>
      <c r="L1" s="2669"/>
      <c r="M1" s="2669"/>
      <c r="N1" s="2669"/>
      <c r="O1" s="2669"/>
      <c r="P1" s="2669"/>
      <c r="Q1" s="2669"/>
      <c r="R1" s="2669"/>
      <c r="S1" s="2669"/>
      <c r="T1" s="2669"/>
      <c r="U1" s="2669"/>
      <c r="V1" s="2669"/>
      <c r="W1" s="2669"/>
      <c r="X1" s="2669"/>
      <c r="Y1" s="2669"/>
      <c r="Z1" s="2669"/>
      <c r="AA1" s="2669"/>
      <c r="AB1" s="2669"/>
      <c r="AC1" s="2669"/>
      <c r="AD1" s="2669"/>
      <c r="AE1" s="2669"/>
      <c r="AF1" s="2669"/>
      <c r="AG1" s="2669"/>
      <c r="AH1" s="2669"/>
      <c r="AI1" s="2669"/>
    </row>
    <row r="2" spans="1:36" ht="7.5" customHeight="1" thickTop="1">
      <c r="A2" s="1290"/>
      <c r="B2" s="1291"/>
      <c r="C2" s="1291"/>
      <c r="D2" s="1291"/>
      <c r="E2" s="1291"/>
      <c r="F2" s="1291"/>
      <c r="G2" s="1291"/>
      <c r="H2" s="1291"/>
      <c r="I2" s="1291"/>
      <c r="J2" s="1291"/>
      <c r="K2" s="1291"/>
      <c r="L2" s="1291"/>
      <c r="M2" s="1291"/>
      <c r="N2" s="1291"/>
      <c r="O2" s="1291"/>
      <c r="P2" s="1291"/>
      <c r="Q2" s="1291"/>
      <c r="R2" s="1291"/>
      <c r="S2" s="1291"/>
      <c r="T2" s="1291"/>
      <c r="U2" s="1291"/>
      <c r="V2" s="1291"/>
      <c r="W2" s="1291"/>
      <c r="X2" s="1291"/>
      <c r="Y2" s="1291"/>
      <c r="Z2" s="1291"/>
      <c r="AA2" s="1291"/>
      <c r="AB2" s="1291"/>
      <c r="AC2" s="1292"/>
      <c r="AD2" s="1291"/>
      <c r="AE2" s="1291"/>
      <c r="AF2" s="1291"/>
      <c r="AG2" s="1291"/>
      <c r="AH2" s="1291"/>
      <c r="AI2" s="1293"/>
      <c r="AJ2" s="1294"/>
    </row>
    <row r="3" spans="1:36" ht="13.5" customHeight="1">
      <c r="A3" s="1290"/>
      <c r="B3" s="2627" t="s">
        <v>80</v>
      </c>
      <c r="C3" s="2627"/>
      <c r="D3" s="2627"/>
      <c r="E3" s="2627"/>
      <c r="F3" s="2627"/>
      <c r="G3" s="2627"/>
      <c r="H3" s="2627"/>
      <c r="I3" s="2627"/>
      <c r="J3" s="2627"/>
      <c r="K3" s="2627"/>
      <c r="L3" s="2627"/>
      <c r="M3" s="2627"/>
      <c r="N3" s="2627"/>
      <c r="O3" s="2627"/>
      <c r="P3" s="2627"/>
      <c r="Q3" s="2627"/>
      <c r="R3" s="2627"/>
      <c r="S3" s="2627"/>
      <c r="T3" s="2627"/>
      <c r="U3" s="2627"/>
      <c r="V3" s="2627"/>
      <c r="W3" s="2627"/>
      <c r="X3" s="2627"/>
      <c r="Y3" s="2627"/>
      <c r="Z3" s="2627"/>
      <c r="AA3" s="2627"/>
      <c r="AB3" s="2627"/>
      <c r="AC3" s="1295"/>
      <c r="AD3" s="1296"/>
      <c r="AE3" s="1296"/>
      <c r="AF3" s="1296"/>
      <c r="AG3" s="1296"/>
      <c r="AH3" s="1296"/>
      <c r="AI3" s="1297"/>
      <c r="AJ3" s="1294"/>
    </row>
    <row r="4" spans="1:36" ht="12" customHeight="1">
      <c r="A4" s="1290"/>
      <c r="B4" s="2642" t="s">
        <v>1355</v>
      </c>
      <c r="C4" s="2642"/>
      <c r="D4" s="2642"/>
      <c r="E4" s="2642"/>
      <c r="F4" s="2642"/>
      <c r="G4" s="2642"/>
      <c r="H4" s="2642"/>
      <c r="I4" s="2642"/>
      <c r="J4" s="2642"/>
      <c r="K4" s="2642"/>
      <c r="L4" s="2642"/>
      <c r="M4" s="2642"/>
      <c r="N4" s="2642"/>
      <c r="O4" s="2642"/>
      <c r="P4" s="2642"/>
      <c r="Q4" s="2642"/>
      <c r="R4" s="2642"/>
      <c r="S4" s="2642"/>
      <c r="T4" s="2642"/>
      <c r="U4" s="2642"/>
      <c r="V4" s="2642"/>
      <c r="W4" s="2642"/>
      <c r="X4" s="2642"/>
      <c r="Y4" s="2642"/>
      <c r="Z4" s="2642"/>
      <c r="AA4" s="2642"/>
      <c r="AB4" s="2643"/>
      <c r="AC4" s="2593" t="s">
        <v>81</v>
      </c>
      <c r="AD4" s="2594"/>
      <c r="AE4" s="2594"/>
      <c r="AF4" s="2594"/>
      <c r="AG4" s="2594"/>
      <c r="AH4" s="2594"/>
      <c r="AI4" s="2595"/>
      <c r="AJ4" s="1294"/>
    </row>
    <row r="5" spans="1:36" ht="15.75" thickBot="1">
      <c r="A5" s="1290"/>
      <c r="B5" s="2644" t="s">
        <v>82</v>
      </c>
      <c r="C5" s="2644"/>
      <c r="D5" s="2644"/>
      <c r="E5" s="2644"/>
      <c r="F5" s="2644"/>
      <c r="G5" s="2644"/>
      <c r="H5" s="2644"/>
      <c r="I5" s="2644"/>
      <c r="J5" s="2644"/>
      <c r="K5" s="2644"/>
      <c r="L5" s="2644"/>
      <c r="M5" s="2644"/>
      <c r="N5" s="2644"/>
      <c r="O5" s="2644"/>
      <c r="P5" s="2644"/>
      <c r="Q5" s="2644"/>
      <c r="R5" s="2644"/>
      <c r="S5" s="2644"/>
      <c r="T5" s="2644"/>
      <c r="U5" s="2644"/>
      <c r="V5" s="2644"/>
      <c r="W5" s="2644"/>
      <c r="X5" s="2644"/>
      <c r="Y5" s="2644"/>
      <c r="Z5" s="2644"/>
      <c r="AA5" s="2644"/>
      <c r="AB5" s="2645"/>
      <c r="AC5" s="2596" t="s">
        <v>1772</v>
      </c>
      <c r="AD5" s="2597"/>
      <c r="AE5" s="2597"/>
      <c r="AF5" s="2597"/>
      <c r="AG5" s="2597"/>
      <c r="AH5" s="2597"/>
      <c r="AI5" s="2598"/>
      <c r="AJ5" s="1294"/>
    </row>
    <row r="6" spans="1:36" ht="13.5" thickTop="1">
      <c r="A6" s="1290"/>
      <c r="B6" s="2615" t="s">
        <v>1364</v>
      </c>
      <c r="C6" s="2615"/>
      <c r="D6" s="2615"/>
      <c r="E6" s="2615"/>
      <c r="F6" s="2615"/>
      <c r="G6" s="2615"/>
      <c r="H6" s="2615"/>
      <c r="I6" s="2615"/>
      <c r="J6" s="2615"/>
      <c r="K6" s="2615"/>
      <c r="L6" s="2615"/>
      <c r="M6" s="2615"/>
      <c r="N6" s="2615"/>
      <c r="O6" s="2615"/>
      <c r="P6" s="2615"/>
      <c r="Q6" s="2615"/>
      <c r="R6" s="2615"/>
      <c r="S6" s="2615"/>
      <c r="T6" s="2615"/>
      <c r="U6" s="2615"/>
      <c r="V6" s="2615"/>
      <c r="W6" s="2615"/>
      <c r="X6" s="2615"/>
      <c r="Y6" s="2615"/>
      <c r="Z6" s="2615"/>
      <c r="AA6" s="2615"/>
      <c r="AB6" s="2615"/>
      <c r="AC6" s="2615"/>
      <c r="AD6" s="2615"/>
      <c r="AE6" s="2615"/>
      <c r="AF6" s="2615"/>
      <c r="AG6" s="2615"/>
      <c r="AH6" s="2615"/>
      <c r="AI6" s="2616"/>
      <c r="AJ6" s="1294"/>
    </row>
    <row r="7" spans="1:36" ht="12.75">
      <c r="A7" s="1290"/>
      <c r="B7" s="1298" t="s">
        <v>83</v>
      </c>
      <c r="C7" s="1299"/>
      <c r="D7" s="1299"/>
      <c r="E7" s="1299"/>
      <c r="F7" s="1299"/>
      <c r="G7" s="1299"/>
      <c r="H7" s="1299"/>
      <c r="I7" s="1299"/>
      <c r="J7" s="1299"/>
      <c r="K7" s="1299"/>
      <c r="L7" s="1299"/>
      <c r="M7" s="1299"/>
      <c r="N7" s="1299"/>
      <c r="O7" s="1299"/>
      <c r="P7" s="1299"/>
      <c r="Q7" s="1299"/>
      <c r="R7" s="1299"/>
      <c r="S7" s="1299"/>
      <c r="T7" s="1299"/>
      <c r="U7" s="1299"/>
      <c r="V7" s="1299"/>
      <c r="W7" s="1299"/>
      <c r="X7" s="1299"/>
      <c r="Y7" s="1299"/>
      <c r="Z7" s="1299"/>
      <c r="AA7" s="1299"/>
      <c r="AB7" s="1299"/>
      <c r="AC7" s="1299"/>
      <c r="AD7" s="1299"/>
      <c r="AE7" s="1299"/>
      <c r="AF7" s="1299"/>
      <c r="AG7" s="1299"/>
      <c r="AH7" s="1299"/>
      <c r="AI7" s="439"/>
      <c r="AJ7" s="1294"/>
    </row>
    <row r="8" spans="1:36" ht="12.75">
      <c r="A8" s="1290"/>
      <c r="B8" s="1298" t="s">
        <v>84</v>
      </c>
      <c r="C8" s="1299"/>
      <c r="D8" s="1299"/>
      <c r="E8" s="1299"/>
      <c r="F8" s="1299"/>
      <c r="G8" s="1299"/>
      <c r="H8" s="1299"/>
      <c r="I8" s="1299"/>
      <c r="J8" s="1299"/>
      <c r="K8" s="1299"/>
      <c r="L8" s="1299"/>
      <c r="M8" s="1299"/>
      <c r="N8" s="1299"/>
      <c r="O8" s="1299"/>
      <c r="P8" s="1299"/>
      <c r="Q8" s="1299"/>
      <c r="R8" s="1299"/>
      <c r="S8" s="1299"/>
      <c r="T8" s="1299"/>
      <c r="U8" s="1299"/>
      <c r="V8" s="1299"/>
      <c r="W8" s="1299"/>
      <c r="X8" s="1299"/>
      <c r="Y8" s="1299"/>
      <c r="Z8" s="1299"/>
      <c r="AA8" s="1299"/>
      <c r="AB8" s="1299"/>
      <c r="AC8" s="1299"/>
      <c r="AD8" s="1299"/>
      <c r="AE8" s="1299"/>
      <c r="AF8" s="1299"/>
      <c r="AG8" s="1299"/>
      <c r="AH8" s="1299"/>
      <c r="AI8" s="439"/>
      <c r="AJ8" s="1294"/>
    </row>
    <row r="9" spans="1:36" ht="12.75">
      <c r="A9" s="1290"/>
      <c r="B9" s="1298" t="s">
        <v>85</v>
      </c>
      <c r="C9" s="1299"/>
      <c r="D9" s="1299"/>
      <c r="E9" s="1299"/>
      <c r="F9" s="1299"/>
      <c r="G9" s="1299"/>
      <c r="H9" s="1299"/>
      <c r="I9" s="1299"/>
      <c r="J9" s="1299"/>
      <c r="K9" s="1299"/>
      <c r="L9" s="1299"/>
      <c r="M9" s="1299"/>
      <c r="N9" s="1299"/>
      <c r="O9" s="1299"/>
      <c r="P9" s="1299"/>
      <c r="Q9" s="1299"/>
      <c r="R9" s="1299"/>
      <c r="S9" s="1299"/>
      <c r="T9" s="1299"/>
      <c r="U9" s="1299"/>
      <c r="V9" s="1299"/>
      <c r="W9" s="1299"/>
      <c r="X9" s="1299"/>
      <c r="Y9" s="1299"/>
      <c r="Z9" s="1299"/>
      <c r="AA9" s="1299"/>
      <c r="AB9" s="1299"/>
      <c r="AC9" s="1299"/>
      <c r="AD9" s="1299"/>
      <c r="AE9" s="1299"/>
      <c r="AF9" s="1299"/>
      <c r="AG9" s="1299"/>
      <c r="AH9" s="1299"/>
      <c r="AI9" s="439"/>
      <c r="AJ9" s="1294"/>
    </row>
    <row r="10" spans="1:36" ht="12.75">
      <c r="A10" s="1290"/>
      <c r="B10" s="1298" t="s">
        <v>86</v>
      </c>
      <c r="C10" s="1299"/>
      <c r="D10" s="1299"/>
      <c r="E10" s="1299"/>
      <c r="F10" s="1299"/>
      <c r="G10" s="1299"/>
      <c r="H10" s="1299"/>
      <c r="I10" s="1299"/>
      <c r="J10" s="1299"/>
      <c r="K10" s="1299"/>
      <c r="L10" s="1299"/>
      <c r="M10" s="1299"/>
      <c r="N10" s="1299"/>
      <c r="O10" s="1299"/>
      <c r="P10" s="1299"/>
      <c r="Q10" s="1299"/>
      <c r="R10" s="1299"/>
      <c r="S10" s="1299"/>
      <c r="T10" s="1299"/>
      <c r="U10" s="1299"/>
      <c r="V10" s="1299"/>
      <c r="W10" s="1299"/>
      <c r="X10" s="1299"/>
      <c r="Y10" s="1299"/>
      <c r="Z10" s="1299"/>
      <c r="AA10" s="1299"/>
      <c r="AB10" s="1299"/>
      <c r="AC10" s="1299"/>
      <c r="AD10" s="1299"/>
      <c r="AE10" s="1299"/>
      <c r="AF10" s="1299"/>
      <c r="AG10" s="1299"/>
      <c r="AH10" s="1299"/>
      <c r="AI10" s="439"/>
      <c r="AJ10" s="1294"/>
    </row>
    <row r="11" spans="1:36" ht="12.75">
      <c r="A11" s="1290"/>
      <c r="B11" s="1298" t="s">
        <v>87</v>
      </c>
      <c r="C11" s="1299"/>
      <c r="D11" s="1299"/>
      <c r="E11" s="1299"/>
      <c r="F11" s="1299"/>
      <c r="G11" s="1299"/>
      <c r="H11" s="1299"/>
      <c r="I11" s="1299"/>
      <c r="J11" s="1299"/>
      <c r="K11" s="1299"/>
      <c r="L11" s="1299"/>
      <c r="M11" s="1299"/>
      <c r="N11" s="1299"/>
      <c r="O11" s="1299"/>
      <c r="P11" s="1299"/>
      <c r="Q11" s="1299"/>
      <c r="R11" s="1299"/>
      <c r="S11" s="1299"/>
      <c r="T11" s="1299"/>
      <c r="U11" s="1299"/>
      <c r="V11" s="1299"/>
      <c r="W11" s="1299"/>
      <c r="X11" s="1299"/>
      <c r="Y11" s="1299"/>
      <c r="Z11" s="1299"/>
      <c r="AA11" s="1299"/>
      <c r="AB11" s="1299"/>
      <c r="AC11" s="1299"/>
      <c r="AD11" s="1299"/>
      <c r="AE11" s="1299"/>
      <c r="AF11" s="1299"/>
      <c r="AG11" s="1299"/>
      <c r="AH11" s="1299"/>
      <c r="AI11" s="439"/>
      <c r="AJ11" s="1294"/>
    </row>
    <row r="12" spans="1:36" ht="12.75">
      <c r="A12" s="1290"/>
      <c r="B12" s="1298" t="s">
        <v>88</v>
      </c>
      <c r="C12" s="1299"/>
      <c r="D12" s="1299"/>
      <c r="E12" s="1299"/>
      <c r="F12" s="1299"/>
      <c r="G12" s="1299"/>
      <c r="H12" s="1299"/>
      <c r="I12" s="1299"/>
      <c r="J12" s="1299"/>
      <c r="K12" s="1299"/>
      <c r="L12" s="1299"/>
      <c r="M12" s="1299"/>
      <c r="N12" s="1299"/>
      <c r="O12" s="1299"/>
      <c r="P12" s="1299"/>
      <c r="Q12" s="1299"/>
      <c r="R12" s="1299"/>
      <c r="S12" s="1299"/>
      <c r="T12" s="1299"/>
      <c r="U12" s="1299"/>
      <c r="V12" s="1299"/>
      <c r="W12" s="1299"/>
      <c r="X12" s="1299"/>
      <c r="Y12" s="1299"/>
      <c r="Z12" s="1299"/>
      <c r="AA12" s="1299"/>
      <c r="AB12" s="1299"/>
      <c r="AC12" s="1299"/>
      <c r="AD12" s="1299"/>
      <c r="AE12" s="1299"/>
      <c r="AF12" s="1299"/>
      <c r="AG12" s="1299"/>
      <c r="AH12" s="1299"/>
      <c r="AI12" s="439"/>
      <c r="AJ12" s="1294"/>
    </row>
    <row r="13" spans="1:36" ht="12.75">
      <c r="A13" s="1290"/>
      <c r="B13" s="1300" t="s">
        <v>89</v>
      </c>
      <c r="C13" s="1299"/>
      <c r="D13" s="1299"/>
      <c r="E13" s="1299"/>
      <c r="F13" s="1299"/>
      <c r="G13" s="1299"/>
      <c r="H13" s="1299"/>
      <c r="I13" s="1299"/>
      <c r="J13" s="1299"/>
      <c r="K13" s="1299"/>
      <c r="L13" s="1299"/>
      <c r="M13" s="1299"/>
      <c r="N13" s="1299"/>
      <c r="O13" s="1299"/>
      <c r="P13" s="1299"/>
      <c r="Q13" s="1299"/>
      <c r="R13" s="1299"/>
      <c r="S13" s="1299"/>
      <c r="T13" s="1299"/>
      <c r="U13" s="1299"/>
      <c r="V13" s="1299"/>
      <c r="W13" s="1299"/>
      <c r="X13" s="1299"/>
      <c r="Y13" s="1299"/>
      <c r="Z13" s="1299"/>
      <c r="AA13" s="1299"/>
      <c r="AB13" s="1299"/>
      <c r="AC13" s="1299"/>
      <c r="AD13" s="1299"/>
      <c r="AE13" s="1299"/>
      <c r="AF13" s="1299"/>
      <c r="AG13" s="1299"/>
      <c r="AH13" s="1299"/>
      <c r="AI13" s="439"/>
      <c r="AJ13" s="1294"/>
    </row>
    <row r="14" spans="1:36" ht="12.75">
      <c r="A14" s="1290"/>
      <c r="B14" s="1301" t="s">
        <v>90</v>
      </c>
      <c r="C14" s="1302"/>
      <c r="D14" s="1302"/>
      <c r="E14" s="1302"/>
      <c r="F14" s="1302"/>
      <c r="G14" s="1302"/>
      <c r="H14" s="1302"/>
      <c r="I14" s="1302"/>
      <c r="J14" s="1302"/>
      <c r="K14" s="1302"/>
      <c r="L14" s="1302"/>
      <c r="M14" s="1302"/>
      <c r="N14" s="1302"/>
      <c r="O14" s="1302"/>
      <c r="P14" s="1302"/>
      <c r="Q14" s="1302"/>
      <c r="R14" s="1302"/>
      <c r="S14" s="1303"/>
      <c r="T14" s="1304" t="s">
        <v>91</v>
      </c>
      <c r="U14" s="1302"/>
      <c r="V14" s="1302"/>
      <c r="W14" s="1302"/>
      <c r="X14" s="1302"/>
      <c r="Y14" s="1302"/>
      <c r="Z14" s="1302"/>
      <c r="AA14" s="1302"/>
      <c r="AB14" s="1302"/>
      <c r="AC14" s="1302"/>
      <c r="AD14" s="1303"/>
      <c r="AE14" s="1304" t="s">
        <v>92</v>
      </c>
      <c r="AF14" s="1302"/>
      <c r="AG14" s="1302"/>
      <c r="AH14" s="1302"/>
      <c r="AI14" s="1305"/>
      <c r="AJ14" s="1294"/>
    </row>
    <row r="15" spans="1:36" ht="25.5" customHeight="1">
      <c r="A15" s="1290"/>
      <c r="B15" s="2633"/>
      <c r="C15" s="2633"/>
      <c r="D15" s="2633"/>
      <c r="E15" s="2633"/>
      <c r="F15" s="2633"/>
      <c r="G15" s="2633"/>
      <c r="H15" s="2633"/>
      <c r="I15" s="2633"/>
      <c r="J15" s="2633"/>
      <c r="K15" s="2633"/>
      <c r="L15" s="2633"/>
      <c r="M15" s="2633"/>
      <c r="N15" s="2633"/>
      <c r="O15" s="2633"/>
      <c r="P15" s="2633"/>
      <c r="Q15" s="2633"/>
      <c r="R15" s="2633"/>
      <c r="S15" s="2634"/>
      <c r="T15" s="2635"/>
      <c r="U15" s="2636"/>
      <c r="V15" s="2636"/>
      <c r="W15" s="2636"/>
      <c r="X15" s="2636"/>
      <c r="Y15" s="2636"/>
      <c r="Z15" s="2636"/>
      <c r="AA15" s="2636"/>
      <c r="AB15" s="2636"/>
      <c r="AC15" s="2636"/>
      <c r="AD15" s="2637"/>
      <c r="AE15" s="2638"/>
      <c r="AF15" s="2639"/>
      <c r="AG15" s="2639"/>
      <c r="AH15" s="2639"/>
      <c r="AI15" s="2640"/>
      <c r="AJ15" s="1294"/>
    </row>
    <row r="16" spans="1:36" ht="12.75">
      <c r="A16" s="1290"/>
      <c r="B16" s="1301" t="s">
        <v>93</v>
      </c>
      <c r="C16" s="1302"/>
      <c r="D16" s="1302"/>
      <c r="E16" s="1302"/>
      <c r="F16" s="1302"/>
      <c r="G16" s="1302"/>
      <c r="H16" s="1302"/>
      <c r="I16" s="1302"/>
      <c r="J16" s="1302"/>
      <c r="K16" s="1302"/>
      <c r="L16" s="1302"/>
      <c r="M16" s="1302"/>
      <c r="N16" s="1302"/>
      <c r="O16" s="1302"/>
      <c r="P16" s="1302"/>
      <c r="Q16" s="1302"/>
      <c r="R16" s="1302"/>
      <c r="S16" s="1303"/>
      <c r="T16" s="1304" t="s">
        <v>94</v>
      </c>
      <c r="U16" s="1302"/>
      <c r="V16" s="1302"/>
      <c r="W16" s="1302"/>
      <c r="X16" s="1302"/>
      <c r="Y16" s="1302"/>
      <c r="Z16" s="1302"/>
      <c r="AA16" s="1302"/>
      <c r="AB16" s="1302"/>
      <c r="AC16" s="1302"/>
      <c r="AD16" s="1302"/>
      <c r="AE16" s="1302"/>
      <c r="AF16" s="1302"/>
      <c r="AG16" s="1302"/>
      <c r="AH16" s="1302"/>
      <c r="AI16" s="1305"/>
      <c r="AJ16" s="1294"/>
    </row>
    <row r="17" spans="1:36" ht="25.5" customHeight="1">
      <c r="A17" s="1290"/>
      <c r="B17" s="2629"/>
      <c r="C17" s="2629"/>
      <c r="D17" s="2629"/>
      <c r="E17" s="2629"/>
      <c r="F17" s="2629"/>
      <c r="G17" s="2629"/>
      <c r="H17" s="2629"/>
      <c r="I17" s="2629"/>
      <c r="J17" s="2629"/>
      <c r="K17" s="2629"/>
      <c r="L17" s="2629"/>
      <c r="M17" s="2629"/>
      <c r="N17" s="2629"/>
      <c r="O17" s="2629"/>
      <c r="P17" s="2629"/>
      <c r="Q17" s="2629"/>
      <c r="R17" s="2629"/>
      <c r="S17" s="2641"/>
      <c r="T17" s="1306" t="s">
        <v>95</v>
      </c>
      <c r="U17" s="1307"/>
      <c r="V17" s="2631"/>
      <c r="W17" s="2631"/>
      <c r="X17" s="2631"/>
      <c r="Y17" s="2631"/>
      <c r="Z17" s="2631"/>
      <c r="AA17" s="2631"/>
      <c r="AB17" s="2631"/>
      <c r="AC17" s="1307"/>
      <c r="AD17" s="1308" t="s">
        <v>96</v>
      </c>
      <c r="AE17" s="2631"/>
      <c r="AF17" s="2631"/>
      <c r="AG17" s="2631"/>
      <c r="AH17" s="2631"/>
      <c r="AI17" s="2632"/>
      <c r="AJ17" s="1294"/>
    </row>
    <row r="18" spans="1:36" ht="12.75">
      <c r="A18" s="1290"/>
      <c r="B18" s="1301" t="s">
        <v>97</v>
      </c>
      <c r="C18" s="1302"/>
      <c r="D18" s="1302"/>
      <c r="E18" s="1302"/>
      <c r="F18" s="1302"/>
      <c r="G18" s="1302"/>
      <c r="H18" s="1302"/>
      <c r="I18" s="1302"/>
      <c r="J18" s="1302"/>
      <c r="K18" s="1302"/>
      <c r="L18" s="1302"/>
      <c r="M18" s="1303"/>
      <c r="N18" s="1304" t="s">
        <v>98</v>
      </c>
      <c r="O18" s="1302"/>
      <c r="P18" s="1302"/>
      <c r="Q18" s="1302"/>
      <c r="R18" s="1302"/>
      <c r="S18" s="1302"/>
      <c r="T18" s="1302"/>
      <c r="U18" s="1302"/>
      <c r="V18" s="1302"/>
      <c r="W18" s="1302"/>
      <c r="X18" s="1302"/>
      <c r="Y18" s="1302"/>
      <c r="Z18" s="1302"/>
      <c r="AA18" s="1302"/>
      <c r="AB18" s="1302"/>
      <c r="AC18" s="1302"/>
      <c r="AD18" s="1302"/>
      <c r="AE18" s="1301"/>
      <c r="AF18" s="1302"/>
      <c r="AG18" s="1302"/>
      <c r="AH18" s="1302"/>
      <c r="AI18" s="1305"/>
      <c r="AJ18" s="1294"/>
    </row>
    <row r="19" spans="1:36" ht="25.5" customHeight="1">
      <c r="A19" s="1290"/>
      <c r="B19" s="2629"/>
      <c r="C19" s="2629"/>
      <c r="D19" s="2629"/>
      <c r="E19" s="2629"/>
      <c r="F19" s="2629"/>
      <c r="G19" s="2629"/>
      <c r="H19" s="2629"/>
      <c r="I19" s="2629"/>
      <c r="J19" s="2629"/>
      <c r="K19" s="2629"/>
      <c r="L19" s="2629"/>
      <c r="M19" s="2641"/>
      <c r="N19" s="2628"/>
      <c r="O19" s="2629"/>
      <c r="P19" s="2629"/>
      <c r="Q19" s="2629"/>
      <c r="R19" s="2629"/>
      <c r="S19" s="2629"/>
      <c r="T19" s="2629"/>
      <c r="U19" s="2629"/>
      <c r="V19" s="2629"/>
      <c r="W19" s="2629"/>
      <c r="X19" s="2629"/>
      <c r="Y19" s="2629"/>
      <c r="Z19" s="2629"/>
      <c r="AA19" s="2629"/>
      <c r="AB19" s="2629"/>
      <c r="AC19" s="2629"/>
      <c r="AD19" s="2629"/>
      <c r="AE19" s="2629"/>
      <c r="AF19" s="2629"/>
      <c r="AG19" s="2629"/>
      <c r="AH19" s="2629"/>
      <c r="AI19" s="2630"/>
      <c r="AJ19" s="1294"/>
    </row>
    <row r="20" spans="1:36" ht="12.75">
      <c r="A20" s="1290"/>
      <c r="B20" s="1309" t="s">
        <v>185</v>
      </c>
      <c r="C20" s="1299"/>
      <c r="D20" s="1299"/>
      <c r="E20" s="1299"/>
      <c r="F20" s="1299"/>
      <c r="G20" s="1299"/>
      <c r="H20" s="1299"/>
      <c r="I20" s="1299"/>
      <c r="J20" s="1299"/>
      <c r="K20" s="1299"/>
      <c r="L20" s="1299"/>
      <c r="M20" s="1299"/>
      <c r="N20" s="1299"/>
      <c r="O20" s="1299"/>
      <c r="P20" s="1299"/>
      <c r="Q20" s="1299"/>
      <c r="R20" s="1299"/>
      <c r="S20" s="1299"/>
      <c r="T20" s="1299"/>
      <c r="U20" s="1299"/>
      <c r="V20" s="1299"/>
      <c r="W20" s="1299"/>
      <c r="X20" s="1299"/>
      <c r="Y20" s="1299"/>
      <c r="Z20" s="1299"/>
      <c r="AA20" s="1299"/>
      <c r="AB20" s="1299"/>
      <c r="AC20" s="1299"/>
      <c r="AD20" s="1299"/>
      <c r="AE20" s="1299"/>
      <c r="AF20" s="1299"/>
      <c r="AG20" s="1299"/>
      <c r="AH20" s="1299"/>
      <c r="AI20" s="439"/>
      <c r="AJ20" s="1294"/>
    </row>
    <row r="21" spans="1:36" ht="12.75">
      <c r="A21" s="1290"/>
      <c r="B21" s="1310" t="s">
        <v>99</v>
      </c>
      <c r="C21" s="1299"/>
      <c r="D21" s="1299"/>
      <c r="E21" s="1299"/>
      <c r="F21" s="1299"/>
      <c r="G21" s="1299"/>
      <c r="H21" s="1299"/>
      <c r="I21" s="1299"/>
      <c r="J21" s="1299"/>
      <c r="K21" s="1299"/>
      <c r="L21" s="1299"/>
      <c r="M21" s="1299"/>
      <c r="N21" s="1299"/>
      <c r="O21" s="1299"/>
      <c r="P21" s="1299"/>
      <c r="Q21" s="1299"/>
      <c r="R21" s="1299"/>
      <c r="S21" s="1299"/>
      <c r="T21" s="1299"/>
      <c r="U21" s="1299"/>
      <c r="V21" s="1299"/>
      <c r="W21" s="1299"/>
      <c r="X21" s="1299"/>
      <c r="Y21" s="1299"/>
      <c r="Z21" s="1299"/>
      <c r="AA21" s="1299"/>
      <c r="AB21" s="1299"/>
      <c r="AC21" s="1299"/>
      <c r="AD21" s="1299"/>
      <c r="AE21" s="1299"/>
      <c r="AF21" s="1299"/>
      <c r="AG21" s="1299"/>
      <c r="AH21" s="1299"/>
      <c r="AI21" s="439"/>
      <c r="AJ21" s="1294"/>
    </row>
    <row r="22" spans="1:36" ht="13.5" thickBot="1">
      <c r="A22" s="1290"/>
      <c r="B22" s="1311" t="s">
        <v>100</v>
      </c>
      <c r="C22" s="1312"/>
      <c r="D22" s="1312"/>
      <c r="E22" s="1312"/>
      <c r="F22" s="1312"/>
      <c r="G22" s="1312"/>
      <c r="H22" s="1312"/>
      <c r="I22" s="1312"/>
      <c r="J22" s="1312"/>
      <c r="K22" s="1312"/>
      <c r="L22" s="1312"/>
      <c r="M22" s="1312"/>
      <c r="N22" s="1312"/>
      <c r="O22" s="1312"/>
      <c r="P22" s="1312"/>
      <c r="Q22" s="1312"/>
      <c r="R22" s="1312"/>
      <c r="S22" s="1312"/>
      <c r="T22" s="1312"/>
      <c r="U22" s="1312"/>
      <c r="V22" s="1312"/>
      <c r="W22" s="1312"/>
      <c r="X22" s="1312"/>
      <c r="Y22" s="1312"/>
      <c r="Z22" s="1312"/>
      <c r="AA22" s="1312"/>
      <c r="AB22" s="1312"/>
      <c r="AC22" s="1312"/>
      <c r="AD22" s="1312"/>
      <c r="AE22" s="1312"/>
      <c r="AF22" s="1312"/>
      <c r="AG22" s="1312"/>
      <c r="AH22" s="1312"/>
      <c r="AI22" s="1313"/>
      <c r="AJ22" s="1294"/>
    </row>
    <row r="23" spans="1:36" ht="12.75">
      <c r="A23" s="1290"/>
      <c r="B23" s="1314" t="s">
        <v>101</v>
      </c>
      <c r="C23" s="1299"/>
      <c r="D23" s="1299"/>
      <c r="E23" s="1299"/>
      <c r="F23" s="1299"/>
      <c r="G23" s="1299"/>
      <c r="H23" s="1299"/>
      <c r="I23" s="1299"/>
      <c r="J23" s="1299"/>
      <c r="K23" s="1299"/>
      <c r="L23" s="1299"/>
      <c r="M23" s="1315"/>
      <c r="N23" s="1316" t="s">
        <v>894</v>
      </c>
      <c r="O23" s="1299"/>
      <c r="P23" s="1299"/>
      <c r="Q23" s="1299"/>
      <c r="R23" s="1299"/>
      <c r="S23" s="1299"/>
      <c r="T23" s="1299"/>
      <c r="U23" s="1299"/>
      <c r="V23" s="1299"/>
      <c r="W23" s="1299"/>
      <c r="X23" s="1299"/>
      <c r="Y23" s="1299"/>
      <c r="Z23" s="1299"/>
      <c r="AA23" s="1299"/>
      <c r="AB23" s="1299"/>
      <c r="AC23" s="1299"/>
      <c r="AD23" s="1315"/>
      <c r="AE23" s="1316" t="s">
        <v>895</v>
      </c>
      <c r="AF23" s="1299"/>
      <c r="AG23" s="1299"/>
      <c r="AH23" s="1299"/>
      <c r="AI23" s="439"/>
      <c r="AJ23" s="1294"/>
    </row>
    <row r="24" spans="1:36" ht="25.5" customHeight="1" thickBot="1">
      <c r="A24" s="1290"/>
      <c r="B24" s="1299"/>
      <c r="C24" s="1299"/>
      <c r="D24" s="1299"/>
      <c r="E24" s="1299"/>
      <c r="F24" s="1299"/>
      <c r="G24" s="1299"/>
      <c r="H24" s="1299"/>
      <c r="I24" s="1299"/>
      <c r="J24" s="1299"/>
      <c r="K24" s="1299"/>
      <c r="L24" s="1299"/>
      <c r="M24" s="1315"/>
      <c r="N24" s="2676"/>
      <c r="O24" s="2653"/>
      <c r="P24" s="2653"/>
      <c r="Q24" s="2653"/>
      <c r="R24" s="2653"/>
      <c r="S24" s="2653"/>
      <c r="T24" s="2653"/>
      <c r="U24" s="2653"/>
      <c r="V24" s="2653"/>
      <c r="W24" s="2653"/>
      <c r="X24" s="2653"/>
      <c r="Y24" s="2653"/>
      <c r="Z24" s="2653"/>
      <c r="AA24" s="2653"/>
      <c r="AB24" s="2653"/>
      <c r="AC24" s="2653"/>
      <c r="AD24" s="2654"/>
      <c r="AE24" s="2677"/>
      <c r="AF24" s="2678"/>
      <c r="AG24" s="2678"/>
      <c r="AH24" s="2678"/>
      <c r="AI24" s="2679"/>
      <c r="AJ24" s="1294"/>
    </row>
    <row r="25" spans="1:36" ht="15.75" customHeight="1" thickBot="1">
      <c r="A25" s="1290"/>
      <c r="B25" s="2617" t="s">
        <v>102</v>
      </c>
      <c r="C25" s="2617"/>
      <c r="D25" s="2617"/>
      <c r="E25" s="2617"/>
      <c r="F25" s="2617"/>
      <c r="G25" s="2617"/>
      <c r="H25" s="2617"/>
      <c r="I25" s="2617"/>
      <c r="J25" s="2617"/>
      <c r="K25" s="2617"/>
      <c r="L25" s="2617"/>
      <c r="M25" s="2617"/>
      <c r="N25" s="2617"/>
      <c r="O25" s="2617"/>
      <c r="P25" s="2617"/>
      <c r="Q25" s="2617"/>
      <c r="R25" s="2617"/>
      <c r="S25" s="2617"/>
      <c r="T25" s="2617"/>
      <c r="U25" s="2617"/>
      <c r="V25" s="2617"/>
      <c r="W25" s="2617"/>
      <c r="X25" s="2617"/>
      <c r="Y25" s="2617"/>
      <c r="Z25" s="2617"/>
      <c r="AA25" s="2617"/>
      <c r="AB25" s="2617"/>
      <c r="AC25" s="2617"/>
      <c r="AD25" s="2617"/>
      <c r="AE25" s="2617"/>
      <c r="AF25" s="2617"/>
      <c r="AG25" s="2617"/>
      <c r="AH25" s="2617"/>
      <c r="AI25" s="2618"/>
      <c r="AJ25" s="1294"/>
    </row>
    <row r="26" spans="1:36" ht="12.75">
      <c r="A26" s="1290"/>
      <c r="B26" s="2619" t="s">
        <v>103</v>
      </c>
      <c r="C26" s="2619"/>
      <c r="D26" s="2619"/>
      <c r="E26" s="2619"/>
      <c r="F26" s="2619"/>
      <c r="G26" s="2620"/>
      <c r="H26" s="1317" t="s">
        <v>104</v>
      </c>
      <c r="I26" s="1315"/>
      <c r="J26" s="1317" t="s">
        <v>105</v>
      </c>
      <c r="K26" s="1299"/>
      <c r="L26" s="1299"/>
      <c r="M26" s="1299"/>
      <c r="N26" s="1299"/>
      <c r="O26" s="1299"/>
      <c r="P26" s="1299"/>
      <c r="Q26" s="1299"/>
      <c r="R26" s="1299"/>
      <c r="S26" s="1299"/>
      <c r="T26" s="1315"/>
      <c r="U26" s="1317" t="s">
        <v>106</v>
      </c>
      <c r="V26" s="1299"/>
      <c r="W26" s="1299"/>
      <c r="X26" s="1299"/>
      <c r="Y26" s="1299"/>
      <c r="Z26" s="1299"/>
      <c r="AA26" s="1299"/>
      <c r="AB26" s="1299"/>
      <c r="AC26" s="1299"/>
      <c r="AD26" s="1299"/>
      <c r="AE26" s="1299"/>
      <c r="AF26" s="1299"/>
      <c r="AG26" s="1299"/>
      <c r="AH26" s="1299"/>
      <c r="AI26" s="439"/>
      <c r="AJ26" s="1294"/>
    </row>
    <row r="27" spans="1:36" ht="12.75">
      <c r="A27" s="1290"/>
      <c r="B27" s="2607" t="s">
        <v>107</v>
      </c>
      <c r="C27" s="2607"/>
      <c r="D27" s="2607"/>
      <c r="E27" s="2607"/>
      <c r="F27" s="2607"/>
      <c r="G27" s="2608"/>
      <c r="H27" s="2680"/>
      <c r="I27" s="2681"/>
      <c r="J27" s="2680"/>
      <c r="K27" s="2684"/>
      <c r="L27" s="2684"/>
      <c r="M27" s="2684"/>
      <c r="N27" s="2684"/>
      <c r="O27" s="2684"/>
      <c r="P27" s="2684"/>
      <c r="Q27" s="2684"/>
      <c r="R27" s="2684"/>
      <c r="S27" s="2684"/>
      <c r="T27" s="2681"/>
      <c r="U27" s="2623"/>
      <c r="V27" s="2582"/>
      <c r="W27" s="2582"/>
      <c r="X27" s="2582"/>
      <c r="Y27" s="2582"/>
      <c r="Z27" s="2582"/>
      <c r="AA27" s="2582"/>
      <c r="AB27" s="2582"/>
      <c r="AC27" s="2582"/>
      <c r="AD27" s="2582"/>
      <c r="AE27" s="2582"/>
      <c r="AF27" s="2582"/>
      <c r="AG27" s="2582"/>
      <c r="AH27" s="2582"/>
      <c r="AI27" s="2583"/>
      <c r="AJ27" s="1294"/>
    </row>
    <row r="28" spans="1:36" ht="12.75">
      <c r="A28" s="1290"/>
      <c r="B28" s="2607" t="s">
        <v>108</v>
      </c>
      <c r="C28" s="2607"/>
      <c r="D28" s="2607"/>
      <c r="E28" s="2607"/>
      <c r="F28" s="2607"/>
      <c r="G28" s="2608"/>
      <c r="H28" s="2682"/>
      <c r="I28" s="2683"/>
      <c r="J28" s="2682"/>
      <c r="K28" s="2685"/>
      <c r="L28" s="2685"/>
      <c r="M28" s="2685"/>
      <c r="N28" s="2685"/>
      <c r="O28" s="2685"/>
      <c r="P28" s="2685"/>
      <c r="Q28" s="2685"/>
      <c r="R28" s="2685"/>
      <c r="S28" s="2685"/>
      <c r="T28" s="2683"/>
      <c r="U28" s="2624"/>
      <c r="V28" s="2588"/>
      <c r="W28" s="2588"/>
      <c r="X28" s="2588"/>
      <c r="Y28" s="2588"/>
      <c r="Z28" s="2588"/>
      <c r="AA28" s="2588"/>
      <c r="AB28" s="2588"/>
      <c r="AC28" s="2588"/>
      <c r="AD28" s="2588"/>
      <c r="AE28" s="2588"/>
      <c r="AF28" s="2588"/>
      <c r="AG28" s="2588"/>
      <c r="AH28" s="2588"/>
      <c r="AI28" s="2589"/>
      <c r="AJ28" s="1294"/>
    </row>
    <row r="29" spans="1:36" ht="12.75">
      <c r="A29" s="1290"/>
      <c r="B29" s="2607" t="s">
        <v>109</v>
      </c>
      <c r="C29" s="2607"/>
      <c r="D29" s="2607"/>
      <c r="E29" s="2607"/>
      <c r="F29" s="2607"/>
      <c r="G29" s="2608"/>
      <c r="H29" s="1304" t="s">
        <v>110</v>
      </c>
      <c r="I29" s="1302"/>
      <c r="J29" s="1302"/>
      <c r="K29" s="1302"/>
      <c r="L29" s="1302"/>
      <c r="M29" s="1302"/>
      <c r="N29" s="1302"/>
      <c r="O29" s="1302"/>
      <c r="P29" s="1302"/>
      <c r="Q29" s="1302"/>
      <c r="R29" s="1302"/>
      <c r="S29" s="1302"/>
      <c r="T29" s="1302"/>
      <c r="U29" s="1302"/>
      <c r="V29" s="1302"/>
      <c r="W29" s="1302"/>
      <c r="X29" s="1302"/>
      <c r="Y29" s="1302"/>
      <c r="Z29" s="1302"/>
      <c r="AA29" s="1302"/>
      <c r="AB29" s="1302"/>
      <c r="AC29" s="1302"/>
      <c r="AD29" s="1302"/>
      <c r="AE29" s="1302"/>
      <c r="AF29" s="1302"/>
      <c r="AG29" s="1302"/>
      <c r="AH29" s="1302"/>
      <c r="AI29" s="1305"/>
      <c r="AJ29" s="1294"/>
    </row>
    <row r="30" spans="1:36" ht="12.75">
      <c r="A30" s="1290"/>
      <c r="B30" s="2607" t="s">
        <v>111</v>
      </c>
      <c r="C30" s="2607"/>
      <c r="D30" s="2607"/>
      <c r="E30" s="2607"/>
      <c r="F30" s="2607"/>
      <c r="G30" s="2608"/>
      <c r="H30" s="2609"/>
      <c r="I30" s="2610"/>
      <c r="J30" s="2610"/>
      <c r="K30" s="2610"/>
      <c r="L30" s="2610"/>
      <c r="M30" s="2610"/>
      <c r="N30" s="2610"/>
      <c r="O30" s="2610"/>
      <c r="P30" s="2610"/>
      <c r="Q30" s="2610"/>
      <c r="R30" s="2610"/>
      <c r="S30" s="2610"/>
      <c r="T30" s="2610"/>
      <c r="U30" s="2610"/>
      <c r="V30" s="2610"/>
      <c r="W30" s="2610"/>
      <c r="X30" s="2610"/>
      <c r="Y30" s="2610"/>
      <c r="Z30" s="2610"/>
      <c r="AA30" s="2610"/>
      <c r="AB30" s="2610"/>
      <c r="AC30" s="2610"/>
      <c r="AD30" s="2610"/>
      <c r="AE30" s="2610"/>
      <c r="AF30" s="2610"/>
      <c r="AG30" s="2610"/>
      <c r="AH30" s="2610"/>
      <c r="AI30" s="2611"/>
      <c r="AJ30" s="1294"/>
    </row>
    <row r="31" spans="1:36" ht="12.75">
      <c r="A31" s="1290"/>
      <c r="B31" s="1307"/>
      <c r="C31" s="1307"/>
      <c r="D31" s="1307"/>
      <c r="E31" s="1307"/>
      <c r="F31" s="1307"/>
      <c r="G31" s="1319"/>
      <c r="H31" s="2612"/>
      <c r="I31" s="2613"/>
      <c r="J31" s="2613"/>
      <c r="K31" s="2613"/>
      <c r="L31" s="2613"/>
      <c r="M31" s="2613"/>
      <c r="N31" s="2613"/>
      <c r="O31" s="2613"/>
      <c r="P31" s="2613"/>
      <c r="Q31" s="2613"/>
      <c r="R31" s="2613"/>
      <c r="S31" s="2613"/>
      <c r="T31" s="2613"/>
      <c r="U31" s="2613"/>
      <c r="V31" s="2613"/>
      <c r="W31" s="2613"/>
      <c r="X31" s="2613"/>
      <c r="Y31" s="2613"/>
      <c r="Z31" s="2613"/>
      <c r="AA31" s="2613"/>
      <c r="AB31" s="2613"/>
      <c r="AC31" s="2613"/>
      <c r="AD31" s="2613"/>
      <c r="AE31" s="2613"/>
      <c r="AF31" s="2613"/>
      <c r="AG31" s="2613"/>
      <c r="AH31" s="2613"/>
      <c r="AI31" s="2614"/>
      <c r="AJ31" s="1294"/>
    </row>
    <row r="32" spans="1:36" ht="12.75">
      <c r="A32" s="1290"/>
      <c r="B32" s="1301" t="s">
        <v>112</v>
      </c>
      <c r="C32" s="1302"/>
      <c r="D32" s="1302"/>
      <c r="E32" s="1302"/>
      <c r="F32" s="1302"/>
      <c r="G32" s="1302"/>
      <c r="H32" s="1302"/>
      <c r="I32" s="1302"/>
      <c r="J32" s="1302"/>
      <c r="K32" s="1302"/>
      <c r="L32" s="1302"/>
      <c r="M32" s="1302"/>
      <c r="N32" s="1302"/>
      <c r="O32" s="1302"/>
      <c r="P32" s="1302"/>
      <c r="Q32" s="1302"/>
      <c r="R32" s="1302"/>
      <c r="S32" s="1302"/>
      <c r="T32" s="1302"/>
      <c r="U32" s="1302"/>
      <c r="V32" s="1302"/>
      <c r="W32" s="1302"/>
      <c r="X32" s="1302"/>
      <c r="Y32" s="1302"/>
      <c r="Z32" s="1302"/>
      <c r="AA32" s="1302"/>
      <c r="AB32" s="1302"/>
      <c r="AC32" s="1302"/>
      <c r="AD32" s="1302"/>
      <c r="AE32" s="1302"/>
      <c r="AF32" s="1302"/>
      <c r="AG32" s="1302"/>
      <c r="AH32" s="1302"/>
      <c r="AI32" s="1305"/>
      <c r="AJ32" s="1294"/>
    </row>
    <row r="33" spans="1:36" ht="12.75">
      <c r="A33" s="1290"/>
      <c r="B33" s="1299"/>
      <c r="C33" s="1299"/>
      <c r="D33" s="1299"/>
      <c r="E33" s="1299"/>
      <c r="F33" s="1299"/>
      <c r="G33" s="1299"/>
      <c r="H33" s="1299"/>
      <c r="I33" s="1299"/>
      <c r="J33" s="1299"/>
      <c r="K33" s="1299"/>
      <c r="L33" s="1299"/>
      <c r="M33" s="1299"/>
      <c r="N33" s="1299"/>
      <c r="O33" s="1299"/>
      <c r="P33" s="1299"/>
      <c r="Q33" s="1299"/>
      <c r="R33" s="1299"/>
      <c r="S33" s="1299"/>
      <c r="T33" s="1299"/>
      <c r="U33" s="1299"/>
      <c r="V33" s="1299"/>
      <c r="W33" s="1299"/>
      <c r="X33" s="1299"/>
      <c r="Y33" s="1299"/>
      <c r="Z33" s="1299"/>
      <c r="AA33" s="1299"/>
      <c r="AB33" s="1299"/>
      <c r="AC33" s="1299"/>
      <c r="AD33" s="1299"/>
      <c r="AE33" s="1299"/>
      <c r="AF33" s="1299"/>
      <c r="AG33" s="1299"/>
      <c r="AH33" s="1299"/>
      <c r="AI33" s="439"/>
      <c r="AJ33" s="1294"/>
    </row>
    <row r="34" spans="1:36" ht="12.75">
      <c r="A34" s="1290"/>
      <c r="B34" s="1310" t="s">
        <v>113</v>
      </c>
      <c r="C34" s="1299"/>
      <c r="D34" s="1299"/>
      <c r="E34" s="1299"/>
      <c r="F34" s="1299"/>
      <c r="G34" s="2591"/>
      <c r="H34" s="2591"/>
      <c r="I34" s="1299"/>
      <c r="J34" s="1320" t="s">
        <v>114</v>
      </c>
      <c r="K34" s="2590"/>
      <c r="L34" s="2590"/>
      <c r="M34" s="2590"/>
      <c r="N34" s="1299"/>
      <c r="O34" s="1299"/>
      <c r="P34" s="1299"/>
      <c r="Q34" s="1299"/>
      <c r="R34" s="1299"/>
      <c r="S34" s="1299"/>
      <c r="T34" s="1299"/>
      <c r="U34" s="1320" t="s">
        <v>115</v>
      </c>
      <c r="V34" s="2591"/>
      <c r="W34" s="2591"/>
      <c r="X34" s="2591"/>
      <c r="Y34" s="2591"/>
      <c r="Z34" s="2591"/>
      <c r="AA34" s="2591"/>
      <c r="AB34" s="1299"/>
      <c r="AC34" s="1299"/>
      <c r="AD34" s="1299"/>
      <c r="AE34" s="1320" t="s">
        <v>114</v>
      </c>
      <c r="AF34" s="2590"/>
      <c r="AG34" s="2590"/>
      <c r="AH34" s="2590"/>
      <c r="AI34" s="2675"/>
      <c r="AJ34" s="1294"/>
    </row>
    <row r="35" spans="1:36" ht="24.75" customHeight="1">
      <c r="A35" s="1290"/>
      <c r="B35" s="1310" t="s">
        <v>116</v>
      </c>
      <c r="C35" s="1299"/>
      <c r="D35" s="1299"/>
      <c r="E35" s="1299"/>
      <c r="F35" s="1299"/>
      <c r="G35" s="1299"/>
      <c r="H35" s="1299"/>
      <c r="I35" s="1299"/>
      <c r="J35" s="1299"/>
      <c r="K35" s="1299"/>
      <c r="L35" s="1299"/>
      <c r="M35" s="1299"/>
      <c r="N35" s="1299"/>
      <c r="O35" s="1299"/>
      <c r="P35" s="1299"/>
      <c r="Q35" s="1299"/>
      <c r="R35" s="1299"/>
      <c r="S35" s="1299"/>
      <c r="T35" s="1299"/>
      <c r="U35" s="1299"/>
      <c r="V35" s="1299"/>
      <c r="W35" s="1299"/>
      <c r="X35" s="1299"/>
      <c r="Y35" s="1299"/>
      <c r="Z35" s="1299"/>
      <c r="AA35" s="1310" t="s">
        <v>1532</v>
      </c>
      <c r="AB35" s="2591"/>
      <c r="AC35" s="2591"/>
      <c r="AD35" s="2591"/>
      <c r="AE35" s="2591"/>
      <c r="AF35" s="1299"/>
      <c r="AG35" s="1299"/>
      <c r="AH35" s="1299"/>
      <c r="AI35" s="439"/>
      <c r="AJ35" s="1294"/>
    </row>
    <row r="36" spans="1:36" ht="24.75" customHeight="1">
      <c r="A36" s="1290"/>
      <c r="B36" s="1310" t="s">
        <v>117</v>
      </c>
      <c r="C36" s="1299"/>
      <c r="D36" s="1299"/>
      <c r="E36" s="1299"/>
      <c r="F36" s="1299"/>
      <c r="G36" s="1299"/>
      <c r="H36" s="1299"/>
      <c r="I36" s="1299"/>
      <c r="J36" s="1299"/>
      <c r="K36" s="1299"/>
      <c r="L36" s="1299"/>
      <c r="M36" s="1299"/>
      <c r="N36" s="1299"/>
      <c r="O36" s="1299"/>
      <c r="P36" s="1299"/>
      <c r="Q36" s="1299"/>
      <c r="R36" s="1310" t="s">
        <v>1532</v>
      </c>
      <c r="S36" s="2591"/>
      <c r="T36" s="2591"/>
      <c r="U36" s="2591"/>
      <c r="V36" s="2591"/>
      <c r="W36" s="2591"/>
      <c r="X36" s="2591"/>
      <c r="Y36" s="2591"/>
      <c r="Z36" s="2591"/>
      <c r="AA36" s="1321"/>
      <c r="AB36" s="1321"/>
      <c r="AC36" s="1321"/>
      <c r="AD36" s="1321"/>
      <c r="AE36" s="1321"/>
      <c r="AF36" s="1321"/>
      <c r="AG36" s="1321"/>
      <c r="AH36" s="1321"/>
      <c r="AI36" s="1322"/>
      <c r="AJ36" s="1294"/>
    </row>
    <row r="37" spans="1:36" ht="12.75">
      <c r="A37" s="1290"/>
      <c r="B37" s="1307"/>
      <c r="C37" s="1307"/>
      <c r="D37" s="1307"/>
      <c r="E37" s="1307"/>
      <c r="F37" s="1307"/>
      <c r="G37" s="1307"/>
      <c r="H37" s="1307"/>
      <c r="I37" s="1307"/>
      <c r="J37" s="1307"/>
      <c r="K37" s="1307"/>
      <c r="L37" s="1307"/>
      <c r="M37" s="1307"/>
      <c r="N37" s="1307"/>
      <c r="O37" s="1307"/>
      <c r="P37" s="1307"/>
      <c r="Q37" s="1307"/>
      <c r="R37" s="1307"/>
      <c r="S37" s="1307"/>
      <c r="T37" s="1307"/>
      <c r="U37" s="1307"/>
      <c r="V37" s="1307"/>
      <c r="W37" s="1307"/>
      <c r="X37" s="1307"/>
      <c r="Y37" s="1307"/>
      <c r="Z37" s="1307"/>
      <c r="AA37" s="1323"/>
      <c r="AB37" s="1323"/>
      <c r="AC37" s="1323"/>
      <c r="AD37" s="1323"/>
      <c r="AE37" s="1323"/>
      <c r="AF37" s="1323"/>
      <c r="AG37" s="1323"/>
      <c r="AH37" s="1323"/>
      <c r="AI37" s="1324"/>
      <c r="AJ37" s="1294"/>
    </row>
    <row r="38" spans="1:36" ht="12.75">
      <c r="A38" s="1290"/>
      <c r="B38" s="1301" t="s">
        <v>118</v>
      </c>
      <c r="C38" s="1302"/>
      <c r="D38" s="1302"/>
      <c r="E38" s="1302"/>
      <c r="F38" s="1302"/>
      <c r="G38" s="1302"/>
      <c r="H38" s="1302"/>
      <c r="I38" s="1302"/>
      <c r="J38" s="1302"/>
      <c r="K38" s="1302"/>
      <c r="L38" s="1302"/>
      <c r="M38" s="1303"/>
      <c r="N38" s="1304" t="s">
        <v>119</v>
      </c>
      <c r="O38" s="1302"/>
      <c r="P38" s="1302"/>
      <c r="Q38" s="1302"/>
      <c r="R38" s="1302"/>
      <c r="S38" s="1302"/>
      <c r="T38" s="1302"/>
      <c r="U38" s="1302"/>
      <c r="V38" s="1302"/>
      <c r="W38" s="1302"/>
      <c r="X38" s="1302"/>
      <c r="Y38" s="1302"/>
      <c r="Z38" s="1302"/>
      <c r="AA38" s="1325"/>
      <c r="AB38" s="1325"/>
      <c r="AC38" s="1325"/>
      <c r="AD38" s="1325"/>
      <c r="AE38" s="1325"/>
      <c r="AF38" s="1325"/>
      <c r="AG38" s="1325"/>
      <c r="AH38" s="1325"/>
      <c r="AI38" s="1326"/>
      <c r="AJ38" s="1294"/>
    </row>
    <row r="39" spans="1:36" ht="13.5" thickBot="1">
      <c r="A39" s="1290"/>
      <c r="B39" s="1299"/>
      <c r="C39" s="1299"/>
      <c r="D39" s="1299"/>
      <c r="E39" s="1327"/>
      <c r="F39" s="1310" t="s">
        <v>120</v>
      </c>
      <c r="G39" s="1299"/>
      <c r="H39" s="1299"/>
      <c r="I39" s="1299"/>
      <c r="J39" s="1299"/>
      <c r="K39" s="1299"/>
      <c r="L39" s="1299"/>
      <c r="M39" s="1315"/>
      <c r="N39" s="1328"/>
      <c r="O39" s="1310" t="s">
        <v>121</v>
      </c>
      <c r="P39" s="1299"/>
      <c r="Q39" s="1299"/>
      <c r="R39" s="1299"/>
      <c r="S39" s="1299"/>
      <c r="T39" s="1299"/>
      <c r="U39" s="1299"/>
      <c r="V39" s="1299"/>
      <c r="W39" s="1327"/>
      <c r="X39" s="1310" t="s">
        <v>122</v>
      </c>
      <c r="Y39" s="1327"/>
      <c r="Z39" s="1310" t="s">
        <v>123</v>
      </c>
      <c r="AA39" s="1321"/>
      <c r="AB39" s="1321"/>
      <c r="AC39" s="1321"/>
      <c r="AD39" s="1321"/>
      <c r="AE39" s="1321"/>
      <c r="AF39" s="1321"/>
      <c r="AG39" s="1321"/>
      <c r="AH39" s="1321"/>
      <c r="AI39" s="1322"/>
      <c r="AJ39" s="1294"/>
    </row>
    <row r="40" spans="1:36" ht="13.5" thickTop="1">
      <c r="A40" s="1290"/>
      <c r="B40" s="1299"/>
      <c r="C40" s="1299"/>
      <c r="D40" s="1299"/>
      <c r="E40" s="1299"/>
      <c r="F40" s="1299"/>
      <c r="G40" s="1299"/>
      <c r="H40" s="1299"/>
      <c r="I40" s="1299"/>
      <c r="J40" s="1299"/>
      <c r="K40" s="1299"/>
      <c r="L40" s="1299"/>
      <c r="M40" s="1315"/>
      <c r="N40" s="1329"/>
      <c r="O40" s="1307"/>
      <c r="P40" s="1307"/>
      <c r="Q40" s="1307"/>
      <c r="R40" s="1307"/>
      <c r="S40" s="1307"/>
      <c r="T40" s="1307"/>
      <c r="U40" s="1307"/>
      <c r="V40" s="1307"/>
      <c r="W40" s="1307"/>
      <c r="X40" s="1307"/>
      <c r="Y40" s="1307"/>
      <c r="Z40" s="1307"/>
      <c r="AA40" s="1323"/>
      <c r="AB40" s="1323"/>
      <c r="AC40" s="1323"/>
      <c r="AD40" s="1323"/>
      <c r="AE40" s="1323"/>
      <c r="AF40" s="1323"/>
      <c r="AG40" s="1323"/>
      <c r="AH40" s="1323"/>
      <c r="AI40" s="1324"/>
      <c r="AJ40" s="1294"/>
    </row>
    <row r="41" spans="1:36" ht="13.5" thickBot="1">
      <c r="A41" s="1290"/>
      <c r="B41" s="1299"/>
      <c r="C41" s="1299"/>
      <c r="D41" s="1299"/>
      <c r="E41" s="1327"/>
      <c r="F41" s="1310" t="s">
        <v>124</v>
      </c>
      <c r="G41" s="1299"/>
      <c r="H41" s="1299"/>
      <c r="I41" s="1299"/>
      <c r="J41" s="1299"/>
      <c r="K41" s="1299"/>
      <c r="L41" s="1299"/>
      <c r="M41" s="1315"/>
      <c r="N41" s="1304" t="s">
        <v>125</v>
      </c>
      <c r="O41" s="1302"/>
      <c r="P41" s="1302"/>
      <c r="Q41" s="1302"/>
      <c r="R41" s="1302"/>
      <c r="S41" s="1302"/>
      <c r="T41" s="1302"/>
      <c r="U41" s="1302"/>
      <c r="V41" s="1302"/>
      <c r="W41" s="1302"/>
      <c r="X41" s="1302"/>
      <c r="Y41" s="1302"/>
      <c r="Z41" s="1302"/>
      <c r="AA41" s="1302"/>
      <c r="AB41" s="1302"/>
      <c r="AC41" s="1302"/>
      <c r="AD41" s="1302"/>
      <c r="AE41" s="1302"/>
      <c r="AF41" s="1302"/>
      <c r="AG41" s="1302"/>
      <c r="AH41" s="1302"/>
      <c r="AI41" s="1305"/>
      <c r="AJ41" s="1294"/>
    </row>
    <row r="42" spans="1:36" ht="14.25" thickBot="1" thickTop="1">
      <c r="A42" s="1290"/>
      <c r="B42" s="2599"/>
      <c r="C42" s="2600"/>
      <c r="D42" s="2600"/>
      <c r="E42" s="2600"/>
      <c r="F42" s="2600"/>
      <c r="G42" s="2600"/>
      <c r="H42" s="2600"/>
      <c r="I42" s="2600"/>
      <c r="J42" s="2600"/>
      <c r="K42" s="2600"/>
      <c r="L42" s="2600"/>
      <c r="M42" s="2601"/>
      <c r="N42" s="1328"/>
      <c r="O42" s="1310" t="s">
        <v>126</v>
      </c>
      <c r="P42" s="1299"/>
      <c r="Q42" s="1299"/>
      <c r="R42" s="1299"/>
      <c r="S42" s="1299"/>
      <c r="T42" s="1327"/>
      <c r="U42" s="1310" t="s">
        <v>122</v>
      </c>
      <c r="V42" s="1299"/>
      <c r="W42" s="1327"/>
      <c r="X42" s="1310" t="s">
        <v>123</v>
      </c>
      <c r="Y42" s="1299"/>
      <c r="Z42" s="1299"/>
      <c r="AA42" s="1299"/>
      <c r="AB42" s="1299"/>
      <c r="AC42" s="1320" t="s">
        <v>127</v>
      </c>
      <c r="AD42" s="1327"/>
      <c r="AE42" s="1310" t="s">
        <v>122</v>
      </c>
      <c r="AF42" s="1299"/>
      <c r="AG42" s="1327"/>
      <c r="AH42" s="1310" t="s">
        <v>123</v>
      </c>
      <c r="AI42" s="439"/>
      <c r="AJ42" s="1294"/>
    </row>
    <row r="43" spans="1:36" ht="14.25" thickBot="1" thickTop="1">
      <c r="A43" s="1290"/>
      <c r="B43" s="2602"/>
      <c r="C43" s="2603"/>
      <c r="D43" s="2603"/>
      <c r="E43" s="2603"/>
      <c r="F43" s="2603"/>
      <c r="G43" s="2603"/>
      <c r="H43" s="2603"/>
      <c r="I43" s="2603"/>
      <c r="J43" s="2603"/>
      <c r="K43" s="2603"/>
      <c r="L43" s="2603"/>
      <c r="M43" s="2604"/>
      <c r="N43" s="2605"/>
      <c r="O43" s="2606"/>
      <c r="P43" s="2606"/>
      <c r="Q43" s="2606"/>
      <c r="R43" s="2606"/>
      <c r="S43" s="2606"/>
      <c r="T43" s="2606"/>
      <c r="U43" s="2606"/>
      <c r="V43" s="2606"/>
      <c r="W43" s="2606"/>
      <c r="X43" s="2606"/>
      <c r="Y43" s="2606"/>
      <c r="Z43" s="2606"/>
      <c r="AA43" s="1299"/>
      <c r="AB43" s="1299"/>
      <c r="AC43" s="1299"/>
      <c r="AD43" s="1299"/>
      <c r="AE43" s="1299"/>
      <c r="AF43" s="1299"/>
      <c r="AG43" s="1299"/>
      <c r="AH43" s="1299"/>
      <c r="AI43" s="439"/>
      <c r="AJ43" s="1294"/>
    </row>
    <row r="44" spans="1:36" ht="18.75" customHeight="1" thickBot="1">
      <c r="A44" s="1290"/>
      <c r="B44" s="2617" t="s">
        <v>128</v>
      </c>
      <c r="C44" s="2617"/>
      <c r="D44" s="2617"/>
      <c r="E44" s="2617"/>
      <c r="F44" s="2617"/>
      <c r="G44" s="2617"/>
      <c r="H44" s="2617"/>
      <c r="I44" s="2617"/>
      <c r="J44" s="2617"/>
      <c r="K44" s="2617"/>
      <c r="L44" s="2617"/>
      <c r="M44" s="2617"/>
      <c r="N44" s="2617"/>
      <c r="O44" s="2617"/>
      <c r="P44" s="2617"/>
      <c r="Q44" s="2617"/>
      <c r="R44" s="2617"/>
      <c r="S44" s="2617"/>
      <c r="T44" s="2617"/>
      <c r="U44" s="2617"/>
      <c r="V44" s="2617"/>
      <c r="W44" s="2617"/>
      <c r="X44" s="2617"/>
      <c r="Y44" s="2617"/>
      <c r="Z44" s="2617"/>
      <c r="AA44" s="2617"/>
      <c r="AB44" s="2617"/>
      <c r="AC44" s="2617"/>
      <c r="AD44" s="2617"/>
      <c r="AE44" s="2617"/>
      <c r="AF44" s="2617"/>
      <c r="AG44" s="2617"/>
      <c r="AH44" s="2617"/>
      <c r="AI44" s="2618"/>
      <c r="AJ44" s="1294"/>
    </row>
    <row r="45" spans="1:36" ht="12.75">
      <c r="A45" s="1290"/>
      <c r="B45" s="1310" t="s">
        <v>129</v>
      </c>
      <c r="C45" s="1299"/>
      <c r="D45" s="1299"/>
      <c r="E45" s="1299"/>
      <c r="F45" s="1299"/>
      <c r="G45" s="1299"/>
      <c r="H45" s="1315"/>
      <c r="I45" s="1317" t="s">
        <v>130</v>
      </c>
      <c r="J45" s="1299"/>
      <c r="K45" s="1299"/>
      <c r="L45" s="1299"/>
      <c r="M45" s="1299"/>
      <c r="N45" s="1299"/>
      <c r="O45" s="1299"/>
      <c r="P45" s="1299"/>
      <c r="Q45" s="1299"/>
      <c r="R45" s="1299"/>
      <c r="S45" s="1299"/>
      <c r="T45" s="1299"/>
      <c r="U45" s="1299"/>
      <c r="V45" s="1299"/>
      <c r="W45" s="1299"/>
      <c r="X45" s="1299"/>
      <c r="Y45" s="1299"/>
      <c r="Z45" s="1299"/>
      <c r="AA45" s="1299"/>
      <c r="AB45" s="1315"/>
      <c r="AC45" s="1317" t="s">
        <v>131</v>
      </c>
      <c r="AD45" s="1299"/>
      <c r="AE45" s="1299"/>
      <c r="AF45" s="1299"/>
      <c r="AG45" s="1299"/>
      <c r="AH45" s="1299"/>
      <c r="AI45" s="439"/>
      <c r="AJ45" s="1294"/>
    </row>
    <row r="46" spans="1:36" ht="18.75" customHeight="1">
      <c r="A46" s="1290"/>
      <c r="B46" s="2646"/>
      <c r="C46" s="2591"/>
      <c r="D46" s="2591"/>
      <c r="E46" s="2591"/>
      <c r="F46" s="2591"/>
      <c r="G46" s="2591"/>
      <c r="H46" s="2592"/>
      <c r="I46" s="2647"/>
      <c r="J46" s="2648"/>
      <c r="K46" s="2648"/>
      <c r="L46" s="2648"/>
      <c r="M46" s="2648"/>
      <c r="N46" s="2648"/>
      <c r="O46" s="2648"/>
      <c r="P46" s="2648"/>
      <c r="Q46" s="2648"/>
      <c r="R46" s="2648"/>
      <c r="S46" s="2648"/>
      <c r="T46" s="2648"/>
      <c r="U46" s="2648"/>
      <c r="V46" s="2648"/>
      <c r="W46" s="2648"/>
      <c r="X46" s="2648"/>
      <c r="Y46" s="2648"/>
      <c r="Z46" s="2648"/>
      <c r="AA46" s="2648"/>
      <c r="AB46" s="2649"/>
      <c r="AC46" s="2650"/>
      <c r="AD46" s="2651"/>
      <c r="AE46" s="2651"/>
      <c r="AF46" s="2651"/>
      <c r="AG46" s="2651"/>
      <c r="AH46" s="2651"/>
      <c r="AI46" s="2652"/>
      <c r="AJ46" s="1294"/>
    </row>
    <row r="47" spans="1:36" ht="12.75">
      <c r="A47" s="1290"/>
      <c r="B47" s="1301" t="s">
        <v>132</v>
      </c>
      <c r="C47" s="1302"/>
      <c r="D47" s="1302"/>
      <c r="E47" s="1302"/>
      <c r="F47" s="1302"/>
      <c r="G47" s="1302"/>
      <c r="H47" s="1302"/>
      <c r="I47" s="1302"/>
      <c r="J47" s="1302"/>
      <c r="K47" s="1302"/>
      <c r="L47" s="1302"/>
      <c r="M47" s="1303"/>
      <c r="N47" s="1304" t="s">
        <v>133</v>
      </c>
      <c r="O47" s="1302"/>
      <c r="P47" s="1302"/>
      <c r="Q47" s="1302"/>
      <c r="R47" s="1302"/>
      <c r="S47" s="1302"/>
      <c r="T47" s="1302"/>
      <c r="U47" s="1302"/>
      <c r="V47" s="1302"/>
      <c r="W47" s="1302"/>
      <c r="X47" s="1302"/>
      <c r="Y47" s="1302"/>
      <c r="Z47" s="1302"/>
      <c r="AA47" s="1302"/>
      <c r="AB47" s="1302"/>
      <c r="AC47" s="1302"/>
      <c r="AD47" s="1302"/>
      <c r="AE47" s="1302"/>
      <c r="AF47" s="1302"/>
      <c r="AG47" s="1302"/>
      <c r="AH47" s="1302"/>
      <c r="AI47" s="1305"/>
      <c r="AJ47" s="1294"/>
    </row>
    <row r="48" spans="1:36" ht="15.75" customHeight="1">
      <c r="A48" s="1290"/>
      <c r="B48" s="2653"/>
      <c r="C48" s="2653"/>
      <c r="D48" s="2653"/>
      <c r="E48" s="2653"/>
      <c r="F48" s="2653"/>
      <c r="G48" s="2653"/>
      <c r="H48" s="2653"/>
      <c r="I48" s="2653"/>
      <c r="J48" s="2653"/>
      <c r="K48" s="2653"/>
      <c r="L48" s="2653"/>
      <c r="M48" s="2654"/>
      <c r="N48" s="1317" t="s">
        <v>134</v>
      </c>
      <c r="O48" s="1299"/>
      <c r="P48" s="1299"/>
      <c r="Q48" s="1299"/>
      <c r="R48" s="2591"/>
      <c r="S48" s="2591"/>
      <c r="T48" s="2591"/>
      <c r="U48" s="2591"/>
      <c r="V48" s="1330" t="s">
        <v>1536</v>
      </c>
      <c r="W48" s="1299"/>
      <c r="X48" s="1299"/>
      <c r="Y48" s="1299"/>
      <c r="Z48" s="1320" t="s">
        <v>135</v>
      </c>
      <c r="AA48" s="2591"/>
      <c r="AB48" s="2591"/>
      <c r="AC48" s="1330" t="s">
        <v>1536</v>
      </c>
      <c r="AD48" s="1299"/>
      <c r="AE48" s="1299"/>
      <c r="AF48" s="1320" t="s">
        <v>136</v>
      </c>
      <c r="AG48" s="2591"/>
      <c r="AH48" s="2591"/>
      <c r="AI48" s="1331" t="s">
        <v>1536</v>
      </c>
      <c r="AJ48" s="1294"/>
    </row>
    <row r="49" spans="1:36" ht="12.75">
      <c r="A49" s="1290"/>
      <c r="B49" s="2629"/>
      <c r="C49" s="2629"/>
      <c r="D49" s="2629"/>
      <c r="E49" s="2629"/>
      <c r="F49" s="2629"/>
      <c r="G49" s="2629"/>
      <c r="H49" s="2629"/>
      <c r="I49" s="2629"/>
      <c r="J49" s="2629"/>
      <c r="K49" s="2629"/>
      <c r="L49" s="2629"/>
      <c r="M49" s="2641"/>
      <c r="N49" s="1329"/>
      <c r="O49" s="1307"/>
      <c r="P49" s="1307"/>
      <c r="Q49" s="1307"/>
      <c r="R49" s="1307"/>
      <c r="S49" s="1307"/>
      <c r="T49" s="1307"/>
      <c r="U49" s="1307"/>
      <c r="V49" s="1307"/>
      <c r="W49" s="1307"/>
      <c r="X49" s="1307"/>
      <c r="Y49" s="1307"/>
      <c r="Z49" s="1307"/>
      <c r="AA49" s="1307"/>
      <c r="AB49" s="1307"/>
      <c r="AC49" s="1307"/>
      <c r="AD49" s="1307"/>
      <c r="AE49" s="1307"/>
      <c r="AF49" s="1307"/>
      <c r="AG49" s="1307"/>
      <c r="AH49" s="1307"/>
      <c r="AI49" s="1332"/>
      <c r="AJ49" s="1294"/>
    </row>
    <row r="50" spans="1:36" ht="12.75">
      <c r="A50" s="1290"/>
      <c r="B50" s="1301" t="s">
        <v>137</v>
      </c>
      <c r="C50" s="1302"/>
      <c r="D50" s="1302"/>
      <c r="E50" s="1302"/>
      <c r="F50" s="1302"/>
      <c r="G50" s="1302"/>
      <c r="H50" s="1302"/>
      <c r="I50" s="1302"/>
      <c r="J50" s="1302"/>
      <c r="K50" s="1302"/>
      <c r="L50" s="1302"/>
      <c r="M50" s="1302"/>
      <c r="N50" s="1302"/>
      <c r="O50" s="1302"/>
      <c r="P50" s="1302"/>
      <c r="Q50" s="1302"/>
      <c r="R50" s="1302"/>
      <c r="S50" s="1302"/>
      <c r="T50" s="1302"/>
      <c r="U50" s="1302"/>
      <c r="V50" s="1302"/>
      <c r="W50" s="1302"/>
      <c r="X50" s="1302"/>
      <c r="Y50" s="1302"/>
      <c r="Z50" s="1302"/>
      <c r="AA50" s="1302"/>
      <c r="AB50" s="1302"/>
      <c r="AC50" s="1302"/>
      <c r="AD50" s="1302"/>
      <c r="AE50" s="1302"/>
      <c r="AF50" s="1302"/>
      <c r="AG50" s="1302"/>
      <c r="AH50" s="1302"/>
      <c r="AI50" s="1305"/>
      <c r="AJ50" s="1294"/>
    </row>
    <row r="51" spans="1:36" ht="17.25" customHeight="1">
      <c r="A51" s="1290"/>
      <c r="B51" s="1310" t="s">
        <v>138</v>
      </c>
      <c r="C51" s="1299"/>
      <c r="D51" s="1299"/>
      <c r="E51" s="1299"/>
      <c r="F51" s="2625"/>
      <c r="G51" s="2625"/>
      <c r="H51" s="2625"/>
      <c r="I51" s="2625"/>
      <c r="J51" s="2625"/>
      <c r="K51" s="2625"/>
      <c r="L51" s="2625"/>
      <c r="M51" s="2626"/>
      <c r="N51" s="1317" t="s">
        <v>139</v>
      </c>
      <c r="O51" s="1299"/>
      <c r="P51" s="1299"/>
      <c r="Q51" s="2625"/>
      <c r="R51" s="2625"/>
      <c r="S51" s="2625"/>
      <c r="T51" s="2625"/>
      <c r="U51" s="2625"/>
      <c r="V51" s="2625"/>
      <c r="W51" s="2625"/>
      <c r="X51" s="2625"/>
      <c r="Y51" s="2625"/>
      <c r="Z51" s="2625"/>
      <c r="AA51" s="2625"/>
      <c r="AB51" s="2625"/>
      <c r="AC51" s="2625"/>
      <c r="AD51" s="2625"/>
      <c r="AE51" s="2625"/>
      <c r="AF51" s="2625"/>
      <c r="AG51" s="2625"/>
      <c r="AH51" s="2625"/>
      <c r="AI51" s="1607"/>
      <c r="AJ51" s="1294"/>
    </row>
    <row r="52" spans="1:36" ht="12.75" customHeight="1">
      <c r="A52" s="1290"/>
      <c r="B52" s="2581"/>
      <c r="C52" s="2582"/>
      <c r="D52" s="2582"/>
      <c r="E52" s="2582"/>
      <c r="F52" s="2582"/>
      <c r="G52" s="2582"/>
      <c r="H52" s="2582"/>
      <c r="I52" s="2582"/>
      <c r="J52" s="2582"/>
      <c r="K52" s="2582"/>
      <c r="L52" s="2582"/>
      <c r="M52" s="2621"/>
      <c r="N52" s="2623"/>
      <c r="O52" s="2582"/>
      <c r="P52" s="2582"/>
      <c r="Q52" s="2582"/>
      <c r="R52" s="2582"/>
      <c r="S52" s="2582"/>
      <c r="T52" s="2582"/>
      <c r="U52" s="2582"/>
      <c r="V52" s="2582"/>
      <c r="W52" s="2582"/>
      <c r="X52" s="2582"/>
      <c r="Y52" s="2582"/>
      <c r="Z52" s="2582"/>
      <c r="AA52" s="2582"/>
      <c r="AB52" s="2582"/>
      <c r="AC52" s="2582"/>
      <c r="AD52" s="2582"/>
      <c r="AE52" s="2582"/>
      <c r="AF52" s="2582"/>
      <c r="AG52" s="2582"/>
      <c r="AH52" s="2582"/>
      <c r="AI52" s="2583"/>
      <c r="AJ52" s="1294"/>
    </row>
    <row r="53" spans="1:36" ht="17.25" customHeight="1">
      <c r="A53" s="1290"/>
      <c r="B53" s="2587"/>
      <c r="C53" s="2588"/>
      <c r="D53" s="2588"/>
      <c r="E53" s="2588"/>
      <c r="F53" s="2588"/>
      <c r="G53" s="2588"/>
      <c r="H53" s="2588"/>
      <c r="I53" s="2588"/>
      <c r="J53" s="2588"/>
      <c r="K53" s="2588"/>
      <c r="L53" s="2588"/>
      <c r="M53" s="2622"/>
      <c r="N53" s="2624"/>
      <c r="O53" s="2588"/>
      <c r="P53" s="2588"/>
      <c r="Q53" s="2588"/>
      <c r="R53" s="2588"/>
      <c r="S53" s="2588"/>
      <c r="T53" s="2588"/>
      <c r="U53" s="2588"/>
      <c r="V53" s="2588"/>
      <c r="W53" s="2588"/>
      <c r="X53" s="2588"/>
      <c r="Y53" s="2588"/>
      <c r="Z53" s="2588"/>
      <c r="AA53" s="2588"/>
      <c r="AB53" s="2588"/>
      <c r="AC53" s="2588"/>
      <c r="AD53" s="2588"/>
      <c r="AE53" s="2588"/>
      <c r="AF53" s="2588"/>
      <c r="AG53" s="2588"/>
      <c r="AH53" s="2588"/>
      <c r="AI53" s="2589"/>
      <c r="AJ53" s="1294"/>
    </row>
    <row r="54" spans="1:36" ht="12.75">
      <c r="A54" s="1290"/>
      <c r="B54" s="1333" t="s">
        <v>140</v>
      </c>
      <c r="C54" s="1334"/>
      <c r="D54" s="1334"/>
      <c r="E54" s="1334"/>
      <c r="F54" s="1334"/>
      <c r="G54" s="1334"/>
      <c r="H54" s="1334"/>
      <c r="I54" s="1334"/>
      <c r="J54" s="1334"/>
      <c r="K54" s="1334"/>
      <c r="L54" s="1334"/>
      <c r="M54" s="1334"/>
      <c r="N54" s="1334"/>
      <c r="O54" s="1334"/>
      <c r="P54" s="1334"/>
      <c r="Q54" s="1334"/>
      <c r="R54" s="1334"/>
      <c r="S54" s="1334"/>
      <c r="T54" s="1334"/>
      <c r="U54" s="1334"/>
      <c r="V54" s="1334"/>
      <c r="W54" s="1334"/>
      <c r="X54" s="1334"/>
      <c r="Y54" s="1334"/>
      <c r="Z54" s="1334"/>
      <c r="AA54" s="1334"/>
      <c r="AB54" s="1334"/>
      <c r="AC54" s="1334"/>
      <c r="AD54" s="1334"/>
      <c r="AE54" s="1334"/>
      <c r="AF54" s="1334"/>
      <c r="AG54" s="1334"/>
      <c r="AH54" s="1334"/>
      <c r="AI54" s="1335"/>
      <c r="AJ54" s="1294"/>
    </row>
    <row r="55" spans="1:36" ht="12.75">
      <c r="A55" s="1290"/>
      <c r="B55" s="2569"/>
      <c r="C55" s="2570"/>
      <c r="D55" s="2570"/>
      <c r="E55" s="2570"/>
      <c r="F55" s="2570"/>
      <c r="G55" s="2570"/>
      <c r="H55" s="2570"/>
      <c r="I55" s="2570"/>
      <c r="J55" s="2570"/>
      <c r="K55" s="2570"/>
      <c r="L55" s="2570"/>
      <c r="M55" s="2570"/>
      <c r="N55" s="2570"/>
      <c r="O55" s="2570"/>
      <c r="P55" s="2570"/>
      <c r="Q55" s="2570"/>
      <c r="R55" s="2570"/>
      <c r="S55" s="2570"/>
      <c r="T55" s="2570"/>
      <c r="U55" s="2570"/>
      <c r="V55" s="2570"/>
      <c r="W55" s="2570"/>
      <c r="X55" s="2570"/>
      <c r="Y55" s="2570"/>
      <c r="Z55" s="2570"/>
      <c r="AA55" s="2570"/>
      <c r="AB55" s="2570"/>
      <c r="AC55" s="2570"/>
      <c r="AD55" s="2570"/>
      <c r="AE55" s="2570"/>
      <c r="AF55" s="2570"/>
      <c r="AG55" s="2570"/>
      <c r="AH55" s="2570"/>
      <c r="AI55" s="2571"/>
      <c r="AJ55" s="1294"/>
    </row>
    <row r="56" spans="1:36" ht="12.75">
      <c r="A56" s="1290"/>
      <c r="B56" s="2569"/>
      <c r="C56" s="2570"/>
      <c r="D56" s="2570"/>
      <c r="E56" s="2570"/>
      <c r="F56" s="2570"/>
      <c r="G56" s="2570"/>
      <c r="H56" s="2570"/>
      <c r="I56" s="2570"/>
      <c r="J56" s="2570"/>
      <c r="K56" s="2570"/>
      <c r="L56" s="2570"/>
      <c r="M56" s="2570"/>
      <c r="N56" s="2570"/>
      <c r="O56" s="2570"/>
      <c r="P56" s="2570"/>
      <c r="Q56" s="2570"/>
      <c r="R56" s="2570"/>
      <c r="S56" s="2570"/>
      <c r="T56" s="2570"/>
      <c r="U56" s="2570"/>
      <c r="V56" s="2570"/>
      <c r="W56" s="2570"/>
      <c r="X56" s="2570"/>
      <c r="Y56" s="2570"/>
      <c r="Z56" s="2570"/>
      <c r="AA56" s="2570"/>
      <c r="AB56" s="2570"/>
      <c r="AC56" s="2570"/>
      <c r="AD56" s="2570"/>
      <c r="AE56" s="2570"/>
      <c r="AF56" s="2570"/>
      <c r="AG56" s="2570"/>
      <c r="AH56" s="2570"/>
      <c r="AI56" s="2571"/>
      <c r="AJ56" s="1294"/>
    </row>
    <row r="57" spans="1:36" ht="12.75">
      <c r="A57" s="1290"/>
      <c r="B57" s="2569"/>
      <c r="C57" s="2570"/>
      <c r="D57" s="2570"/>
      <c r="E57" s="2570"/>
      <c r="F57" s="2570"/>
      <c r="G57" s="2570"/>
      <c r="H57" s="2570"/>
      <c r="I57" s="2570"/>
      <c r="J57" s="2570"/>
      <c r="K57" s="2570"/>
      <c r="L57" s="2570"/>
      <c r="M57" s="2570"/>
      <c r="N57" s="2570"/>
      <c r="O57" s="2570"/>
      <c r="P57" s="2570"/>
      <c r="Q57" s="2570"/>
      <c r="R57" s="2570"/>
      <c r="S57" s="2570"/>
      <c r="T57" s="2570"/>
      <c r="U57" s="2570"/>
      <c r="V57" s="2570"/>
      <c r="W57" s="2570"/>
      <c r="X57" s="2570"/>
      <c r="Y57" s="2570"/>
      <c r="Z57" s="2570"/>
      <c r="AA57" s="2570"/>
      <c r="AB57" s="2570"/>
      <c r="AC57" s="2570"/>
      <c r="AD57" s="2570"/>
      <c r="AE57" s="2570"/>
      <c r="AF57" s="2570"/>
      <c r="AG57" s="2570"/>
      <c r="AH57" s="2570"/>
      <c r="AI57" s="2571"/>
      <c r="AJ57" s="1294"/>
    </row>
    <row r="58" spans="1:36" ht="12.75">
      <c r="A58" s="1290"/>
      <c r="B58" s="2569"/>
      <c r="C58" s="2570"/>
      <c r="D58" s="2570"/>
      <c r="E58" s="2570"/>
      <c r="F58" s="2570"/>
      <c r="G58" s="2570"/>
      <c r="H58" s="2570"/>
      <c r="I58" s="2570"/>
      <c r="J58" s="2570"/>
      <c r="K58" s="2570"/>
      <c r="L58" s="2570"/>
      <c r="M58" s="2570"/>
      <c r="N58" s="2570"/>
      <c r="O58" s="2570"/>
      <c r="P58" s="2570"/>
      <c r="Q58" s="2570"/>
      <c r="R58" s="2570"/>
      <c r="S58" s="2570"/>
      <c r="T58" s="2570"/>
      <c r="U58" s="2570"/>
      <c r="V58" s="2570"/>
      <c r="W58" s="2570"/>
      <c r="X58" s="2570"/>
      <c r="Y58" s="2570"/>
      <c r="Z58" s="2570"/>
      <c r="AA58" s="2570"/>
      <c r="AB58" s="2570"/>
      <c r="AC58" s="2570"/>
      <c r="AD58" s="2570"/>
      <c r="AE58" s="2570"/>
      <c r="AF58" s="2570"/>
      <c r="AG58" s="2570"/>
      <c r="AH58" s="2570"/>
      <c r="AI58" s="2571"/>
      <c r="AJ58" s="1294"/>
    </row>
    <row r="59" spans="1:36" ht="12.75">
      <c r="A59" s="1290"/>
      <c r="B59" s="2569"/>
      <c r="C59" s="2570"/>
      <c r="D59" s="2570"/>
      <c r="E59" s="2570"/>
      <c r="F59" s="2570"/>
      <c r="G59" s="2570"/>
      <c r="H59" s="2570"/>
      <c r="I59" s="2570"/>
      <c r="J59" s="2570"/>
      <c r="K59" s="2570"/>
      <c r="L59" s="2570"/>
      <c r="M59" s="2570"/>
      <c r="N59" s="2570"/>
      <c r="O59" s="2570"/>
      <c r="P59" s="2570"/>
      <c r="Q59" s="2570"/>
      <c r="R59" s="2570"/>
      <c r="S59" s="2570"/>
      <c r="T59" s="2570"/>
      <c r="U59" s="2570"/>
      <c r="V59" s="2570"/>
      <c r="W59" s="2570"/>
      <c r="X59" s="2570"/>
      <c r="Y59" s="2570"/>
      <c r="Z59" s="2570"/>
      <c r="AA59" s="2570"/>
      <c r="AB59" s="2570"/>
      <c r="AC59" s="2570"/>
      <c r="AD59" s="2570"/>
      <c r="AE59" s="2570"/>
      <c r="AF59" s="2570"/>
      <c r="AG59" s="2570"/>
      <c r="AH59" s="2570"/>
      <c r="AI59" s="2571"/>
      <c r="AJ59" s="1294"/>
    </row>
    <row r="60" spans="1:36" ht="12.75">
      <c r="A60" s="1290"/>
      <c r="B60" s="2569"/>
      <c r="C60" s="2570"/>
      <c r="D60" s="2570"/>
      <c r="E60" s="2570"/>
      <c r="F60" s="2570"/>
      <c r="G60" s="2570"/>
      <c r="H60" s="2570"/>
      <c r="I60" s="2570"/>
      <c r="J60" s="2570"/>
      <c r="K60" s="2570"/>
      <c r="L60" s="2570"/>
      <c r="M60" s="2570"/>
      <c r="N60" s="2570"/>
      <c r="O60" s="2570"/>
      <c r="P60" s="2570"/>
      <c r="Q60" s="2570"/>
      <c r="R60" s="2570"/>
      <c r="S60" s="2570"/>
      <c r="T60" s="2570"/>
      <c r="U60" s="2570"/>
      <c r="V60" s="2570"/>
      <c r="W60" s="2570"/>
      <c r="X60" s="2570"/>
      <c r="Y60" s="2570"/>
      <c r="Z60" s="2570"/>
      <c r="AA60" s="2570"/>
      <c r="AB60" s="2570"/>
      <c r="AC60" s="2570"/>
      <c r="AD60" s="2570"/>
      <c r="AE60" s="2570"/>
      <c r="AF60" s="2570"/>
      <c r="AG60" s="2570"/>
      <c r="AH60" s="2570"/>
      <c r="AI60" s="2571"/>
      <c r="AJ60" s="1294"/>
    </row>
    <row r="61" spans="1:36" ht="31.5" customHeight="1" thickBot="1">
      <c r="A61" s="1290"/>
      <c r="B61" s="2572"/>
      <c r="C61" s="2573"/>
      <c r="D61" s="2573"/>
      <c r="E61" s="2573"/>
      <c r="F61" s="2573"/>
      <c r="G61" s="2573"/>
      <c r="H61" s="2573"/>
      <c r="I61" s="2573"/>
      <c r="J61" s="2573"/>
      <c r="K61" s="2573"/>
      <c r="L61" s="2573"/>
      <c r="M61" s="2573"/>
      <c r="N61" s="2573"/>
      <c r="O61" s="2573"/>
      <c r="P61" s="2573"/>
      <c r="Q61" s="2573"/>
      <c r="R61" s="2573"/>
      <c r="S61" s="2573"/>
      <c r="T61" s="2573"/>
      <c r="U61" s="2573"/>
      <c r="V61" s="2573"/>
      <c r="W61" s="2573"/>
      <c r="X61" s="2573"/>
      <c r="Y61" s="2573"/>
      <c r="Z61" s="2573"/>
      <c r="AA61" s="2573"/>
      <c r="AB61" s="2573"/>
      <c r="AC61" s="2573"/>
      <c r="AD61" s="2573"/>
      <c r="AE61" s="2573"/>
      <c r="AF61" s="2573"/>
      <c r="AG61" s="2573"/>
      <c r="AH61" s="2573"/>
      <c r="AI61" s="2574"/>
      <c r="AJ61" s="1294"/>
    </row>
    <row r="62" spans="1:36" ht="6" customHeight="1" thickTop="1">
      <c r="A62" s="1336"/>
      <c r="B62" s="1294"/>
      <c r="C62" s="1294"/>
      <c r="D62" s="1294"/>
      <c r="E62" s="1294"/>
      <c r="F62" s="1294"/>
      <c r="G62" s="1294"/>
      <c r="H62" s="1294"/>
      <c r="I62" s="1294"/>
      <c r="J62" s="1294"/>
      <c r="K62" s="1294"/>
      <c r="L62" s="1294"/>
      <c r="M62" s="1294"/>
      <c r="N62" s="1294"/>
      <c r="O62" s="1294"/>
      <c r="P62" s="1294"/>
      <c r="Q62" s="1294"/>
      <c r="R62" s="1294"/>
      <c r="S62" s="1294"/>
      <c r="T62" s="1294"/>
      <c r="U62" s="1294"/>
      <c r="V62" s="1294"/>
      <c r="W62" s="1294"/>
      <c r="X62" s="1294"/>
      <c r="Y62" s="1294"/>
      <c r="Z62" s="1294"/>
      <c r="AA62" s="1294"/>
      <c r="AB62" s="1294"/>
      <c r="AC62" s="1294"/>
      <c r="AD62" s="1294"/>
      <c r="AE62" s="1294"/>
      <c r="AF62" s="1294"/>
      <c r="AG62" s="1294"/>
      <c r="AH62" s="1294"/>
      <c r="AI62" s="1294"/>
      <c r="AJ62" s="1294"/>
    </row>
    <row r="63" spans="1:14" ht="12.75">
      <c r="A63" s="1336"/>
      <c r="B63" s="1337" t="s">
        <v>186</v>
      </c>
      <c r="N63" s="1338" t="s">
        <v>141</v>
      </c>
    </row>
    <row r="64" spans="1:36" ht="6.75" customHeight="1" thickBot="1">
      <c r="A64" s="1336"/>
      <c r="B64" s="1339"/>
      <c r="C64" s="1339"/>
      <c r="D64" s="1339"/>
      <c r="E64" s="1339"/>
      <c r="F64" s="1339"/>
      <c r="G64" s="1339"/>
      <c r="H64" s="1339"/>
      <c r="I64" s="1339"/>
      <c r="J64" s="1339"/>
      <c r="K64" s="1339"/>
      <c r="L64" s="1339"/>
      <c r="M64" s="1339"/>
      <c r="N64" s="1339"/>
      <c r="O64" s="1339"/>
      <c r="P64" s="1339"/>
      <c r="Q64" s="1339"/>
      <c r="R64" s="1339"/>
      <c r="S64" s="1339"/>
      <c r="T64" s="1339"/>
      <c r="U64" s="1339"/>
      <c r="V64" s="1339"/>
      <c r="W64" s="1339"/>
      <c r="X64" s="1339"/>
      <c r="Y64" s="1339"/>
      <c r="Z64" s="1339"/>
      <c r="AA64" s="1339"/>
      <c r="AB64" s="1339"/>
      <c r="AC64" s="1339"/>
      <c r="AD64" s="1339"/>
      <c r="AE64" s="1339"/>
      <c r="AF64" s="1339"/>
      <c r="AG64" s="1339"/>
      <c r="AH64" s="1339"/>
      <c r="AI64" s="1339"/>
      <c r="AJ64" s="1294"/>
    </row>
    <row r="65" spans="1:36" ht="15.75" customHeight="1" thickBot="1" thickTop="1">
      <c r="A65" s="1290"/>
      <c r="B65" s="2657" t="s">
        <v>142</v>
      </c>
      <c r="C65" s="2657"/>
      <c r="D65" s="2657"/>
      <c r="E65" s="2657"/>
      <c r="F65" s="2657"/>
      <c r="G65" s="2657"/>
      <c r="H65" s="2657"/>
      <c r="I65" s="2657"/>
      <c r="J65" s="2657"/>
      <c r="K65" s="2657"/>
      <c r="L65" s="2657"/>
      <c r="M65" s="2657"/>
      <c r="N65" s="2657"/>
      <c r="O65" s="2657"/>
      <c r="P65" s="2657"/>
      <c r="Q65" s="2657"/>
      <c r="R65" s="2657"/>
      <c r="S65" s="2657"/>
      <c r="T65" s="2657"/>
      <c r="U65" s="2657"/>
      <c r="V65" s="2657"/>
      <c r="W65" s="2657"/>
      <c r="X65" s="2657"/>
      <c r="Y65" s="2657"/>
      <c r="Z65" s="2657"/>
      <c r="AA65" s="2657"/>
      <c r="AB65" s="2657"/>
      <c r="AC65" s="2657"/>
      <c r="AD65" s="2657"/>
      <c r="AE65" s="2657"/>
      <c r="AF65" s="2657"/>
      <c r="AG65" s="2657"/>
      <c r="AH65" s="2657"/>
      <c r="AI65" s="2658"/>
      <c r="AJ65" s="1294"/>
    </row>
    <row r="66" spans="1:36" ht="13.5" thickTop="1">
      <c r="A66" s="1290"/>
      <c r="B66" s="1301" t="s">
        <v>143</v>
      </c>
      <c r="C66" s="1301"/>
      <c r="D66" s="1302"/>
      <c r="E66" s="1302"/>
      <c r="F66" s="1302"/>
      <c r="G66" s="1302"/>
      <c r="H66" s="1302"/>
      <c r="I66" s="1302"/>
      <c r="J66" s="1302"/>
      <c r="K66" s="1301" t="s">
        <v>144</v>
      </c>
      <c r="L66" s="1302"/>
      <c r="M66" s="1302"/>
      <c r="N66" s="1302"/>
      <c r="O66" s="1302"/>
      <c r="P66" s="1302"/>
      <c r="Q66" s="1302"/>
      <c r="R66" s="1302"/>
      <c r="S66" s="1302"/>
      <c r="T66" s="1302"/>
      <c r="U66" s="1302"/>
      <c r="V66" s="1302"/>
      <c r="W66" s="1302"/>
      <c r="X66" s="1302"/>
      <c r="Y66" s="1302"/>
      <c r="Z66" s="1302"/>
      <c r="AA66" s="1302"/>
      <c r="AB66" s="1302"/>
      <c r="AC66" s="1301" t="s">
        <v>145</v>
      </c>
      <c r="AD66" s="1302"/>
      <c r="AE66" s="1302"/>
      <c r="AF66" s="1302"/>
      <c r="AG66" s="1302"/>
      <c r="AH66" s="1302"/>
      <c r="AI66" s="1305"/>
      <c r="AJ66" s="1294"/>
    </row>
    <row r="67" spans="1:36" ht="13.5" thickBot="1">
      <c r="A67" s="1290"/>
      <c r="B67" s="1299"/>
      <c r="C67" s="1340" t="s">
        <v>1532</v>
      </c>
      <c r="D67" s="2590"/>
      <c r="E67" s="2590"/>
      <c r="F67" s="2590"/>
      <c r="G67" s="2590"/>
      <c r="H67" s="1299"/>
      <c r="I67" s="1299"/>
      <c r="J67" s="1328"/>
      <c r="K67" s="1299"/>
      <c r="L67" s="1327"/>
      <c r="M67" s="1310" t="s">
        <v>122</v>
      </c>
      <c r="N67" s="1299"/>
      <c r="O67" s="1299"/>
      <c r="P67" s="1299"/>
      <c r="Q67" s="1299"/>
      <c r="R67" s="1299"/>
      <c r="S67" s="1299"/>
      <c r="T67" s="1327"/>
      <c r="U67" s="1310" t="s">
        <v>123</v>
      </c>
      <c r="V67" s="1299"/>
      <c r="W67" s="1299"/>
      <c r="X67" s="1299"/>
      <c r="Y67" s="1299"/>
      <c r="Z67" s="1299"/>
      <c r="AA67" s="1299"/>
      <c r="AB67" s="1328"/>
      <c r="AC67" s="1340" t="s">
        <v>1532</v>
      </c>
      <c r="AD67" s="2590"/>
      <c r="AE67" s="2590"/>
      <c r="AF67" s="2590"/>
      <c r="AG67" s="2590"/>
      <c r="AH67" s="1299"/>
      <c r="AI67" s="439"/>
      <c r="AJ67" s="1294"/>
    </row>
    <row r="68" spans="1:36" ht="6" customHeight="1" thickTop="1">
      <c r="A68" s="1290"/>
      <c r="B68" s="1307"/>
      <c r="C68" s="1307"/>
      <c r="D68" s="1307"/>
      <c r="E68" s="1307"/>
      <c r="F68" s="1307"/>
      <c r="G68" s="1307"/>
      <c r="H68" s="1307"/>
      <c r="I68" s="1307"/>
      <c r="J68" s="1329"/>
      <c r="K68" s="1307"/>
      <c r="L68" s="1307"/>
      <c r="M68" s="1307"/>
      <c r="N68" s="1307"/>
      <c r="O68" s="1307"/>
      <c r="P68" s="1307"/>
      <c r="Q68" s="1307"/>
      <c r="R68" s="1307"/>
      <c r="S68" s="1307"/>
      <c r="T68" s="1307"/>
      <c r="U68" s="1307"/>
      <c r="V68" s="1307"/>
      <c r="W68" s="1307"/>
      <c r="X68" s="1307"/>
      <c r="Y68" s="1307"/>
      <c r="Z68" s="1307"/>
      <c r="AA68" s="1307"/>
      <c r="AB68" s="1329"/>
      <c r="AC68" s="1307"/>
      <c r="AD68" s="1307"/>
      <c r="AE68" s="1307"/>
      <c r="AF68" s="1307"/>
      <c r="AG68" s="1307"/>
      <c r="AH68" s="1307"/>
      <c r="AI68" s="1332"/>
      <c r="AJ68" s="1294"/>
    </row>
    <row r="69" spans="1:36" ht="12.75">
      <c r="A69" s="1290"/>
      <c r="B69" s="1301" t="s">
        <v>146</v>
      </c>
      <c r="C69" s="1302"/>
      <c r="D69" s="1302"/>
      <c r="E69" s="1302"/>
      <c r="F69" s="1302"/>
      <c r="G69" s="1302"/>
      <c r="H69" s="1302"/>
      <c r="I69" s="1302"/>
      <c r="J69" s="1302"/>
      <c r="K69" s="1302"/>
      <c r="L69" s="1302"/>
      <c r="M69" s="1302"/>
      <c r="N69" s="1303"/>
      <c r="O69" s="1304" t="s">
        <v>147</v>
      </c>
      <c r="P69" s="1302"/>
      <c r="Q69" s="1302"/>
      <c r="R69" s="1302"/>
      <c r="S69" s="1302"/>
      <c r="T69" s="1302"/>
      <c r="U69" s="1302"/>
      <c r="V69" s="1302"/>
      <c r="W69" s="1302"/>
      <c r="X69" s="1302"/>
      <c r="Y69" s="1302"/>
      <c r="Z69" s="1302"/>
      <c r="AA69" s="1302"/>
      <c r="AB69" s="1302"/>
      <c r="AC69" s="1302"/>
      <c r="AD69" s="1302"/>
      <c r="AE69" s="1302"/>
      <c r="AF69" s="1302"/>
      <c r="AG69" s="1302"/>
      <c r="AH69" s="1302"/>
      <c r="AI69" s="1305"/>
      <c r="AJ69" s="1294"/>
    </row>
    <row r="70" spans="1:36" ht="12.75" customHeight="1">
      <c r="A70" s="1290"/>
      <c r="B70" s="1299"/>
      <c r="C70" s="1299"/>
      <c r="D70" s="1299"/>
      <c r="E70" s="1299"/>
      <c r="F70" s="1299"/>
      <c r="G70" s="1299"/>
      <c r="H70" s="1299"/>
      <c r="I70" s="1299"/>
      <c r="J70" s="1299"/>
      <c r="K70" s="1299"/>
      <c r="L70" s="1299"/>
      <c r="M70" s="1299"/>
      <c r="N70" s="1315"/>
      <c r="O70" s="2575"/>
      <c r="P70" s="2576"/>
      <c r="Q70" s="2576"/>
      <c r="R70" s="2576"/>
      <c r="S70" s="2576"/>
      <c r="T70" s="2576"/>
      <c r="U70" s="2576"/>
      <c r="V70" s="2576"/>
      <c r="W70" s="2576"/>
      <c r="X70" s="2576"/>
      <c r="Y70" s="2576"/>
      <c r="Z70" s="2576"/>
      <c r="AA70" s="2576"/>
      <c r="AB70" s="2576"/>
      <c r="AC70" s="2576"/>
      <c r="AD70" s="2576"/>
      <c r="AE70" s="2576"/>
      <c r="AF70" s="2576"/>
      <c r="AG70" s="2576"/>
      <c r="AH70" s="2576"/>
      <c r="AI70" s="2577"/>
      <c r="AJ70" s="1294"/>
    </row>
    <row r="71" spans="1:36" ht="12.75">
      <c r="A71" s="1290"/>
      <c r="B71" s="1310" t="s">
        <v>148</v>
      </c>
      <c r="C71" s="1299"/>
      <c r="D71" s="1299"/>
      <c r="E71" s="1299"/>
      <c r="F71" s="1299"/>
      <c r="G71" s="1299"/>
      <c r="H71" s="1299"/>
      <c r="I71" s="1317" t="s">
        <v>149</v>
      </c>
      <c r="J71" s="1299"/>
      <c r="K71" s="1299"/>
      <c r="L71" s="1299"/>
      <c r="M71" s="1299"/>
      <c r="N71" s="1315"/>
      <c r="O71" s="2575"/>
      <c r="P71" s="2576"/>
      <c r="Q71" s="2576"/>
      <c r="R71" s="2576"/>
      <c r="S71" s="2576"/>
      <c r="T71" s="2576"/>
      <c r="U71" s="2576"/>
      <c r="V71" s="2576"/>
      <c r="W71" s="2576"/>
      <c r="X71" s="2576"/>
      <c r="Y71" s="2576"/>
      <c r="Z71" s="2576"/>
      <c r="AA71" s="2576"/>
      <c r="AB71" s="2576"/>
      <c r="AC71" s="2576"/>
      <c r="AD71" s="2576"/>
      <c r="AE71" s="2576"/>
      <c r="AF71" s="2576"/>
      <c r="AG71" s="2576"/>
      <c r="AH71" s="2576"/>
      <c r="AI71" s="2577"/>
      <c r="AJ71" s="1294"/>
    </row>
    <row r="72" spans="1:36" ht="20.25" customHeight="1">
      <c r="A72" s="1290"/>
      <c r="B72" s="2591"/>
      <c r="C72" s="2591"/>
      <c r="D72" s="2591"/>
      <c r="E72" s="2591"/>
      <c r="F72" s="2591"/>
      <c r="G72" s="2591"/>
      <c r="H72" s="2592"/>
      <c r="I72" s="2673"/>
      <c r="J72" s="2591"/>
      <c r="K72" s="2591"/>
      <c r="L72" s="2591"/>
      <c r="M72" s="2591"/>
      <c r="N72" s="2592"/>
      <c r="O72" s="2575"/>
      <c r="P72" s="2576"/>
      <c r="Q72" s="2576"/>
      <c r="R72" s="2576"/>
      <c r="S72" s="2576"/>
      <c r="T72" s="2576"/>
      <c r="U72" s="2576"/>
      <c r="V72" s="2576"/>
      <c r="W72" s="2576"/>
      <c r="X72" s="2576"/>
      <c r="Y72" s="2576"/>
      <c r="Z72" s="2576"/>
      <c r="AA72" s="2576"/>
      <c r="AB72" s="2576"/>
      <c r="AC72" s="2576"/>
      <c r="AD72" s="2576"/>
      <c r="AE72" s="2576"/>
      <c r="AF72" s="2576"/>
      <c r="AG72" s="2576"/>
      <c r="AH72" s="2576"/>
      <c r="AI72" s="2577"/>
      <c r="AJ72" s="1294"/>
    </row>
    <row r="73" spans="1:36" ht="12.75">
      <c r="A73" s="1290"/>
      <c r="B73" s="1301" t="s">
        <v>150</v>
      </c>
      <c r="C73" s="1302"/>
      <c r="D73" s="1302"/>
      <c r="E73" s="1302"/>
      <c r="F73" s="1302"/>
      <c r="G73" s="1302"/>
      <c r="H73" s="1302"/>
      <c r="I73" s="1302"/>
      <c r="J73" s="1302"/>
      <c r="K73" s="1302"/>
      <c r="L73" s="1302"/>
      <c r="M73" s="1302"/>
      <c r="N73" s="1302"/>
      <c r="O73" s="2575"/>
      <c r="P73" s="2576"/>
      <c r="Q73" s="2576"/>
      <c r="R73" s="2576"/>
      <c r="S73" s="2576"/>
      <c r="T73" s="2576"/>
      <c r="U73" s="2576"/>
      <c r="V73" s="2576"/>
      <c r="W73" s="2576"/>
      <c r="X73" s="2576"/>
      <c r="Y73" s="2576"/>
      <c r="Z73" s="2576"/>
      <c r="AA73" s="2576"/>
      <c r="AB73" s="2576"/>
      <c r="AC73" s="2576"/>
      <c r="AD73" s="2576"/>
      <c r="AE73" s="2576"/>
      <c r="AF73" s="2576"/>
      <c r="AG73" s="2576"/>
      <c r="AH73" s="2576"/>
      <c r="AI73" s="2577"/>
      <c r="AJ73" s="1294"/>
    </row>
    <row r="74" spans="1:36" ht="20.25" customHeight="1">
      <c r="A74" s="1290"/>
      <c r="B74" s="2591"/>
      <c r="C74" s="2591"/>
      <c r="D74" s="2591"/>
      <c r="E74" s="2591"/>
      <c r="F74" s="2591"/>
      <c r="G74" s="2591"/>
      <c r="H74" s="2591"/>
      <c r="I74" s="2591"/>
      <c r="J74" s="2591"/>
      <c r="K74" s="2591"/>
      <c r="L74" s="2591"/>
      <c r="M74" s="2591"/>
      <c r="N74" s="2592"/>
      <c r="O74" s="2578"/>
      <c r="P74" s="2579"/>
      <c r="Q74" s="2579"/>
      <c r="R74" s="2579"/>
      <c r="S74" s="2579"/>
      <c r="T74" s="2579"/>
      <c r="U74" s="2579"/>
      <c r="V74" s="2579"/>
      <c r="W74" s="2579"/>
      <c r="X74" s="2579"/>
      <c r="Y74" s="2579"/>
      <c r="Z74" s="2579"/>
      <c r="AA74" s="2579"/>
      <c r="AB74" s="2579"/>
      <c r="AC74" s="2579"/>
      <c r="AD74" s="2579"/>
      <c r="AE74" s="2579"/>
      <c r="AF74" s="2579"/>
      <c r="AG74" s="2579"/>
      <c r="AH74" s="2579"/>
      <c r="AI74" s="2580"/>
      <c r="AJ74" s="1294"/>
    </row>
    <row r="75" spans="1:36" ht="12.75">
      <c r="A75" s="1290"/>
      <c r="B75" s="1301" t="s">
        <v>151</v>
      </c>
      <c r="C75" s="1302"/>
      <c r="D75" s="1302"/>
      <c r="E75" s="1302"/>
      <c r="F75" s="1302"/>
      <c r="G75" s="1302"/>
      <c r="H75" s="1302"/>
      <c r="I75" s="1302"/>
      <c r="J75" s="1302"/>
      <c r="K75" s="1302"/>
      <c r="L75" s="1302"/>
      <c r="M75" s="1302"/>
      <c r="N75" s="1303"/>
      <c r="O75" s="1304" t="s">
        <v>152</v>
      </c>
      <c r="P75" s="1302"/>
      <c r="Q75" s="1302"/>
      <c r="R75" s="1302"/>
      <c r="S75" s="1302"/>
      <c r="T75" s="1302"/>
      <c r="U75" s="1302"/>
      <c r="V75" s="1302"/>
      <c r="W75" s="1302"/>
      <c r="X75" s="1302"/>
      <c r="Y75" s="1302"/>
      <c r="Z75" s="1302"/>
      <c r="AA75" s="1302"/>
      <c r="AB75" s="1302"/>
      <c r="AC75" s="1302"/>
      <c r="AD75" s="1302"/>
      <c r="AE75" s="1302"/>
      <c r="AF75" s="1302"/>
      <c r="AG75" s="1302"/>
      <c r="AH75" s="1302"/>
      <c r="AI75" s="1305"/>
      <c r="AJ75" s="1294"/>
    </row>
    <row r="76" spans="1:36" ht="15.75" customHeight="1">
      <c r="A76" s="1290"/>
      <c r="B76" s="1299"/>
      <c r="C76" s="1310" t="s">
        <v>153</v>
      </c>
      <c r="D76" s="1299"/>
      <c r="E76" s="1299"/>
      <c r="F76" s="1299"/>
      <c r="G76" s="1299"/>
      <c r="H76" s="1299"/>
      <c r="I76" s="1341"/>
      <c r="J76" s="1299"/>
      <c r="K76" s="1299"/>
      <c r="L76" s="1299"/>
      <c r="M76" s="1299"/>
      <c r="N76" s="1315"/>
      <c r="O76" s="1328"/>
      <c r="P76" s="1310" t="s">
        <v>154</v>
      </c>
      <c r="Q76" s="1299"/>
      <c r="R76" s="1299"/>
      <c r="S76" s="1299"/>
      <c r="T76" s="1299"/>
      <c r="U76" s="1299"/>
      <c r="V76" s="1299"/>
      <c r="W76" s="2590"/>
      <c r="X76" s="2590"/>
      <c r="Y76" s="2590"/>
      <c r="Z76" s="2590"/>
      <c r="AA76" s="2590"/>
      <c r="AB76" s="1299"/>
      <c r="AC76" s="1299"/>
      <c r="AD76" s="1299"/>
      <c r="AE76" s="1299"/>
      <c r="AF76" s="1299"/>
      <c r="AG76" s="1299"/>
      <c r="AH76" s="1299"/>
      <c r="AI76" s="439"/>
      <c r="AJ76" s="1294"/>
    </row>
    <row r="77" spans="1:36" ht="15.75" customHeight="1">
      <c r="A77" s="1290"/>
      <c r="B77" s="1299"/>
      <c r="C77" s="1310" t="s">
        <v>155</v>
      </c>
      <c r="D77" s="1299"/>
      <c r="E77" s="1299"/>
      <c r="F77" s="1299"/>
      <c r="G77" s="1299"/>
      <c r="H77" s="1299"/>
      <c r="I77" s="1342"/>
      <c r="J77" s="1299"/>
      <c r="K77" s="1299"/>
      <c r="L77" s="1299"/>
      <c r="M77" s="1299"/>
      <c r="N77" s="1315"/>
      <c r="O77" s="1328"/>
      <c r="P77" s="1299"/>
      <c r="Q77" s="1299"/>
      <c r="R77" s="1299"/>
      <c r="S77" s="1299"/>
      <c r="T77" s="1299"/>
      <c r="U77" s="1299"/>
      <c r="V77" s="1299"/>
      <c r="W77" s="1299"/>
      <c r="X77" s="1299"/>
      <c r="Y77" s="1299"/>
      <c r="Z77" s="1299"/>
      <c r="AA77" s="1299"/>
      <c r="AB77" s="1299"/>
      <c r="AC77" s="1299"/>
      <c r="AD77" s="1299"/>
      <c r="AE77" s="1299"/>
      <c r="AF77" s="1299"/>
      <c r="AG77" s="1299"/>
      <c r="AH77" s="1299"/>
      <c r="AI77" s="439"/>
      <c r="AJ77" s="1294"/>
    </row>
    <row r="78" spans="1:36" ht="15.75" customHeight="1">
      <c r="A78" s="1290"/>
      <c r="B78" s="1299"/>
      <c r="C78" s="1310" t="s">
        <v>156</v>
      </c>
      <c r="D78" s="1299"/>
      <c r="E78" s="1299"/>
      <c r="F78" s="1299"/>
      <c r="G78" s="1299"/>
      <c r="H78" s="1299"/>
      <c r="I78" s="1342"/>
      <c r="J78" s="1299"/>
      <c r="K78" s="1299"/>
      <c r="L78" s="1299"/>
      <c r="M78" s="1299"/>
      <c r="N78" s="1315"/>
      <c r="O78" s="1328"/>
      <c r="P78" s="1310" t="s">
        <v>157</v>
      </c>
      <c r="Q78" s="1299"/>
      <c r="R78" s="1299"/>
      <c r="S78" s="1299"/>
      <c r="T78" s="1299"/>
      <c r="U78" s="1299"/>
      <c r="V78" s="2591"/>
      <c r="W78" s="2591"/>
      <c r="X78" s="2591"/>
      <c r="Y78" s="2591"/>
      <c r="Z78" s="1299"/>
      <c r="AA78" s="1299"/>
      <c r="AB78" s="1310" t="s">
        <v>158</v>
      </c>
      <c r="AC78" s="1299"/>
      <c r="AD78" s="1299"/>
      <c r="AE78" s="1299"/>
      <c r="AF78" s="2591"/>
      <c r="AG78" s="2591"/>
      <c r="AH78" s="2591"/>
      <c r="AI78" s="439"/>
      <c r="AJ78" s="1294"/>
    </row>
    <row r="79" spans="1:36" ht="15.75" customHeight="1">
      <c r="A79" s="1290"/>
      <c r="B79" s="1299"/>
      <c r="C79" s="1310" t="s">
        <v>159</v>
      </c>
      <c r="D79" s="1299"/>
      <c r="E79" s="1299"/>
      <c r="F79" s="1299"/>
      <c r="G79" s="1299"/>
      <c r="H79" s="1299"/>
      <c r="I79" s="1342"/>
      <c r="J79" s="1299"/>
      <c r="K79" s="1299"/>
      <c r="L79" s="1299"/>
      <c r="M79" s="1299"/>
      <c r="N79" s="1315"/>
      <c r="O79" s="1328"/>
      <c r="P79" s="1299"/>
      <c r="Q79" s="1299"/>
      <c r="R79" s="1299"/>
      <c r="S79" s="1299"/>
      <c r="T79" s="1299"/>
      <c r="U79" s="1299"/>
      <c r="V79" s="1299"/>
      <c r="W79" s="1299"/>
      <c r="X79" s="1299"/>
      <c r="Y79" s="1299"/>
      <c r="Z79" s="1299"/>
      <c r="AA79" s="1299"/>
      <c r="AB79" s="1299"/>
      <c r="AC79" s="1299"/>
      <c r="AD79" s="1299"/>
      <c r="AE79" s="1299"/>
      <c r="AF79" s="1299"/>
      <c r="AG79" s="1299"/>
      <c r="AH79" s="1299"/>
      <c r="AI79" s="439"/>
      <c r="AJ79" s="1294"/>
    </row>
    <row r="80" spans="1:36" ht="12.75">
      <c r="A80" s="1290"/>
      <c r="B80" s="1307"/>
      <c r="C80" s="1307"/>
      <c r="D80" s="1307"/>
      <c r="E80" s="1307"/>
      <c r="F80" s="1307"/>
      <c r="G80" s="1307"/>
      <c r="H80" s="1307"/>
      <c r="I80" s="1307"/>
      <c r="J80" s="1307"/>
      <c r="K80" s="1307"/>
      <c r="L80" s="1307"/>
      <c r="M80" s="1307"/>
      <c r="N80" s="1319"/>
      <c r="O80" s="1329"/>
      <c r="P80" s="1307"/>
      <c r="Q80" s="1307"/>
      <c r="R80" s="1307"/>
      <c r="S80" s="1307"/>
      <c r="T80" s="1307"/>
      <c r="U80" s="1307"/>
      <c r="V80" s="1307"/>
      <c r="W80" s="1307"/>
      <c r="X80" s="1307"/>
      <c r="Y80" s="1307"/>
      <c r="Z80" s="1307"/>
      <c r="AA80" s="1307"/>
      <c r="AB80" s="1307"/>
      <c r="AC80" s="1307"/>
      <c r="AD80" s="1307"/>
      <c r="AE80" s="1307"/>
      <c r="AF80" s="1307"/>
      <c r="AG80" s="1307"/>
      <c r="AH80" s="1307"/>
      <c r="AI80" s="1332"/>
      <c r="AJ80" s="1294"/>
    </row>
    <row r="81" spans="1:36" ht="12.75">
      <c r="A81" s="1290"/>
      <c r="B81" s="1301" t="s">
        <v>160</v>
      </c>
      <c r="C81" s="1302"/>
      <c r="D81" s="1302"/>
      <c r="E81" s="1302"/>
      <c r="F81" s="1302"/>
      <c r="G81" s="1302"/>
      <c r="H81" s="1302"/>
      <c r="I81" s="1302"/>
      <c r="J81" s="1302"/>
      <c r="K81" s="1302"/>
      <c r="L81" s="1302"/>
      <c r="M81" s="1302"/>
      <c r="N81" s="1302"/>
      <c r="O81" s="1302"/>
      <c r="P81" s="1302"/>
      <c r="Q81" s="1302"/>
      <c r="R81" s="1302"/>
      <c r="S81" s="1302"/>
      <c r="T81" s="1302"/>
      <c r="U81" s="1302"/>
      <c r="V81" s="1302"/>
      <c r="W81" s="1302"/>
      <c r="X81" s="1302"/>
      <c r="Y81" s="1302"/>
      <c r="Z81" s="1302"/>
      <c r="AA81" s="1302"/>
      <c r="AB81" s="1302"/>
      <c r="AC81" s="1302"/>
      <c r="AD81" s="1302"/>
      <c r="AE81" s="1302"/>
      <c r="AF81" s="1302"/>
      <c r="AG81" s="1302"/>
      <c r="AH81" s="1302"/>
      <c r="AI81" s="1305"/>
      <c r="AJ81" s="1294"/>
    </row>
    <row r="82" spans="1:36" ht="12.75">
      <c r="A82" s="1290"/>
      <c r="B82" s="1299"/>
      <c r="C82" s="1299"/>
      <c r="D82" s="1299"/>
      <c r="E82" s="1299"/>
      <c r="F82" s="1299"/>
      <c r="G82" s="1299"/>
      <c r="H82" s="1299"/>
      <c r="I82" s="2607" t="s">
        <v>1391</v>
      </c>
      <c r="J82" s="2607"/>
      <c r="K82" s="1299"/>
      <c r="L82" s="2607" t="s">
        <v>528</v>
      </c>
      <c r="M82" s="2607"/>
      <c r="N82" s="2607"/>
      <c r="O82" s="2607"/>
      <c r="P82" s="1299"/>
      <c r="Q82" s="1299"/>
      <c r="R82" s="1299"/>
      <c r="S82" s="1299"/>
      <c r="T82" s="1299"/>
      <c r="U82" s="1299"/>
      <c r="V82" s="1299"/>
      <c r="W82" s="1299"/>
      <c r="X82" s="1299"/>
      <c r="Y82" s="2674" t="s">
        <v>1391</v>
      </c>
      <c r="Z82" s="2674"/>
      <c r="AA82" s="2674"/>
      <c r="AB82" s="2674"/>
      <c r="AC82" s="1299"/>
      <c r="AD82" s="2674" t="s">
        <v>528</v>
      </c>
      <c r="AE82" s="2674"/>
      <c r="AF82" s="2674"/>
      <c r="AG82" s="2674"/>
      <c r="AH82" s="1318"/>
      <c r="AI82" s="439"/>
      <c r="AJ82" s="1294"/>
    </row>
    <row r="83" spans="1:36" ht="13.5" thickBot="1">
      <c r="A83" s="1290"/>
      <c r="B83" s="1299"/>
      <c r="C83" s="1327"/>
      <c r="D83" s="1310" t="s">
        <v>161</v>
      </c>
      <c r="E83" s="1299"/>
      <c r="F83" s="1299"/>
      <c r="G83" s="1299"/>
      <c r="H83" s="1299"/>
      <c r="I83" s="2670"/>
      <c r="J83" s="2672"/>
      <c r="K83" s="1299"/>
      <c r="L83" s="2670"/>
      <c r="M83" s="2671"/>
      <c r="N83" s="2671"/>
      <c r="O83" s="2672"/>
      <c r="P83" s="1299"/>
      <c r="Q83" s="1327"/>
      <c r="R83" s="1310" t="s">
        <v>162</v>
      </c>
      <c r="S83" s="1299"/>
      <c r="T83" s="1299"/>
      <c r="U83" s="1299"/>
      <c r="V83" s="1299"/>
      <c r="W83" s="1299"/>
      <c r="X83" s="1299"/>
      <c r="Y83" s="2670"/>
      <c r="Z83" s="2671"/>
      <c r="AA83" s="2671"/>
      <c r="AB83" s="2672"/>
      <c r="AC83" s="1299"/>
      <c r="AD83" s="2670"/>
      <c r="AE83" s="2671"/>
      <c r="AF83" s="2671"/>
      <c r="AG83" s="2672"/>
      <c r="AH83" s="1343"/>
      <c r="AI83" s="439"/>
      <c r="AJ83" s="1294"/>
    </row>
    <row r="84" spans="1:36" ht="6" customHeight="1" thickTop="1">
      <c r="A84" s="1290"/>
      <c r="B84" s="1299"/>
      <c r="C84" s="1299"/>
      <c r="D84" s="1299"/>
      <c r="E84" s="1299"/>
      <c r="F84" s="1299"/>
      <c r="G84" s="1299"/>
      <c r="H84" s="1299"/>
      <c r="I84" s="2670"/>
      <c r="J84" s="2672"/>
      <c r="K84" s="1299"/>
      <c r="L84" s="2670"/>
      <c r="M84" s="2671"/>
      <c r="N84" s="2671"/>
      <c r="O84" s="2672"/>
      <c r="P84" s="1299"/>
      <c r="Q84" s="1299"/>
      <c r="R84" s="1299"/>
      <c r="S84" s="1299"/>
      <c r="T84" s="1299"/>
      <c r="U84" s="1299"/>
      <c r="V84" s="1299"/>
      <c r="W84" s="1299"/>
      <c r="X84" s="1299"/>
      <c r="Y84" s="2670"/>
      <c r="Z84" s="2671"/>
      <c r="AA84" s="2671"/>
      <c r="AB84" s="2672"/>
      <c r="AC84" s="1299"/>
      <c r="AD84" s="2670"/>
      <c r="AE84" s="2671"/>
      <c r="AF84" s="2671"/>
      <c r="AG84" s="2672"/>
      <c r="AH84" s="1299"/>
      <c r="AI84" s="439"/>
      <c r="AJ84" s="1294"/>
    </row>
    <row r="85" spans="1:36" ht="13.5" thickBot="1">
      <c r="A85" s="1290"/>
      <c r="B85" s="1299"/>
      <c r="C85" s="1327"/>
      <c r="D85" s="1310" t="s">
        <v>163</v>
      </c>
      <c r="E85" s="1299"/>
      <c r="F85" s="1299"/>
      <c r="G85" s="1299"/>
      <c r="H85" s="1299"/>
      <c r="I85" s="2670"/>
      <c r="J85" s="2672"/>
      <c r="K85" s="1299"/>
      <c r="L85" s="2670"/>
      <c r="M85" s="2671"/>
      <c r="N85" s="2671"/>
      <c r="O85" s="2672"/>
      <c r="P85" s="1299"/>
      <c r="Q85" s="1327"/>
      <c r="R85" s="1310" t="s">
        <v>164</v>
      </c>
      <c r="S85" s="1299"/>
      <c r="T85" s="1299"/>
      <c r="U85" s="1299"/>
      <c r="V85" s="1299"/>
      <c r="W85" s="1299"/>
      <c r="X85" s="1299"/>
      <c r="Y85" s="2670"/>
      <c r="Z85" s="2671"/>
      <c r="AA85" s="2671"/>
      <c r="AB85" s="2672"/>
      <c r="AC85" s="1299"/>
      <c r="AD85" s="2670"/>
      <c r="AE85" s="2671"/>
      <c r="AF85" s="2671"/>
      <c r="AG85" s="2672"/>
      <c r="AH85" s="1343"/>
      <c r="AI85" s="439"/>
      <c r="AJ85" s="1294"/>
    </row>
    <row r="86" spans="1:36" ht="6" customHeight="1" thickTop="1">
      <c r="A86" s="1290"/>
      <c r="B86" s="1299"/>
      <c r="C86" s="1299"/>
      <c r="D86" s="1299"/>
      <c r="E86" s="1299"/>
      <c r="F86" s="1299"/>
      <c r="G86" s="1299"/>
      <c r="H86" s="1299"/>
      <c r="I86" s="2670"/>
      <c r="J86" s="2672"/>
      <c r="K86" s="1299"/>
      <c r="L86" s="2670"/>
      <c r="M86" s="2671"/>
      <c r="N86" s="2671"/>
      <c r="O86" s="2672"/>
      <c r="P86" s="1299"/>
      <c r="Q86" s="1299"/>
      <c r="R86" s="1299"/>
      <c r="S86" s="1299"/>
      <c r="T86" s="1299"/>
      <c r="U86" s="1299"/>
      <c r="V86" s="1299"/>
      <c r="W86" s="1299"/>
      <c r="X86" s="1299"/>
      <c r="Y86" s="2670"/>
      <c r="Z86" s="2671"/>
      <c r="AA86" s="2671"/>
      <c r="AB86" s="2672"/>
      <c r="AC86" s="1299"/>
      <c r="AD86" s="2670"/>
      <c r="AE86" s="2671"/>
      <c r="AF86" s="2671"/>
      <c r="AG86" s="2672"/>
      <c r="AH86" s="1299"/>
      <c r="AI86" s="439"/>
      <c r="AJ86" s="1294"/>
    </row>
    <row r="87" spans="1:36" ht="13.5" thickBot="1">
      <c r="A87" s="1290"/>
      <c r="B87" s="1299"/>
      <c r="C87" s="1327"/>
      <c r="D87" s="1310" t="s">
        <v>165</v>
      </c>
      <c r="E87" s="1299"/>
      <c r="F87" s="1299"/>
      <c r="G87" s="1299"/>
      <c r="H87" s="1299"/>
      <c r="I87" s="2670"/>
      <c r="J87" s="2672"/>
      <c r="K87" s="1299"/>
      <c r="L87" s="2670"/>
      <c r="M87" s="2671"/>
      <c r="N87" s="2671"/>
      <c r="O87" s="2672"/>
      <c r="P87" s="1299"/>
      <c r="Q87" s="1327"/>
      <c r="R87" s="1310" t="s">
        <v>166</v>
      </c>
      <c r="S87" s="1299"/>
      <c r="T87" s="1299"/>
      <c r="U87" s="1299"/>
      <c r="V87" s="1299"/>
      <c r="W87" s="1299"/>
      <c r="X87" s="1299"/>
      <c r="Y87" s="2670"/>
      <c r="Z87" s="2671"/>
      <c r="AA87" s="2671"/>
      <c r="AB87" s="2672"/>
      <c r="AC87" s="1299"/>
      <c r="AD87" s="2670"/>
      <c r="AE87" s="2671"/>
      <c r="AF87" s="2671"/>
      <c r="AG87" s="2672"/>
      <c r="AH87" s="1343"/>
      <c r="AI87" s="439"/>
      <c r="AJ87" s="1294"/>
    </row>
    <row r="88" spans="1:36" ht="6" customHeight="1" thickTop="1">
      <c r="A88" s="1290"/>
      <c r="B88" s="1299"/>
      <c r="C88" s="1299"/>
      <c r="D88" s="1299"/>
      <c r="E88" s="1299"/>
      <c r="F88" s="1299"/>
      <c r="G88" s="1299"/>
      <c r="H88" s="1299"/>
      <c r="I88" s="2670"/>
      <c r="J88" s="2672"/>
      <c r="K88" s="1299"/>
      <c r="L88" s="2670"/>
      <c r="M88" s="2671"/>
      <c r="N88" s="2671"/>
      <c r="O88" s="2672"/>
      <c r="P88" s="1299"/>
      <c r="Q88" s="1299"/>
      <c r="R88" s="1299"/>
      <c r="S88" s="1299"/>
      <c r="T88" s="1299"/>
      <c r="U88" s="1299"/>
      <c r="V88" s="1299"/>
      <c r="W88" s="1299"/>
      <c r="X88" s="1299"/>
      <c r="Y88" s="2670"/>
      <c r="Z88" s="2671"/>
      <c r="AA88" s="2671"/>
      <c r="AB88" s="2672"/>
      <c r="AC88" s="1299"/>
      <c r="AD88" s="2670"/>
      <c r="AE88" s="2671"/>
      <c r="AF88" s="2671"/>
      <c r="AG88" s="2672"/>
      <c r="AH88" s="1299"/>
      <c r="AI88" s="439"/>
      <c r="AJ88" s="1294"/>
    </row>
    <row r="89" spans="1:36" ht="13.5" thickBot="1">
      <c r="A89" s="1290"/>
      <c r="B89" s="1299"/>
      <c r="C89" s="1327"/>
      <c r="D89" s="1310" t="s">
        <v>167</v>
      </c>
      <c r="E89" s="1299"/>
      <c r="F89" s="1299"/>
      <c r="G89" s="1299"/>
      <c r="H89" s="1299"/>
      <c r="I89" s="2670"/>
      <c r="J89" s="2672"/>
      <c r="K89" s="1299"/>
      <c r="L89" s="2670"/>
      <c r="M89" s="2671"/>
      <c r="N89" s="2671"/>
      <c r="O89" s="2672"/>
      <c r="P89" s="1299"/>
      <c r="Q89" s="1327"/>
      <c r="R89" s="1310" t="s">
        <v>1570</v>
      </c>
      <c r="S89" s="1299"/>
      <c r="T89" s="1299"/>
      <c r="U89" s="1299"/>
      <c r="V89" s="1299"/>
      <c r="W89" s="1299"/>
      <c r="X89" s="1299"/>
      <c r="Y89" s="2670"/>
      <c r="Z89" s="2671"/>
      <c r="AA89" s="2671"/>
      <c r="AB89" s="2672"/>
      <c r="AC89" s="1299"/>
      <c r="AD89" s="2670"/>
      <c r="AE89" s="2671"/>
      <c r="AF89" s="2671"/>
      <c r="AG89" s="2672"/>
      <c r="AH89" s="1343"/>
      <c r="AI89" s="439"/>
      <c r="AJ89" s="1294"/>
    </row>
    <row r="90" spans="1:36" ht="6" customHeight="1" thickTop="1">
      <c r="A90" s="1290"/>
      <c r="B90" s="1299"/>
      <c r="C90" s="1299"/>
      <c r="D90" s="1299"/>
      <c r="E90" s="1299"/>
      <c r="F90" s="1299"/>
      <c r="G90" s="1299"/>
      <c r="H90" s="1299"/>
      <c r="I90" s="2670"/>
      <c r="J90" s="2672"/>
      <c r="K90" s="1299"/>
      <c r="L90" s="2670"/>
      <c r="M90" s="2671"/>
      <c r="N90" s="2671"/>
      <c r="O90" s="2672"/>
      <c r="P90" s="1299"/>
      <c r="Q90" s="1299"/>
      <c r="R90" s="1299"/>
      <c r="S90" s="1299"/>
      <c r="T90" s="1299"/>
      <c r="U90" s="1299"/>
      <c r="V90" s="1299"/>
      <c r="W90" s="1299"/>
      <c r="X90" s="1299"/>
      <c r="Y90" s="2670"/>
      <c r="Z90" s="2671"/>
      <c r="AA90" s="2671"/>
      <c r="AB90" s="2672"/>
      <c r="AC90" s="1299"/>
      <c r="AD90" s="2670"/>
      <c r="AE90" s="2671"/>
      <c r="AF90" s="2671"/>
      <c r="AG90" s="2672"/>
      <c r="AH90" s="1299"/>
      <c r="AI90" s="439"/>
      <c r="AJ90" s="1294"/>
    </row>
    <row r="91" spans="1:36" ht="12.75">
      <c r="A91" s="1290"/>
      <c r="B91" s="1310" t="s">
        <v>147</v>
      </c>
      <c r="C91" s="1299"/>
      <c r="D91" s="1299"/>
      <c r="E91" s="1299"/>
      <c r="F91" s="1299"/>
      <c r="G91" s="1299"/>
      <c r="H91" s="1299"/>
      <c r="I91" s="1299"/>
      <c r="J91" s="1299"/>
      <c r="K91" s="1299"/>
      <c r="L91" s="1299"/>
      <c r="M91" s="1299"/>
      <c r="N91" s="1299"/>
      <c r="O91" s="1299"/>
      <c r="P91" s="1299"/>
      <c r="Q91" s="1299"/>
      <c r="R91" s="1299"/>
      <c r="S91" s="1299"/>
      <c r="T91" s="1299"/>
      <c r="U91" s="1299"/>
      <c r="V91" s="1299"/>
      <c r="W91" s="1299"/>
      <c r="X91" s="1299"/>
      <c r="Y91" s="1299"/>
      <c r="Z91" s="1299"/>
      <c r="AA91" s="1299"/>
      <c r="AB91" s="1299"/>
      <c r="AC91" s="1299"/>
      <c r="AD91" s="1299"/>
      <c r="AE91" s="1299"/>
      <c r="AF91" s="1299"/>
      <c r="AG91" s="1299"/>
      <c r="AH91" s="1299"/>
      <c r="AI91" s="439"/>
      <c r="AJ91" s="1294"/>
    </row>
    <row r="92" spans="1:36" ht="12.75">
      <c r="A92" s="1290"/>
      <c r="B92" s="2581"/>
      <c r="C92" s="2582"/>
      <c r="D92" s="2582"/>
      <c r="E92" s="2582"/>
      <c r="F92" s="2582"/>
      <c r="G92" s="2582"/>
      <c r="H92" s="2582"/>
      <c r="I92" s="2582"/>
      <c r="J92" s="2582"/>
      <c r="K92" s="2582"/>
      <c r="L92" s="2582"/>
      <c r="M92" s="2582"/>
      <c r="N92" s="2582"/>
      <c r="O92" s="2582"/>
      <c r="P92" s="2582"/>
      <c r="Q92" s="2582"/>
      <c r="R92" s="2582"/>
      <c r="S92" s="2582"/>
      <c r="T92" s="2582"/>
      <c r="U92" s="2582"/>
      <c r="V92" s="2582"/>
      <c r="W92" s="2582"/>
      <c r="X92" s="2582"/>
      <c r="Y92" s="2582"/>
      <c r="Z92" s="2582"/>
      <c r="AA92" s="2582"/>
      <c r="AB92" s="2582"/>
      <c r="AC92" s="2582"/>
      <c r="AD92" s="2582"/>
      <c r="AE92" s="2582"/>
      <c r="AF92" s="2582"/>
      <c r="AG92" s="2582"/>
      <c r="AH92" s="2582"/>
      <c r="AI92" s="2583"/>
      <c r="AJ92" s="1294"/>
    </row>
    <row r="93" spans="1:36" ht="12.75">
      <c r="A93" s="1290"/>
      <c r="B93" s="2581"/>
      <c r="C93" s="2582"/>
      <c r="D93" s="2582"/>
      <c r="E93" s="2582"/>
      <c r="F93" s="2582"/>
      <c r="G93" s="2582"/>
      <c r="H93" s="2582"/>
      <c r="I93" s="2582"/>
      <c r="J93" s="2582"/>
      <c r="K93" s="2582"/>
      <c r="L93" s="2582"/>
      <c r="M93" s="2582"/>
      <c r="N93" s="2582"/>
      <c r="O93" s="2582"/>
      <c r="P93" s="2582"/>
      <c r="Q93" s="2582"/>
      <c r="R93" s="2582"/>
      <c r="S93" s="2582"/>
      <c r="T93" s="2582"/>
      <c r="U93" s="2582"/>
      <c r="V93" s="2582"/>
      <c r="W93" s="2582"/>
      <c r="X93" s="2582"/>
      <c r="Y93" s="2582"/>
      <c r="Z93" s="2582"/>
      <c r="AA93" s="2582"/>
      <c r="AB93" s="2582"/>
      <c r="AC93" s="2582"/>
      <c r="AD93" s="2582"/>
      <c r="AE93" s="2582"/>
      <c r="AF93" s="2582"/>
      <c r="AG93" s="2582"/>
      <c r="AH93" s="2582"/>
      <c r="AI93" s="2583"/>
      <c r="AJ93" s="1294"/>
    </row>
    <row r="94" spans="1:36" ht="12.75">
      <c r="A94" s="1290"/>
      <c r="B94" s="2581"/>
      <c r="C94" s="2582"/>
      <c r="D94" s="2582"/>
      <c r="E94" s="2582"/>
      <c r="F94" s="2582"/>
      <c r="G94" s="2582"/>
      <c r="H94" s="2582"/>
      <c r="I94" s="2582"/>
      <c r="J94" s="2582"/>
      <c r="K94" s="2582"/>
      <c r="L94" s="2582"/>
      <c r="M94" s="2582"/>
      <c r="N94" s="2582"/>
      <c r="O94" s="2582"/>
      <c r="P94" s="2582"/>
      <c r="Q94" s="2582"/>
      <c r="R94" s="2582"/>
      <c r="S94" s="2582"/>
      <c r="T94" s="2582"/>
      <c r="U94" s="2582"/>
      <c r="V94" s="2582"/>
      <c r="W94" s="2582"/>
      <c r="X94" s="2582"/>
      <c r="Y94" s="2582"/>
      <c r="Z94" s="2582"/>
      <c r="AA94" s="2582"/>
      <c r="AB94" s="2582"/>
      <c r="AC94" s="2582"/>
      <c r="AD94" s="2582"/>
      <c r="AE94" s="2582"/>
      <c r="AF94" s="2582"/>
      <c r="AG94" s="2582"/>
      <c r="AH94" s="2582"/>
      <c r="AI94" s="2583"/>
      <c r="AJ94" s="1294"/>
    </row>
    <row r="95" spans="1:36" ht="12.75">
      <c r="A95" s="1290"/>
      <c r="B95" s="2587"/>
      <c r="C95" s="2588"/>
      <c r="D95" s="2588"/>
      <c r="E95" s="2588"/>
      <c r="F95" s="2588"/>
      <c r="G95" s="2588"/>
      <c r="H95" s="2588"/>
      <c r="I95" s="2588"/>
      <c r="J95" s="2588"/>
      <c r="K95" s="2588"/>
      <c r="L95" s="2588"/>
      <c r="M95" s="2588"/>
      <c r="N95" s="2588"/>
      <c r="O95" s="2588"/>
      <c r="P95" s="2588"/>
      <c r="Q95" s="2588"/>
      <c r="R95" s="2588"/>
      <c r="S95" s="2588"/>
      <c r="T95" s="2588"/>
      <c r="U95" s="2588"/>
      <c r="V95" s="2588"/>
      <c r="W95" s="2588"/>
      <c r="X95" s="2588"/>
      <c r="Y95" s="2588"/>
      <c r="Z95" s="2588"/>
      <c r="AA95" s="2588"/>
      <c r="AB95" s="2588"/>
      <c r="AC95" s="2588"/>
      <c r="AD95" s="2588"/>
      <c r="AE95" s="2588"/>
      <c r="AF95" s="2588"/>
      <c r="AG95" s="2588"/>
      <c r="AH95" s="2588"/>
      <c r="AI95" s="2589"/>
      <c r="AJ95" s="1294"/>
    </row>
    <row r="96" spans="1:36" ht="12.75">
      <c r="A96" s="1290"/>
      <c r="B96" s="1301" t="s">
        <v>168</v>
      </c>
      <c r="C96" s="1302"/>
      <c r="D96" s="1302"/>
      <c r="E96" s="1302"/>
      <c r="F96" s="1302"/>
      <c r="G96" s="1302"/>
      <c r="H96" s="1302"/>
      <c r="I96" s="1302"/>
      <c r="J96" s="1302"/>
      <c r="K96" s="1302"/>
      <c r="L96" s="1302"/>
      <c r="M96" s="1302"/>
      <c r="N96" s="1302"/>
      <c r="O96" s="1302"/>
      <c r="P96" s="1302"/>
      <c r="Q96" s="1302"/>
      <c r="R96" s="1302"/>
      <c r="S96" s="1302"/>
      <c r="T96" s="1302"/>
      <c r="U96" s="1302"/>
      <c r="V96" s="1302"/>
      <c r="W96" s="1302"/>
      <c r="X96" s="1302"/>
      <c r="Y96" s="1302"/>
      <c r="Z96" s="1302"/>
      <c r="AA96" s="1302"/>
      <c r="AB96" s="1302"/>
      <c r="AC96" s="1302"/>
      <c r="AD96" s="1302"/>
      <c r="AE96" s="1302"/>
      <c r="AF96" s="1302"/>
      <c r="AG96" s="1302"/>
      <c r="AH96" s="1302"/>
      <c r="AI96" s="1305"/>
      <c r="AJ96" s="1294"/>
    </row>
    <row r="97" spans="1:36" ht="12.75">
      <c r="A97" s="1290"/>
      <c r="B97" s="1299"/>
      <c r="C97" s="1299"/>
      <c r="D97" s="1299"/>
      <c r="E97" s="1299"/>
      <c r="F97" s="1299"/>
      <c r="G97" s="1299"/>
      <c r="H97" s="1299"/>
      <c r="I97" s="1299"/>
      <c r="J97" s="1299"/>
      <c r="K97" s="1299"/>
      <c r="L97" s="1299"/>
      <c r="M97" s="1299"/>
      <c r="N97" s="1299"/>
      <c r="O97" s="1299"/>
      <c r="P97" s="1299"/>
      <c r="Q97" s="1299"/>
      <c r="R97" s="1299"/>
      <c r="S97" s="1299"/>
      <c r="T97" s="1299"/>
      <c r="U97" s="1299"/>
      <c r="V97" s="1299"/>
      <c r="W97" s="1299"/>
      <c r="X97" s="1299"/>
      <c r="Y97" s="1299"/>
      <c r="Z97" s="1299"/>
      <c r="AA97" s="1299"/>
      <c r="AB97" s="1299"/>
      <c r="AC97" s="1299"/>
      <c r="AD97" s="1299"/>
      <c r="AE97" s="1299"/>
      <c r="AF97" s="1299"/>
      <c r="AG97" s="1299"/>
      <c r="AH97" s="1299"/>
      <c r="AI97" s="439"/>
      <c r="AJ97" s="1294"/>
    </row>
    <row r="98" spans="1:36" ht="13.5" thickBot="1">
      <c r="A98" s="1290"/>
      <c r="B98" s="1299"/>
      <c r="C98" s="1327"/>
      <c r="D98" s="1310" t="s">
        <v>169</v>
      </c>
      <c r="E98" s="1299"/>
      <c r="F98" s="1299"/>
      <c r="G98" s="1299"/>
      <c r="H98" s="1299"/>
      <c r="I98" s="1299"/>
      <c r="J98" s="1299"/>
      <c r="K98" s="1299"/>
      <c r="L98" s="1327"/>
      <c r="M98" s="1310" t="s">
        <v>170</v>
      </c>
      <c r="N98" s="1299"/>
      <c r="O98" s="1299"/>
      <c r="P98" s="1299"/>
      <c r="Q98" s="1299"/>
      <c r="R98" s="1299"/>
      <c r="S98" s="1299"/>
      <c r="T98" s="1299"/>
      <c r="U98" s="1299"/>
      <c r="V98" s="1299"/>
      <c r="W98" s="1299"/>
      <c r="X98" s="1299"/>
      <c r="Y98" s="1299"/>
      <c r="Z98" s="1299"/>
      <c r="AA98" s="1299"/>
      <c r="AB98" s="1299"/>
      <c r="AC98" s="1299"/>
      <c r="AD98" s="1299"/>
      <c r="AE98" s="1299"/>
      <c r="AF98" s="1299"/>
      <c r="AG98" s="1299"/>
      <c r="AH98" s="1299"/>
      <c r="AI98" s="439"/>
      <c r="AJ98" s="1294"/>
    </row>
    <row r="99" spans="1:36" ht="6" customHeight="1" thickTop="1">
      <c r="A99" s="1290"/>
      <c r="B99" s="1299"/>
      <c r="C99" s="1299"/>
      <c r="D99" s="1299"/>
      <c r="E99" s="1299"/>
      <c r="F99" s="1299"/>
      <c r="G99" s="1299"/>
      <c r="H99" s="1299"/>
      <c r="I99" s="1299"/>
      <c r="J99" s="1299"/>
      <c r="K99" s="1299"/>
      <c r="L99" s="1299"/>
      <c r="M99" s="1299"/>
      <c r="N99" s="1299"/>
      <c r="O99" s="1299"/>
      <c r="P99" s="1299"/>
      <c r="Q99" s="1299"/>
      <c r="R99" s="1299"/>
      <c r="S99" s="1299"/>
      <c r="T99" s="1299"/>
      <c r="U99" s="1299"/>
      <c r="V99" s="1299"/>
      <c r="W99" s="1299"/>
      <c r="X99" s="1299"/>
      <c r="Y99" s="1299"/>
      <c r="Z99" s="1299"/>
      <c r="AA99" s="1299"/>
      <c r="AB99" s="1299"/>
      <c r="AC99" s="1299"/>
      <c r="AD99" s="1299"/>
      <c r="AE99" s="1299"/>
      <c r="AF99" s="1299"/>
      <c r="AG99" s="1299"/>
      <c r="AH99" s="1299"/>
      <c r="AI99" s="439"/>
      <c r="AJ99" s="1294"/>
    </row>
    <row r="100" spans="1:36" ht="13.5" thickBot="1">
      <c r="A100" s="1290"/>
      <c r="B100" s="1299"/>
      <c r="C100" s="1327"/>
      <c r="D100" s="1310" t="s">
        <v>171</v>
      </c>
      <c r="E100" s="1299"/>
      <c r="F100" s="1299"/>
      <c r="G100" s="1299"/>
      <c r="H100" s="1299"/>
      <c r="I100" s="1299"/>
      <c r="J100" s="1299"/>
      <c r="K100" s="1299"/>
      <c r="L100" s="1327"/>
      <c r="M100" s="1310" t="s">
        <v>172</v>
      </c>
      <c r="N100" s="1299"/>
      <c r="O100" s="1299"/>
      <c r="P100" s="1299"/>
      <c r="Q100" s="1299"/>
      <c r="R100" s="1299"/>
      <c r="S100" s="1299"/>
      <c r="T100" s="1299"/>
      <c r="U100" s="1299"/>
      <c r="V100" s="1299"/>
      <c r="W100" s="1299"/>
      <c r="X100" s="1299"/>
      <c r="Y100" s="1299"/>
      <c r="Z100" s="1299"/>
      <c r="AA100" s="1299"/>
      <c r="AB100" s="1299"/>
      <c r="AC100" s="1299"/>
      <c r="AD100" s="1299"/>
      <c r="AE100" s="1299"/>
      <c r="AF100" s="1299"/>
      <c r="AG100" s="1299"/>
      <c r="AH100" s="1299"/>
      <c r="AI100" s="439"/>
      <c r="AJ100" s="1294"/>
    </row>
    <row r="101" spans="1:36" ht="6" customHeight="1" thickTop="1">
      <c r="A101" s="1290"/>
      <c r="B101" s="1299"/>
      <c r="C101" s="1299"/>
      <c r="D101" s="1299"/>
      <c r="E101" s="1299"/>
      <c r="F101" s="1299"/>
      <c r="G101" s="1299"/>
      <c r="H101" s="1299"/>
      <c r="I101" s="1299"/>
      <c r="J101" s="1299"/>
      <c r="K101" s="1299"/>
      <c r="L101" s="1299"/>
      <c r="M101" s="1299"/>
      <c r="N101" s="1299"/>
      <c r="O101" s="1299"/>
      <c r="P101" s="1299"/>
      <c r="Q101" s="1299"/>
      <c r="R101" s="1299"/>
      <c r="S101" s="1299"/>
      <c r="T101" s="1299"/>
      <c r="U101" s="1299"/>
      <c r="V101" s="1299"/>
      <c r="W101" s="1299"/>
      <c r="X101" s="1299"/>
      <c r="Y101" s="1299"/>
      <c r="Z101" s="1299"/>
      <c r="AA101" s="1299"/>
      <c r="AB101" s="1299"/>
      <c r="AC101" s="1299"/>
      <c r="AD101" s="1299"/>
      <c r="AE101" s="1299"/>
      <c r="AF101" s="1299"/>
      <c r="AG101" s="1299"/>
      <c r="AH101" s="1299"/>
      <c r="AI101" s="439"/>
      <c r="AJ101" s="1294"/>
    </row>
    <row r="102" spans="1:36" ht="13.5" thickBot="1">
      <c r="A102" s="1290"/>
      <c r="B102" s="1299"/>
      <c r="C102" s="1327"/>
      <c r="D102" s="1310" t="s">
        <v>173</v>
      </c>
      <c r="E102" s="1299"/>
      <c r="F102" s="1299"/>
      <c r="G102" s="1299"/>
      <c r="H102" s="1299"/>
      <c r="I102" s="1299"/>
      <c r="J102" s="1299"/>
      <c r="K102" s="1299"/>
      <c r="L102" s="1327"/>
      <c r="M102" s="1310" t="s">
        <v>174</v>
      </c>
      <c r="N102" s="1299"/>
      <c r="O102" s="1299"/>
      <c r="P102" s="1299"/>
      <c r="Q102" s="1299"/>
      <c r="R102" s="1299"/>
      <c r="S102" s="1299"/>
      <c r="T102" s="1299"/>
      <c r="U102" s="1299"/>
      <c r="V102" s="1299"/>
      <c r="W102" s="1299"/>
      <c r="X102" s="1299"/>
      <c r="Y102" s="1299"/>
      <c r="Z102" s="1299"/>
      <c r="AA102" s="1299"/>
      <c r="AB102" s="1299"/>
      <c r="AC102" s="1299"/>
      <c r="AD102" s="1299"/>
      <c r="AE102" s="1299"/>
      <c r="AF102" s="1299"/>
      <c r="AG102" s="1299"/>
      <c r="AH102" s="1299"/>
      <c r="AI102" s="439"/>
      <c r="AJ102" s="1294"/>
    </row>
    <row r="103" spans="1:36" ht="6" customHeight="1" thickTop="1">
      <c r="A103" s="1290"/>
      <c r="B103" s="1299"/>
      <c r="C103" s="1299"/>
      <c r="D103" s="1299"/>
      <c r="E103" s="1299"/>
      <c r="F103" s="1299"/>
      <c r="G103" s="1299"/>
      <c r="H103" s="1299"/>
      <c r="I103" s="1299"/>
      <c r="J103" s="1299"/>
      <c r="K103" s="1299"/>
      <c r="L103" s="1299"/>
      <c r="M103" s="1299"/>
      <c r="N103" s="1299"/>
      <c r="O103" s="1299"/>
      <c r="P103" s="1299"/>
      <c r="Q103" s="1299"/>
      <c r="R103" s="1299"/>
      <c r="S103" s="1299"/>
      <c r="T103" s="1299"/>
      <c r="U103" s="1299"/>
      <c r="V103" s="1299"/>
      <c r="W103" s="1299"/>
      <c r="X103" s="1299"/>
      <c r="Y103" s="1299"/>
      <c r="Z103" s="1299"/>
      <c r="AA103" s="1299"/>
      <c r="AB103" s="1299"/>
      <c r="AC103" s="1299"/>
      <c r="AD103" s="1299"/>
      <c r="AE103" s="1299"/>
      <c r="AF103" s="1299"/>
      <c r="AG103" s="1299"/>
      <c r="AH103" s="1299"/>
      <c r="AI103" s="439"/>
      <c r="AJ103" s="1294"/>
    </row>
    <row r="104" spans="1:36" ht="13.5" thickBot="1">
      <c r="A104" s="1290"/>
      <c r="B104" s="1299"/>
      <c r="C104" s="1327"/>
      <c r="D104" s="1310" t="s">
        <v>175</v>
      </c>
      <c r="E104" s="1299"/>
      <c r="F104" s="1299"/>
      <c r="G104" s="1299"/>
      <c r="H104" s="1299"/>
      <c r="I104" s="1299"/>
      <c r="J104" s="1299"/>
      <c r="K104" s="1299"/>
      <c r="L104" s="1327"/>
      <c r="M104" s="1310" t="s">
        <v>176</v>
      </c>
      <c r="N104" s="1299"/>
      <c r="O104" s="1299"/>
      <c r="P104" s="1299"/>
      <c r="Q104" s="1299"/>
      <c r="R104" s="1299"/>
      <c r="S104" s="1299"/>
      <c r="T104" s="1299"/>
      <c r="U104" s="1299"/>
      <c r="V104" s="1299"/>
      <c r="W104" s="1299"/>
      <c r="X104" s="1299"/>
      <c r="Y104" s="1299"/>
      <c r="Z104" s="1299"/>
      <c r="AA104" s="1299"/>
      <c r="AB104" s="1299"/>
      <c r="AC104" s="1299"/>
      <c r="AD104" s="1299"/>
      <c r="AE104" s="1299"/>
      <c r="AF104" s="1299"/>
      <c r="AG104" s="1299"/>
      <c r="AH104" s="1299"/>
      <c r="AI104" s="439"/>
      <c r="AJ104" s="1294"/>
    </row>
    <row r="105" spans="1:36" ht="6" customHeight="1" thickTop="1">
      <c r="A105" s="1290"/>
      <c r="B105" s="1299"/>
      <c r="C105" s="1299"/>
      <c r="D105" s="1299"/>
      <c r="E105" s="1299"/>
      <c r="F105" s="1299"/>
      <c r="G105" s="1299"/>
      <c r="H105" s="1299"/>
      <c r="I105" s="1299"/>
      <c r="J105" s="1299"/>
      <c r="K105" s="1299"/>
      <c r="L105" s="1299"/>
      <c r="M105" s="1299"/>
      <c r="N105" s="1299"/>
      <c r="O105" s="1299"/>
      <c r="P105" s="1299"/>
      <c r="Q105" s="1299"/>
      <c r="R105" s="1299"/>
      <c r="S105" s="1299"/>
      <c r="T105" s="1299"/>
      <c r="U105" s="1299"/>
      <c r="V105" s="1299"/>
      <c r="W105" s="1299"/>
      <c r="X105" s="1299"/>
      <c r="Y105" s="1299"/>
      <c r="Z105" s="1299"/>
      <c r="AA105" s="1299"/>
      <c r="AB105" s="1299"/>
      <c r="AC105" s="1299"/>
      <c r="AD105" s="1299"/>
      <c r="AE105" s="1299"/>
      <c r="AF105" s="1299"/>
      <c r="AG105" s="1299"/>
      <c r="AH105" s="1299"/>
      <c r="AI105" s="439"/>
      <c r="AJ105" s="1294"/>
    </row>
    <row r="106" spans="1:36" ht="12.75">
      <c r="A106" s="1290"/>
      <c r="B106" s="1310" t="s">
        <v>147</v>
      </c>
      <c r="C106" s="1299"/>
      <c r="D106" s="1299"/>
      <c r="E106" s="1299"/>
      <c r="F106" s="1299"/>
      <c r="G106" s="1299"/>
      <c r="H106" s="1299"/>
      <c r="I106" s="1299"/>
      <c r="J106" s="1299"/>
      <c r="K106" s="1299"/>
      <c r="L106" s="1344"/>
      <c r="M106" s="2567"/>
      <c r="N106" s="2567"/>
      <c r="O106" s="2567"/>
      <c r="P106" s="2567"/>
      <c r="Q106" s="2567"/>
      <c r="R106" s="2567"/>
      <c r="S106" s="2567"/>
      <c r="T106" s="2567"/>
      <c r="U106" s="2567"/>
      <c r="V106" s="2567"/>
      <c r="W106" s="2567"/>
      <c r="X106" s="2567"/>
      <c r="Y106" s="2567"/>
      <c r="Z106" s="2567"/>
      <c r="AA106" s="2567"/>
      <c r="AB106" s="2567"/>
      <c r="AC106" s="2567"/>
      <c r="AD106" s="2567"/>
      <c r="AE106" s="2567"/>
      <c r="AF106" s="2567"/>
      <c r="AG106" s="2567"/>
      <c r="AH106" s="2567"/>
      <c r="AI106" s="2568"/>
      <c r="AJ106" s="1294"/>
    </row>
    <row r="107" spans="1:36" ht="12.75">
      <c r="A107" s="1290"/>
      <c r="B107" s="2581"/>
      <c r="C107" s="2582"/>
      <c r="D107" s="2582"/>
      <c r="E107" s="2582"/>
      <c r="F107" s="2582"/>
      <c r="G107" s="2582"/>
      <c r="H107" s="2582"/>
      <c r="I107" s="2582"/>
      <c r="J107" s="2582"/>
      <c r="K107" s="2582"/>
      <c r="L107" s="2582"/>
      <c r="M107" s="2582"/>
      <c r="N107" s="2582"/>
      <c r="O107" s="2582"/>
      <c r="P107" s="2582"/>
      <c r="Q107" s="2582"/>
      <c r="R107" s="2582"/>
      <c r="S107" s="2582"/>
      <c r="T107" s="2582"/>
      <c r="U107" s="2582"/>
      <c r="V107" s="2582"/>
      <c r="W107" s="2582"/>
      <c r="X107" s="2582"/>
      <c r="Y107" s="2582"/>
      <c r="Z107" s="2582"/>
      <c r="AA107" s="2582"/>
      <c r="AB107" s="2582"/>
      <c r="AC107" s="2582"/>
      <c r="AD107" s="2582"/>
      <c r="AE107" s="2582"/>
      <c r="AF107" s="2582"/>
      <c r="AG107" s="2582"/>
      <c r="AH107" s="2582"/>
      <c r="AI107" s="2583"/>
      <c r="AJ107" s="1294"/>
    </row>
    <row r="108" spans="1:36" ht="12.75">
      <c r="A108" s="1290"/>
      <c r="B108" s="2581"/>
      <c r="C108" s="2582"/>
      <c r="D108" s="2582"/>
      <c r="E108" s="2582"/>
      <c r="F108" s="2582"/>
      <c r="G108" s="2582"/>
      <c r="H108" s="2582"/>
      <c r="I108" s="2582"/>
      <c r="J108" s="2582"/>
      <c r="K108" s="2582"/>
      <c r="L108" s="2582"/>
      <c r="M108" s="2582"/>
      <c r="N108" s="2582"/>
      <c r="O108" s="2582"/>
      <c r="P108" s="2582"/>
      <c r="Q108" s="2582"/>
      <c r="R108" s="2582"/>
      <c r="S108" s="2582"/>
      <c r="T108" s="2582"/>
      <c r="U108" s="2582"/>
      <c r="V108" s="2582"/>
      <c r="W108" s="2582"/>
      <c r="X108" s="2582"/>
      <c r="Y108" s="2582"/>
      <c r="Z108" s="2582"/>
      <c r="AA108" s="2582"/>
      <c r="AB108" s="2582"/>
      <c r="AC108" s="2582"/>
      <c r="AD108" s="2582"/>
      <c r="AE108" s="2582"/>
      <c r="AF108" s="2582"/>
      <c r="AG108" s="2582"/>
      <c r="AH108" s="2582"/>
      <c r="AI108" s="2583"/>
      <c r="AJ108" s="1294"/>
    </row>
    <row r="109" spans="1:36" ht="12.75">
      <c r="A109" s="1290"/>
      <c r="B109" s="2581"/>
      <c r="C109" s="2582"/>
      <c r="D109" s="2582"/>
      <c r="E109" s="2582"/>
      <c r="F109" s="2582"/>
      <c r="G109" s="2582"/>
      <c r="H109" s="2582"/>
      <c r="I109" s="2582"/>
      <c r="J109" s="2582"/>
      <c r="K109" s="2582"/>
      <c r="L109" s="2582"/>
      <c r="M109" s="2582"/>
      <c r="N109" s="2582"/>
      <c r="O109" s="2582"/>
      <c r="P109" s="2582"/>
      <c r="Q109" s="2582"/>
      <c r="R109" s="2582"/>
      <c r="S109" s="2582"/>
      <c r="T109" s="2582"/>
      <c r="U109" s="2582"/>
      <c r="V109" s="2582"/>
      <c r="W109" s="2582"/>
      <c r="X109" s="2582"/>
      <c r="Y109" s="2582"/>
      <c r="Z109" s="2582"/>
      <c r="AA109" s="2582"/>
      <c r="AB109" s="2582"/>
      <c r="AC109" s="2582"/>
      <c r="AD109" s="2582"/>
      <c r="AE109" s="2582"/>
      <c r="AF109" s="2582"/>
      <c r="AG109" s="2582"/>
      <c r="AH109" s="2582"/>
      <c r="AI109" s="2583"/>
      <c r="AJ109" s="1294"/>
    </row>
    <row r="110" spans="1:36" ht="12.75">
      <c r="A110" s="1290"/>
      <c r="B110" s="2581"/>
      <c r="C110" s="2582"/>
      <c r="D110" s="2582"/>
      <c r="E110" s="2582"/>
      <c r="F110" s="2582"/>
      <c r="G110" s="2582"/>
      <c r="H110" s="2582"/>
      <c r="I110" s="2582"/>
      <c r="J110" s="2582"/>
      <c r="K110" s="2582"/>
      <c r="L110" s="2582"/>
      <c r="M110" s="2582"/>
      <c r="N110" s="2582"/>
      <c r="O110" s="2582"/>
      <c r="P110" s="2582"/>
      <c r="Q110" s="2582"/>
      <c r="R110" s="2582"/>
      <c r="S110" s="2582"/>
      <c r="T110" s="2582"/>
      <c r="U110" s="2582"/>
      <c r="V110" s="2582"/>
      <c r="W110" s="2582"/>
      <c r="X110" s="2582"/>
      <c r="Y110" s="2582"/>
      <c r="Z110" s="2582"/>
      <c r="AA110" s="2582"/>
      <c r="AB110" s="2582"/>
      <c r="AC110" s="2582"/>
      <c r="AD110" s="2582"/>
      <c r="AE110" s="2582"/>
      <c r="AF110" s="2582"/>
      <c r="AG110" s="2582"/>
      <c r="AH110" s="2582"/>
      <c r="AI110" s="2583"/>
      <c r="AJ110" s="1294"/>
    </row>
    <row r="111" spans="1:36" ht="13.5" thickBot="1">
      <c r="A111" s="1290"/>
      <c r="B111" s="2584"/>
      <c r="C111" s="2585"/>
      <c r="D111" s="2585"/>
      <c r="E111" s="2585"/>
      <c r="F111" s="2585"/>
      <c r="G111" s="2585"/>
      <c r="H111" s="2585"/>
      <c r="I111" s="2585"/>
      <c r="J111" s="2585"/>
      <c r="K111" s="2585"/>
      <c r="L111" s="2585"/>
      <c r="M111" s="2585"/>
      <c r="N111" s="2585"/>
      <c r="O111" s="2585"/>
      <c r="P111" s="2585"/>
      <c r="Q111" s="2585"/>
      <c r="R111" s="2585"/>
      <c r="S111" s="2585"/>
      <c r="T111" s="2585"/>
      <c r="U111" s="2585"/>
      <c r="V111" s="2585"/>
      <c r="W111" s="2585"/>
      <c r="X111" s="2585"/>
      <c r="Y111" s="2585"/>
      <c r="Z111" s="2585"/>
      <c r="AA111" s="2585"/>
      <c r="AB111" s="2585"/>
      <c r="AC111" s="2585"/>
      <c r="AD111" s="2585"/>
      <c r="AE111" s="2585"/>
      <c r="AF111" s="2585"/>
      <c r="AG111" s="2585"/>
      <c r="AH111" s="2585"/>
      <c r="AI111" s="2586"/>
      <c r="AJ111" s="1294"/>
    </row>
    <row r="112" spans="1:36" ht="14.25" thickBot="1" thickTop="1">
      <c r="A112" s="1290"/>
      <c r="B112" s="2657" t="s">
        <v>177</v>
      </c>
      <c r="C112" s="2657"/>
      <c r="D112" s="2657"/>
      <c r="E112" s="2657"/>
      <c r="F112" s="2657"/>
      <c r="G112" s="2657"/>
      <c r="H112" s="2657"/>
      <c r="I112" s="2657"/>
      <c r="J112" s="2657"/>
      <c r="K112" s="2657"/>
      <c r="L112" s="2657"/>
      <c r="M112" s="2657"/>
      <c r="N112" s="2657"/>
      <c r="O112" s="2657"/>
      <c r="P112" s="2657"/>
      <c r="Q112" s="2657"/>
      <c r="R112" s="2657"/>
      <c r="S112" s="2657"/>
      <c r="T112" s="2657"/>
      <c r="U112" s="2657"/>
      <c r="V112" s="2657"/>
      <c r="W112" s="2657"/>
      <c r="X112" s="2657"/>
      <c r="Y112" s="2657"/>
      <c r="Z112" s="2657"/>
      <c r="AA112" s="2657"/>
      <c r="AB112" s="2657"/>
      <c r="AC112" s="2657"/>
      <c r="AD112" s="2657"/>
      <c r="AE112" s="2657"/>
      <c r="AF112" s="2657"/>
      <c r="AG112" s="2657"/>
      <c r="AH112" s="2657"/>
      <c r="AI112" s="2658"/>
      <c r="AJ112" s="1294"/>
    </row>
    <row r="113" spans="1:36" ht="13.5" thickTop="1">
      <c r="A113" s="1290"/>
      <c r="B113" s="1301" t="s">
        <v>178</v>
      </c>
      <c r="C113" s="1302"/>
      <c r="D113" s="1302"/>
      <c r="E113" s="1302"/>
      <c r="F113" s="1302"/>
      <c r="G113" s="1302"/>
      <c r="H113" s="1302"/>
      <c r="I113" s="1302"/>
      <c r="J113" s="1302"/>
      <c r="K113" s="1302"/>
      <c r="L113" s="1302"/>
      <c r="M113" s="1302"/>
      <c r="N113" s="1302"/>
      <c r="O113" s="1302"/>
      <c r="P113" s="1302"/>
      <c r="Q113" s="1302"/>
      <c r="R113" s="1302"/>
      <c r="S113" s="1302"/>
      <c r="T113" s="1302"/>
      <c r="U113" s="1302"/>
      <c r="V113" s="1302"/>
      <c r="W113" s="1302"/>
      <c r="X113" s="1302"/>
      <c r="Y113" s="1302"/>
      <c r="Z113" s="1302"/>
      <c r="AA113" s="1302"/>
      <c r="AB113" s="1302"/>
      <c r="AC113" s="1302"/>
      <c r="AD113" s="1302"/>
      <c r="AE113" s="1302"/>
      <c r="AF113" s="1302"/>
      <c r="AG113" s="1302"/>
      <c r="AH113" s="1302"/>
      <c r="AI113" s="1305"/>
      <c r="AJ113" s="1294"/>
    </row>
    <row r="114" spans="1:36" ht="12.75">
      <c r="A114" s="1290"/>
      <c r="B114" s="2663"/>
      <c r="C114" s="2663"/>
      <c r="D114" s="2663"/>
      <c r="E114" s="2663"/>
      <c r="F114" s="2663"/>
      <c r="G114" s="2663"/>
      <c r="H114" s="2663"/>
      <c r="I114" s="2663"/>
      <c r="J114" s="2663"/>
      <c r="K114" s="2663"/>
      <c r="L114" s="2663"/>
      <c r="M114" s="2663"/>
      <c r="N114" s="2663"/>
      <c r="O114" s="2663"/>
      <c r="P114" s="2663"/>
      <c r="Q114" s="2663"/>
      <c r="R114" s="2663"/>
      <c r="S114" s="2663"/>
      <c r="T114" s="2663"/>
      <c r="U114" s="2663"/>
      <c r="V114" s="2663"/>
      <c r="W114" s="2663"/>
      <c r="X114" s="2663"/>
      <c r="Y114" s="2663"/>
      <c r="Z114" s="2663"/>
      <c r="AA114" s="2663"/>
      <c r="AB114" s="2663"/>
      <c r="AC114" s="2663"/>
      <c r="AD114" s="2663"/>
      <c r="AE114" s="2663"/>
      <c r="AF114" s="2663"/>
      <c r="AG114" s="2663"/>
      <c r="AH114" s="2663"/>
      <c r="AI114" s="2664"/>
      <c r="AJ114" s="1294"/>
    </row>
    <row r="115" spans="1:36" ht="12.75">
      <c r="A115" s="1290"/>
      <c r="B115" s="2663"/>
      <c r="C115" s="2663"/>
      <c r="D115" s="2663"/>
      <c r="E115" s="2663"/>
      <c r="F115" s="2663"/>
      <c r="G115" s="2663"/>
      <c r="H115" s="2663"/>
      <c r="I115" s="2663"/>
      <c r="J115" s="2663"/>
      <c r="K115" s="2663"/>
      <c r="L115" s="2663"/>
      <c r="M115" s="2663"/>
      <c r="N115" s="2663"/>
      <c r="O115" s="2663"/>
      <c r="P115" s="2663"/>
      <c r="Q115" s="2663"/>
      <c r="R115" s="2663"/>
      <c r="S115" s="2663"/>
      <c r="T115" s="2663"/>
      <c r="U115" s="2663"/>
      <c r="V115" s="2663"/>
      <c r="W115" s="2663"/>
      <c r="X115" s="2663"/>
      <c r="Y115" s="2663"/>
      <c r="Z115" s="2663"/>
      <c r="AA115" s="2663"/>
      <c r="AB115" s="2663"/>
      <c r="AC115" s="2663"/>
      <c r="AD115" s="2663"/>
      <c r="AE115" s="2663"/>
      <c r="AF115" s="2663"/>
      <c r="AG115" s="2663"/>
      <c r="AH115" s="2663"/>
      <c r="AI115" s="2664"/>
      <c r="AJ115" s="1294"/>
    </row>
    <row r="116" spans="1:36" ht="12.75">
      <c r="A116" s="1290"/>
      <c r="B116" s="2663"/>
      <c r="C116" s="2663"/>
      <c r="D116" s="2663"/>
      <c r="E116" s="2663"/>
      <c r="F116" s="2663"/>
      <c r="G116" s="2663"/>
      <c r="H116" s="2663"/>
      <c r="I116" s="2663"/>
      <c r="J116" s="2663"/>
      <c r="K116" s="2663"/>
      <c r="L116" s="2663"/>
      <c r="M116" s="2663"/>
      <c r="N116" s="2663"/>
      <c r="O116" s="2663"/>
      <c r="P116" s="2663"/>
      <c r="Q116" s="2663"/>
      <c r="R116" s="2663"/>
      <c r="S116" s="2663"/>
      <c r="T116" s="2663"/>
      <c r="U116" s="2663"/>
      <c r="V116" s="2663"/>
      <c r="W116" s="2663"/>
      <c r="X116" s="2663"/>
      <c r="Y116" s="2663"/>
      <c r="Z116" s="2663"/>
      <c r="AA116" s="2663"/>
      <c r="AB116" s="2663"/>
      <c r="AC116" s="2663"/>
      <c r="AD116" s="2663"/>
      <c r="AE116" s="2663"/>
      <c r="AF116" s="2663"/>
      <c r="AG116" s="2663"/>
      <c r="AH116" s="2663"/>
      <c r="AI116" s="2664"/>
      <c r="AJ116" s="1294"/>
    </row>
    <row r="117" spans="1:36" ht="12.75">
      <c r="A117" s="1290"/>
      <c r="B117" s="2663"/>
      <c r="C117" s="2663"/>
      <c r="D117" s="2663"/>
      <c r="E117" s="2663"/>
      <c r="F117" s="2663"/>
      <c r="G117" s="2663"/>
      <c r="H117" s="2663"/>
      <c r="I117" s="2663"/>
      <c r="J117" s="2663"/>
      <c r="K117" s="2663"/>
      <c r="L117" s="2663"/>
      <c r="M117" s="2663"/>
      <c r="N117" s="2663"/>
      <c r="O117" s="2663"/>
      <c r="P117" s="2663"/>
      <c r="Q117" s="2663"/>
      <c r="R117" s="2663"/>
      <c r="S117" s="2663"/>
      <c r="T117" s="2663"/>
      <c r="U117" s="2663"/>
      <c r="V117" s="2663"/>
      <c r="W117" s="2663"/>
      <c r="X117" s="2663"/>
      <c r="Y117" s="2663"/>
      <c r="Z117" s="2663"/>
      <c r="AA117" s="2663"/>
      <c r="AB117" s="2663"/>
      <c r="AC117" s="2663"/>
      <c r="AD117" s="2663"/>
      <c r="AE117" s="2663"/>
      <c r="AF117" s="2663"/>
      <c r="AG117" s="2663"/>
      <c r="AH117" s="2663"/>
      <c r="AI117" s="2664"/>
      <c r="AJ117" s="1294"/>
    </row>
    <row r="118" spans="1:36" ht="12.75">
      <c r="A118" s="1290"/>
      <c r="B118" s="2663"/>
      <c r="C118" s="2663"/>
      <c r="D118" s="2663"/>
      <c r="E118" s="2663"/>
      <c r="F118" s="2663"/>
      <c r="G118" s="2663"/>
      <c r="H118" s="2663"/>
      <c r="I118" s="2663"/>
      <c r="J118" s="2663"/>
      <c r="K118" s="2663"/>
      <c r="L118" s="2663"/>
      <c r="M118" s="2663"/>
      <c r="N118" s="2663"/>
      <c r="O118" s="2663"/>
      <c r="P118" s="2663"/>
      <c r="Q118" s="2663"/>
      <c r="R118" s="2663"/>
      <c r="S118" s="2663"/>
      <c r="T118" s="2663"/>
      <c r="U118" s="2663"/>
      <c r="V118" s="2663"/>
      <c r="W118" s="2663"/>
      <c r="X118" s="2663"/>
      <c r="Y118" s="2663"/>
      <c r="Z118" s="2663"/>
      <c r="AA118" s="2663"/>
      <c r="AB118" s="2663"/>
      <c r="AC118" s="2663"/>
      <c r="AD118" s="2663"/>
      <c r="AE118" s="2663"/>
      <c r="AF118" s="2663"/>
      <c r="AG118" s="2663"/>
      <c r="AH118" s="2663"/>
      <c r="AI118" s="2664"/>
      <c r="AJ118" s="1294"/>
    </row>
    <row r="119" spans="1:36" ht="12.75">
      <c r="A119" s="1290"/>
      <c r="B119" s="1451"/>
      <c r="C119" s="1451"/>
      <c r="D119" s="1451"/>
      <c r="E119" s="1451"/>
      <c r="F119" s="1451"/>
      <c r="G119" s="1451"/>
      <c r="H119" s="1451"/>
      <c r="I119" s="1451"/>
      <c r="J119" s="1451"/>
      <c r="K119" s="1451"/>
      <c r="L119" s="1451"/>
      <c r="M119" s="1451"/>
      <c r="N119" s="1451"/>
      <c r="O119" s="1451"/>
      <c r="P119" s="1451"/>
      <c r="Q119" s="1451"/>
      <c r="R119" s="1451"/>
      <c r="S119" s="1451"/>
      <c r="T119" s="1451"/>
      <c r="U119" s="1451"/>
      <c r="V119" s="1451"/>
      <c r="W119" s="1451"/>
      <c r="X119" s="1451"/>
      <c r="Y119" s="1451"/>
      <c r="Z119" s="1451"/>
      <c r="AA119" s="1451"/>
      <c r="AB119" s="1451"/>
      <c r="AC119" s="1451"/>
      <c r="AD119" s="1451"/>
      <c r="AE119" s="1451"/>
      <c r="AF119" s="1451"/>
      <c r="AG119" s="1451"/>
      <c r="AH119" s="1451"/>
      <c r="AI119" s="1464"/>
      <c r="AJ119" s="1294"/>
    </row>
    <row r="120" spans="1:36" ht="12.75">
      <c r="A120" s="1290"/>
      <c r="B120" s="1301" t="s">
        <v>179</v>
      </c>
      <c r="C120" s="1302"/>
      <c r="D120" s="1302"/>
      <c r="E120" s="1302"/>
      <c r="F120" s="1302"/>
      <c r="G120" s="1302"/>
      <c r="H120" s="1302"/>
      <c r="I120" s="1302"/>
      <c r="J120" s="1302"/>
      <c r="K120" s="1302"/>
      <c r="L120" s="1302"/>
      <c r="M120" s="1302"/>
      <c r="N120" s="1302"/>
      <c r="O120" s="1302"/>
      <c r="P120" s="1302"/>
      <c r="Q120" s="1302"/>
      <c r="R120" s="1302"/>
      <c r="S120" s="1302"/>
      <c r="T120" s="1302"/>
      <c r="U120" s="1302"/>
      <c r="V120" s="1302"/>
      <c r="W120" s="1302"/>
      <c r="X120" s="1302"/>
      <c r="Y120" s="1302"/>
      <c r="Z120" s="1302"/>
      <c r="AA120" s="1302"/>
      <c r="AB120" s="1302"/>
      <c r="AC120" s="1302"/>
      <c r="AD120" s="1302"/>
      <c r="AE120" s="1302"/>
      <c r="AF120" s="1302"/>
      <c r="AG120" s="1301" t="s">
        <v>1354</v>
      </c>
      <c r="AH120" s="1302"/>
      <c r="AI120" s="1305"/>
      <c r="AJ120" s="1294"/>
    </row>
    <row r="121" spans="1:36" ht="12.75">
      <c r="A121" s="1290"/>
      <c r="B121" s="1307"/>
      <c r="C121" s="1307"/>
      <c r="D121" s="1307"/>
      <c r="E121" s="1307"/>
      <c r="F121" s="1307"/>
      <c r="G121" s="1307"/>
      <c r="H121" s="1307"/>
      <c r="I121" s="1307"/>
      <c r="J121" s="1307"/>
      <c r="K121" s="1307"/>
      <c r="L121" s="1307"/>
      <c r="M121" s="1307"/>
      <c r="N121" s="1307"/>
      <c r="O121" s="1307"/>
      <c r="P121" s="1307"/>
      <c r="Q121" s="1307"/>
      <c r="R121" s="1307"/>
      <c r="S121" s="1307"/>
      <c r="T121" s="1307"/>
      <c r="U121" s="1307"/>
      <c r="V121" s="1307"/>
      <c r="W121" s="1307"/>
      <c r="X121" s="1307"/>
      <c r="Y121" s="1307"/>
      <c r="Z121" s="1307"/>
      <c r="AA121" s="1307"/>
      <c r="AB121" s="1307"/>
      <c r="AC121" s="1307"/>
      <c r="AD121" s="1307"/>
      <c r="AE121" s="1307"/>
      <c r="AF121" s="2650"/>
      <c r="AG121" s="2651"/>
      <c r="AH121" s="2651"/>
      <c r="AI121" s="2652"/>
      <c r="AJ121" s="1294"/>
    </row>
    <row r="122" spans="1:36" ht="12.75">
      <c r="A122" s="1290"/>
      <c r="B122" s="1301" t="s">
        <v>180</v>
      </c>
      <c r="C122" s="1302"/>
      <c r="D122" s="1302"/>
      <c r="E122" s="1302"/>
      <c r="F122" s="1302"/>
      <c r="G122" s="1302"/>
      <c r="H122" s="1302"/>
      <c r="I122" s="1302"/>
      <c r="J122" s="1302"/>
      <c r="K122" s="1302"/>
      <c r="L122" s="1302"/>
      <c r="M122" s="1302"/>
      <c r="N122" s="1302"/>
      <c r="O122" s="1302"/>
      <c r="P122" s="1302"/>
      <c r="Q122" s="1302"/>
      <c r="R122" s="1302"/>
      <c r="S122" s="1302"/>
      <c r="T122" s="1302"/>
      <c r="U122" s="1302"/>
      <c r="V122" s="1302"/>
      <c r="W122" s="1302"/>
      <c r="X122" s="1302"/>
      <c r="Y122" s="1302"/>
      <c r="Z122" s="1302"/>
      <c r="AA122" s="1302"/>
      <c r="AB122" s="1302"/>
      <c r="AC122" s="1302"/>
      <c r="AD122" s="1302"/>
      <c r="AE122" s="1302"/>
      <c r="AF122" s="1302"/>
      <c r="AG122" s="1302"/>
      <c r="AH122" s="1302"/>
      <c r="AI122" s="1305"/>
      <c r="AJ122" s="1294"/>
    </row>
    <row r="123" spans="1:36" ht="12.75">
      <c r="A123" s="1290"/>
      <c r="B123" s="2665"/>
      <c r="C123" s="2666"/>
      <c r="D123" s="2666"/>
      <c r="E123" s="2666"/>
      <c r="F123" s="2666"/>
      <c r="G123" s="2666"/>
      <c r="H123" s="2666"/>
      <c r="I123" s="2666"/>
      <c r="J123" s="2666"/>
      <c r="K123" s="2666"/>
      <c r="L123" s="2666"/>
      <c r="M123" s="2666"/>
      <c r="N123" s="2666"/>
      <c r="O123" s="2666"/>
      <c r="P123" s="2666"/>
      <c r="Q123" s="2666"/>
      <c r="R123" s="2666"/>
      <c r="S123" s="2666"/>
      <c r="T123" s="2666"/>
      <c r="U123" s="2666"/>
      <c r="V123" s="2666"/>
      <c r="W123" s="2666"/>
      <c r="X123" s="2666"/>
      <c r="Y123" s="2666"/>
      <c r="Z123" s="2666"/>
      <c r="AA123" s="2666"/>
      <c r="AB123" s="2666"/>
      <c r="AC123" s="2666"/>
      <c r="AD123" s="2666"/>
      <c r="AE123" s="2666"/>
      <c r="AF123" s="2666"/>
      <c r="AG123" s="2666"/>
      <c r="AH123" s="2666"/>
      <c r="AI123" s="2667"/>
      <c r="AJ123" s="1294"/>
    </row>
    <row r="124" spans="1:36" ht="12.75">
      <c r="A124" s="1290"/>
      <c r="B124" s="2665"/>
      <c r="C124" s="2666"/>
      <c r="D124" s="2666"/>
      <c r="E124" s="2666"/>
      <c r="F124" s="2666"/>
      <c r="G124" s="2666"/>
      <c r="H124" s="2666"/>
      <c r="I124" s="2666"/>
      <c r="J124" s="2666"/>
      <c r="K124" s="2666"/>
      <c r="L124" s="2666"/>
      <c r="M124" s="2666"/>
      <c r="N124" s="2666"/>
      <c r="O124" s="2666"/>
      <c r="P124" s="2666"/>
      <c r="Q124" s="2666"/>
      <c r="R124" s="2666"/>
      <c r="S124" s="2666"/>
      <c r="T124" s="2666"/>
      <c r="U124" s="2666"/>
      <c r="V124" s="2666"/>
      <c r="W124" s="2666"/>
      <c r="X124" s="2666"/>
      <c r="Y124" s="2666"/>
      <c r="Z124" s="2666"/>
      <c r="AA124" s="2666"/>
      <c r="AB124" s="2666"/>
      <c r="AC124" s="2666"/>
      <c r="AD124" s="2666"/>
      <c r="AE124" s="2666"/>
      <c r="AF124" s="2666"/>
      <c r="AG124" s="2666"/>
      <c r="AH124" s="2666"/>
      <c r="AI124" s="2667"/>
      <c r="AJ124" s="1294"/>
    </row>
    <row r="125" spans="1:36" ht="12.75">
      <c r="A125" s="1290"/>
      <c r="B125" s="2665"/>
      <c r="C125" s="2666"/>
      <c r="D125" s="2666"/>
      <c r="E125" s="2666"/>
      <c r="F125" s="2666"/>
      <c r="G125" s="2666"/>
      <c r="H125" s="2666"/>
      <c r="I125" s="2666"/>
      <c r="J125" s="2666"/>
      <c r="K125" s="2666"/>
      <c r="L125" s="2666"/>
      <c r="M125" s="2666"/>
      <c r="N125" s="2666"/>
      <c r="O125" s="2666"/>
      <c r="P125" s="2666"/>
      <c r="Q125" s="2666"/>
      <c r="R125" s="2666"/>
      <c r="S125" s="2666"/>
      <c r="T125" s="2666"/>
      <c r="U125" s="2666"/>
      <c r="V125" s="2666"/>
      <c r="W125" s="2666"/>
      <c r="X125" s="2666"/>
      <c r="Y125" s="2666"/>
      <c r="Z125" s="2666"/>
      <c r="AA125" s="2666"/>
      <c r="AB125" s="2666"/>
      <c r="AC125" s="2666"/>
      <c r="AD125" s="2666"/>
      <c r="AE125" s="2666"/>
      <c r="AF125" s="2666"/>
      <c r="AG125" s="2666"/>
      <c r="AH125" s="2666"/>
      <c r="AI125" s="2667"/>
      <c r="AJ125" s="1294"/>
    </row>
    <row r="126" spans="1:36" ht="12.75">
      <c r="A126" s="1290"/>
      <c r="B126" s="2665"/>
      <c r="C126" s="2666"/>
      <c r="D126" s="2666"/>
      <c r="E126" s="2666"/>
      <c r="F126" s="2666"/>
      <c r="G126" s="2666"/>
      <c r="H126" s="2666"/>
      <c r="I126" s="2666"/>
      <c r="J126" s="2666"/>
      <c r="K126" s="2666"/>
      <c r="L126" s="2666"/>
      <c r="M126" s="2666"/>
      <c r="N126" s="2666"/>
      <c r="O126" s="2666"/>
      <c r="P126" s="2666"/>
      <c r="Q126" s="2666"/>
      <c r="R126" s="2666"/>
      <c r="S126" s="2666"/>
      <c r="T126" s="2666"/>
      <c r="U126" s="2666"/>
      <c r="V126" s="2666"/>
      <c r="W126" s="2666"/>
      <c r="X126" s="2666"/>
      <c r="Y126" s="2666"/>
      <c r="Z126" s="2666"/>
      <c r="AA126" s="2666"/>
      <c r="AB126" s="2666"/>
      <c r="AC126" s="2666"/>
      <c r="AD126" s="2666"/>
      <c r="AE126" s="2666"/>
      <c r="AF126" s="2666"/>
      <c r="AG126" s="2666"/>
      <c r="AH126" s="2666"/>
      <c r="AI126" s="2667"/>
      <c r="AJ126" s="1294"/>
    </row>
    <row r="127" spans="1:36" ht="12.75">
      <c r="A127" s="1290"/>
      <c r="B127" s="2665"/>
      <c r="C127" s="2666"/>
      <c r="D127" s="2666"/>
      <c r="E127" s="2666"/>
      <c r="F127" s="2666"/>
      <c r="G127" s="2666"/>
      <c r="H127" s="2666"/>
      <c r="I127" s="2666"/>
      <c r="J127" s="2666"/>
      <c r="K127" s="2666"/>
      <c r="L127" s="2666"/>
      <c r="M127" s="2666"/>
      <c r="N127" s="2666"/>
      <c r="O127" s="2666"/>
      <c r="P127" s="2666"/>
      <c r="Q127" s="2666"/>
      <c r="R127" s="2666"/>
      <c r="S127" s="2666"/>
      <c r="T127" s="2666"/>
      <c r="U127" s="2666"/>
      <c r="V127" s="2666"/>
      <c r="W127" s="2666"/>
      <c r="X127" s="2666"/>
      <c r="Y127" s="2666"/>
      <c r="Z127" s="2666"/>
      <c r="AA127" s="2666"/>
      <c r="AB127" s="2666"/>
      <c r="AC127" s="2666"/>
      <c r="AD127" s="2666"/>
      <c r="AE127" s="2666"/>
      <c r="AF127" s="2666"/>
      <c r="AG127" s="2666"/>
      <c r="AH127" s="2666"/>
      <c r="AI127" s="2667"/>
      <c r="AJ127" s="1294"/>
    </row>
    <row r="128" spans="1:36" ht="12.75">
      <c r="A128" s="1290"/>
      <c r="B128" s="2668"/>
      <c r="C128" s="1928"/>
      <c r="D128" s="1928"/>
      <c r="E128" s="1928"/>
      <c r="F128" s="1928"/>
      <c r="G128" s="1928"/>
      <c r="H128" s="1928"/>
      <c r="I128" s="1928"/>
      <c r="J128" s="1928"/>
      <c r="K128" s="1928"/>
      <c r="L128" s="1928"/>
      <c r="M128" s="1928"/>
      <c r="N128" s="1928"/>
      <c r="O128" s="1928"/>
      <c r="P128" s="1928"/>
      <c r="Q128" s="1928"/>
      <c r="R128" s="1928"/>
      <c r="S128" s="1928"/>
      <c r="T128" s="1928"/>
      <c r="U128" s="1928"/>
      <c r="V128" s="1928"/>
      <c r="W128" s="1928"/>
      <c r="X128" s="1928"/>
      <c r="Y128" s="1928"/>
      <c r="Z128" s="1928"/>
      <c r="AA128" s="1928"/>
      <c r="AB128" s="1928"/>
      <c r="AC128" s="1928"/>
      <c r="AD128" s="1928"/>
      <c r="AE128" s="1928"/>
      <c r="AF128" s="1928"/>
      <c r="AG128" s="1928"/>
      <c r="AH128" s="1928"/>
      <c r="AI128" s="1930"/>
      <c r="AJ128" s="1294"/>
    </row>
    <row r="129" spans="1:36" ht="12.75">
      <c r="A129" s="1290"/>
      <c r="B129" s="1301" t="s">
        <v>179</v>
      </c>
      <c r="C129" s="1302"/>
      <c r="D129" s="1302"/>
      <c r="E129" s="1302"/>
      <c r="F129" s="1302"/>
      <c r="G129" s="1302"/>
      <c r="H129" s="1302"/>
      <c r="I129" s="1302"/>
      <c r="J129" s="1302"/>
      <c r="K129" s="1302"/>
      <c r="L129" s="1302"/>
      <c r="M129" s="1302"/>
      <c r="N129" s="1302"/>
      <c r="O129" s="1302"/>
      <c r="P129" s="1302"/>
      <c r="Q129" s="1302"/>
      <c r="R129" s="1302"/>
      <c r="S129" s="1302"/>
      <c r="T129" s="1302"/>
      <c r="U129" s="1302"/>
      <c r="V129" s="1302"/>
      <c r="W129" s="1302"/>
      <c r="X129" s="1302"/>
      <c r="Y129" s="1302"/>
      <c r="Z129" s="1302"/>
      <c r="AA129" s="1302"/>
      <c r="AB129" s="1302"/>
      <c r="AC129" s="1302"/>
      <c r="AD129" s="1302"/>
      <c r="AE129" s="1302"/>
      <c r="AF129" s="1302"/>
      <c r="AG129" s="1301" t="s">
        <v>1354</v>
      </c>
      <c r="AH129" s="1302"/>
      <c r="AI129" s="1305"/>
      <c r="AJ129" s="1294"/>
    </row>
    <row r="130" spans="1:36" ht="13.5" thickBot="1">
      <c r="A130" s="1290"/>
      <c r="B130" s="1307"/>
      <c r="C130" s="1307"/>
      <c r="D130" s="1307"/>
      <c r="E130" s="1307"/>
      <c r="F130" s="1307"/>
      <c r="G130" s="1307"/>
      <c r="H130" s="1307"/>
      <c r="I130" s="1307"/>
      <c r="J130" s="1307"/>
      <c r="K130" s="1307"/>
      <c r="L130" s="1307"/>
      <c r="M130" s="1307"/>
      <c r="N130" s="1307"/>
      <c r="O130" s="1307"/>
      <c r="P130" s="1307"/>
      <c r="Q130" s="1307"/>
      <c r="R130" s="1307"/>
      <c r="S130" s="1307"/>
      <c r="T130" s="1307"/>
      <c r="U130" s="1307"/>
      <c r="V130" s="1307"/>
      <c r="W130" s="1307"/>
      <c r="X130" s="1307"/>
      <c r="Y130" s="1307"/>
      <c r="Z130" s="1307"/>
      <c r="AA130" s="1307"/>
      <c r="AB130" s="1307"/>
      <c r="AC130" s="1307"/>
      <c r="AD130" s="1307"/>
      <c r="AE130" s="1307"/>
      <c r="AF130" s="2650"/>
      <c r="AG130" s="2651"/>
      <c r="AH130" s="2651"/>
      <c r="AI130" s="2652"/>
      <c r="AJ130" s="1294"/>
    </row>
    <row r="131" spans="1:36" ht="14.25" thickBot="1" thickTop="1">
      <c r="A131" s="1290"/>
      <c r="B131" s="2657" t="s">
        <v>181</v>
      </c>
      <c r="C131" s="2657"/>
      <c r="D131" s="2657"/>
      <c r="E131" s="2657"/>
      <c r="F131" s="2657"/>
      <c r="G131" s="2657"/>
      <c r="H131" s="2657"/>
      <c r="I131" s="2657"/>
      <c r="J131" s="2657"/>
      <c r="K131" s="2657"/>
      <c r="L131" s="2657"/>
      <c r="M131" s="2657"/>
      <c r="N131" s="2657"/>
      <c r="O131" s="2657"/>
      <c r="P131" s="2657"/>
      <c r="Q131" s="2657"/>
      <c r="R131" s="2657"/>
      <c r="S131" s="2657"/>
      <c r="T131" s="2657"/>
      <c r="U131" s="2657"/>
      <c r="V131" s="2657"/>
      <c r="W131" s="2657"/>
      <c r="X131" s="2657"/>
      <c r="Y131" s="2657"/>
      <c r="Z131" s="2657"/>
      <c r="AA131" s="2657"/>
      <c r="AB131" s="2657"/>
      <c r="AC131" s="2657"/>
      <c r="AD131" s="2657"/>
      <c r="AE131" s="2657"/>
      <c r="AF131" s="2657"/>
      <c r="AG131" s="2657"/>
      <c r="AH131" s="2657"/>
      <c r="AI131" s="2658"/>
      <c r="AJ131" s="1294"/>
    </row>
    <row r="132" spans="1:36" ht="13.5" thickTop="1">
      <c r="A132" s="1290"/>
      <c r="B132" s="1301" t="s">
        <v>182</v>
      </c>
      <c r="C132" s="1302"/>
      <c r="D132" s="1302"/>
      <c r="E132" s="1302"/>
      <c r="F132" s="1302"/>
      <c r="G132" s="1302"/>
      <c r="H132" s="1302"/>
      <c r="I132" s="1302"/>
      <c r="J132" s="1302"/>
      <c r="K132" s="1302"/>
      <c r="L132" s="1302"/>
      <c r="M132" s="1302"/>
      <c r="N132" s="1302"/>
      <c r="O132" s="1302"/>
      <c r="P132" s="1302"/>
      <c r="Q132" s="1302"/>
      <c r="R132" s="1302"/>
      <c r="S132" s="1302"/>
      <c r="T132" s="1301" t="s">
        <v>183</v>
      </c>
      <c r="U132" s="1302"/>
      <c r="V132" s="1302"/>
      <c r="W132" s="1302"/>
      <c r="X132" s="1302"/>
      <c r="Y132" s="1302"/>
      <c r="Z132" s="1302"/>
      <c r="AA132" s="1302"/>
      <c r="AB132" s="1302"/>
      <c r="AC132" s="1302"/>
      <c r="AD132" s="1302"/>
      <c r="AE132" s="1302"/>
      <c r="AF132" s="1302"/>
      <c r="AG132" s="1301" t="s">
        <v>1354</v>
      </c>
      <c r="AH132" s="1302"/>
      <c r="AI132" s="1305"/>
      <c r="AJ132" s="1294"/>
    </row>
    <row r="133" spans="1:36" ht="13.5" thickBot="1">
      <c r="A133" s="1290"/>
      <c r="B133" s="2655"/>
      <c r="C133" s="2655"/>
      <c r="D133" s="2655"/>
      <c r="E133" s="2655"/>
      <c r="F133" s="2655"/>
      <c r="G133" s="2655"/>
      <c r="H133" s="2655"/>
      <c r="I133" s="2655"/>
      <c r="J133" s="2655"/>
      <c r="K133" s="2655"/>
      <c r="L133" s="2655"/>
      <c r="M133" s="2655"/>
      <c r="N133" s="2655"/>
      <c r="O133" s="2656"/>
      <c r="P133" s="2662"/>
      <c r="Q133" s="2655"/>
      <c r="R133" s="2655"/>
      <c r="S133" s="2655"/>
      <c r="T133" s="2655"/>
      <c r="U133" s="2655"/>
      <c r="V133" s="2655"/>
      <c r="W133" s="2655"/>
      <c r="X133" s="2655"/>
      <c r="Y133" s="2655"/>
      <c r="Z133" s="2655"/>
      <c r="AA133" s="2655"/>
      <c r="AB133" s="2655"/>
      <c r="AC133" s="2655"/>
      <c r="AD133" s="2655"/>
      <c r="AE133" s="2656"/>
      <c r="AF133" s="2659"/>
      <c r="AG133" s="2660"/>
      <c r="AH133" s="2660"/>
      <c r="AI133" s="2661"/>
      <c r="AJ133" s="1294"/>
    </row>
    <row r="134" spans="1:36" ht="6" customHeight="1" thickTop="1">
      <c r="A134" s="1336"/>
      <c r="B134" s="1294"/>
      <c r="C134" s="1294"/>
      <c r="D134" s="1294"/>
      <c r="E134" s="1294"/>
      <c r="F134" s="1294"/>
      <c r="G134" s="1294"/>
      <c r="H134" s="1294"/>
      <c r="I134" s="1294"/>
      <c r="J134" s="1294"/>
      <c r="K134" s="1294"/>
      <c r="L134" s="1294"/>
      <c r="M134" s="1294"/>
      <c r="N134" s="1294"/>
      <c r="O134" s="1294"/>
      <c r="P134" s="1294"/>
      <c r="Q134" s="1294"/>
      <c r="R134" s="1294"/>
      <c r="S134" s="1294"/>
      <c r="T134" s="1294"/>
      <c r="U134" s="1294"/>
      <c r="V134" s="1294"/>
      <c r="W134" s="1294"/>
      <c r="X134" s="1294"/>
      <c r="Y134" s="1294"/>
      <c r="Z134" s="1294"/>
      <c r="AA134" s="1294"/>
      <c r="AB134" s="1294"/>
      <c r="AC134" s="1294"/>
      <c r="AD134" s="1294"/>
      <c r="AE134" s="1294"/>
      <c r="AF134" s="1294"/>
      <c r="AG134" s="1294"/>
      <c r="AH134" s="1294"/>
      <c r="AI134" s="1294"/>
      <c r="AJ134" s="1294"/>
    </row>
  </sheetData>
  <sheetProtection/>
  <mergeCells count="90">
    <mergeCell ref="N24:AD24"/>
    <mergeCell ref="AE24:AI24"/>
    <mergeCell ref="B19:M19"/>
    <mergeCell ref="B27:G27"/>
    <mergeCell ref="H27:I28"/>
    <mergeCell ref="J27:T28"/>
    <mergeCell ref="U27:AI28"/>
    <mergeCell ref="B44:AI44"/>
    <mergeCell ref="S36:Z36"/>
    <mergeCell ref="AB35:AE35"/>
    <mergeCell ref="V34:AA34"/>
    <mergeCell ref="AF34:AI34"/>
    <mergeCell ref="G34:H34"/>
    <mergeCell ref="K34:M34"/>
    <mergeCell ref="AD83:AG84"/>
    <mergeCell ref="AD85:AG86"/>
    <mergeCell ref="B65:AI65"/>
    <mergeCell ref="Y82:AB82"/>
    <mergeCell ref="W76:AA76"/>
    <mergeCell ref="I82:J82"/>
    <mergeCell ref="AD82:AG82"/>
    <mergeCell ref="Y83:AB84"/>
    <mergeCell ref="Y85:AB86"/>
    <mergeCell ref="L82:O82"/>
    <mergeCell ref="I87:J88"/>
    <mergeCell ref="I89:J90"/>
    <mergeCell ref="L83:O84"/>
    <mergeCell ref="L85:O86"/>
    <mergeCell ref="L87:O88"/>
    <mergeCell ref="L89:O90"/>
    <mergeCell ref="A1:AI1"/>
    <mergeCell ref="AD89:AG90"/>
    <mergeCell ref="Y87:AB88"/>
    <mergeCell ref="Y89:AB90"/>
    <mergeCell ref="AD87:AG88"/>
    <mergeCell ref="B28:G28"/>
    <mergeCell ref="I83:J84"/>
    <mergeCell ref="I85:J86"/>
    <mergeCell ref="B72:H72"/>
    <mergeCell ref="I72:N72"/>
    <mergeCell ref="B133:O133"/>
    <mergeCell ref="B131:AI131"/>
    <mergeCell ref="B112:AI112"/>
    <mergeCell ref="AF130:AI130"/>
    <mergeCell ref="AF133:AI133"/>
    <mergeCell ref="P133:AE133"/>
    <mergeCell ref="AF121:AI121"/>
    <mergeCell ref="B114:AI119"/>
    <mergeCell ref="B123:AI128"/>
    <mergeCell ref="R48:U48"/>
    <mergeCell ref="AA48:AB48"/>
    <mergeCell ref="AG48:AH48"/>
    <mergeCell ref="B46:H46"/>
    <mergeCell ref="I46:AB46"/>
    <mergeCell ref="AC46:AI46"/>
    <mergeCell ref="B48:M49"/>
    <mergeCell ref="B3:AB3"/>
    <mergeCell ref="N19:AI19"/>
    <mergeCell ref="V17:AB17"/>
    <mergeCell ref="AE17:AI17"/>
    <mergeCell ref="B15:S15"/>
    <mergeCell ref="T15:AD15"/>
    <mergeCell ref="AE15:AI15"/>
    <mergeCell ref="B17:S17"/>
    <mergeCell ref="B4:AB4"/>
    <mergeCell ref="B5:AB5"/>
    <mergeCell ref="B52:M53"/>
    <mergeCell ref="N52:AI53"/>
    <mergeCell ref="Q51:AI51"/>
    <mergeCell ref="F51:M51"/>
    <mergeCell ref="AC4:AI4"/>
    <mergeCell ref="AC5:AI5"/>
    <mergeCell ref="B42:M43"/>
    <mergeCell ref="N43:Z43"/>
    <mergeCell ref="B29:G29"/>
    <mergeCell ref="B30:G30"/>
    <mergeCell ref="H30:AI31"/>
    <mergeCell ref="B6:AI6"/>
    <mergeCell ref="B25:AI25"/>
    <mergeCell ref="B26:G26"/>
    <mergeCell ref="M106:AI106"/>
    <mergeCell ref="B55:AI61"/>
    <mergeCell ref="O70:AI74"/>
    <mergeCell ref="B107:AI111"/>
    <mergeCell ref="B92:AI95"/>
    <mergeCell ref="D67:G67"/>
    <mergeCell ref="AD67:AG67"/>
    <mergeCell ref="AF78:AH78"/>
    <mergeCell ref="V78:Y78"/>
    <mergeCell ref="B74:N74"/>
  </mergeCells>
  <printOptions horizontalCentered="1" verticalCentered="1"/>
  <pageMargins left="0" right="0" top="0" bottom="0" header="0.5" footer="0.5"/>
  <pageSetup blackAndWhite="1" horizontalDpi="600" verticalDpi="600" orientation="portrait" scale="83" r:id="rId1"/>
  <rowBreaks count="1" manualBreakCount="1">
    <brk id="63" max="255" man="1"/>
  </rowBreaks>
</worksheet>
</file>

<file path=xl/worksheets/sheet51.xml><?xml version="1.0" encoding="utf-8"?>
<worksheet xmlns="http://schemas.openxmlformats.org/spreadsheetml/2006/main" xmlns:r="http://schemas.openxmlformats.org/officeDocument/2006/relationships">
  <dimension ref="B1:B82"/>
  <sheetViews>
    <sheetView workbookViewId="0" topLeftCell="A1">
      <selection activeCell="B1" sqref="B1"/>
    </sheetView>
  </sheetViews>
  <sheetFormatPr defaultColWidth="9.140625" defaultRowHeight="12.75"/>
  <cols>
    <col min="1" max="1" width="13.421875" style="1346" customWidth="1"/>
    <col min="2" max="2" width="65.421875" style="0" customWidth="1"/>
  </cols>
  <sheetData>
    <row r="1" ht="12.75">
      <c r="B1" s="1345" t="s">
        <v>187</v>
      </c>
    </row>
    <row r="3" ht="12.75">
      <c r="B3" t="s">
        <v>188</v>
      </c>
    </row>
    <row r="4" ht="12.75">
      <c r="B4" t="s">
        <v>189</v>
      </c>
    </row>
    <row r="5" ht="12.75">
      <c r="B5" t="s">
        <v>190</v>
      </c>
    </row>
    <row r="6" ht="12.75">
      <c r="B6" t="s">
        <v>191</v>
      </c>
    </row>
    <row r="7" ht="12.75">
      <c r="B7" t="s">
        <v>192</v>
      </c>
    </row>
    <row r="8" ht="12.75">
      <c r="B8" t="s">
        <v>193</v>
      </c>
    </row>
    <row r="9" ht="12.75">
      <c r="B9" t="s">
        <v>194</v>
      </c>
    </row>
    <row r="10" ht="12.75">
      <c r="B10" t="s">
        <v>195</v>
      </c>
    </row>
    <row r="11" ht="12.75">
      <c r="B11" t="s">
        <v>196</v>
      </c>
    </row>
    <row r="12" ht="12.75">
      <c r="B12" t="s">
        <v>197</v>
      </c>
    </row>
    <row r="13" ht="12.75">
      <c r="B13" t="s">
        <v>198</v>
      </c>
    </row>
    <row r="14" ht="12.75">
      <c r="B14" t="s">
        <v>199</v>
      </c>
    </row>
    <row r="15" ht="12.75">
      <c r="B15" t="s">
        <v>200</v>
      </c>
    </row>
    <row r="16" ht="12.75">
      <c r="B16" t="s">
        <v>201</v>
      </c>
    </row>
    <row r="17" ht="12.75">
      <c r="B17" t="s">
        <v>202</v>
      </c>
    </row>
    <row r="18" ht="12.75">
      <c r="B18" t="s">
        <v>203</v>
      </c>
    </row>
    <row r="19" ht="12.75">
      <c r="B19" t="s">
        <v>204</v>
      </c>
    </row>
    <row r="20" ht="12.75">
      <c r="B20" t="s">
        <v>205</v>
      </c>
    </row>
    <row r="21" ht="12.75">
      <c r="B21" t="s">
        <v>206</v>
      </c>
    </row>
    <row r="22" ht="12.75">
      <c r="B22" t="s">
        <v>207</v>
      </c>
    </row>
    <row r="23" ht="12.75">
      <c r="B23" t="s">
        <v>208</v>
      </c>
    </row>
    <row r="24" ht="12.75">
      <c r="B24" t="s">
        <v>209</v>
      </c>
    </row>
    <row r="25" ht="12.75">
      <c r="B25" t="s">
        <v>210</v>
      </c>
    </row>
    <row r="26" ht="12.75">
      <c r="B26" t="s">
        <v>211</v>
      </c>
    </row>
    <row r="27" ht="12.75">
      <c r="B27" t="s">
        <v>212</v>
      </c>
    </row>
    <row r="28" ht="12.75">
      <c r="B28" t="s">
        <v>213</v>
      </c>
    </row>
    <row r="29" ht="12.75">
      <c r="B29" t="s">
        <v>214</v>
      </c>
    </row>
    <row r="30" ht="12.75">
      <c r="B30" t="s">
        <v>215</v>
      </c>
    </row>
    <row r="31" ht="12.75">
      <c r="B31" t="s">
        <v>216</v>
      </c>
    </row>
    <row r="32" ht="12.75">
      <c r="B32" t="s">
        <v>217</v>
      </c>
    </row>
    <row r="33" ht="12.75">
      <c r="B33" t="s">
        <v>218</v>
      </c>
    </row>
    <row r="34" ht="12.75">
      <c r="B34" t="s">
        <v>219</v>
      </c>
    </row>
    <row r="35" ht="12.75">
      <c r="B35" t="s">
        <v>220</v>
      </c>
    </row>
    <row r="36" ht="12.75">
      <c r="B36" t="s">
        <v>221</v>
      </c>
    </row>
    <row r="37" ht="12.75">
      <c r="B37" t="s">
        <v>222</v>
      </c>
    </row>
    <row r="38" ht="12.75">
      <c r="B38" t="s">
        <v>223</v>
      </c>
    </row>
    <row r="39" ht="12.75">
      <c r="B39" t="s">
        <v>224</v>
      </c>
    </row>
    <row r="40" ht="12.75">
      <c r="B40" t="s">
        <v>225</v>
      </c>
    </row>
    <row r="41" ht="12.75">
      <c r="B41" t="s">
        <v>226</v>
      </c>
    </row>
    <row r="42" ht="12.75">
      <c r="B42" t="s">
        <v>227</v>
      </c>
    </row>
    <row r="43" ht="12.75">
      <c r="B43" t="s">
        <v>228</v>
      </c>
    </row>
    <row r="44" ht="12.75">
      <c r="B44" t="s">
        <v>229</v>
      </c>
    </row>
    <row r="45" ht="12.75">
      <c r="B45" t="s">
        <v>230</v>
      </c>
    </row>
    <row r="46" ht="12.75">
      <c r="B46" t="s">
        <v>231</v>
      </c>
    </row>
    <row r="47" ht="12.75">
      <c r="B47" t="s">
        <v>232</v>
      </c>
    </row>
    <row r="48" ht="12.75">
      <c r="B48" t="s">
        <v>233</v>
      </c>
    </row>
    <row r="49" ht="12.75">
      <c r="B49" t="s">
        <v>234</v>
      </c>
    </row>
    <row r="50" ht="12.75">
      <c r="B50" t="s">
        <v>235</v>
      </c>
    </row>
    <row r="51" ht="12.75">
      <c r="B51" t="s">
        <v>236</v>
      </c>
    </row>
    <row r="52" ht="12.75">
      <c r="B52" t="s">
        <v>237</v>
      </c>
    </row>
    <row r="53" ht="12.75">
      <c r="B53" t="s">
        <v>238</v>
      </c>
    </row>
    <row r="54" ht="12.75">
      <c r="B54" t="s">
        <v>239</v>
      </c>
    </row>
    <row r="55" ht="12.75">
      <c r="B55" t="s">
        <v>240</v>
      </c>
    </row>
    <row r="56" ht="12.75">
      <c r="B56" t="s">
        <v>241</v>
      </c>
    </row>
    <row r="57" ht="12.75">
      <c r="B57" t="s">
        <v>242</v>
      </c>
    </row>
    <row r="58" ht="12.75">
      <c r="B58" t="s">
        <v>243</v>
      </c>
    </row>
    <row r="59" ht="12.75">
      <c r="B59" t="s">
        <v>244</v>
      </c>
    </row>
    <row r="60" ht="12.75">
      <c r="B60" t="s">
        <v>245</v>
      </c>
    </row>
    <row r="61" ht="12.75">
      <c r="B61" t="s">
        <v>246</v>
      </c>
    </row>
    <row r="62" ht="12.75">
      <c r="B62" t="s">
        <v>247</v>
      </c>
    </row>
    <row r="63" ht="12.75">
      <c r="B63" t="s">
        <v>248</v>
      </c>
    </row>
    <row r="64" ht="12.75">
      <c r="B64" t="s">
        <v>249</v>
      </c>
    </row>
    <row r="65" ht="12.75">
      <c r="B65" t="s">
        <v>250</v>
      </c>
    </row>
    <row r="66" ht="12.75">
      <c r="B66" t="s">
        <v>251</v>
      </c>
    </row>
    <row r="67" ht="12.75">
      <c r="B67" t="s">
        <v>252</v>
      </c>
    </row>
    <row r="68" ht="12.75">
      <c r="B68" t="s">
        <v>253</v>
      </c>
    </row>
    <row r="69" ht="12.75">
      <c r="B69" t="s">
        <v>254</v>
      </c>
    </row>
    <row r="70" ht="12.75">
      <c r="B70" t="s">
        <v>255</v>
      </c>
    </row>
    <row r="71" ht="12.75">
      <c r="B71" t="s">
        <v>256</v>
      </c>
    </row>
    <row r="72" ht="12.75">
      <c r="B72" t="s">
        <v>257</v>
      </c>
    </row>
    <row r="73" ht="12.75">
      <c r="B73" t="s">
        <v>258</v>
      </c>
    </row>
    <row r="74" ht="12.75">
      <c r="B74" t="s">
        <v>259</v>
      </c>
    </row>
    <row r="75" ht="12.75">
      <c r="B75" t="s">
        <v>260</v>
      </c>
    </row>
    <row r="76" ht="12.75">
      <c r="B76" t="s">
        <v>261</v>
      </c>
    </row>
    <row r="77" ht="12.75">
      <c r="B77" t="s">
        <v>252</v>
      </c>
    </row>
    <row r="78" ht="12.75">
      <c r="B78" t="s">
        <v>262</v>
      </c>
    </row>
    <row r="79" ht="12.75">
      <c r="B79" t="s">
        <v>263</v>
      </c>
    </row>
    <row r="80" ht="12.75">
      <c r="B80" t="s">
        <v>264</v>
      </c>
    </row>
    <row r="81" ht="12.75">
      <c r="B81" t="s">
        <v>265</v>
      </c>
    </row>
    <row r="82" ht="12.75">
      <c r="B82" t="s">
        <v>266</v>
      </c>
    </row>
  </sheetData>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sheetPr>
    <pageSetUpPr fitToPage="1"/>
  </sheetPr>
  <dimension ref="A1:AR92"/>
  <sheetViews>
    <sheetView workbookViewId="0" topLeftCell="A1">
      <selection activeCell="E34" sqref="E34:T34"/>
    </sheetView>
  </sheetViews>
  <sheetFormatPr defaultColWidth="11.00390625" defaultRowHeight="12.75"/>
  <cols>
    <col min="1" max="12" width="2.421875" style="1351" customWidth="1"/>
    <col min="13" max="13" width="17.8515625" style="1351" customWidth="1"/>
    <col min="14" max="41" width="2.421875" style="1351" customWidth="1"/>
    <col min="42" max="16384" width="11.00390625" style="1351" customWidth="1"/>
  </cols>
  <sheetData>
    <row r="1" spans="1:44" ht="13.5" thickTop="1">
      <c r="A1" s="1347"/>
      <c r="B1" s="1348"/>
      <c r="C1" s="1348"/>
      <c r="D1" s="1348"/>
      <c r="E1" s="1348"/>
      <c r="F1" s="1348"/>
      <c r="G1" s="1348"/>
      <c r="H1" s="1348"/>
      <c r="I1" s="1348"/>
      <c r="J1" s="1348"/>
      <c r="K1" s="1348"/>
      <c r="L1" s="1348"/>
      <c r="M1" s="1348"/>
      <c r="N1" s="1348"/>
      <c r="O1" s="1348"/>
      <c r="P1" s="1348"/>
      <c r="Q1" s="1348"/>
      <c r="R1" s="1348"/>
      <c r="S1" s="1348"/>
      <c r="T1" s="1348"/>
      <c r="U1" s="1348"/>
      <c r="V1" s="1348"/>
      <c r="W1" s="1348"/>
      <c r="X1" s="1348"/>
      <c r="Y1" s="1348"/>
      <c r="Z1" s="1348"/>
      <c r="AA1" s="1348"/>
      <c r="AB1" s="1348"/>
      <c r="AC1" s="1348"/>
      <c r="AD1" s="1348"/>
      <c r="AE1" s="1348"/>
      <c r="AF1" s="1348"/>
      <c r="AG1" s="1348"/>
      <c r="AH1" s="1348"/>
      <c r="AI1" s="1348"/>
      <c r="AJ1" s="1348"/>
      <c r="AK1" s="1348"/>
      <c r="AL1" s="1348"/>
      <c r="AM1" s="1348"/>
      <c r="AN1" s="1348"/>
      <c r="AO1" s="1349"/>
      <c r="AP1" s="1350"/>
      <c r="AQ1" s="1350"/>
      <c r="AR1" s="1350"/>
    </row>
    <row r="2" spans="1:44" ht="15.75">
      <c r="A2" s="1352"/>
      <c r="B2" s="1353" t="s">
        <v>1584</v>
      </c>
      <c r="C2" s="1354"/>
      <c r="D2" s="1354"/>
      <c r="E2" s="1354"/>
      <c r="F2" s="1354"/>
      <c r="G2" s="1354"/>
      <c r="H2" s="1354"/>
      <c r="I2" s="1354"/>
      <c r="J2" s="1354"/>
      <c r="K2" s="1354"/>
      <c r="L2" s="1354"/>
      <c r="M2" s="1354"/>
      <c r="N2" s="1354"/>
      <c r="O2" s="1354"/>
      <c r="P2" s="1355"/>
      <c r="Q2" s="1355"/>
      <c r="R2" s="1355"/>
      <c r="S2" s="1355"/>
      <c r="T2" s="1355"/>
      <c r="U2" s="1355"/>
      <c r="V2" s="1355"/>
      <c r="W2" s="1355"/>
      <c r="X2" s="1355"/>
      <c r="Y2" s="1355"/>
      <c r="Z2" s="1355"/>
      <c r="AA2" s="1355"/>
      <c r="AB2" s="1355"/>
      <c r="AC2" s="1355"/>
      <c r="AD2" s="1355"/>
      <c r="AE2" s="1356" t="s">
        <v>1585</v>
      </c>
      <c r="AF2" s="1355"/>
      <c r="AG2" s="1357"/>
      <c r="AH2" s="1355"/>
      <c r="AI2" s="1355"/>
      <c r="AJ2" s="1355"/>
      <c r="AK2" s="1355"/>
      <c r="AL2" s="1355"/>
      <c r="AM2" s="1355"/>
      <c r="AN2" s="1355"/>
      <c r="AO2" s="1358"/>
      <c r="AP2" s="1350"/>
      <c r="AQ2" s="1350"/>
      <c r="AR2" s="1350"/>
    </row>
    <row r="3" spans="1:44" ht="15.75">
      <c r="A3" s="1352"/>
      <c r="B3" s="1353" t="s">
        <v>1586</v>
      </c>
      <c r="C3" s="1354"/>
      <c r="D3" s="1354"/>
      <c r="E3" s="1354"/>
      <c r="F3" s="1354"/>
      <c r="G3" s="1354"/>
      <c r="H3" s="1354"/>
      <c r="I3" s="1354"/>
      <c r="J3" s="1354"/>
      <c r="K3" s="1354"/>
      <c r="L3" s="1354"/>
      <c r="M3" s="1354"/>
      <c r="N3" s="1354"/>
      <c r="O3" s="1359"/>
      <c r="P3" s="1360" t="s">
        <v>1587</v>
      </c>
      <c r="Q3" s="1361"/>
      <c r="R3" s="1361"/>
      <c r="S3" s="1361"/>
      <c r="T3" s="1361"/>
      <c r="U3" s="1361"/>
      <c r="V3" s="1361"/>
      <c r="W3" s="1361"/>
      <c r="X3" s="1361"/>
      <c r="Y3" s="1361"/>
      <c r="Z3" s="1361"/>
      <c r="AA3" s="1362"/>
      <c r="AB3" s="1363" t="s">
        <v>1588</v>
      </c>
      <c r="AC3" s="1361"/>
      <c r="AD3" s="1361"/>
      <c r="AE3" s="1361"/>
      <c r="AF3" s="1361"/>
      <c r="AG3" s="1361"/>
      <c r="AH3" s="1361"/>
      <c r="AI3" s="1361"/>
      <c r="AJ3" s="1361"/>
      <c r="AK3" s="1361"/>
      <c r="AL3" s="1361"/>
      <c r="AM3" s="1361"/>
      <c r="AN3" s="1362"/>
      <c r="AO3" s="1358"/>
      <c r="AP3" s="1350"/>
      <c r="AQ3" s="1350"/>
      <c r="AR3" s="1350"/>
    </row>
    <row r="4" spans="1:44" ht="12" customHeight="1">
      <c r="A4" s="1352"/>
      <c r="B4" s="1353"/>
      <c r="C4" s="1354"/>
      <c r="D4" s="1354"/>
      <c r="E4" s="1354"/>
      <c r="F4" s="1354"/>
      <c r="G4" s="1354"/>
      <c r="H4" s="1354"/>
      <c r="I4" s="1354"/>
      <c r="J4" s="1354"/>
      <c r="K4" s="1354"/>
      <c r="L4" s="1354"/>
      <c r="M4" s="1354"/>
      <c r="N4" s="1354"/>
      <c r="O4" s="1359"/>
      <c r="P4" s="2686"/>
      <c r="Q4" s="2687"/>
      <c r="R4" s="2687"/>
      <c r="S4" s="2687"/>
      <c r="T4" s="2687"/>
      <c r="U4" s="2687"/>
      <c r="V4" s="2687"/>
      <c r="W4" s="2687"/>
      <c r="X4" s="2687"/>
      <c r="Y4" s="2687"/>
      <c r="Z4" s="2687"/>
      <c r="AA4" s="2688"/>
      <c r="AB4" s="2689"/>
      <c r="AC4" s="2690"/>
      <c r="AD4" s="2690"/>
      <c r="AE4" s="2690"/>
      <c r="AF4" s="2690"/>
      <c r="AG4" s="2690"/>
      <c r="AH4" s="2690"/>
      <c r="AI4" s="2690"/>
      <c r="AJ4" s="2690"/>
      <c r="AK4" s="2690"/>
      <c r="AL4" s="2690"/>
      <c r="AM4" s="2690"/>
      <c r="AN4" s="2691"/>
      <c r="AO4" s="1358"/>
      <c r="AP4" s="1350"/>
      <c r="AQ4" s="1350"/>
      <c r="AR4" s="1350"/>
    </row>
    <row r="5" spans="1:44" ht="12" customHeight="1">
      <c r="A5" s="1352"/>
      <c r="B5" s="1357"/>
      <c r="C5" s="1357"/>
      <c r="D5" s="1357"/>
      <c r="E5" s="1357"/>
      <c r="F5" s="1357"/>
      <c r="G5" s="1357"/>
      <c r="H5" s="1357"/>
      <c r="I5" s="1357"/>
      <c r="J5" s="1357"/>
      <c r="K5" s="1357"/>
      <c r="L5" s="1357"/>
      <c r="M5" s="1357"/>
      <c r="N5" s="1357"/>
      <c r="O5" s="1364"/>
      <c r="P5" s="2692"/>
      <c r="Q5" s="2693"/>
      <c r="R5" s="2693"/>
      <c r="S5" s="2693"/>
      <c r="T5" s="2693"/>
      <c r="U5" s="2693"/>
      <c r="V5" s="2693"/>
      <c r="W5" s="2693"/>
      <c r="X5" s="2693"/>
      <c r="Y5" s="2693"/>
      <c r="Z5" s="2693"/>
      <c r="AA5" s="2694"/>
      <c r="AB5" s="2695"/>
      <c r="AC5" s="2696"/>
      <c r="AD5" s="2696"/>
      <c r="AE5" s="2696"/>
      <c r="AF5" s="2696"/>
      <c r="AG5" s="2696"/>
      <c r="AH5" s="2696"/>
      <c r="AI5" s="2696"/>
      <c r="AJ5" s="2696"/>
      <c r="AK5" s="2696"/>
      <c r="AL5" s="2696"/>
      <c r="AM5" s="2696"/>
      <c r="AN5" s="2697"/>
      <c r="AO5" s="1358"/>
      <c r="AP5" s="1350"/>
      <c r="AQ5" s="1350"/>
      <c r="AR5" s="1350"/>
    </row>
    <row r="6" spans="1:44" ht="12" customHeight="1">
      <c r="A6" s="1352"/>
      <c r="B6" s="1365" t="s">
        <v>1589</v>
      </c>
      <c r="C6" s="1366"/>
      <c r="D6" s="1366"/>
      <c r="E6" s="1366"/>
      <c r="F6" s="1366"/>
      <c r="G6" s="1366"/>
      <c r="H6" s="1366"/>
      <c r="I6" s="1366"/>
      <c r="J6" s="1366"/>
      <c r="K6" s="1366"/>
      <c r="L6" s="1366"/>
      <c r="M6" s="1366"/>
      <c r="N6" s="1354"/>
      <c r="O6" s="1359"/>
      <c r="P6" s="1367" t="s">
        <v>1590</v>
      </c>
      <c r="Q6" s="1361"/>
      <c r="R6" s="1361"/>
      <c r="S6" s="1361"/>
      <c r="T6" s="1361"/>
      <c r="U6" s="1361"/>
      <c r="V6" s="1361"/>
      <c r="W6" s="1361"/>
      <c r="X6" s="1361"/>
      <c r="Y6" s="1361"/>
      <c r="Z6" s="1361"/>
      <c r="AA6" s="1362"/>
      <c r="AB6" s="1363" t="s">
        <v>1591</v>
      </c>
      <c r="AC6" s="1361"/>
      <c r="AD6" s="1361"/>
      <c r="AE6" s="1354"/>
      <c r="AF6" s="1354"/>
      <c r="AG6" s="1354"/>
      <c r="AH6" s="1354"/>
      <c r="AI6" s="1354"/>
      <c r="AJ6" s="1354"/>
      <c r="AK6" s="1354"/>
      <c r="AL6" s="1354"/>
      <c r="AM6" s="1354"/>
      <c r="AN6" s="1362"/>
      <c r="AO6" s="1358"/>
      <c r="AP6" s="1350"/>
      <c r="AQ6" s="1350"/>
      <c r="AR6" s="1350"/>
    </row>
    <row r="7" spans="1:44" ht="12" customHeight="1">
      <c r="A7" s="1352"/>
      <c r="B7" s="1365"/>
      <c r="L7" s="1368"/>
      <c r="M7" s="1366"/>
      <c r="N7" s="1354"/>
      <c r="O7" s="1359"/>
      <c r="P7" s="2686"/>
      <c r="Q7" s="2687"/>
      <c r="R7" s="2687"/>
      <c r="S7" s="2687"/>
      <c r="T7" s="2687"/>
      <c r="U7" s="2687"/>
      <c r="V7" s="2687"/>
      <c r="W7" s="2687"/>
      <c r="X7" s="2687"/>
      <c r="Y7" s="2687"/>
      <c r="Z7" s="2687"/>
      <c r="AA7" s="2688"/>
      <c r="AB7" s="2689"/>
      <c r="AC7" s="2690"/>
      <c r="AD7" s="2690"/>
      <c r="AE7" s="2690"/>
      <c r="AF7" s="2690"/>
      <c r="AG7" s="2690"/>
      <c r="AH7" s="2690"/>
      <c r="AI7" s="2690"/>
      <c r="AJ7" s="2690"/>
      <c r="AK7" s="2690"/>
      <c r="AL7" s="2690"/>
      <c r="AM7" s="2690"/>
      <c r="AN7" s="2691"/>
      <c r="AO7" s="1358"/>
      <c r="AP7" s="1350"/>
      <c r="AQ7" s="1350"/>
      <c r="AR7" s="1350"/>
    </row>
    <row r="8" spans="1:44" ht="12" customHeight="1">
      <c r="A8" s="1352"/>
      <c r="B8" s="1369"/>
      <c r="C8" s="1363" t="s">
        <v>1592</v>
      </c>
      <c r="D8" s="1368"/>
      <c r="E8" s="1368"/>
      <c r="F8" s="1368"/>
      <c r="G8" s="1368"/>
      <c r="H8" s="1368"/>
      <c r="I8" s="1368"/>
      <c r="J8" s="1363" t="s">
        <v>1593</v>
      </c>
      <c r="K8" s="1368"/>
      <c r="L8" s="1368"/>
      <c r="M8" s="1368"/>
      <c r="N8" s="1361"/>
      <c r="O8" s="1362"/>
      <c r="P8" s="2698"/>
      <c r="Q8" s="2699"/>
      <c r="R8" s="2699"/>
      <c r="S8" s="2699"/>
      <c r="T8" s="2699"/>
      <c r="U8" s="2699"/>
      <c r="V8" s="2699"/>
      <c r="W8" s="2699"/>
      <c r="X8" s="2699"/>
      <c r="Y8" s="2699"/>
      <c r="Z8" s="2699"/>
      <c r="AA8" s="2700"/>
      <c r="AB8" s="2701"/>
      <c r="AC8" s="2702"/>
      <c r="AD8" s="2702"/>
      <c r="AE8" s="2702"/>
      <c r="AF8" s="2702"/>
      <c r="AG8" s="2702"/>
      <c r="AH8" s="2702"/>
      <c r="AI8" s="2702"/>
      <c r="AJ8" s="2702"/>
      <c r="AK8" s="2702"/>
      <c r="AL8" s="2702"/>
      <c r="AM8" s="2702"/>
      <c r="AN8" s="2703"/>
      <c r="AO8" s="1358"/>
      <c r="AP8" s="1350"/>
      <c r="AQ8" s="1350"/>
      <c r="AR8" s="1350"/>
    </row>
    <row r="9" spans="1:44" ht="12" customHeight="1">
      <c r="A9" s="1352"/>
      <c r="B9" s="1369"/>
      <c r="C9" s="1370"/>
      <c r="D9" s="1363" t="s">
        <v>576</v>
      </c>
      <c r="E9" s="1368"/>
      <c r="F9" s="1368"/>
      <c r="G9" s="1368"/>
      <c r="H9" s="1368"/>
      <c r="I9" s="1368"/>
      <c r="J9" s="1370"/>
      <c r="K9" s="1363" t="s">
        <v>576</v>
      </c>
      <c r="L9" s="1371"/>
      <c r="M9" s="1371"/>
      <c r="N9" s="1361"/>
      <c r="O9" s="1362"/>
      <c r="P9" s="1367" t="s">
        <v>1594</v>
      </c>
      <c r="Q9" s="1361"/>
      <c r="R9" s="1361"/>
      <c r="S9" s="1361"/>
      <c r="T9" s="1361"/>
      <c r="U9" s="1361"/>
      <c r="V9" s="1361"/>
      <c r="W9" s="1361"/>
      <c r="X9" s="1361"/>
      <c r="Y9" s="1361"/>
      <c r="Z9" s="1361"/>
      <c r="AA9" s="1362"/>
      <c r="AB9" s="1363" t="s">
        <v>1595</v>
      </c>
      <c r="AC9" s="1361"/>
      <c r="AD9" s="1361"/>
      <c r="AE9" s="1354"/>
      <c r="AF9" s="1354"/>
      <c r="AG9" s="1354"/>
      <c r="AH9" s="1354"/>
      <c r="AI9" s="1354"/>
      <c r="AJ9" s="1354"/>
      <c r="AK9" s="1354"/>
      <c r="AL9" s="1354"/>
      <c r="AM9" s="1354"/>
      <c r="AN9" s="1362"/>
      <c r="AO9" s="1358"/>
      <c r="AP9" s="1350"/>
      <c r="AQ9" s="1350"/>
      <c r="AR9" s="1350"/>
    </row>
    <row r="10" spans="1:44" ht="12" customHeight="1">
      <c r="A10" s="1352"/>
      <c r="B10" s="1369"/>
      <c r="C10" s="1370"/>
      <c r="D10" s="1372" t="s">
        <v>1596</v>
      </c>
      <c r="E10" s="1371"/>
      <c r="F10" s="1371"/>
      <c r="G10" s="1371"/>
      <c r="H10" s="1371"/>
      <c r="I10" s="1371"/>
      <c r="J10" s="1370"/>
      <c r="K10" s="1372" t="s">
        <v>1596</v>
      </c>
      <c r="L10" s="1371"/>
      <c r="M10" s="1371"/>
      <c r="N10" s="1361"/>
      <c r="O10" s="1362"/>
      <c r="P10" s="2686"/>
      <c r="Q10" s="2687"/>
      <c r="R10" s="2687"/>
      <c r="S10" s="2687"/>
      <c r="T10" s="2687"/>
      <c r="U10" s="2687"/>
      <c r="V10" s="2687"/>
      <c r="W10" s="2687"/>
      <c r="X10" s="2687"/>
      <c r="Y10" s="2687"/>
      <c r="Z10" s="2687"/>
      <c r="AA10" s="2688"/>
      <c r="AB10" s="2689"/>
      <c r="AC10" s="2690"/>
      <c r="AD10" s="2690"/>
      <c r="AE10" s="2690"/>
      <c r="AF10" s="2690"/>
      <c r="AG10" s="2690"/>
      <c r="AH10" s="2690"/>
      <c r="AI10" s="2690"/>
      <c r="AJ10" s="2690"/>
      <c r="AK10" s="2690"/>
      <c r="AL10" s="2690"/>
      <c r="AM10" s="2690"/>
      <c r="AN10" s="2691"/>
      <c r="AO10" s="1358"/>
      <c r="AP10" s="1350"/>
      <c r="AQ10" s="1350"/>
      <c r="AR10" s="1350"/>
    </row>
    <row r="11" spans="1:44" ht="12" customHeight="1">
      <c r="A11" s="1352"/>
      <c r="B11" s="1373"/>
      <c r="C11" s="1374"/>
      <c r="D11" s="1374"/>
      <c r="E11" s="1374"/>
      <c r="F11" s="1374"/>
      <c r="G11" s="1374"/>
      <c r="H11" s="1374"/>
      <c r="I11" s="1374"/>
      <c r="J11" s="1374"/>
      <c r="K11" s="1374"/>
      <c r="L11" s="1374"/>
      <c r="M11" s="1375"/>
      <c r="N11" s="1357"/>
      <c r="O11" s="1364"/>
      <c r="P11" s="2698"/>
      <c r="Q11" s="2699"/>
      <c r="R11" s="2699"/>
      <c r="S11" s="2699"/>
      <c r="T11" s="2699"/>
      <c r="U11" s="2699"/>
      <c r="V11" s="2699"/>
      <c r="W11" s="2699"/>
      <c r="X11" s="2699"/>
      <c r="Y11" s="2699"/>
      <c r="Z11" s="2699"/>
      <c r="AA11" s="2700"/>
      <c r="AB11" s="2695"/>
      <c r="AC11" s="2696"/>
      <c r="AD11" s="2696"/>
      <c r="AE11" s="2696"/>
      <c r="AF11" s="2696"/>
      <c r="AG11" s="2696"/>
      <c r="AH11" s="2696"/>
      <c r="AI11" s="2696"/>
      <c r="AJ11" s="2696"/>
      <c r="AK11" s="2696"/>
      <c r="AL11" s="2696"/>
      <c r="AM11" s="2696"/>
      <c r="AN11" s="2697"/>
      <c r="AO11" s="1358"/>
      <c r="AP11" s="1350"/>
      <c r="AQ11" s="1350"/>
      <c r="AR11" s="1350"/>
    </row>
    <row r="12" spans="1:44" ht="12" customHeight="1">
      <c r="A12" s="1352"/>
      <c r="B12" s="1376" t="s">
        <v>1597</v>
      </c>
      <c r="C12" s="1357"/>
      <c r="D12" s="1357"/>
      <c r="E12" s="1357"/>
      <c r="F12" s="1357"/>
      <c r="G12" s="1357"/>
      <c r="H12" s="1357"/>
      <c r="I12" s="1357"/>
      <c r="J12" s="1357"/>
      <c r="K12" s="1357"/>
      <c r="L12" s="1357"/>
      <c r="M12" s="1357"/>
      <c r="N12" s="1357"/>
      <c r="O12" s="1357"/>
      <c r="P12" s="1357"/>
      <c r="Q12" s="1357"/>
      <c r="R12" s="1357"/>
      <c r="S12" s="1357"/>
      <c r="T12" s="1357"/>
      <c r="U12" s="1357"/>
      <c r="V12" s="1357"/>
      <c r="W12" s="1357"/>
      <c r="X12" s="1357"/>
      <c r="Y12" s="1357"/>
      <c r="Z12" s="1357"/>
      <c r="AA12" s="1357"/>
      <c r="AB12" s="1357"/>
      <c r="AC12" s="1357"/>
      <c r="AD12" s="1357"/>
      <c r="AE12" s="1357"/>
      <c r="AF12" s="1357"/>
      <c r="AG12" s="1357"/>
      <c r="AH12" s="1357"/>
      <c r="AI12" s="1357"/>
      <c r="AJ12" s="1357"/>
      <c r="AK12" s="1357"/>
      <c r="AL12" s="1357"/>
      <c r="AM12" s="1357"/>
      <c r="AN12" s="1364"/>
      <c r="AO12" s="1358"/>
      <c r="AP12" s="1350"/>
      <c r="AQ12" s="1350"/>
      <c r="AR12" s="1350"/>
    </row>
    <row r="13" spans="1:44" ht="12" customHeight="1">
      <c r="A13" s="1352"/>
      <c r="B13" s="1377" t="s">
        <v>1598</v>
      </c>
      <c r="C13" s="1357"/>
      <c r="D13" s="1357"/>
      <c r="E13" s="1357"/>
      <c r="F13" s="2704"/>
      <c r="G13" s="2704"/>
      <c r="H13" s="2704"/>
      <c r="I13" s="2704"/>
      <c r="J13" s="2704"/>
      <c r="K13" s="2704"/>
      <c r="L13" s="2704"/>
      <c r="M13" s="2704"/>
      <c r="N13" s="2704"/>
      <c r="O13" s="2704"/>
      <c r="P13" s="2704"/>
      <c r="Q13" s="2704"/>
      <c r="R13" s="2704"/>
      <c r="S13" s="2704"/>
      <c r="T13" s="2705"/>
      <c r="U13" s="1378" t="s">
        <v>1599</v>
      </c>
      <c r="V13" s="1357"/>
      <c r="W13" s="1357"/>
      <c r="X13" s="1357"/>
      <c r="Y13" s="1357"/>
      <c r="Z13" s="1357"/>
      <c r="AA13" s="2704"/>
      <c r="AB13" s="2704"/>
      <c r="AC13" s="2704"/>
      <c r="AD13" s="2704"/>
      <c r="AE13" s="2704"/>
      <c r="AF13" s="2704"/>
      <c r="AG13" s="2704"/>
      <c r="AH13" s="2704"/>
      <c r="AI13" s="2704"/>
      <c r="AJ13" s="2704"/>
      <c r="AK13" s="2704"/>
      <c r="AL13" s="2704"/>
      <c r="AM13" s="2704"/>
      <c r="AN13" s="2705"/>
      <c r="AO13" s="1358"/>
      <c r="AP13" s="1350"/>
      <c r="AQ13" s="1350"/>
      <c r="AR13" s="1350"/>
    </row>
    <row r="14" spans="1:44" ht="12" customHeight="1">
      <c r="A14" s="1352"/>
      <c r="B14" s="1379" t="s">
        <v>1600</v>
      </c>
      <c r="C14" s="1354"/>
      <c r="D14" s="1354"/>
      <c r="E14" s="1354"/>
      <c r="F14" s="1354"/>
      <c r="G14" s="1354"/>
      <c r="H14" s="1354"/>
      <c r="I14" s="1354"/>
      <c r="J14" s="1354"/>
      <c r="K14" s="1354"/>
      <c r="L14" s="1354"/>
      <c r="M14" s="1354"/>
      <c r="N14" s="1354"/>
      <c r="O14" s="1354"/>
      <c r="P14" s="1354"/>
      <c r="Q14" s="1354"/>
      <c r="R14" s="1354"/>
      <c r="S14" s="1354"/>
      <c r="T14" s="1362"/>
      <c r="U14" s="1363" t="s">
        <v>1601</v>
      </c>
      <c r="V14" s="1361"/>
      <c r="W14" s="1361"/>
      <c r="X14" s="1361"/>
      <c r="Y14" s="1361"/>
      <c r="Z14" s="1361"/>
      <c r="AA14" s="1361"/>
      <c r="AB14" s="1361"/>
      <c r="AC14" s="1361"/>
      <c r="AD14" s="1361"/>
      <c r="AE14" s="1361"/>
      <c r="AF14" s="1361"/>
      <c r="AG14" s="1361"/>
      <c r="AH14" s="1361"/>
      <c r="AI14" s="1361"/>
      <c r="AJ14" s="1354"/>
      <c r="AK14" s="1354"/>
      <c r="AL14" s="1354"/>
      <c r="AM14" s="1354"/>
      <c r="AN14" s="1362"/>
      <c r="AO14" s="1358"/>
      <c r="AP14" s="1350"/>
      <c r="AQ14" s="1350"/>
      <c r="AR14" s="1350"/>
    </row>
    <row r="15" spans="1:44" ht="12" customHeight="1">
      <c r="A15" s="1352"/>
      <c r="B15" s="2689"/>
      <c r="C15" s="2690"/>
      <c r="D15" s="2690"/>
      <c r="E15" s="2690"/>
      <c r="F15" s="2690"/>
      <c r="G15" s="2690"/>
      <c r="H15" s="2690"/>
      <c r="I15" s="2690"/>
      <c r="J15" s="2690"/>
      <c r="K15" s="2690"/>
      <c r="L15" s="2690"/>
      <c r="M15" s="2690"/>
      <c r="N15" s="2690"/>
      <c r="O15" s="2690"/>
      <c r="P15" s="2690"/>
      <c r="Q15" s="2690"/>
      <c r="R15" s="2690"/>
      <c r="S15" s="2690"/>
      <c r="T15" s="2691"/>
      <c r="U15" s="1363" t="s">
        <v>1602</v>
      </c>
      <c r="V15" s="1361"/>
      <c r="W15" s="1361"/>
      <c r="X15" s="1361"/>
      <c r="Y15" s="1380"/>
      <c r="Z15" s="1361"/>
      <c r="AA15" s="1361"/>
      <c r="AB15" s="1361"/>
      <c r="AC15" s="1361"/>
      <c r="AD15" s="1361"/>
      <c r="AE15" s="1361"/>
      <c r="AF15" s="1361"/>
      <c r="AG15" s="1361"/>
      <c r="AH15" s="1361"/>
      <c r="AI15" s="1361"/>
      <c r="AJ15" s="1354"/>
      <c r="AK15" s="1354"/>
      <c r="AL15" s="1354"/>
      <c r="AM15" s="1354"/>
      <c r="AN15" s="1362"/>
      <c r="AO15" s="1358"/>
      <c r="AP15" s="1350"/>
      <c r="AQ15" s="1350"/>
      <c r="AR15" s="1350"/>
    </row>
    <row r="16" spans="1:44" ht="12" customHeight="1">
      <c r="A16" s="1352"/>
      <c r="B16" s="2689"/>
      <c r="C16" s="2690"/>
      <c r="D16" s="2690"/>
      <c r="E16" s="2690"/>
      <c r="F16" s="2690"/>
      <c r="G16" s="2690"/>
      <c r="H16" s="2690"/>
      <c r="I16" s="2690"/>
      <c r="J16" s="2690"/>
      <c r="K16" s="2690"/>
      <c r="L16" s="2690"/>
      <c r="M16" s="2690"/>
      <c r="N16" s="2690"/>
      <c r="O16" s="2690"/>
      <c r="P16" s="2690"/>
      <c r="Q16" s="2690"/>
      <c r="R16" s="2690"/>
      <c r="S16" s="2690"/>
      <c r="T16" s="2691"/>
      <c r="U16" s="2689"/>
      <c r="V16" s="2706"/>
      <c r="W16" s="2706"/>
      <c r="X16" s="2706"/>
      <c r="Y16" s="2706"/>
      <c r="Z16" s="2706"/>
      <c r="AA16" s="2706"/>
      <c r="AB16" s="2706"/>
      <c r="AC16" s="2706"/>
      <c r="AD16" s="2706"/>
      <c r="AE16" s="2706"/>
      <c r="AF16" s="2706"/>
      <c r="AG16" s="2706"/>
      <c r="AH16" s="2706"/>
      <c r="AI16" s="2706"/>
      <c r="AJ16" s="2706"/>
      <c r="AK16" s="2706"/>
      <c r="AL16" s="2706"/>
      <c r="AM16" s="2706"/>
      <c r="AN16" s="2691"/>
      <c r="AO16" s="1358"/>
      <c r="AP16" s="1350"/>
      <c r="AQ16" s="1350"/>
      <c r="AR16" s="1350"/>
    </row>
    <row r="17" spans="1:44" ht="12" customHeight="1">
      <c r="A17" s="1352"/>
      <c r="B17" s="2701"/>
      <c r="C17" s="2702"/>
      <c r="D17" s="2702"/>
      <c r="E17" s="2702"/>
      <c r="F17" s="2702"/>
      <c r="G17" s="2702"/>
      <c r="H17" s="2702"/>
      <c r="I17" s="2702"/>
      <c r="J17" s="2702"/>
      <c r="K17" s="2702"/>
      <c r="L17" s="2702"/>
      <c r="M17" s="2702"/>
      <c r="N17" s="2702"/>
      <c r="O17" s="2702"/>
      <c r="P17" s="2702"/>
      <c r="Q17" s="2702"/>
      <c r="R17" s="2702"/>
      <c r="S17" s="2702"/>
      <c r="T17" s="2703"/>
      <c r="U17" s="2701"/>
      <c r="V17" s="2702"/>
      <c r="W17" s="2702"/>
      <c r="X17" s="2702"/>
      <c r="Y17" s="2702"/>
      <c r="Z17" s="2702"/>
      <c r="AA17" s="2702"/>
      <c r="AB17" s="2702"/>
      <c r="AC17" s="2702"/>
      <c r="AD17" s="2702"/>
      <c r="AE17" s="2702"/>
      <c r="AF17" s="2702"/>
      <c r="AG17" s="2702"/>
      <c r="AH17" s="2702"/>
      <c r="AI17" s="2702"/>
      <c r="AJ17" s="2702"/>
      <c r="AK17" s="2702"/>
      <c r="AL17" s="2702"/>
      <c r="AM17" s="2702"/>
      <c r="AN17" s="2703"/>
      <c r="AO17" s="1358"/>
      <c r="AP17" s="1350"/>
      <c r="AQ17" s="1350"/>
      <c r="AR17" s="1350"/>
    </row>
    <row r="18" spans="1:44" s="1388" customFormat="1" ht="3" customHeight="1">
      <c r="A18" s="1381"/>
      <c r="B18" s="1382"/>
      <c r="C18" s="1383"/>
      <c r="D18" s="1383"/>
      <c r="E18" s="1383"/>
      <c r="F18" s="1383"/>
      <c r="G18" s="1383"/>
      <c r="H18" s="1383"/>
      <c r="I18" s="1383"/>
      <c r="J18" s="1383"/>
      <c r="K18" s="1383"/>
      <c r="L18" s="1383"/>
      <c r="M18" s="1383"/>
      <c r="N18" s="1383"/>
      <c r="O18" s="1383"/>
      <c r="P18" s="1383"/>
      <c r="Q18" s="1383"/>
      <c r="R18" s="1383"/>
      <c r="S18" s="1383"/>
      <c r="T18" s="1384"/>
      <c r="U18" s="1383"/>
      <c r="V18" s="1383"/>
      <c r="W18" s="1383"/>
      <c r="X18" s="1383"/>
      <c r="Y18" s="1383"/>
      <c r="Z18" s="1383"/>
      <c r="AA18" s="1383"/>
      <c r="AB18" s="1383"/>
      <c r="AC18" s="1383"/>
      <c r="AD18" s="1383"/>
      <c r="AE18" s="1383"/>
      <c r="AF18" s="1383"/>
      <c r="AG18" s="1383"/>
      <c r="AH18" s="1383"/>
      <c r="AI18" s="1383"/>
      <c r="AJ18" s="1383"/>
      <c r="AK18" s="1383"/>
      <c r="AL18" s="1385"/>
      <c r="AM18" s="1383"/>
      <c r="AN18" s="1384"/>
      <c r="AO18" s="1386"/>
      <c r="AP18" s="1387"/>
      <c r="AQ18" s="1387"/>
      <c r="AR18" s="1387"/>
    </row>
    <row r="19" spans="1:44" ht="12" customHeight="1">
      <c r="A19" s="1352"/>
      <c r="B19" s="1365" t="s">
        <v>1603</v>
      </c>
      <c r="C19" s="1354"/>
      <c r="D19" s="1354"/>
      <c r="E19" s="1354"/>
      <c r="F19" s="1354"/>
      <c r="G19" s="1354"/>
      <c r="H19" s="1354"/>
      <c r="I19" s="1354"/>
      <c r="J19" s="1354"/>
      <c r="K19" s="1354"/>
      <c r="L19" s="1354"/>
      <c r="M19" s="1354"/>
      <c r="N19" s="1354"/>
      <c r="O19" s="1354"/>
      <c r="P19" s="1354"/>
      <c r="Q19" s="1354"/>
      <c r="R19" s="1354"/>
      <c r="S19" s="1354"/>
      <c r="T19" s="1362"/>
      <c r="U19" s="1360" t="s">
        <v>1604</v>
      </c>
      <c r="V19" s="1354"/>
      <c r="W19" s="1354"/>
      <c r="X19" s="1354"/>
      <c r="Y19" s="1354"/>
      <c r="Z19" s="1354"/>
      <c r="AA19" s="1354"/>
      <c r="AB19" s="1389"/>
      <c r="AC19" s="1390"/>
      <c r="AD19" s="1390"/>
      <c r="AE19" s="1390"/>
      <c r="AF19" s="1390"/>
      <c r="AG19" s="1390"/>
      <c r="AH19" s="1390"/>
      <c r="AI19" s="1354"/>
      <c r="AJ19" s="1354"/>
      <c r="AK19" s="1354"/>
      <c r="AL19" s="1391"/>
      <c r="AM19" s="1354"/>
      <c r="AN19" s="1362"/>
      <c r="AO19" s="1358"/>
      <c r="AP19" s="1350"/>
      <c r="AQ19" s="1350"/>
      <c r="AR19" s="1350"/>
    </row>
    <row r="20" spans="1:44" ht="12" customHeight="1">
      <c r="A20" s="1352"/>
      <c r="B20" s="1392"/>
      <c r="C20" s="1370"/>
      <c r="D20" s="1370"/>
      <c r="E20" s="1393" t="s">
        <v>1605</v>
      </c>
      <c r="F20" s="1370"/>
      <c r="G20" s="1370"/>
      <c r="H20" s="1370"/>
      <c r="I20" s="1370"/>
      <c r="J20" s="1370"/>
      <c r="K20" s="1370"/>
      <c r="L20" s="1370"/>
      <c r="M20" s="1354"/>
      <c r="N20" s="1354"/>
      <c r="O20" s="1354"/>
      <c r="P20" s="1354"/>
      <c r="Q20" s="1354"/>
      <c r="R20" s="1354"/>
      <c r="S20" s="1354"/>
      <c r="T20" s="1362"/>
      <c r="U20" s="1394"/>
      <c r="V20" s="1394"/>
      <c r="W20" s="1394"/>
      <c r="X20" s="1394"/>
      <c r="Y20" s="1394"/>
      <c r="Z20" s="1394"/>
      <c r="AA20" s="1394"/>
      <c r="AB20" s="1394"/>
      <c r="AC20" s="1394"/>
      <c r="AD20" s="1394"/>
      <c r="AE20" s="1394"/>
      <c r="AF20" s="1394"/>
      <c r="AG20" s="1394"/>
      <c r="AH20" s="1394"/>
      <c r="AI20" s="1395"/>
      <c r="AJ20" s="1396"/>
      <c r="AK20" s="1394"/>
      <c r="AL20" s="1395"/>
      <c r="AM20" s="1394"/>
      <c r="AN20" s="1362"/>
      <c r="AO20" s="1358"/>
      <c r="AP20" s="1350"/>
      <c r="AQ20" s="1350"/>
      <c r="AR20" s="1350"/>
    </row>
    <row r="21" spans="1:44" ht="12" customHeight="1">
      <c r="A21" s="1352"/>
      <c r="B21" s="1373"/>
      <c r="C21" s="1357"/>
      <c r="D21" s="1357"/>
      <c r="E21" s="1357"/>
      <c r="F21" s="1357"/>
      <c r="G21" s="1357"/>
      <c r="H21" s="1357"/>
      <c r="I21" s="1357"/>
      <c r="J21" s="1357"/>
      <c r="K21" s="1357"/>
      <c r="L21" s="1357"/>
      <c r="M21" s="1357"/>
      <c r="N21" s="1357"/>
      <c r="O21" s="1357"/>
      <c r="P21" s="1357"/>
      <c r="Q21" s="1357"/>
      <c r="R21" s="1357"/>
      <c r="S21" s="1357"/>
      <c r="T21" s="1364"/>
      <c r="U21" s="1354"/>
      <c r="V21" s="1363" t="s">
        <v>1606</v>
      </c>
      <c r="W21" s="1397"/>
      <c r="X21" s="1397"/>
      <c r="Y21" s="1397"/>
      <c r="Z21" s="1397"/>
      <c r="AA21" s="1397"/>
      <c r="AB21" s="1398"/>
      <c r="AC21" s="1363" t="s">
        <v>1607</v>
      </c>
      <c r="AD21" s="1398"/>
      <c r="AE21" s="1368"/>
      <c r="AF21" s="1361"/>
      <c r="AG21" s="1361"/>
      <c r="AH21" s="1361"/>
      <c r="AI21" s="1361"/>
      <c r="AJ21" s="1361"/>
      <c r="AK21" s="1361"/>
      <c r="AL21" s="1361"/>
      <c r="AM21" s="1361"/>
      <c r="AN21" s="1362"/>
      <c r="AO21" s="1358"/>
      <c r="AP21" s="1350"/>
      <c r="AQ21" s="1350"/>
      <c r="AR21" s="1350"/>
    </row>
    <row r="22" spans="1:44" ht="12" customHeight="1">
      <c r="A22" s="1352"/>
      <c r="B22" s="1365" t="s">
        <v>1608</v>
      </c>
      <c r="C22" s="1354"/>
      <c r="D22" s="1354"/>
      <c r="E22" s="1354"/>
      <c r="F22" s="1354"/>
      <c r="G22" s="1354"/>
      <c r="H22" s="1354"/>
      <c r="I22" s="1354"/>
      <c r="J22" s="1354"/>
      <c r="K22" s="1354"/>
      <c r="L22" s="1354"/>
      <c r="M22" s="1354"/>
      <c r="N22" s="1354"/>
      <c r="O22" s="1354"/>
      <c r="P22" s="1354"/>
      <c r="Q22" s="1354"/>
      <c r="R22" s="1354"/>
      <c r="S22" s="1354"/>
      <c r="T22" s="1362"/>
      <c r="U22" s="1399"/>
      <c r="V22" s="1363" t="s">
        <v>1609</v>
      </c>
      <c r="W22" s="1397"/>
      <c r="X22" s="1397"/>
      <c r="Y22" s="1397"/>
      <c r="Z22" s="1397"/>
      <c r="AA22" s="1397"/>
      <c r="AB22" s="1398"/>
      <c r="AC22" s="1363" t="s">
        <v>1610</v>
      </c>
      <c r="AD22" s="1398"/>
      <c r="AE22" s="1368"/>
      <c r="AF22" s="1361"/>
      <c r="AG22" s="1361"/>
      <c r="AH22" s="1361"/>
      <c r="AI22" s="1361"/>
      <c r="AJ22" s="1361"/>
      <c r="AK22" s="1361"/>
      <c r="AL22" s="1361"/>
      <c r="AM22" s="1361"/>
      <c r="AN22" s="1362"/>
      <c r="AO22" s="1358"/>
      <c r="AP22" s="1350"/>
      <c r="AQ22" s="1350"/>
      <c r="AR22" s="1350"/>
    </row>
    <row r="23" spans="1:44" ht="12" customHeight="1">
      <c r="A23" s="1352"/>
      <c r="B23" s="1392"/>
      <c r="C23" s="1354"/>
      <c r="D23" s="1354"/>
      <c r="E23" s="1354"/>
      <c r="F23" s="1354"/>
      <c r="G23" s="1370"/>
      <c r="H23" s="1363" t="s">
        <v>1611</v>
      </c>
      <c r="I23" s="1368"/>
      <c r="J23" s="1368"/>
      <c r="K23" s="1370"/>
      <c r="L23" s="1363" t="s">
        <v>1612</v>
      </c>
      <c r="M23" s="1368"/>
      <c r="N23" s="1366"/>
      <c r="O23" s="1370"/>
      <c r="P23" s="1363" t="s">
        <v>1613</v>
      </c>
      <c r="Q23" s="1361"/>
      <c r="R23" s="1354"/>
      <c r="S23" s="1354"/>
      <c r="T23" s="1362"/>
      <c r="U23" s="1399"/>
      <c r="V23" s="1363" t="s">
        <v>1614</v>
      </c>
      <c r="W23" s="1397"/>
      <c r="X23" s="1397"/>
      <c r="Y23" s="1397"/>
      <c r="Z23" s="1397"/>
      <c r="AA23" s="1397"/>
      <c r="AB23" s="1398"/>
      <c r="AC23" s="1363" t="s">
        <v>1615</v>
      </c>
      <c r="AD23" s="1398"/>
      <c r="AE23" s="1368"/>
      <c r="AF23" s="1361"/>
      <c r="AG23" s="1361"/>
      <c r="AH23" s="1361"/>
      <c r="AI23" s="1361"/>
      <c r="AJ23" s="1361"/>
      <c r="AK23" s="1361"/>
      <c r="AL23" s="1361"/>
      <c r="AM23" s="1361"/>
      <c r="AN23" s="1362"/>
      <c r="AO23" s="1358"/>
      <c r="AP23" s="1350"/>
      <c r="AQ23" s="1350"/>
      <c r="AR23" s="1350"/>
    </row>
    <row r="24" spans="1:44" ht="12" customHeight="1">
      <c r="A24" s="1352"/>
      <c r="B24" s="1392"/>
      <c r="C24" s="1354"/>
      <c r="D24" s="1354"/>
      <c r="E24" s="1354"/>
      <c r="F24" s="1354"/>
      <c r="G24" s="1361"/>
      <c r="H24" s="1361"/>
      <c r="I24" s="1361"/>
      <c r="J24" s="1361"/>
      <c r="K24" s="1361"/>
      <c r="L24" s="1361"/>
      <c r="M24" s="1361"/>
      <c r="N24" s="1361"/>
      <c r="O24" s="1361"/>
      <c r="P24" s="1361"/>
      <c r="Q24" s="1361"/>
      <c r="R24" s="1361"/>
      <c r="S24" s="1361"/>
      <c r="T24" s="1362"/>
      <c r="U24" s="1399"/>
      <c r="V24" s="1363" t="s">
        <v>1616</v>
      </c>
      <c r="W24" s="1397"/>
      <c r="X24" s="1397"/>
      <c r="Y24" s="1397"/>
      <c r="Z24" s="1397"/>
      <c r="AA24" s="1397"/>
      <c r="AB24" s="1398"/>
      <c r="AC24" s="1363" t="s">
        <v>1617</v>
      </c>
      <c r="AD24" s="1398"/>
      <c r="AE24" s="1368"/>
      <c r="AF24" s="1361"/>
      <c r="AG24" s="1361"/>
      <c r="AH24" s="1361"/>
      <c r="AI24" s="1361"/>
      <c r="AJ24" s="1361"/>
      <c r="AK24" s="1361"/>
      <c r="AL24" s="1361"/>
      <c r="AM24" s="1361"/>
      <c r="AN24" s="1362"/>
      <c r="AO24" s="1358"/>
      <c r="AP24" s="1350"/>
      <c r="AQ24" s="1350"/>
      <c r="AR24" s="1350"/>
    </row>
    <row r="25" spans="1:44" ht="12" customHeight="1">
      <c r="A25" s="1352"/>
      <c r="B25" s="1379" t="s">
        <v>1618</v>
      </c>
      <c r="C25" s="1361"/>
      <c r="D25" s="1361"/>
      <c r="E25" s="1361"/>
      <c r="F25" s="1361"/>
      <c r="G25" s="1361"/>
      <c r="H25" s="1361"/>
      <c r="I25" s="1361"/>
      <c r="J25" s="1361"/>
      <c r="K25" s="1361"/>
      <c r="L25" s="1361"/>
      <c r="M25" s="1361"/>
      <c r="N25" s="1370"/>
      <c r="O25" s="1361"/>
      <c r="P25" s="1370"/>
      <c r="Q25" s="1354"/>
      <c r="R25" s="1354"/>
      <c r="S25" s="1361"/>
      <c r="T25" s="1362"/>
      <c r="U25" s="1399"/>
      <c r="V25" s="1363" t="s">
        <v>1619</v>
      </c>
      <c r="W25" s="1397"/>
      <c r="X25" s="1397"/>
      <c r="Y25" s="1397"/>
      <c r="Z25" s="1397"/>
      <c r="AA25" s="1397"/>
      <c r="AB25" s="1398"/>
      <c r="AC25" s="1363" t="s">
        <v>1620</v>
      </c>
      <c r="AD25" s="1398"/>
      <c r="AE25" s="1368"/>
      <c r="AF25" s="1361"/>
      <c r="AG25" s="1361"/>
      <c r="AH25" s="1361"/>
      <c r="AI25" s="1361"/>
      <c r="AJ25" s="1361"/>
      <c r="AK25" s="1361"/>
      <c r="AL25" s="1361"/>
      <c r="AM25" s="1361"/>
      <c r="AN25" s="1362"/>
      <c r="AO25" s="1358"/>
      <c r="AP25" s="1350"/>
      <c r="AQ25" s="1350"/>
      <c r="AR25" s="1350"/>
    </row>
    <row r="26" spans="1:44" ht="12" customHeight="1">
      <c r="A26" s="1352"/>
      <c r="B26" s="1392"/>
      <c r="C26" s="1361"/>
      <c r="D26" s="1361"/>
      <c r="E26" s="1361"/>
      <c r="F26" s="1361"/>
      <c r="G26" s="1361"/>
      <c r="H26" s="1361"/>
      <c r="I26" s="1361"/>
      <c r="J26" s="1361"/>
      <c r="K26" s="1361"/>
      <c r="L26" s="1361"/>
      <c r="M26" s="1361"/>
      <c r="N26" s="1361"/>
      <c r="O26" s="1361"/>
      <c r="P26" s="1361"/>
      <c r="Q26" s="1361"/>
      <c r="R26" s="1361"/>
      <c r="S26" s="1361"/>
      <c r="T26" s="1362"/>
      <c r="U26" s="1399"/>
      <c r="V26" s="1363" t="s">
        <v>1621</v>
      </c>
      <c r="W26" s="1397"/>
      <c r="X26" s="1397"/>
      <c r="Y26" s="1397"/>
      <c r="Z26" s="1397"/>
      <c r="AA26" s="1397"/>
      <c r="AB26" s="1398"/>
      <c r="AC26" s="1363" t="s">
        <v>1622</v>
      </c>
      <c r="AD26" s="1398"/>
      <c r="AE26" s="1368"/>
      <c r="AF26" s="1361"/>
      <c r="AG26" s="1361"/>
      <c r="AH26" s="1361"/>
      <c r="AI26" s="1361"/>
      <c r="AJ26" s="1361"/>
      <c r="AK26" s="1361"/>
      <c r="AL26" s="1361"/>
      <c r="AM26" s="1361"/>
      <c r="AN26" s="1362"/>
      <c r="AO26" s="1358"/>
      <c r="AP26" s="1350"/>
      <c r="AQ26" s="1350"/>
      <c r="AR26" s="1350"/>
    </row>
    <row r="27" spans="1:44" ht="12" customHeight="1">
      <c r="A27" s="1352"/>
      <c r="B27" s="1392"/>
      <c r="C27" s="1363" t="s">
        <v>1623</v>
      </c>
      <c r="D27" s="1397"/>
      <c r="E27" s="1397"/>
      <c r="F27" s="1397"/>
      <c r="G27" s="1397"/>
      <c r="H27" s="1397"/>
      <c r="I27" s="1397"/>
      <c r="J27" s="1363" t="s">
        <v>1624</v>
      </c>
      <c r="K27" s="1397"/>
      <c r="L27" s="1397"/>
      <c r="M27" s="1397"/>
      <c r="N27" s="1363" t="s">
        <v>1625</v>
      </c>
      <c r="O27" s="1400"/>
      <c r="P27" s="1354"/>
      <c r="Q27" s="1354"/>
      <c r="R27" s="1354"/>
      <c r="S27" s="1361"/>
      <c r="T27" s="1362"/>
      <c r="U27" s="1399"/>
      <c r="V27" s="1363" t="s">
        <v>1626</v>
      </c>
      <c r="W27" s="1397"/>
      <c r="X27" s="1397"/>
      <c r="Y27" s="1397"/>
      <c r="Z27" s="1397"/>
      <c r="AA27" s="1397"/>
      <c r="AB27" s="1398"/>
      <c r="AC27" s="1363" t="s">
        <v>1627</v>
      </c>
      <c r="AD27" s="1398"/>
      <c r="AE27" s="1368"/>
      <c r="AF27" s="1361"/>
      <c r="AG27" s="1361"/>
      <c r="AH27" s="2702"/>
      <c r="AI27" s="2702"/>
      <c r="AJ27" s="2702"/>
      <c r="AK27" s="2702"/>
      <c r="AL27" s="2702"/>
      <c r="AM27" s="2702"/>
      <c r="AN27" s="1362"/>
      <c r="AO27" s="1358"/>
      <c r="AP27" s="1350"/>
      <c r="AQ27" s="1350"/>
      <c r="AR27" s="1350"/>
    </row>
    <row r="28" spans="1:44" ht="12" customHeight="1">
      <c r="A28" s="1352"/>
      <c r="B28" s="1392"/>
      <c r="C28" s="1363" t="s">
        <v>1628</v>
      </c>
      <c r="D28" s="1397"/>
      <c r="E28" s="1397"/>
      <c r="F28" s="1397"/>
      <c r="G28" s="1397"/>
      <c r="H28" s="1397"/>
      <c r="I28" s="1397"/>
      <c r="J28" s="1363" t="s">
        <v>1629</v>
      </c>
      <c r="K28" s="1397"/>
      <c r="L28" s="1397"/>
      <c r="M28" s="1397"/>
      <c r="N28" s="1397"/>
      <c r="O28" s="1397"/>
      <c r="P28" s="1361"/>
      <c r="Q28" s="1361"/>
      <c r="R28" s="1361"/>
      <c r="S28" s="1361"/>
      <c r="T28" s="1362"/>
      <c r="U28" s="1357"/>
      <c r="V28" s="1357"/>
      <c r="W28" s="1357"/>
      <c r="X28" s="1357"/>
      <c r="Y28" s="1357"/>
      <c r="Z28" s="1357"/>
      <c r="AA28" s="1357"/>
      <c r="AB28" s="1357"/>
      <c r="AC28" s="1357"/>
      <c r="AD28" s="1357"/>
      <c r="AE28" s="1357"/>
      <c r="AF28" s="1357"/>
      <c r="AG28" s="1357"/>
      <c r="AH28" s="1357"/>
      <c r="AI28" s="1357"/>
      <c r="AJ28" s="1357"/>
      <c r="AK28" s="1357"/>
      <c r="AL28" s="1357"/>
      <c r="AM28" s="1357"/>
      <c r="AN28" s="1364"/>
      <c r="AO28" s="1358"/>
      <c r="AP28" s="1350"/>
      <c r="AQ28" s="1350"/>
      <c r="AR28" s="1350"/>
    </row>
    <row r="29" spans="1:44" ht="12" customHeight="1">
      <c r="A29" s="1352"/>
      <c r="B29" s="1392"/>
      <c r="C29" s="1361"/>
      <c r="D29" s="1361"/>
      <c r="E29" s="1361"/>
      <c r="F29" s="1361"/>
      <c r="G29" s="1361"/>
      <c r="H29" s="1361"/>
      <c r="I29" s="1361"/>
      <c r="J29" s="1361"/>
      <c r="K29" s="1361"/>
      <c r="L29" s="1361"/>
      <c r="M29" s="1361"/>
      <c r="N29" s="1361"/>
      <c r="O29" s="1361"/>
      <c r="P29" s="1361"/>
      <c r="Q29" s="1361"/>
      <c r="R29" s="1361"/>
      <c r="S29" s="1361"/>
      <c r="T29" s="1362"/>
      <c r="U29" s="1360" t="s">
        <v>1630</v>
      </c>
      <c r="V29" s="1361"/>
      <c r="W29" s="1361"/>
      <c r="X29" s="1361"/>
      <c r="Y29" s="1361"/>
      <c r="Z29" s="1361"/>
      <c r="AA29" s="1361"/>
      <c r="AB29" s="1361"/>
      <c r="AC29" s="1361"/>
      <c r="AD29" s="1361"/>
      <c r="AE29" s="1361"/>
      <c r="AF29" s="1361"/>
      <c r="AG29" s="1361"/>
      <c r="AH29" s="1361"/>
      <c r="AI29" s="1361"/>
      <c r="AJ29" s="1361"/>
      <c r="AK29" s="1361"/>
      <c r="AL29" s="1361"/>
      <c r="AM29" s="1361"/>
      <c r="AN29" s="1362"/>
      <c r="AO29" s="1358"/>
      <c r="AP29" s="1350"/>
      <c r="AQ29" s="1350"/>
      <c r="AR29" s="1350"/>
    </row>
    <row r="30" spans="1:44" ht="12" customHeight="1">
      <c r="A30" s="1352"/>
      <c r="B30" s="1392"/>
      <c r="C30" s="2702"/>
      <c r="D30" s="2702"/>
      <c r="E30" s="2702"/>
      <c r="F30" s="2702"/>
      <c r="G30" s="2702"/>
      <c r="H30" s="2702"/>
      <c r="I30" s="2702"/>
      <c r="J30" s="2702"/>
      <c r="K30" s="2702"/>
      <c r="L30" s="2702"/>
      <c r="M30" s="2702"/>
      <c r="N30" s="2702"/>
      <c r="O30" s="2702"/>
      <c r="P30" s="2702"/>
      <c r="Q30" s="2702"/>
      <c r="R30" s="2702"/>
      <c r="S30" s="2702"/>
      <c r="T30" s="1362"/>
      <c r="U30" s="2689"/>
      <c r="V30" s="2706"/>
      <c r="W30" s="2706"/>
      <c r="X30" s="2706"/>
      <c r="Y30" s="2706"/>
      <c r="Z30" s="2706"/>
      <c r="AA30" s="2706"/>
      <c r="AB30" s="2706"/>
      <c r="AC30" s="2706"/>
      <c r="AD30" s="2706"/>
      <c r="AE30" s="2706"/>
      <c r="AF30" s="2706"/>
      <c r="AG30" s="2706"/>
      <c r="AH30" s="2706"/>
      <c r="AI30" s="2706"/>
      <c r="AJ30" s="2706"/>
      <c r="AK30" s="2706"/>
      <c r="AL30" s="2706"/>
      <c r="AM30" s="2706"/>
      <c r="AN30" s="2691"/>
      <c r="AO30" s="1358"/>
      <c r="AP30" s="1350"/>
      <c r="AQ30" s="1350"/>
      <c r="AR30" s="1350"/>
    </row>
    <row r="31" spans="1:44" ht="12" customHeight="1">
      <c r="A31" s="1352"/>
      <c r="B31" s="1373"/>
      <c r="C31" s="1357"/>
      <c r="D31" s="1357"/>
      <c r="E31" s="1357"/>
      <c r="F31" s="1357"/>
      <c r="G31" s="1357"/>
      <c r="H31" s="1357"/>
      <c r="I31" s="1357"/>
      <c r="J31" s="1357"/>
      <c r="K31" s="1357"/>
      <c r="L31" s="1357"/>
      <c r="M31" s="1357"/>
      <c r="N31" s="1357"/>
      <c r="O31" s="1357"/>
      <c r="P31" s="1357"/>
      <c r="Q31" s="1357"/>
      <c r="R31" s="1357"/>
      <c r="S31" s="1357"/>
      <c r="T31" s="1364"/>
      <c r="U31" s="2701"/>
      <c r="V31" s="2702"/>
      <c r="W31" s="2702"/>
      <c r="X31" s="2702"/>
      <c r="Y31" s="2702"/>
      <c r="Z31" s="2702"/>
      <c r="AA31" s="2702"/>
      <c r="AB31" s="2702"/>
      <c r="AC31" s="2702"/>
      <c r="AD31" s="2702"/>
      <c r="AE31" s="2702"/>
      <c r="AF31" s="2702"/>
      <c r="AG31" s="2702"/>
      <c r="AH31" s="2702"/>
      <c r="AI31" s="2702"/>
      <c r="AJ31" s="2702"/>
      <c r="AK31" s="2702"/>
      <c r="AL31" s="2702"/>
      <c r="AM31" s="2702"/>
      <c r="AN31" s="2703"/>
      <c r="AO31" s="1358"/>
      <c r="AP31" s="1350"/>
      <c r="AQ31" s="1350"/>
      <c r="AR31" s="1350"/>
    </row>
    <row r="32" spans="1:44" ht="12" customHeight="1">
      <c r="A32" s="1352"/>
      <c r="B32" s="1365" t="s">
        <v>1631</v>
      </c>
      <c r="C32" s="1354"/>
      <c r="D32" s="1354"/>
      <c r="E32" s="1354"/>
      <c r="F32" s="1354"/>
      <c r="G32" s="1354"/>
      <c r="H32" s="1354"/>
      <c r="I32" s="1354"/>
      <c r="J32" s="1354"/>
      <c r="K32" s="1354"/>
      <c r="L32" s="1354"/>
      <c r="M32" s="1354"/>
      <c r="N32" s="1354"/>
      <c r="O32" s="1354"/>
      <c r="P32" s="1354"/>
      <c r="Q32" s="1354"/>
      <c r="R32" s="1354"/>
      <c r="S32" s="1354"/>
      <c r="T32" s="1362"/>
      <c r="U32" s="1360" t="s">
        <v>1632</v>
      </c>
      <c r="V32" s="1354"/>
      <c r="W32" s="1354"/>
      <c r="X32" s="1354"/>
      <c r="Y32" s="1354"/>
      <c r="Z32" s="1354"/>
      <c r="AA32" s="1354"/>
      <c r="AB32" s="1354"/>
      <c r="AC32" s="1354"/>
      <c r="AD32" s="1354"/>
      <c r="AE32" s="1354"/>
      <c r="AF32" s="1354"/>
      <c r="AG32" s="1354"/>
      <c r="AH32" s="1354"/>
      <c r="AI32" s="1354"/>
      <c r="AJ32" s="1354"/>
      <c r="AK32" s="1354"/>
      <c r="AL32" s="1354"/>
      <c r="AM32" s="1354"/>
      <c r="AN32" s="1362"/>
      <c r="AO32" s="1358"/>
      <c r="AP32" s="1350"/>
      <c r="AQ32" s="1350"/>
      <c r="AR32" s="1350"/>
    </row>
    <row r="33" spans="1:44" ht="12" customHeight="1">
      <c r="A33" s="1352"/>
      <c r="B33" s="1392"/>
      <c r="C33" s="1354"/>
      <c r="D33" s="1354"/>
      <c r="E33" s="1354"/>
      <c r="F33" s="1354"/>
      <c r="G33" s="1354"/>
      <c r="H33" s="1354"/>
      <c r="I33" s="1354"/>
      <c r="J33" s="1354"/>
      <c r="K33" s="1354"/>
      <c r="L33" s="1354"/>
      <c r="M33" s="1354"/>
      <c r="N33" s="1370"/>
      <c r="O33" s="1370"/>
      <c r="P33" s="1393" t="s">
        <v>1605</v>
      </c>
      <c r="Q33" s="1370"/>
      <c r="R33" s="1370"/>
      <c r="S33" s="1370"/>
      <c r="T33" s="1362"/>
      <c r="U33" s="2689"/>
      <c r="V33" s="2706"/>
      <c r="W33" s="2706"/>
      <c r="X33" s="2706"/>
      <c r="Y33" s="2706"/>
      <c r="Z33" s="2706"/>
      <c r="AA33" s="2706"/>
      <c r="AB33" s="2706"/>
      <c r="AC33" s="2706"/>
      <c r="AD33" s="2706"/>
      <c r="AE33" s="2706"/>
      <c r="AF33" s="2706"/>
      <c r="AG33" s="2706"/>
      <c r="AH33" s="2706"/>
      <c r="AI33" s="2706"/>
      <c r="AJ33" s="2706"/>
      <c r="AK33" s="2706"/>
      <c r="AL33" s="2706"/>
      <c r="AM33" s="2706"/>
      <c r="AN33" s="2691"/>
      <c r="AO33" s="1401"/>
      <c r="AP33" s="1350"/>
      <c r="AQ33" s="1350"/>
      <c r="AR33" s="1350"/>
    </row>
    <row r="34" spans="1:44" ht="12" customHeight="1">
      <c r="A34" s="1352"/>
      <c r="B34" s="1373"/>
      <c r="C34" s="1402" t="s">
        <v>1633</v>
      </c>
      <c r="D34" s="1357"/>
      <c r="E34" s="2702"/>
      <c r="F34" s="2702"/>
      <c r="G34" s="2702"/>
      <c r="H34" s="2702"/>
      <c r="I34" s="2702"/>
      <c r="J34" s="2702"/>
      <c r="K34" s="2702"/>
      <c r="L34" s="2702"/>
      <c r="M34" s="2702"/>
      <c r="N34" s="2702"/>
      <c r="O34" s="2702"/>
      <c r="P34" s="2702"/>
      <c r="Q34" s="2702"/>
      <c r="R34" s="2702"/>
      <c r="S34" s="2702"/>
      <c r="T34" s="2703"/>
      <c r="U34" s="2707"/>
      <c r="V34" s="2708"/>
      <c r="W34" s="2708"/>
      <c r="X34" s="2708"/>
      <c r="Y34" s="2708"/>
      <c r="Z34" s="2708"/>
      <c r="AA34" s="2708"/>
      <c r="AB34" s="2708"/>
      <c r="AC34" s="2708"/>
      <c r="AD34" s="2708"/>
      <c r="AE34" s="2708"/>
      <c r="AF34" s="2708"/>
      <c r="AG34" s="2708"/>
      <c r="AH34" s="2708"/>
      <c r="AI34" s="2708"/>
      <c r="AJ34" s="2708"/>
      <c r="AK34" s="2708"/>
      <c r="AL34" s="2708"/>
      <c r="AM34" s="2708"/>
      <c r="AN34" s="2709"/>
      <c r="AO34" s="1401"/>
      <c r="AP34" s="1350"/>
      <c r="AQ34" s="1350"/>
      <c r="AR34" s="1350"/>
    </row>
    <row r="35" spans="1:44" ht="12" customHeight="1">
      <c r="A35" s="1352"/>
      <c r="B35" s="1365" t="s">
        <v>1634</v>
      </c>
      <c r="C35" s="1354"/>
      <c r="D35" s="1354"/>
      <c r="E35" s="1354"/>
      <c r="F35" s="1354"/>
      <c r="G35" s="1354"/>
      <c r="H35" s="1354"/>
      <c r="I35" s="1354"/>
      <c r="J35" s="1354"/>
      <c r="K35" s="1354"/>
      <c r="L35" s="1354"/>
      <c r="M35" s="1354"/>
      <c r="N35" s="1354"/>
      <c r="O35" s="1354"/>
      <c r="P35" s="1354"/>
      <c r="Q35" s="1354"/>
      <c r="R35" s="1354"/>
      <c r="S35" s="1354"/>
      <c r="T35" s="1362"/>
      <c r="U35" s="2707"/>
      <c r="V35" s="2708"/>
      <c r="W35" s="2708"/>
      <c r="X35" s="2708"/>
      <c r="Y35" s="2708"/>
      <c r="Z35" s="2708"/>
      <c r="AA35" s="2708"/>
      <c r="AB35" s="2708"/>
      <c r="AC35" s="2708"/>
      <c r="AD35" s="2708"/>
      <c r="AE35" s="2708"/>
      <c r="AF35" s="2708"/>
      <c r="AG35" s="2708"/>
      <c r="AH35" s="2708"/>
      <c r="AI35" s="2708"/>
      <c r="AJ35" s="2708"/>
      <c r="AK35" s="2708"/>
      <c r="AL35" s="2708"/>
      <c r="AM35" s="2708"/>
      <c r="AN35" s="2709"/>
      <c r="AO35" s="1401"/>
      <c r="AP35" s="1350"/>
      <c r="AQ35" s="1350"/>
      <c r="AR35" s="1350"/>
    </row>
    <row r="36" spans="1:44" ht="12" customHeight="1">
      <c r="A36" s="1352"/>
      <c r="B36" s="2689"/>
      <c r="C36" s="2690"/>
      <c r="D36" s="2690"/>
      <c r="E36" s="2690"/>
      <c r="F36" s="2690"/>
      <c r="G36" s="2690"/>
      <c r="H36" s="2690"/>
      <c r="I36" s="2690"/>
      <c r="J36" s="2690"/>
      <c r="K36" s="2690"/>
      <c r="L36" s="2690"/>
      <c r="M36" s="2690"/>
      <c r="N36" s="2690"/>
      <c r="O36" s="2690"/>
      <c r="P36" s="2690"/>
      <c r="Q36" s="2690"/>
      <c r="R36" s="2690"/>
      <c r="S36" s="2690"/>
      <c r="T36" s="2691"/>
      <c r="U36" s="2689"/>
      <c r="V36" s="2706"/>
      <c r="W36" s="2706"/>
      <c r="X36" s="2706"/>
      <c r="Y36" s="2706"/>
      <c r="Z36" s="2706"/>
      <c r="AA36" s="2706"/>
      <c r="AB36" s="2706"/>
      <c r="AC36" s="2706"/>
      <c r="AD36" s="2706"/>
      <c r="AE36" s="2706"/>
      <c r="AF36" s="2706"/>
      <c r="AG36" s="2706"/>
      <c r="AH36" s="2706"/>
      <c r="AI36" s="2706"/>
      <c r="AJ36" s="2706"/>
      <c r="AK36" s="2706"/>
      <c r="AL36" s="2706"/>
      <c r="AM36" s="2706"/>
      <c r="AN36" s="2691"/>
      <c r="AO36" s="1401"/>
      <c r="AP36" s="1350"/>
      <c r="AQ36" s="1350"/>
      <c r="AR36" s="1350"/>
    </row>
    <row r="37" spans="1:44" ht="12" customHeight="1">
      <c r="A37" s="1352"/>
      <c r="B37" s="2701"/>
      <c r="C37" s="2702"/>
      <c r="D37" s="2702"/>
      <c r="E37" s="2702"/>
      <c r="F37" s="2702"/>
      <c r="G37" s="2702"/>
      <c r="H37" s="2702"/>
      <c r="I37" s="2702"/>
      <c r="J37" s="2702"/>
      <c r="K37" s="2702"/>
      <c r="L37" s="2702"/>
      <c r="M37" s="2702"/>
      <c r="N37" s="2702"/>
      <c r="O37" s="2702"/>
      <c r="P37" s="2702"/>
      <c r="Q37" s="2702"/>
      <c r="R37" s="2702"/>
      <c r="S37" s="2702"/>
      <c r="T37" s="2703"/>
      <c r="U37" s="2701"/>
      <c r="V37" s="2702"/>
      <c r="W37" s="2702"/>
      <c r="X37" s="2702"/>
      <c r="Y37" s="2702"/>
      <c r="Z37" s="2702"/>
      <c r="AA37" s="2702"/>
      <c r="AB37" s="2702"/>
      <c r="AC37" s="2702"/>
      <c r="AD37" s="2702"/>
      <c r="AE37" s="2702"/>
      <c r="AF37" s="2702"/>
      <c r="AG37" s="2702"/>
      <c r="AH37" s="2702"/>
      <c r="AI37" s="2702"/>
      <c r="AJ37" s="2702"/>
      <c r="AK37" s="2702"/>
      <c r="AL37" s="2702"/>
      <c r="AM37" s="2702"/>
      <c r="AN37" s="2703"/>
      <c r="AO37" s="1401"/>
      <c r="AP37" s="1350"/>
      <c r="AQ37" s="1350"/>
      <c r="AR37" s="1350"/>
    </row>
    <row r="38" spans="1:44" ht="12" customHeight="1">
      <c r="A38" s="1352"/>
      <c r="B38" s="1376" t="s">
        <v>1635</v>
      </c>
      <c r="C38" s="1357"/>
      <c r="D38" s="1357"/>
      <c r="E38" s="1357"/>
      <c r="F38" s="1357"/>
      <c r="G38" s="1357"/>
      <c r="H38" s="1357"/>
      <c r="I38" s="1357"/>
      <c r="J38" s="1357"/>
      <c r="K38" s="1364"/>
      <c r="L38" s="1403" t="s">
        <v>1636</v>
      </c>
      <c r="M38" s="1357"/>
      <c r="N38" s="1357"/>
      <c r="O38" s="1404"/>
      <c r="P38" s="2704"/>
      <c r="Q38" s="2704"/>
      <c r="R38" s="2704"/>
      <c r="S38" s="2704"/>
      <c r="T38" s="2704"/>
      <c r="U38" s="2704"/>
      <c r="V38" s="2704"/>
      <c r="W38" s="2704"/>
      <c r="X38" s="2704"/>
      <c r="Y38" s="2704"/>
      <c r="Z38" s="2704"/>
      <c r="AA38" s="2704"/>
      <c r="AB38" s="2704"/>
      <c r="AC38" s="2704"/>
      <c r="AD38" s="2704"/>
      <c r="AE38" s="2704"/>
      <c r="AF38" s="2704"/>
      <c r="AG38" s="2704"/>
      <c r="AH38" s="2704"/>
      <c r="AI38" s="2704"/>
      <c r="AJ38" s="2704"/>
      <c r="AK38" s="2704"/>
      <c r="AL38" s="2704"/>
      <c r="AM38" s="2704"/>
      <c r="AN38" s="2705"/>
      <c r="AO38" s="1358"/>
      <c r="AP38" s="1350"/>
      <c r="AQ38" s="1350"/>
      <c r="AR38" s="1350"/>
    </row>
    <row r="39" spans="1:44" ht="12" customHeight="1">
      <c r="A39" s="1352"/>
      <c r="B39" s="1379" t="s">
        <v>1637</v>
      </c>
      <c r="C39" s="1361"/>
      <c r="D39" s="1361"/>
      <c r="E39" s="1361"/>
      <c r="F39" s="1362"/>
      <c r="G39" s="1363" t="s">
        <v>1638</v>
      </c>
      <c r="H39" s="1361"/>
      <c r="I39" s="1361"/>
      <c r="J39" s="1354"/>
      <c r="K39" s="1362"/>
      <c r="L39" s="1363" t="s">
        <v>1639</v>
      </c>
      <c r="M39" s="1361"/>
      <c r="N39" s="1361"/>
      <c r="O39" s="1361"/>
      <c r="P39" s="1361"/>
      <c r="Q39" s="1361"/>
      <c r="R39" s="1361"/>
      <c r="S39" s="1361"/>
      <c r="T39" s="1361"/>
      <c r="U39" s="1354"/>
      <c r="V39" s="1354"/>
      <c r="W39" s="1354"/>
      <c r="X39" s="1359"/>
      <c r="Y39" s="1363" t="s">
        <v>1640</v>
      </c>
      <c r="Z39" s="1361"/>
      <c r="AA39" s="1361"/>
      <c r="AB39" s="1361"/>
      <c r="AC39" s="1361"/>
      <c r="AD39" s="1361"/>
      <c r="AE39" s="1361"/>
      <c r="AF39" s="1361"/>
      <c r="AG39" s="1361"/>
      <c r="AH39" s="1361"/>
      <c r="AI39" s="1361"/>
      <c r="AJ39" s="1361"/>
      <c r="AK39" s="1361"/>
      <c r="AL39" s="1361"/>
      <c r="AM39" s="1361"/>
      <c r="AN39" s="1362"/>
      <c r="AO39" s="1358"/>
      <c r="AP39" s="1350"/>
      <c r="AQ39" s="1350"/>
      <c r="AR39" s="1350"/>
    </row>
    <row r="40" spans="1:44" ht="12" customHeight="1">
      <c r="A40" s="1352"/>
      <c r="B40" s="2686"/>
      <c r="C40" s="2687"/>
      <c r="D40" s="2687"/>
      <c r="E40" s="2687"/>
      <c r="F40" s="2688"/>
      <c r="G40" s="2686"/>
      <c r="H40" s="2687"/>
      <c r="I40" s="2687"/>
      <c r="J40" s="2687"/>
      <c r="K40" s="2688"/>
      <c r="L40" s="2710"/>
      <c r="M40" s="2711"/>
      <c r="N40" s="2711"/>
      <c r="O40" s="2711"/>
      <c r="P40" s="2711"/>
      <c r="Q40" s="2711"/>
      <c r="R40" s="2711"/>
      <c r="S40" s="2711"/>
      <c r="T40" s="2711"/>
      <c r="U40" s="2711"/>
      <c r="V40" s="2711"/>
      <c r="W40" s="2711"/>
      <c r="X40" s="2712"/>
      <c r="Y40" s="2689"/>
      <c r="Z40" s="2690"/>
      <c r="AA40" s="2690"/>
      <c r="AB40" s="2690"/>
      <c r="AC40" s="2690"/>
      <c r="AD40" s="2690"/>
      <c r="AE40" s="2690"/>
      <c r="AF40" s="2690"/>
      <c r="AG40" s="2690"/>
      <c r="AH40" s="2690"/>
      <c r="AI40" s="2690"/>
      <c r="AJ40" s="2690"/>
      <c r="AK40" s="2690"/>
      <c r="AL40" s="2690"/>
      <c r="AM40" s="2690"/>
      <c r="AN40" s="2691"/>
      <c r="AO40" s="1358"/>
      <c r="AP40" s="1350"/>
      <c r="AQ40" s="1350"/>
      <c r="AR40" s="1350"/>
    </row>
    <row r="41" spans="1:44" ht="12" customHeight="1">
      <c r="A41" s="1352"/>
      <c r="B41" s="2698"/>
      <c r="C41" s="2699"/>
      <c r="D41" s="2699"/>
      <c r="E41" s="2699"/>
      <c r="F41" s="2700"/>
      <c r="G41" s="2698"/>
      <c r="H41" s="2699"/>
      <c r="I41" s="2699"/>
      <c r="J41" s="2699"/>
      <c r="K41" s="2700"/>
      <c r="L41" s="2695"/>
      <c r="M41" s="2696"/>
      <c r="N41" s="2696"/>
      <c r="O41" s="2696"/>
      <c r="P41" s="2696"/>
      <c r="Q41" s="2696"/>
      <c r="R41" s="2696"/>
      <c r="S41" s="2696"/>
      <c r="T41" s="2696"/>
      <c r="U41" s="2696"/>
      <c r="V41" s="2696"/>
      <c r="W41" s="2696"/>
      <c r="X41" s="2697"/>
      <c r="Y41" s="2701"/>
      <c r="Z41" s="2702"/>
      <c r="AA41" s="2702"/>
      <c r="AB41" s="2702"/>
      <c r="AC41" s="2702"/>
      <c r="AD41" s="2702"/>
      <c r="AE41" s="2702"/>
      <c r="AF41" s="2702"/>
      <c r="AG41" s="2702"/>
      <c r="AH41" s="2702"/>
      <c r="AI41" s="2702"/>
      <c r="AJ41" s="2702"/>
      <c r="AK41" s="2702"/>
      <c r="AL41" s="2702"/>
      <c r="AM41" s="2702"/>
      <c r="AN41" s="2703"/>
      <c r="AO41" s="1358"/>
      <c r="AP41" s="1350"/>
      <c r="AQ41" s="1350"/>
      <c r="AR41" s="1350"/>
    </row>
    <row r="42" spans="1:44" ht="12" customHeight="1">
      <c r="A42" s="1352"/>
      <c r="B42" s="1376" t="s">
        <v>1641</v>
      </c>
      <c r="C42" s="1357"/>
      <c r="D42" s="1357"/>
      <c r="E42" s="1357"/>
      <c r="F42" s="1357"/>
      <c r="G42" s="1357"/>
      <c r="H42" s="1357"/>
      <c r="I42" s="1357"/>
      <c r="J42" s="1357"/>
      <c r="K42" s="1357"/>
      <c r="L42" s="1357"/>
      <c r="M42" s="1357"/>
      <c r="N42" s="1357"/>
      <c r="O42" s="1357"/>
      <c r="P42" s="1357"/>
      <c r="Q42" s="1357"/>
      <c r="R42" s="1357"/>
      <c r="S42" s="1357"/>
      <c r="T42" s="1357"/>
      <c r="U42" s="1364"/>
      <c r="V42" s="1360" t="s">
        <v>1642</v>
      </c>
      <c r="W42" s="1361"/>
      <c r="X42" s="1361"/>
      <c r="Y42" s="1361"/>
      <c r="Z42" s="1361"/>
      <c r="AA42" s="1361"/>
      <c r="AB42" s="1354"/>
      <c r="AC42" s="1354"/>
      <c r="AD42" s="1354"/>
      <c r="AE42" s="1354"/>
      <c r="AF42" s="1354"/>
      <c r="AG42" s="1354"/>
      <c r="AH42" s="1354"/>
      <c r="AI42" s="1354"/>
      <c r="AJ42" s="1354"/>
      <c r="AK42" s="1354"/>
      <c r="AL42" s="1354"/>
      <c r="AM42" s="1354"/>
      <c r="AN42" s="1362"/>
      <c r="AO42" s="1358"/>
      <c r="AP42" s="1350"/>
      <c r="AQ42" s="1350"/>
      <c r="AR42" s="1350"/>
    </row>
    <row r="43" spans="1:44" ht="12" customHeight="1">
      <c r="A43" s="1352"/>
      <c r="B43" s="1379" t="s">
        <v>1643</v>
      </c>
      <c r="C43" s="1361"/>
      <c r="D43" s="1361"/>
      <c r="E43" s="1361"/>
      <c r="F43" s="1361"/>
      <c r="G43" s="1361"/>
      <c r="H43" s="1362"/>
      <c r="I43" s="1405" t="s">
        <v>1533</v>
      </c>
      <c r="J43" s="1361"/>
      <c r="K43" s="1361"/>
      <c r="L43" s="1361"/>
      <c r="M43" s="1406"/>
      <c r="N43" s="1361"/>
      <c r="O43" s="1361"/>
      <c r="P43" s="1361"/>
      <c r="Q43" s="1361"/>
      <c r="R43" s="1361"/>
      <c r="S43" s="1361"/>
      <c r="T43" s="1361"/>
      <c r="U43" s="1362"/>
      <c r="V43" s="1360" t="s">
        <v>1644</v>
      </c>
      <c r="W43" s="1397"/>
      <c r="X43" s="1361"/>
      <c r="Y43" s="1361"/>
      <c r="Z43" s="1361"/>
      <c r="AA43" s="1361"/>
      <c r="AB43" s="1361"/>
      <c r="AC43" s="1361"/>
      <c r="AD43" s="1361"/>
      <c r="AE43" s="1361"/>
      <c r="AF43" s="1361"/>
      <c r="AG43" s="1361"/>
      <c r="AH43" s="1361"/>
      <c r="AI43" s="1361"/>
      <c r="AJ43" s="1361"/>
      <c r="AK43" s="1361"/>
      <c r="AL43" s="1361"/>
      <c r="AM43" s="1361"/>
      <c r="AN43" s="1362"/>
      <c r="AO43" s="1358"/>
      <c r="AP43" s="1350"/>
      <c r="AQ43" s="1350"/>
      <c r="AR43" s="1350"/>
    </row>
    <row r="44" spans="1:44" ht="12" customHeight="1">
      <c r="A44" s="1352"/>
      <c r="B44" s="1407"/>
      <c r="C44" s="1357"/>
      <c r="D44" s="1357"/>
      <c r="E44" s="1357"/>
      <c r="F44" s="1357"/>
      <c r="G44" s="1357"/>
      <c r="H44" s="1364"/>
      <c r="I44" s="1375"/>
      <c r="J44" s="1357"/>
      <c r="K44" s="1357"/>
      <c r="L44" s="1357"/>
      <c r="M44" s="1408"/>
      <c r="N44" s="1357"/>
      <c r="O44" s="1357"/>
      <c r="P44" s="1357"/>
      <c r="Q44" s="1357"/>
      <c r="R44" s="1357"/>
      <c r="S44" s="1357"/>
      <c r="T44" s="1375"/>
      <c r="U44" s="1364"/>
      <c r="V44" s="1361"/>
      <c r="W44" s="1361"/>
      <c r="X44" s="1361"/>
      <c r="Y44" s="1361"/>
      <c r="Z44" s="1361"/>
      <c r="AA44" s="1361"/>
      <c r="AB44" s="1361"/>
      <c r="AC44" s="1361"/>
      <c r="AD44" s="1361"/>
      <c r="AE44" s="1361"/>
      <c r="AF44" s="1361"/>
      <c r="AG44" s="1361"/>
      <c r="AH44" s="1361"/>
      <c r="AI44" s="1361"/>
      <c r="AJ44" s="1361"/>
      <c r="AK44" s="1361"/>
      <c r="AL44" s="1361"/>
      <c r="AM44" s="1361"/>
      <c r="AN44" s="1362"/>
      <c r="AO44" s="1358"/>
      <c r="AP44" s="1350"/>
      <c r="AQ44" s="1350"/>
      <c r="AR44" s="1350"/>
    </row>
    <row r="45" spans="1:44" ht="12" customHeight="1">
      <c r="A45" s="1352"/>
      <c r="B45" s="1379" t="s">
        <v>1645</v>
      </c>
      <c r="C45" s="1361"/>
      <c r="D45" s="1361"/>
      <c r="E45" s="1361"/>
      <c r="F45" s="1361"/>
      <c r="G45" s="1361"/>
      <c r="H45" s="1362"/>
      <c r="I45" s="1405" t="s">
        <v>1533</v>
      </c>
      <c r="J45" s="1361"/>
      <c r="K45" s="1361"/>
      <c r="L45" s="1409"/>
      <c r="M45" s="1406"/>
      <c r="N45" s="1361"/>
      <c r="O45" s="1361"/>
      <c r="P45" s="1361"/>
      <c r="Q45" s="1361"/>
      <c r="R45" s="1361"/>
      <c r="S45" s="1361"/>
      <c r="T45" s="1361"/>
      <c r="U45" s="1362"/>
      <c r="V45" s="1361"/>
      <c r="W45" s="1410" t="s">
        <v>1646</v>
      </c>
      <c r="X45" s="1411"/>
      <c r="Y45" s="1410" t="s">
        <v>1647</v>
      </c>
      <c r="Z45" s="1361"/>
      <c r="AA45" s="1361"/>
      <c r="AB45" s="1361"/>
      <c r="AC45" s="1361"/>
      <c r="AD45" s="1361"/>
      <c r="AE45" s="1361"/>
      <c r="AF45" s="1361"/>
      <c r="AG45" s="1361"/>
      <c r="AH45" s="1361"/>
      <c r="AI45" s="1361"/>
      <c r="AJ45" s="1361"/>
      <c r="AK45" s="1361"/>
      <c r="AL45" s="1361"/>
      <c r="AM45" s="1361"/>
      <c r="AN45" s="1362"/>
      <c r="AO45" s="1358"/>
      <c r="AP45" s="1350"/>
      <c r="AQ45" s="1350"/>
      <c r="AR45" s="1350"/>
    </row>
    <row r="46" spans="1:44" ht="12" customHeight="1">
      <c r="A46" s="1352"/>
      <c r="B46" s="1412"/>
      <c r="C46" s="1357"/>
      <c r="D46" s="1357"/>
      <c r="E46" s="1357"/>
      <c r="F46" s="1357"/>
      <c r="G46" s="1357"/>
      <c r="H46" s="1364"/>
      <c r="I46" s="1375"/>
      <c r="J46" s="1357"/>
      <c r="K46" s="1357"/>
      <c r="L46" s="1357"/>
      <c r="M46" s="1408"/>
      <c r="N46" s="1357"/>
      <c r="O46" s="1357"/>
      <c r="P46" s="1357"/>
      <c r="Q46" s="1357"/>
      <c r="R46" s="1357"/>
      <c r="S46" s="1357"/>
      <c r="T46" s="1375"/>
      <c r="U46" s="1364"/>
      <c r="V46" s="1361"/>
      <c r="W46" s="1411"/>
      <c r="X46" s="1411"/>
      <c r="Y46" s="1410" t="s">
        <v>1648</v>
      </c>
      <c r="Z46" s="1361"/>
      <c r="AA46" s="1361"/>
      <c r="AB46" s="1361"/>
      <c r="AC46" s="1361"/>
      <c r="AD46" s="1361"/>
      <c r="AE46" s="1361"/>
      <c r="AF46" s="1361"/>
      <c r="AG46" s="1361"/>
      <c r="AH46" s="1361"/>
      <c r="AI46" s="1361"/>
      <c r="AJ46" s="1361"/>
      <c r="AK46" s="1361"/>
      <c r="AL46" s="1361"/>
      <c r="AM46" s="1361"/>
      <c r="AN46" s="1362"/>
      <c r="AO46" s="1358"/>
      <c r="AP46" s="1350"/>
      <c r="AQ46" s="1350"/>
      <c r="AR46" s="1350"/>
    </row>
    <row r="47" spans="1:44" ht="12" customHeight="1">
      <c r="A47" s="1352"/>
      <c r="B47" s="1379" t="s">
        <v>1649</v>
      </c>
      <c r="C47" s="1361"/>
      <c r="D47" s="1361"/>
      <c r="E47" s="1361"/>
      <c r="F47" s="1361"/>
      <c r="G47" s="1361"/>
      <c r="H47" s="1362"/>
      <c r="I47" s="1405" t="s">
        <v>1533</v>
      </c>
      <c r="J47" s="1361"/>
      <c r="K47" s="1361"/>
      <c r="L47" s="1361"/>
      <c r="M47" s="1406"/>
      <c r="N47" s="1361"/>
      <c r="O47" s="1361"/>
      <c r="P47" s="1361"/>
      <c r="Q47" s="1361"/>
      <c r="R47" s="1361"/>
      <c r="S47" s="1361"/>
      <c r="T47" s="1361"/>
      <c r="U47" s="1362"/>
      <c r="V47" s="1361"/>
      <c r="W47" s="1411"/>
      <c r="X47" s="1411"/>
      <c r="Y47" s="1410" t="s">
        <v>1650</v>
      </c>
      <c r="Z47" s="1361"/>
      <c r="AA47" s="1361"/>
      <c r="AB47" s="1361"/>
      <c r="AC47" s="1361"/>
      <c r="AD47" s="1361"/>
      <c r="AE47" s="1361"/>
      <c r="AF47" s="1361"/>
      <c r="AG47" s="1361"/>
      <c r="AH47" s="1361"/>
      <c r="AI47" s="1361"/>
      <c r="AJ47" s="1361"/>
      <c r="AK47" s="1361"/>
      <c r="AL47" s="1361"/>
      <c r="AM47" s="1361"/>
      <c r="AN47" s="1362"/>
      <c r="AO47" s="1358"/>
      <c r="AP47" s="1350"/>
      <c r="AQ47" s="1350"/>
      <c r="AR47" s="1350"/>
    </row>
    <row r="48" spans="1:44" ht="12" customHeight="1">
      <c r="A48" s="1352"/>
      <c r="B48" s="1412"/>
      <c r="C48" s="1357"/>
      <c r="D48" s="1357"/>
      <c r="E48" s="1357"/>
      <c r="F48" s="1357"/>
      <c r="G48" s="1357"/>
      <c r="H48" s="1364"/>
      <c r="I48" s="1375"/>
      <c r="J48" s="1357"/>
      <c r="K48" s="1357"/>
      <c r="L48" s="1357"/>
      <c r="M48" s="1408"/>
      <c r="N48" s="1357"/>
      <c r="O48" s="1357"/>
      <c r="P48" s="1357"/>
      <c r="Q48" s="1357"/>
      <c r="R48" s="1357"/>
      <c r="S48" s="1357"/>
      <c r="T48" s="1375"/>
      <c r="U48" s="1364"/>
      <c r="V48" s="1361"/>
      <c r="W48" s="1411"/>
      <c r="X48" s="1411"/>
      <c r="Y48" s="1411"/>
      <c r="Z48" s="1361"/>
      <c r="AA48" s="1361"/>
      <c r="AB48" s="1361"/>
      <c r="AC48" s="1361"/>
      <c r="AD48" s="1361"/>
      <c r="AE48" s="1361"/>
      <c r="AF48" s="1361"/>
      <c r="AG48" s="1361"/>
      <c r="AH48" s="1361"/>
      <c r="AI48" s="1361"/>
      <c r="AJ48" s="1361"/>
      <c r="AK48" s="1361"/>
      <c r="AL48" s="1361"/>
      <c r="AM48" s="1361"/>
      <c r="AN48" s="1362"/>
      <c r="AO48" s="1358"/>
      <c r="AP48" s="1350"/>
      <c r="AQ48" s="1350"/>
      <c r="AR48" s="1350"/>
    </row>
    <row r="49" spans="1:44" ht="12" customHeight="1">
      <c r="A49" s="1352"/>
      <c r="B49" s="1379" t="s">
        <v>1651</v>
      </c>
      <c r="C49" s="1361"/>
      <c r="D49" s="1361"/>
      <c r="E49" s="1361"/>
      <c r="F49" s="1361"/>
      <c r="G49" s="1361"/>
      <c r="H49" s="1362"/>
      <c r="I49" s="1405" t="s">
        <v>1533</v>
      </c>
      <c r="J49" s="1361"/>
      <c r="K49" s="1361"/>
      <c r="L49" s="1361"/>
      <c r="M49" s="1406"/>
      <c r="N49" s="1361"/>
      <c r="O49" s="1361"/>
      <c r="P49" s="1361"/>
      <c r="Q49" s="1361"/>
      <c r="R49" s="1361"/>
      <c r="S49" s="1361"/>
      <c r="T49" s="1361">
        <v>0</v>
      </c>
      <c r="U49" s="1362"/>
      <c r="V49" s="1361"/>
      <c r="W49" s="1411"/>
      <c r="X49" s="1411"/>
      <c r="Y49" s="1410" t="s">
        <v>1797</v>
      </c>
      <c r="Z49" s="1361"/>
      <c r="AA49" s="2699"/>
      <c r="AB49" s="2699"/>
      <c r="AC49" s="2699"/>
      <c r="AD49" s="2699"/>
      <c r="AE49" s="2699"/>
      <c r="AF49" s="2699"/>
      <c r="AG49" s="2699"/>
      <c r="AH49" s="2699"/>
      <c r="AI49" s="2699"/>
      <c r="AJ49" s="1361"/>
      <c r="AK49" s="1361"/>
      <c r="AL49" s="1361"/>
      <c r="AM49" s="1361"/>
      <c r="AN49" s="1362"/>
      <c r="AO49" s="1358"/>
      <c r="AP49" s="1350"/>
      <c r="AQ49" s="1350"/>
      <c r="AR49" s="1350"/>
    </row>
    <row r="50" spans="1:44" ht="12" customHeight="1">
      <c r="A50" s="1352"/>
      <c r="B50" s="1412"/>
      <c r="C50" s="1357"/>
      <c r="D50" s="1357"/>
      <c r="E50" s="1357"/>
      <c r="F50" s="1357"/>
      <c r="G50" s="1357"/>
      <c r="H50" s="1364"/>
      <c r="I50" s="1375"/>
      <c r="J50" s="1357"/>
      <c r="K50" s="1357"/>
      <c r="L50" s="1357"/>
      <c r="M50" s="1408"/>
      <c r="N50" s="1357"/>
      <c r="O50" s="1357"/>
      <c r="P50" s="1357"/>
      <c r="Q50" s="1357"/>
      <c r="R50" s="1357"/>
      <c r="S50" s="1357"/>
      <c r="T50" s="1375"/>
      <c r="U50" s="1364"/>
      <c r="V50" s="1361"/>
      <c r="W50" s="1361"/>
      <c r="X50" s="1361"/>
      <c r="Y50" s="1361"/>
      <c r="Z50" s="1361"/>
      <c r="AA50" s="1361"/>
      <c r="AB50" s="1361"/>
      <c r="AC50" s="1361"/>
      <c r="AD50" s="1361"/>
      <c r="AE50" s="1361"/>
      <c r="AF50" s="1361"/>
      <c r="AG50" s="1361"/>
      <c r="AH50" s="1361"/>
      <c r="AI50" s="1361"/>
      <c r="AJ50" s="1361"/>
      <c r="AK50" s="1361"/>
      <c r="AL50" s="1361"/>
      <c r="AM50" s="1361"/>
      <c r="AN50" s="1362"/>
      <c r="AO50" s="1358"/>
      <c r="AP50" s="1350"/>
      <c r="AQ50" s="1350"/>
      <c r="AR50" s="1350"/>
    </row>
    <row r="51" spans="1:44" ht="12" customHeight="1">
      <c r="A51" s="1352"/>
      <c r="B51" s="1379" t="s">
        <v>1652</v>
      </c>
      <c r="C51" s="1361"/>
      <c r="D51" s="1361"/>
      <c r="E51" s="1361"/>
      <c r="F51" s="1361"/>
      <c r="G51" s="1361"/>
      <c r="H51" s="1362"/>
      <c r="I51" s="1405" t="s">
        <v>1533</v>
      </c>
      <c r="J51" s="1361"/>
      <c r="K51" s="1361"/>
      <c r="L51" s="1361"/>
      <c r="M51" s="1406"/>
      <c r="N51" s="1361"/>
      <c r="O51" s="1361"/>
      <c r="P51" s="1361"/>
      <c r="Q51" s="1361"/>
      <c r="R51" s="1361"/>
      <c r="S51" s="1361"/>
      <c r="T51" s="1405">
        <v>0</v>
      </c>
      <c r="U51" s="1362"/>
      <c r="V51" s="1361"/>
      <c r="W51" s="1410" t="s">
        <v>1653</v>
      </c>
      <c r="X51" s="1361"/>
      <c r="Y51" s="1370"/>
      <c r="Z51" s="1410" t="s">
        <v>1654</v>
      </c>
      <c r="AA51" s="1361"/>
      <c r="AB51" s="1361"/>
      <c r="AC51" s="1361"/>
      <c r="AD51" s="1361"/>
      <c r="AE51" s="1361"/>
      <c r="AF51" s="1361"/>
      <c r="AG51" s="1361"/>
      <c r="AH51" s="1361"/>
      <c r="AI51" s="1361"/>
      <c r="AJ51" s="1361"/>
      <c r="AK51" s="1361"/>
      <c r="AL51" s="1361"/>
      <c r="AM51" s="1361"/>
      <c r="AN51" s="1362"/>
      <c r="AO51" s="1358"/>
      <c r="AP51" s="1350"/>
      <c r="AQ51" s="1350"/>
      <c r="AR51" s="1350"/>
    </row>
    <row r="52" spans="1:44" ht="12" customHeight="1">
      <c r="A52" s="1352"/>
      <c r="B52" s="1412"/>
      <c r="C52" s="1357"/>
      <c r="D52" s="1357"/>
      <c r="E52" s="1357"/>
      <c r="F52" s="1357"/>
      <c r="G52" s="1357"/>
      <c r="H52" s="1364"/>
      <c r="I52" s="1375"/>
      <c r="J52" s="1357"/>
      <c r="K52" s="1357"/>
      <c r="L52" s="1357"/>
      <c r="M52" s="1408"/>
      <c r="N52" s="1357"/>
      <c r="O52" s="1357"/>
      <c r="P52" s="1357"/>
      <c r="Q52" s="1357"/>
      <c r="R52" s="1357"/>
      <c r="S52" s="1357"/>
      <c r="T52" s="1375"/>
      <c r="U52" s="1364"/>
      <c r="V52" s="1361"/>
      <c r="W52" s="1361"/>
      <c r="X52" s="1361"/>
      <c r="Y52" s="1370"/>
      <c r="Z52" s="1410" t="s">
        <v>1655</v>
      </c>
      <c r="AA52" s="1361"/>
      <c r="AB52" s="1361"/>
      <c r="AC52" s="1361"/>
      <c r="AD52" s="1361"/>
      <c r="AE52" s="1361"/>
      <c r="AF52" s="1361"/>
      <c r="AG52" s="1361"/>
      <c r="AH52" s="1361"/>
      <c r="AI52" s="1361"/>
      <c r="AJ52" s="1361"/>
      <c r="AK52" s="1361"/>
      <c r="AL52" s="1361"/>
      <c r="AM52" s="1361"/>
      <c r="AN52" s="1362"/>
      <c r="AO52" s="1358"/>
      <c r="AP52" s="1350"/>
      <c r="AQ52" s="1350"/>
      <c r="AR52" s="1350"/>
    </row>
    <row r="53" spans="1:44" ht="12" customHeight="1">
      <c r="A53" s="1352"/>
      <c r="B53" s="1379" t="s">
        <v>1656</v>
      </c>
      <c r="C53" s="1361"/>
      <c r="D53" s="1361"/>
      <c r="E53" s="1361"/>
      <c r="F53" s="1361"/>
      <c r="G53" s="1361"/>
      <c r="H53" s="1362"/>
      <c r="I53" s="1405" t="s">
        <v>1533</v>
      </c>
      <c r="J53" s="1361"/>
      <c r="K53" s="1361"/>
      <c r="L53" s="1361"/>
      <c r="M53" s="1406"/>
      <c r="N53" s="1361"/>
      <c r="O53" s="1361"/>
      <c r="P53" s="1361"/>
      <c r="Q53" s="1361"/>
      <c r="R53" s="1361"/>
      <c r="S53" s="1361"/>
      <c r="T53" s="1405">
        <v>0</v>
      </c>
      <c r="U53" s="1362"/>
      <c r="V53" s="1357"/>
      <c r="W53" s="1357"/>
      <c r="X53" s="1357"/>
      <c r="Y53" s="1357"/>
      <c r="Z53" s="1402" t="s">
        <v>1657</v>
      </c>
      <c r="AA53" s="1357"/>
      <c r="AB53" s="1357"/>
      <c r="AC53" s="1357"/>
      <c r="AD53" s="1357"/>
      <c r="AE53" s="1357"/>
      <c r="AF53" s="1357"/>
      <c r="AG53" s="1357"/>
      <c r="AH53" s="1357"/>
      <c r="AI53" s="1357"/>
      <c r="AJ53" s="1357"/>
      <c r="AK53" s="1357"/>
      <c r="AL53" s="1357"/>
      <c r="AM53" s="1357"/>
      <c r="AN53" s="1364"/>
      <c r="AO53" s="1358"/>
      <c r="AP53" s="1350"/>
      <c r="AQ53" s="1350"/>
      <c r="AR53" s="1350"/>
    </row>
    <row r="54" spans="1:44" ht="12" customHeight="1">
      <c r="A54" s="1352"/>
      <c r="B54" s="1373"/>
      <c r="C54" s="1357"/>
      <c r="D54" s="1357"/>
      <c r="E54" s="1357"/>
      <c r="F54" s="1357"/>
      <c r="G54" s="1357"/>
      <c r="H54" s="1364"/>
      <c r="I54" s="1375"/>
      <c r="J54" s="1357"/>
      <c r="K54" s="1357"/>
      <c r="L54" s="1357"/>
      <c r="M54" s="1408"/>
      <c r="N54" s="1357"/>
      <c r="O54" s="1357"/>
      <c r="P54" s="1357"/>
      <c r="Q54" s="1357"/>
      <c r="R54" s="1357"/>
      <c r="S54" s="1357"/>
      <c r="T54" s="1375"/>
      <c r="U54" s="1364"/>
      <c r="V54" s="1360" t="s">
        <v>1658</v>
      </c>
      <c r="W54" s="1361"/>
      <c r="X54" s="1361"/>
      <c r="Y54" s="1361"/>
      <c r="Z54" s="1361"/>
      <c r="AA54" s="1361"/>
      <c r="AB54" s="1361"/>
      <c r="AC54" s="1361"/>
      <c r="AD54" s="1361"/>
      <c r="AE54" s="1361"/>
      <c r="AF54" s="1361"/>
      <c r="AG54" s="1361"/>
      <c r="AH54" s="1361"/>
      <c r="AI54" s="1361"/>
      <c r="AJ54" s="1361"/>
      <c r="AK54" s="1361"/>
      <c r="AL54" s="1361"/>
      <c r="AM54" s="1361"/>
      <c r="AN54" s="1362"/>
      <c r="AO54" s="1358"/>
      <c r="AP54" s="1350"/>
      <c r="AQ54" s="1350"/>
      <c r="AR54" s="1350"/>
    </row>
    <row r="55" spans="1:44" ht="12" customHeight="1">
      <c r="A55" s="1352"/>
      <c r="B55" s="1413" t="s">
        <v>1659</v>
      </c>
      <c r="C55" s="1354"/>
      <c r="D55" s="1354"/>
      <c r="E55" s="1354"/>
      <c r="F55" s="1354"/>
      <c r="G55" s="1354"/>
      <c r="H55" s="1362"/>
      <c r="I55" s="1405" t="s">
        <v>1533</v>
      </c>
      <c r="J55" s="1361"/>
      <c r="K55" s="1361"/>
      <c r="L55" s="1361"/>
      <c r="M55" s="1406">
        <f>IF(SUM(M43:M54)=0,"",SUM(M43:M54))</f>
      </c>
      <c r="N55" s="1361"/>
      <c r="O55" s="1361"/>
      <c r="P55" s="1361"/>
      <c r="Q55" s="1361"/>
      <c r="R55" s="1361"/>
      <c r="S55" s="1361"/>
      <c r="T55" s="1405" t="s">
        <v>1660</v>
      </c>
      <c r="U55" s="1362"/>
      <c r="V55" s="1361"/>
      <c r="W55" s="1370"/>
      <c r="X55" s="1363" t="s">
        <v>1661</v>
      </c>
      <c r="Y55" s="1361"/>
      <c r="Z55" s="1361"/>
      <c r="AA55" s="1363" t="s">
        <v>1662</v>
      </c>
      <c r="AB55" s="1361"/>
      <c r="AC55" s="1361"/>
      <c r="AD55" s="1361"/>
      <c r="AE55" s="1361"/>
      <c r="AF55" s="1361"/>
      <c r="AG55" s="1361"/>
      <c r="AH55" s="1361"/>
      <c r="AI55" s="1361"/>
      <c r="AJ55" s="1361"/>
      <c r="AK55" s="1370"/>
      <c r="AL55" s="1363" t="s">
        <v>1663</v>
      </c>
      <c r="AM55" s="1361"/>
      <c r="AN55" s="1362"/>
      <c r="AO55" s="1358"/>
      <c r="AP55" s="1350"/>
      <c r="AQ55" s="1350"/>
      <c r="AR55" s="1350"/>
    </row>
    <row r="56" spans="1:44" ht="12" customHeight="1">
      <c r="A56" s="1352"/>
      <c r="B56" s="1373"/>
      <c r="C56" s="1357"/>
      <c r="D56" s="1357"/>
      <c r="E56" s="1357"/>
      <c r="F56" s="1357"/>
      <c r="G56" s="1357"/>
      <c r="H56" s="1364"/>
      <c r="I56" s="1357"/>
      <c r="J56" s="1357"/>
      <c r="K56" s="1357"/>
      <c r="L56" s="1357"/>
      <c r="M56" s="1408"/>
      <c r="N56" s="1357"/>
      <c r="O56" s="1357"/>
      <c r="P56" s="1357"/>
      <c r="Q56" s="1357"/>
      <c r="R56" s="1357"/>
      <c r="S56" s="1357"/>
      <c r="T56" s="1357"/>
      <c r="U56" s="1364"/>
      <c r="V56" s="1357"/>
      <c r="W56" s="1357"/>
      <c r="X56" s="1357"/>
      <c r="Y56" s="1357"/>
      <c r="Z56" s="1357"/>
      <c r="AA56" s="1357"/>
      <c r="AB56" s="1357"/>
      <c r="AC56" s="1357"/>
      <c r="AD56" s="1357"/>
      <c r="AE56" s="1357"/>
      <c r="AF56" s="1357"/>
      <c r="AG56" s="1357"/>
      <c r="AH56" s="1357"/>
      <c r="AI56" s="1357"/>
      <c r="AJ56" s="1357"/>
      <c r="AK56" s="1357"/>
      <c r="AL56" s="1357"/>
      <c r="AM56" s="1357"/>
      <c r="AN56" s="1364"/>
      <c r="AO56" s="1358"/>
      <c r="AP56" s="1350"/>
      <c r="AQ56" s="1350"/>
      <c r="AR56" s="1350"/>
    </row>
    <row r="57" spans="1:44" ht="9.75" customHeight="1">
      <c r="A57" s="1352"/>
      <c r="B57" s="1365" t="s">
        <v>1664</v>
      </c>
      <c r="C57" s="1361"/>
      <c r="D57" s="1361"/>
      <c r="E57" s="1361"/>
      <c r="F57" s="1361"/>
      <c r="G57" s="1361"/>
      <c r="H57" s="1361"/>
      <c r="I57" s="1361"/>
      <c r="J57" s="1361"/>
      <c r="K57" s="1361"/>
      <c r="L57" s="1361"/>
      <c r="M57" s="1361"/>
      <c r="N57" s="1361"/>
      <c r="O57" s="1361"/>
      <c r="P57" s="1361"/>
      <c r="Q57" s="1361"/>
      <c r="R57" s="1361"/>
      <c r="S57" s="1361"/>
      <c r="T57" s="1361"/>
      <c r="U57" s="1361"/>
      <c r="V57" s="1361"/>
      <c r="W57" s="1361"/>
      <c r="X57" s="1361"/>
      <c r="Y57" s="1361"/>
      <c r="Z57" s="1361"/>
      <c r="AA57" s="1361"/>
      <c r="AB57" s="1361"/>
      <c r="AC57" s="1361"/>
      <c r="AD57" s="1361"/>
      <c r="AE57" s="1361"/>
      <c r="AF57" s="1361"/>
      <c r="AG57" s="1361"/>
      <c r="AH57" s="1361"/>
      <c r="AI57" s="1361"/>
      <c r="AJ57" s="1361"/>
      <c r="AK57" s="1361"/>
      <c r="AL57" s="1361"/>
      <c r="AM57" s="1361"/>
      <c r="AN57" s="1362"/>
      <c r="AO57" s="1358"/>
      <c r="AP57" s="1350"/>
      <c r="AQ57" s="1350"/>
      <c r="AR57" s="1350"/>
    </row>
    <row r="58" spans="1:44" ht="9.75" customHeight="1">
      <c r="A58" s="1352"/>
      <c r="B58" s="1365" t="s">
        <v>1665</v>
      </c>
      <c r="C58" s="1399"/>
      <c r="D58" s="1399"/>
      <c r="E58" s="1399"/>
      <c r="F58" s="1399"/>
      <c r="G58" s="1399"/>
      <c r="H58" s="1399"/>
      <c r="I58" s="1399"/>
      <c r="J58" s="1399"/>
      <c r="K58" s="1399"/>
      <c r="L58" s="1399"/>
      <c r="M58" s="1399"/>
      <c r="N58" s="1399"/>
      <c r="O58" s="1399"/>
      <c r="P58" s="1399"/>
      <c r="Q58" s="1399"/>
      <c r="R58" s="1399"/>
      <c r="S58" s="1399"/>
      <c r="T58" s="1399"/>
      <c r="U58" s="1399"/>
      <c r="V58" s="1399"/>
      <c r="W58" s="1399"/>
      <c r="X58" s="1399"/>
      <c r="Y58" s="1399"/>
      <c r="Z58" s="1399"/>
      <c r="AA58" s="1399"/>
      <c r="AB58" s="1399"/>
      <c r="AC58" s="1399"/>
      <c r="AD58" s="1399"/>
      <c r="AE58" s="1399"/>
      <c r="AF58" s="1399"/>
      <c r="AG58" s="1399"/>
      <c r="AH58" s="1399"/>
      <c r="AI58" s="1399"/>
      <c r="AJ58" s="1399"/>
      <c r="AK58" s="1399"/>
      <c r="AL58" s="1399"/>
      <c r="AM58" s="1399"/>
      <c r="AN58" s="1362"/>
      <c r="AO58" s="1358"/>
      <c r="AP58" s="1350"/>
      <c r="AQ58" s="1350"/>
      <c r="AR58" s="1350"/>
    </row>
    <row r="59" spans="1:44" ht="9.75" customHeight="1">
      <c r="A59" s="1352"/>
      <c r="B59" s="1376" t="s">
        <v>1666</v>
      </c>
      <c r="C59" s="1357"/>
      <c r="D59" s="1357"/>
      <c r="E59" s="1357"/>
      <c r="F59" s="1357"/>
      <c r="G59" s="1357"/>
      <c r="H59" s="1357"/>
      <c r="I59" s="1357"/>
      <c r="J59" s="1357"/>
      <c r="K59" s="1357"/>
      <c r="L59" s="1357"/>
      <c r="M59" s="1357"/>
      <c r="N59" s="1357"/>
      <c r="O59" s="1357"/>
      <c r="P59" s="1357"/>
      <c r="Q59" s="1357"/>
      <c r="R59" s="1357"/>
      <c r="S59" s="1357"/>
      <c r="T59" s="1357"/>
      <c r="U59" s="1357"/>
      <c r="V59" s="1357"/>
      <c r="W59" s="1357"/>
      <c r="X59" s="1357"/>
      <c r="Y59" s="1357"/>
      <c r="Z59" s="1357"/>
      <c r="AA59" s="1357"/>
      <c r="AB59" s="1357"/>
      <c r="AC59" s="1357"/>
      <c r="AD59" s="1357"/>
      <c r="AE59" s="1357"/>
      <c r="AF59" s="1357"/>
      <c r="AG59" s="1357"/>
      <c r="AH59" s="1357"/>
      <c r="AI59" s="1357"/>
      <c r="AJ59" s="1357"/>
      <c r="AK59" s="1357"/>
      <c r="AL59" s="1357"/>
      <c r="AM59" s="1357"/>
      <c r="AN59" s="1364"/>
      <c r="AO59" s="1358"/>
      <c r="AP59" s="1350"/>
      <c r="AQ59" s="1350"/>
      <c r="AR59" s="1350"/>
    </row>
    <row r="60" spans="1:44" ht="12" customHeight="1">
      <c r="A60" s="1352"/>
      <c r="B60" s="1379" t="s">
        <v>1667</v>
      </c>
      <c r="C60" s="1361"/>
      <c r="D60" s="1361"/>
      <c r="E60" s="1361"/>
      <c r="F60" s="1361"/>
      <c r="G60" s="1361"/>
      <c r="H60" s="1361"/>
      <c r="I60" s="1361"/>
      <c r="J60" s="1361"/>
      <c r="K60" s="1361"/>
      <c r="L60" s="1361"/>
      <c r="M60" s="1361"/>
      <c r="N60" s="1361"/>
      <c r="O60" s="1361"/>
      <c r="P60" s="1361"/>
      <c r="Q60" s="1361"/>
      <c r="R60" s="1362"/>
      <c r="S60" s="1363" t="s">
        <v>1668</v>
      </c>
      <c r="T60" s="1361"/>
      <c r="U60" s="1361"/>
      <c r="V60" s="1361"/>
      <c r="W60" s="1361"/>
      <c r="X60" s="1361"/>
      <c r="Y60" s="1361"/>
      <c r="Z60" s="1361"/>
      <c r="AA60" s="1361"/>
      <c r="AB60" s="1361"/>
      <c r="AC60" s="1361"/>
      <c r="AD60" s="1361"/>
      <c r="AE60" s="1362"/>
      <c r="AF60" s="1363" t="s">
        <v>1669</v>
      </c>
      <c r="AG60" s="1397"/>
      <c r="AH60" s="1361"/>
      <c r="AI60" s="1361"/>
      <c r="AJ60" s="1361"/>
      <c r="AK60" s="1361"/>
      <c r="AL60" s="1361"/>
      <c r="AM60" s="1361"/>
      <c r="AN60" s="1362"/>
      <c r="AO60" s="1358"/>
      <c r="AP60" s="1350"/>
      <c r="AQ60" s="1350"/>
      <c r="AR60" s="1350"/>
    </row>
    <row r="61" spans="1:44" ht="12" customHeight="1">
      <c r="A61" s="1352"/>
      <c r="B61" s="2689"/>
      <c r="C61" s="2690"/>
      <c r="D61" s="2690"/>
      <c r="E61" s="2690"/>
      <c r="F61" s="2690"/>
      <c r="G61" s="2690"/>
      <c r="H61" s="2690"/>
      <c r="I61" s="2690"/>
      <c r="J61" s="2690"/>
      <c r="K61" s="2690"/>
      <c r="L61" s="2690"/>
      <c r="M61" s="2690"/>
      <c r="N61" s="2690"/>
      <c r="O61" s="2690"/>
      <c r="P61" s="2690"/>
      <c r="Q61" s="2690"/>
      <c r="R61" s="2691"/>
      <c r="S61" s="2689"/>
      <c r="T61" s="2690"/>
      <c r="U61" s="2690"/>
      <c r="V61" s="2690"/>
      <c r="W61" s="2690"/>
      <c r="X61" s="2690"/>
      <c r="Y61" s="2690"/>
      <c r="Z61" s="2690"/>
      <c r="AA61" s="2690"/>
      <c r="AB61" s="2690"/>
      <c r="AC61" s="2690"/>
      <c r="AD61" s="2690"/>
      <c r="AE61" s="2691"/>
      <c r="AF61" s="2689"/>
      <c r="AG61" s="2690"/>
      <c r="AH61" s="2690"/>
      <c r="AI61" s="2690"/>
      <c r="AJ61" s="2690"/>
      <c r="AK61" s="2690"/>
      <c r="AL61" s="2690"/>
      <c r="AM61" s="2690"/>
      <c r="AN61" s="2691"/>
      <c r="AO61" s="1358"/>
      <c r="AP61" s="1350"/>
      <c r="AQ61" s="1350"/>
      <c r="AR61" s="1350"/>
    </row>
    <row r="62" spans="1:44" ht="12" customHeight="1">
      <c r="A62" s="1352"/>
      <c r="B62" s="2701"/>
      <c r="C62" s="2702"/>
      <c r="D62" s="2702"/>
      <c r="E62" s="2702"/>
      <c r="F62" s="2702"/>
      <c r="G62" s="2702"/>
      <c r="H62" s="2702"/>
      <c r="I62" s="2702"/>
      <c r="J62" s="2702"/>
      <c r="K62" s="2702"/>
      <c r="L62" s="2702"/>
      <c r="M62" s="2702"/>
      <c r="N62" s="2702"/>
      <c r="O62" s="2702"/>
      <c r="P62" s="2702"/>
      <c r="Q62" s="2702"/>
      <c r="R62" s="2703"/>
      <c r="S62" s="2701"/>
      <c r="T62" s="2702"/>
      <c r="U62" s="2702"/>
      <c r="V62" s="2702"/>
      <c r="W62" s="2702"/>
      <c r="X62" s="2702"/>
      <c r="Y62" s="2702"/>
      <c r="Z62" s="2702"/>
      <c r="AA62" s="2702"/>
      <c r="AB62" s="2702"/>
      <c r="AC62" s="2702"/>
      <c r="AD62" s="2702"/>
      <c r="AE62" s="2703"/>
      <c r="AF62" s="2701"/>
      <c r="AG62" s="2702"/>
      <c r="AH62" s="2702"/>
      <c r="AI62" s="2702"/>
      <c r="AJ62" s="2702"/>
      <c r="AK62" s="2702"/>
      <c r="AL62" s="2702"/>
      <c r="AM62" s="2702"/>
      <c r="AN62" s="2703"/>
      <c r="AO62" s="1358"/>
      <c r="AP62" s="1350"/>
      <c r="AQ62" s="1350"/>
      <c r="AR62" s="1350"/>
    </row>
    <row r="63" spans="1:44" ht="12" customHeight="1">
      <c r="A63" s="1352"/>
      <c r="B63" s="1379" t="s">
        <v>1670</v>
      </c>
      <c r="C63" s="1361"/>
      <c r="D63" s="1361"/>
      <c r="E63" s="1361"/>
      <c r="F63" s="1361"/>
      <c r="G63" s="1361"/>
      <c r="H63" s="1361"/>
      <c r="I63" s="1361"/>
      <c r="J63" s="1361"/>
      <c r="K63" s="1361"/>
      <c r="L63" s="1361"/>
      <c r="M63" s="1361"/>
      <c r="N63" s="1361"/>
      <c r="O63" s="1361"/>
      <c r="P63" s="1361"/>
      <c r="Q63" s="1361"/>
      <c r="R63" s="1361"/>
      <c r="S63" s="1361"/>
      <c r="T63" s="1361"/>
      <c r="U63" s="1361"/>
      <c r="V63" s="1361"/>
      <c r="W63" s="1361"/>
      <c r="X63" s="1361"/>
      <c r="Y63" s="1361"/>
      <c r="Z63" s="1361"/>
      <c r="AA63" s="1361"/>
      <c r="AB63" s="1361"/>
      <c r="AC63" s="1361"/>
      <c r="AD63" s="1361"/>
      <c r="AE63" s="1362"/>
      <c r="AF63" s="1363" t="s">
        <v>1671</v>
      </c>
      <c r="AG63" s="1361"/>
      <c r="AH63" s="1361"/>
      <c r="AI63" s="1361"/>
      <c r="AJ63" s="1361"/>
      <c r="AK63" s="1361"/>
      <c r="AL63" s="1361"/>
      <c r="AM63" s="1361"/>
      <c r="AN63" s="1362"/>
      <c r="AO63" s="1358"/>
      <c r="AP63" s="1350"/>
      <c r="AQ63" s="1350"/>
      <c r="AR63" s="1350"/>
    </row>
    <row r="64" spans="1:44" ht="12" customHeight="1">
      <c r="A64" s="1352"/>
      <c r="B64" s="1379"/>
      <c r="C64" s="1361"/>
      <c r="D64" s="1361"/>
      <c r="E64" s="1361"/>
      <c r="F64" s="1361"/>
      <c r="G64" s="1361"/>
      <c r="H64" s="1361"/>
      <c r="I64" s="1361"/>
      <c r="J64" s="1361"/>
      <c r="K64" s="1361"/>
      <c r="L64" s="1361"/>
      <c r="M64" s="1361"/>
      <c r="N64" s="1361"/>
      <c r="O64" s="1361"/>
      <c r="P64" s="1361"/>
      <c r="Q64" s="1361"/>
      <c r="R64" s="1361"/>
      <c r="S64" s="1361"/>
      <c r="T64" s="1361"/>
      <c r="U64" s="1361"/>
      <c r="V64" s="1361"/>
      <c r="W64" s="1361"/>
      <c r="X64" s="1361"/>
      <c r="Y64" s="1361"/>
      <c r="Z64" s="1361"/>
      <c r="AA64" s="1361"/>
      <c r="AB64" s="1361"/>
      <c r="AC64" s="1361"/>
      <c r="AD64" s="1361"/>
      <c r="AE64" s="1362"/>
      <c r="AF64" s="2686"/>
      <c r="AG64" s="2687"/>
      <c r="AH64" s="2687"/>
      <c r="AI64" s="2687"/>
      <c r="AJ64" s="2687"/>
      <c r="AK64" s="2687"/>
      <c r="AL64" s="2687"/>
      <c r="AM64" s="2687"/>
      <c r="AN64" s="2688"/>
      <c r="AO64" s="1358"/>
      <c r="AP64" s="1350"/>
      <c r="AQ64" s="1350"/>
      <c r="AR64" s="1350"/>
    </row>
    <row r="65" spans="1:44" ht="12" customHeight="1">
      <c r="A65" s="1352"/>
      <c r="B65" s="1414"/>
      <c r="C65" s="1415"/>
      <c r="D65" s="1415"/>
      <c r="E65" s="1415"/>
      <c r="F65" s="1415"/>
      <c r="G65" s="1415"/>
      <c r="H65" s="1415"/>
      <c r="I65" s="1415"/>
      <c r="J65" s="1415"/>
      <c r="K65" s="1415"/>
      <c r="L65" s="1415"/>
      <c r="M65" s="1415"/>
      <c r="N65" s="1415"/>
      <c r="O65" s="1415"/>
      <c r="P65" s="1415"/>
      <c r="Q65" s="1415"/>
      <c r="R65" s="1415"/>
      <c r="S65" s="1415"/>
      <c r="T65" s="1415"/>
      <c r="U65" s="1415"/>
      <c r="V65" s="1415"/>
      <c r="W65" s="1415"/>
      <c r="X65" s="1415"/>
      <c r="Y65" s="1415"/>
      <c r="Z65" s="1415"/>
      <c r="AA65" s="1415"/>
      <c r="AB65" s="1415"/>
      <c r="AC65" s="1415"/>
      <c r="AD65" s="1415"/>
      <c r="AE65" s="1416"/>
      <c r="AF65" s="2698"/>
      <c r="AG65" s="2699"/>
      <c r="AH65" s="2699"/>
      <c r="AI65" s="2699"/>
      <c r="AJ65" s="2699"/>
      <c r="AK65" s="2699"/>
      <c r="AL65" s="2699"/>
      <c r="AM65" s="2699"/>
      <c r="AN65" s="2700"/>
      <c r="AO65" s="1358"/>
      <c r="AP65" s="1350"/>
      <c r="AQ65" s="1350"/>
      <c r="AR65" s="1350"/>
    </row>
    <row r="66" spans="1:44" ht="9.75" customHeight="1">
      <c r="A66" s="1352"/>
      <c r="B66" s="1363" t="s">
        <v>1672</v>
      </c>
      <c r="C66" s="1361"/>
      <c r="D66" s="1361"/>
      <c r="E66" s="1361"/>
      <c r="F66" s="1361"/>
      <c r="G66" s="1361"/>
      <c r="H66" s="1361"/>
      <c r="I66" s="1361"/>
      <c r="J66" s="1361"/>
      <c r="K66" s="1361"/>
      <c r="L66" s="1361"/>
      <c r="M66" s="1361"/>
      <c r="N66" s="1361"/>
      <c r="O66" s="1361"/>
      <c r="P66" s="1361"/>
      <c r="Q66" s="1361"/>
      <c r="R66" s="1361"/>
      <c r="S66" s="1361"/>
      <c r="T66" s="1361"/>
      <c r="U66" s="1361"/>
      <c r="V66" s="1361"/>
      <c r="W66" s="1361"/>
      <c r="X66" s="1361"/>
      <c r="Y66" s="1361"/>
      <c r="Z66" s="1361"/>
      <c r="AA66" s="1361"/>
      <c r="AB66" s="1361"/>
      <c r="AC66" s="1361"/>
      <c r="AD66" s="1361"/>
      <c r="AE66" s="1361"/>
      <c r="AF66" s="1363" t="s">
        <v>1673</v>
      </c>
      <c r="AG66" s="1361"/>
      <c r="AH66" s="1361"/>
      <c r="AI66" s="1361"/>
      <c r="AJ66" s="1361"/>
      <c r="AK66" s="1361"/>
      <c r="AL66" s="1361"/>
      <c r="AM66" s="1361"/>
      <c r="AN66" s="1361"/>
      <c r="AO66" s="1358"/>
      <c r="AP66" s="1350"/>
      <c r="AQ66" s="1350"/>
      <c r="AR66" s="1350"/>
    </row>
    <row r="67" spans="1:44" ht="9.75" customHeight="1">
      <c r="A67" s="1352"/>
      <c r="B67" s="1372" t="s">
        <v>704</v>
      </c>
      <c r="C67" s="1399"/>
      <c r="D67" s="1399"/>
      <c r="E67" s="1399"/>
      <c r="F67" s="1399"/>
      <c r="G67" s="1399"/>
      <c r="H67" s="1399"/>
      <c r="I67" s="1399"/>
      <c r="J67" s="1399"/>
      <c r="K67" s="1399"/>
      <c r="L67" s="1399"/>
      <c r="M67" s="1399"/>
      <c r="N67" s="1399"/>
      <c r="O67" s="1399"/>
      <c r="P67" s="1399"/>
      <c r="Q67" s="1399"/>
      <c r="R67" s="1399"/>
      <c r="S67" s="1399"/>
      <c r="T67" s="1399"/>
      <c r="U67" s="1399"/>
      <c r="V67" s="1399"/>
      <c r="W67" s="1399"/>
      <c r="X67" s="1399"/>
      <c r="Y67" s="1399"/>
      <c r="Z67" s="1399"/>
      <c r="AA67" s="1399"/>
      <c r="AB67" s="1399"/>
      <c r="AC67" s="1399"/>
      <c r="AD67" s="1399"/>
      <c r="AE67" s="1399"/>
      <c r="AF67" s="1372" t="s">
        <v>1674</v>
      </c>
      <c r="AG67" s="1399"/>
      <c r="AH67" s="1399"/>
      <c r="AI67" s="1399"/>
      <c r="AJ67" s="1399"/>
      <c r="AK67" s="1399"/>
      <c r="AL67" s="1399"/>
      <c r="AM67" s="1399"/>
      <c r="AN67" s="1399"/>
      <c r="AO67" s="1358"/>
      <c r="AP67" s="1350"/>
      <c r="AQ67" s="1350"/>
      <c r="AR67" s="1350"/>
    </row>
    <row r="68" spans="1:44" ht="9.75" customHeight="1" thickBot="1">
      <c r="A68" s="1417"/>
      <c r="B68" s="1418"/>
      <c r="C68" s="1418"/>
      <c r="D68" s="1418"/>
      <c r="E68" s="1418"/>
      <c r="F68" s="1418"/>
      <c r="G68" s="1418"/>
      <c r="H68" s="1418"/>
      <c r="I68" s="1418"/>
      <c r="J68" s="1418"/>
      <c r="K68" s="1418"/>
      <c r="L68" s="1418"/>
      <c r="M68" s="1418"/>
      <c r="N68" s="1418"/>
      <c r="O68" s="1418"/>
      <c r="P68" s="1418"/>
      <c r="Q68" s="1418"/>
      <c r="R68" s="1418"/>
      <c r="S68" s="1418"/>
      <c r="T68" s="1418"/>
      <c r="U68" s="1418"/>
      <c r="V68" s="1418"/>
      <c r="W68" s="1418"/>
      <c r="X68" s="1418"/>
      <c r="Y68" s="1418"/>
      <c r="Z68" s="1418"/>
      <c r="AA68" s="1418"/>
      <c r="AB68" s="1418"/>
      <c r="AC68" s="1418"/>
      <c r="AD68" s="1418"/>
      <c r="AE68" s="1418"/>
      <c r="AF68" s="1418"/>
      <c r="AG68" s="1418"/>
      <c r="AH68" s="1418"/>
      <c r="AI68" s="1418"/>
      <c r="AJ68" s="1418"/>
      <c r="AK68" s="1418"/>
      <c r="AL68" s="1418"/>
      <c r="AM68" s="1418"/>
      <c r="AN68" s="1418"/>
      <c r="AO68" s="1419"/>
      <c r="AP68" s="1350"/>
      <c r="AQ68" s="1350"/>
      <c r="AR68" s="1350"/>
    </row>
    <row r="69" spans="1:44" ht="13.5" thickTop="1">
      <c r="A69" s="1354"/>
      <c r="B69" s="1354"/>
      <c r="C69" s="1354"/>
      <c r="D69" s="1354"/>
      <c r="E69" s="1354"/>
      <c r="F69" s="1354"/>
      <c r="G69" s="1354"/>
      <c r="H69" s="1354"/>
      <c r="I69" s="1354"/>
      <c r="J69" s="1354"/>
      <c r="K69" s="1354"/>
      <c r="L69" s="1354"/>
      <c r="M69" s="1354"/>
      <c r="N69" s="1354"/>
      <c r="O69" s="1354"/>
      <c r="P69" s="1354"/>
      <c r="Q69" s="1354"/>
      <c r="R69" s="1354"/>
      <c r="S69" s="1354"/>
      <c r="T69" s="1354"/>
      <c r="U69" s="1354"/>
      <c r="V69" s="1354"/>
      <c r="W69" s="1354"/>
      <c r="X69" s="1354"/>
      <c r="Y69" s="1354"/>
      <c r="Z69" s="1354"/>
      <c r="AA69" s="1354"/>
      <c r="AB69" s="1354"/>
      <c r="AC69" s="1354"/>
      <c r="AD69" s="1354"/>
      <c r="AE69" s="1354"/>
      <c r="AF69" s="1354"/>
      <c r="AG69" s="1354"/>
      <c r="AH69" s="1354"/>
      <c r="AI69" s="1354"/>
      <c r="AJ69" s="1354"/>
      <c r="AK69" s="1354"/>
      <c r="AL69" s="1354"/>
      <c r="AM69" s="1354"/>
      <c r="AN69" s="1354"/>
      <c r="AO69" s="1354"/>
      <c r="AP69" s="1350"/>
      <c r="AQ69" s="1350"/>
      <c r="AR69" s="1350"/>
    </row>
    <row r="70" spans="1:44" ht="12.75">
      <c r="A70" s="1361"/>
      <c r="B70" s="1361"/>
      <c r="C70" s="1361"/>
      <c r="D70" s="1361"/>
      <c r="E70" s="1361"/>
      <c r="F70" s="1361"/>
      <c r="G70" s="1361"/>
      <c r="H70" s="1361"/>
      <c r="I70" s="1361"/>
      <c r="J70" s="1361"/>
      <c r="K70" s="1361"/>
      <c r="L70" s="1361"/>
      <c r="M70" s="1361"/>
      <c r="N70" s="1361"/>
      <c r="O70" s="1361"/>
      <c r="P70" s="1361"/>
      <c r="Q70" s="1361"/>
      <c r="R70" s="1361"/>
      <c r="S70" s="1361"/>
      <c r="T70" s="1361"/>
      <c r="U70" s="1361"/>
      <c r="V70" s="1361"/>
      <c r="W70" s="1361"/>
      <c r="X70" s="1361"/>
      <c r="Y70" s="1361"/>
      <c r="Z70" s="1361"/>
      <c r="AA70" s="1361"/>
      <c r="AB70" s="1361"/>
      <c r="AC70" s="1361"/>
      <c r="AD70" s="1361"/>
      <c r="AE70" s="1361"/>
      <c r="AF70" s="1361"/>
      <c r="AG70" s="1361"/>
      <c r="AH70" s="1361"/>
      <c r="AI70" s="1361"/>
      <c r="AJ70" s="1361"/>
      <c r="AK70" s="1361"/>
      <c r="AL70" s="1361"/>
      <c r="AM70" s="1361"/>
      <c r="AN70" s="1361"/>
      <c r="AO70" s="1361"/>
      <c r="AP70" s="1350"/>
      <c r="AQ70" s="1350"/>
      <c r="AR70" s="1350"/>
    </row>
    <row r="71" spans="1:44" ht="12.75">
      <c r="A71" s="1354"/>
      <c r="B71" s="1354"/>
      <c r="C71" s="1354"/>
      <c r="D71" s="1354"/>
      <c r="E71" s="1354"/>
      <c r="F71" s="1354"/>
      <c r="G71" s="1354"/>
      <c r="H71" s="1354"/>
      <c r="I71" s="1354"/>
      <c r="J71" s="1354"/>
      <c r="K71" s="1354"/>
      <c r="L71" s="1354"/>
      <c r="M71" s="1354"/>
      <c r="N71" s="1354"/>
      <c r="O71" s="1354"/>
      <c r="P71" s="1354"/>
      <c r="Q71" s="1354"/>
      <c r="R71" s="1354"/>
      <c r="S71" s="1354"/>
      <c r="T71" s="1354"/>
      <c r="U71" s="1354"/>
      <c r="V71" s="1354"/>
      <c r="W71" s="1354"/>
      <c r="X71" s="1354"/>
      <c r="Y71" s="1354"/>
      <c r="Z71" s="1354"/>
      <c r="AA71" s="1354"/>
      <c r="AB71" s="1354"/>
      <c r="AC71" s="1354"/>
      <c r="AD71" s="1354"/>
      <c r="AE71" s="1354"/>
      <c r="AF71" s="1354"/>
      <c r="AG71" s="1354"/>
      <c r="AH71" s="1354"/>
      <c r="AI71" s="1354"/>
      <c r="AJ71" s="1354"/>
      <c r="AK71" s="1354"/>
      <c r="AL71" s="1354"/>
      <c r="AM71" s="1354"/>
      <c r="AN71" s="1354"/>
      <c r="AO71" s="1354"/>
      <c r="AP71" s="1350"/>
      <c r="AQ71" s="1350"/>
      <c r="AR71" s="1350"/>
    </row>
    <row r="72" spans="1:44" ht="12.75">
      <c r="A72" s="1354"/>
      <c r="B72" s="1354"/>
      <c r="C72" s="1354"/>
      <c r="D72" s="1354"/>
      <c r="E72" s="1354"/>
      <c r="F72" s="1354"/>
      <c r="G72" s="1354"/>
      <c r="H72" s="1354"/>
      <c r="I72" s="1354"/>
      <c r="J72" s="1354"/>
      <c r="K72" s="1354"/>
      <c r="L72" s="1354"/>
      <c r="M72" s="1354"/>
      <c r="N72" s="1354"/>
      <c r="O72" s="1354"/>
      <c r="P72" s="1354"/>
      <c r="Q72" s="1354"/>
      <c r="R72" s="1354"/>
      <c r="S72" s="1354"/>
      <c r="T72" s="1354"/>
      <c r="U72" s="1354"/>
      <c r="V72" s="1354"/>
      <c r="W72" s="1354"/>
      <c r="X72" s="1354"/>
      <c r="Y72" s="1354"/>
      <c r="Z72" s="1354"/>
      <c r="AA72" s="1354"/>
      <c r="AB72" s="1354"/>
      <c r="AC72" s="1354"/>
      <c r="AD72" s="1354"/>
      <c r="AE72" s="1354"/>
      <c r="AF72" s="1354"/>
      <c r="AG72" s="1354"/>
      <c r="AH72" s="1354"/>
      <c r="AI72" s="1354"/>
      <c r="AJ72" s="1354"/>
      <c r="AK72" s="1354"/>
      <c r="AL72" s="1354"/>
      <c r="AM72" s="1354"/>
      <c r="AN72" s="1354"/>
      <c r="AO72" s="1354"/>
      <c r="AP72" s="1350"/>
      <c r="AQ72" s="1350"/>
      <c r="AR72" s="1350"/>
    </row>
    <row r="73" spans="1:44" ht="12.75">
      <c r="A73" s="1354"/>
      <c r="B73" s="1354"/>
      <c r="C73" s="1354"/>
      <c r="D73" s="1354"/>
      <c r="E73" s="1354"/>
      <c r="F73" s="1354"/>
      <c r="G73" s="1354"/>
      <c r="H73" s="1354"/>
      <c r="I73" s="1354"/>
      <c r="J73" s="1354"/>
      <c r="K73" s="1354"/>
      <c r="L73" s="1354"/>
      <c r="M73" s="1354"/>
      <c r="N73" s="1354"/>
      <c r="O73" s="1354"/>
      <c r="P73" s="1354"/>
      <c r="Q73" s="1354"/>
      <c r="R73" s="1354"/>
      <c r="S73" s="1354"/>
      <c r="T73" s="1354"/>
      <c r="U73" s="1354"/>
      <c r="V73" s="1354"/>
      <c r="W73" s="1354"/>
      <c r="X73" s="1354"/>
      <c r="Y73" s="1354"/>
      <c r="Z73" s="1354"/>
      <c r="AA73" s="1354"/>
      <c r="AB73" s="1354"/>
      <c r="AC73" s="1354"/>
      <c r="AD73" s="1354"/>
      <c r="AE73" s="1354"/>
      <c r="AF73" s="1354"/>
      <c r="AG73" s="1354"/>
      <c r="AH73" s="1354"/>
      <c r="AI73" s="1354"/>
      <c r="AJ73" s="1354"/>
      <c r="AK73" s="1354"/>
      <c r="AL73" s="1354"/>
      <c r="AM73" s="1354"/>
      <c r="AN73" s="1354"/>
      <c r="AO73" s="1354"/>
      <c r="AP73" s="1350"/>
      <c r="AQ73" s="1350"/>
      <c r="AR73" s="1350"/>
    </row>
    <row r="74" spans="1:44" ht="12.75">
      <c r="A74" s="1354"/>
      <c r="B74" s="1354"/>
      <c r="C74" s="1354"/>
      <c r="D74" s="1354"/>
      <c r="E74" s="1354"/>
      <c r="F74" s="1354"/>
      <c r="G74" s="1354"/>
      <c r="H74" s="1354"/>
      <c r="I74" s="1354"/>
      <c r="J74" s="1354"/>
      <c r="K74" s="1354"/>
      <c r="L74" s="1354"/>
      <c r="M74" s="1354"/>
      <c r="N74" s="1354"/>
      <c r="O74" s="1354"/>
      <c r="P74" s="1354"/>
      <c r="Q74" s="1354"/>
      <c r="R74" s="1354"/>
      <c r="S74" s="1354"/>
      <c r="T74" s="1354"/>
      <c r="U74" s="1354"/>
      <c r="V74" s="1354"/>
      <c r="W74" s="1354"/>
      <c r="X74" s="1354"/>
      <c r="Y74" s="1354"/>
      <c r="Z74" s="1354"/>
      <c r="AA74" s="1354"/>
      <c r="AB74" s="1354"/>
      <c r="AC74" s="1354"/>
      <c r="AD74" s="1354"/>
      <c r="AE74" s="1354"/>
      <c r="AF74" s="1354"/>
      <c r="AG74" s="1354"/>
      <c r="AH74" s="1354"/>
      <c r="AI74" s="1354"/>
      <c r="AJ74" s="1354"/>
      <c r="AK74" s="1354"/>
      <c r="AL74" s="1354"/>
      <c r="AM74" s="1354"/>
      <c r="AN74" s="1354"/>
      <c r="AO74" s="1354"/>
      <c r="AP74" s="1350"/>
      <c r="AQ74" s="1350"/>
      <c r="AR74" s="1350"/>
    </row>
    <row r="75" spans="1:44" ht="12.75">
      <c r="A75" s="1354"/>
      <c r="B75" s="1354"/>
      <c r="C75" s="1354"/>
      <c r="D75" s="1354"/>
      <c r="E75" s="1354"/>
      <c r="F75" s="1354"/>
      <c r="G75" s="1354"/>
      <c r="H75" s="1354"/>
      <c r="I75" s="1354"/>
      <c r="J75" s="1354"/>
      <c r="K75" s="1354"/>
      <c r="L75" s="1354"/>
      <c r="M75" s="1354"/>
      <c r="N75" s="1354"/>
      <c r="O75" s="1354"/>
      <c r="P75" s="1354"/>
      <c r="Q75" s="1354"/>
      <c r="R75" s="1354"/>
      <c r="S75" s="1354"/>
      <c r="T75" s="1354"/>
      <c r="U75" s="1354"/>
      <c r="V75" s="1354"/>
      <c r="W75" s="1354"/>
      <c r="X75" s="1354"/>
      <c r="Y75" s="1354"/>
      <c r="Z75" s="1354"/>
      <c r="AA75" s="1354"/>
      <c r="AB75" s="1354"/>
      <c r="AC75" s="1354"/>
      <c r="AD75" s="1354"/>
      <c r="AE75" s="1354"/>
      <c r="AF75" s="1354"/>
      <c r="AG75" s="1354"/>
      <c r="AH75" s="1354"/>
      <c r="AI75" s="1354"/>
      <c r="AJ75" s="1354"/>
      <c r="AK75" s="1354"/>
      <c r="AL75" s="1354"/>
      <c r="AM75" s="1354"/>
      <c r="AN75" s="1354"/>
      <c r="AO75" s="1354"/>
      <c r="AP75" s="1350"/>
      <c r="AQ75" s="1350"/>
      <c r="AR75" s="1350"/>
    </row>
    <row r="76" spans="1:44" ht="12.75">
      <c r="A76" s="1354"/>
      <c r="B76" s="1354"/>
      <c r="C76" s="1354"/>
      <c r="D76" s="1354"/>
      <c r="E76" s="1354"/>
      <c r="F76" s="1354"/>
      <c r="G76" s="1354"/>
      <c r="H76" s="1354"/>
      <c r="I76" s="1354"/>
      <c r="J76" s="1354"/>
      <c r="K76" s="1354"/>
      <c r="L76" s="1354"/>
      <c r="M76" s="1354"/>
      <c r="N76" s="1354"/>
      <c r="O76" s="1354"/>
      <c r="P76" s="1354"/>
      <c r="Q76" s="1354"/>
      <c r="R76" s="1354"/>
      <c r="S76" s="1354"/>
      <c r="T76" s="1354"/>
      <c r="U76" s="1354"/>
      <c r="V76" s="1354"/>
      <c r="W76" s="1354"/>
      <c r="X76" s="1354"/>
      <c r="Y76" s="1354"/>
      <c r="Z76" s="1354"/>
      <c r="AA76" s="1354"/>
      <c r="AB76" s="1354"/>
      <c r="AC76" s="1354"/>
      <c r="AD76" s="1354"/>
      <c r="AE76" s="1354"/>
      <c r="AF76" s="1354"/>
      <c r="AG76" s="1354"/>
      <c r="AH76" s="1354"/>
      <c r="AI76" s="1354"/>
      <c r="AJ76" s="1354"/>
      <c r="AK76" s="1354"/>
      <c r="AL76" s="1354"/>
      <c r="AM76" s="1354"/>
      <c r="AN76" s="1354"/>
      <c r="AO76" s="1354"/>
      <c r="AP76" s="1350"/>
      <c r="AQ76" s="1350"/>
      <c r="AR76" s="1350"/>
    </row>
    <row r="77" spans="1:44" ht="12.75">
      <c r="A77" s="1354"/>
      <c r="B77" s="1354"/>
      <c r="C77" s="1354"/>
      <c r="D77" s="1354"/>
      <c r="E77" s="1354"/>
      <c r="F77" s="1354"/>
      <c r="G77" s="1354"/>
      <c r="H77" s="1354"/>
      <c r="I77" s="1354"/>
      <c r="J77" s="1354"/>
      <c r="K77" s="1354"/>
      <c r="L77" s="1354"/>
      <c r="M77" s="1354"/>
      <c r="N77" s="1354"/>
      <c r="O77" s="1354"/>
      <c r="P77" s="1354"/>
      <c r="Q77" s="1354"/>
      <c r="R77" s="1354"/>
      <c r="S77" s="1354"/>
      <c r="T77" s="1354"/>
      <c r="U77" s="1354"/>
      <c r="V77" s="1354"/>
      <c r="W77" s="1354"/>
      <c r="X77" s="1354"/>
      <c r="Y77" s="1354"/>
      <c r="Z77" s="1354"/>
      <c r="AA77" s="1354"/>
      <c r="AB77" s="1354"/>
      <c r="AC77" s="1354"/>
      <c r="AD77" s="1354"/>
      <c r="AE77" s="1354"/>
      <c r="AF77" s="1354"/>
      <c r="AG77" s="1354"/>
      <c r="AH77" s="1354"/>
      <c r="AI77" s="1354"/>
      <c r="AJ77" s="1354"/>
      <c r="AK77" s="1354"/>
      <c r="AL77" s="1354"/>
      <c r="AM77" s="1354"/>
      <c r="AN77" s="1354"/>
      <c r="AO77" s="1354"/>
      <c r="AP77" s="1350"/>
      <c r="AQ77" s="1350"/>
      <c r="AR77" s="1350"/>
    </row>
    <row r="78" spans="1:44" ht="12.75">
      <c r="A78" s="1354"/>
      <c r="B78" s="1354"/>
      <c r="C78" s="1354"/>
      <c r="D78" s="1354"/>
      <c r="E78" s="1354"/>
      <c r="F78" s="1354"/>
      <c r="G78" s="1354"/>
      <c r="H78" s="1354"/>
      <c r="I78" s="1354"/>
      <c r="J78" s="1354"/>
      <c r="K78" s="1354"/>
      <c r="L78" s="1354"/>
      <c r="M78" s="1354"/>
      <c r="N78" s="1354"/>
      <c r="O78" s="1354"/>
      <c r="P78" s="1354"/>
      <c r="Q78" s="1354"/>
      <c r="R78" s="1354"/>
      <c r="S78" s="1354"/>
      <c r="T78" s="1354"/>
      <c r="U78" s="1354"/>
      <c r="V78" s="1354"/>
      <c r="W78" s="1354"/>
      <c r="X78" s="1354"/>
      <c r="Y78" s="1354"/>
      <c r="Z78" s="1354"/>
      <c r="AA78" s="1354"/>
      <c r="AB78" s="1354"/>
      <c r="AC78" s="1354"/>
      <c r="AD78" s="1354"/>
      <c r="AE78" s="1354"/>
      <c r="AF78" s="1354"/>
      <c r="AG78" s="1354"/>
      <c r="AH78" s="1354"/>
      <c r="AI78" s="1354"/>
      <c r="AJ78" s="1354"/>
      <c r="AK78" s="1354"/>
      <c r="AL78" s="1354"/>
      <c r="AM78" s="1354"/>
      <c r="AN78" s="1354"/>
      <c r="AO78" s="1354"/>
      <c r="AP78" s="1350"/>
      <c r="AQ78" s="1350"/>
      <c r="AR78" s="1350"/>
    </row>
    <row r="79" spans="1:44" ht="12.75">
      <c r="A79" s="1350"/>
      <c r="B79" s="1350"/>
      <c r="C79" s="1350"/>
      <c r="D79" s="1350"/>
      <c r="E79" s="1350"/>
      <c r="F79" s="1350"/>
      <c r="G79" s="1350"/>
      <c r="H79" s="1350"/>
      <c r="I79" s="1350"/>
      <c r="J79" s="1350"/>
      <c r="K79" s="1350"/>
      <c r="L79" s="1350"/>
      <c r="M79" s="1350"/>
      <c r="N79" s="1350"/>
      <c r="O79" s="1350"/>
      <c r="P79" s="1350"/>
      <c r="Q79" s="1350"/>
      <c r="R79" s="1350"/>
      <c r="S79" s="1350"/>
      <c r="T79" s="1350"/>
      <c r="U79" s="1350"/>
      <c r="V79" s="1350"/>
      <c r="W79" s="1350"/>
      <c r="X79" s="1350"/>
      <c r="Y79" s="1350"/>
      <c r="Z79" s="1350"/>
      <c r="AA79" s="1350"/>
      <c r="AB79" s="1350"/>
      <c r="AC79" s="1350"/>
      <c r="AD79" s="1350"/>
      <c r="AE79" s="1350"/>
      <c r="AF79" s="1350"/>
      <c r="AG79" s="1350"/>
      <c r="AH79" s="1350"/>
      <c r="AI79" s="1350"/>
      <c r="AJ79" s="1350"/>
      <c r="AK79" s="1350"/>
      <c r="AL79" s="1350"/>
      <c r="AM79" s="1350"/>
      <c r="AN79" s="1350"/>
      <c r="AO79" s="1350"/>
      <c r="AP79" s="1350"/>
      <c r="AQ79" s="1350"/>
      <c r="AR79" s="1350"/>
    </row>
    <row r="80" spans="1:44" ht="12.75">
      <c r="A80" s="1350"/>
      <c r="B80" s="1350"/>
      <c r="C80" s="1350"/>
      <c r="D80" s="1350"/>
      <c r="E80" s="1350"/>
      <c r="F80" s="1350"/>
      <c r="G80" s="1350"/>
      <c r="H80" s="1350"/>
      <c r="I80" s="1350"/>
      <c r="J80" s="1350"/>
      <c r="K80" s="1350"/>
      <c r="L80" s="1350"/>
      <c r="M80" s="1350"/>
      <c r="N80" s="1350"/>
      <c r="O80" s="1350"/>
      <c r="P80" s="1350"/>
      <c r="Q80" s="1350"/>
      <c r="R80" s="1350"/>
      <c r="S80" s="1350"/>
      <c r="T80" s="1350"/>
      <c r="U80" s="1350"/>
      <c r="V80" s="1350"/>
      <c r="W80" s="1350"/>
      <c r="X80" s="1350"/>
      <c r="Y80" s="1350"/>
      <c r="Z80" s="1350"/>
      <c r="AA80" s="1350"/>
      <c r="AB80" s="1350"/>
      <c r="AC80" s="1350"/>
      <c r="AD80" s="1350"/>
      <c r="AE80" s="1350"/>
      <c r="AF80" s="1350"/>
      <c r="AG80" s="1350"/>
      <c r="AH80" s="1350"/>
      <c r="AI80" s="1350"/>
      <c r="AJ80" s="1350"/>
      <c r="AK80" s="1350"/>
      <c r="AL80" s="1350"/>
      <c r="AM80" s="1350"/>
      <c r="AN80" s="1350"/>
      <c r="AO80" s="1350"/>
      <c r="AP80" s="1350"/>
      <c r="AQ80" s="1350"/>
      <c r="AR80" s="1350"/>
    </row>
    <row r="81" spans="1:44" ht="12.75">
      <c r="A81" s="1350"/>
      <c r="B81" s="1350"/>
      <c r="C81" s="1350"/>
      <c r="D81" s="1350"/>
      <c r="E81" s="1350"/>
      <c r="F81" s="1350"/>
      <c r="G81" s="1350"/>
      <c r="H81" s="1350"/>
      <c r="I81" s="1350"/>
      <c r="J81" s="1350"/>
      <c r="K81" s="1350"/>
      <c r="L81" s="1350"/>
      <c r="M81" s="1350"/>
      <c r="N81" s="1350"/>
      <c r="O81" s="1350"/>
      <c r="P81" s="1350"/>
      <c r="Q81" s="1350"/>
      <c r="R81" s="1350"/>
      <c r="S81" s="1350"/>
      <c r="T81" s="1350"/>
      <c r="U81" s="1350"/>
      <c r="V81" s="1350"/>
      <c r="W81" s="1350"/>
      <c r="X81" s="1350"/>
      <c r="Y81" s="1350"/>
      <c r="Z81" s="1350"/>
      <c r="AA81" s="1350"/>
      <c r="AB81" s="1350"/>
      <c r="AC81" s="1350"/>
      <c r="AD81" s="1350"/>
      <c r="AE81" s="1350"/>
      <c r="AF81" s="1350"/>
      <c r="AG81" s="1350"/>
      <c r="AH81" s="1350"/>
      <c r="AI81" s="1350"/>
      <c r="AJ81" s="1350"/>
      <c r="AK81" s="1350"/>
      <c r="AL81" s="1350"/>
      <c r="AM81" s="1350"/>
      <c r="AN81" s="1350"/>
      <c r="AO81" s="1350"/>
      <c r="AP81" s="1350"/>
      <c r="AQ81" s="1350"/>
      <c r="AR81" s="1350"/>
    </row>
    <row r="82" spans="1:44" ht="12.75">
      <c r="A82" s="1350"/>
      <c r="B82" s="1350"/>
      <c r="C82" s="1350"/>
      <c r="D82" s="1350"/>
      <c r="E82" s="1350"/>
      <c r="F82" s="1350"/>
      <c r="G82" s="1350"/>
      <c r="H82" s="1350"/>
      <c r="I82" s="1350"/>
      <c r="J82" s="1350"/>
      <c r="K82" s="1350"/>
      <c r="L82" s="1350"/>
      <c r="M82" s="1350"/>
      <c r="N82" s="1350"/>
      <c r="O82" s="1350"/>
      <c r="P82" s="1350"/>
      <c r="Q82" s="1350"/>
      <c r="R82" s="1350"/>
      <c r="S82" s="1350"/>
      <c r="T82" s="1350"/>
      <c r="U82" s="1350"/>
      <c r="V82" s="1350"/>
      <c r="W82" s="1350"/>
      <c r="X82" s="1350"/>
      <c r="Y82" s="1350"/>
      <c r="Z82" s="1350"/>
      <c r="AA82" s="1350"/>
      <c r="AB82" s="1350"/>
      <c r="AC82" s="1350"/>
      <c r="AD82" s="1350"/>
      <c r="AE82" s="1350"/>
      <c r="AF82" s="1350"/>
      <c r="AG82" s="1350"/>
      <c r="AH82" s="1350"/>
      <c r="AI82" s="1350"/>
      <c r="AJ82" s="1350"/>
      <c r="AK82" s="1350"/>
      <c r="AL82" s="1350"/>
      <c r="AM82" s="1350"/>
      <c r="AN82" s="1350"/>
      <c r="AO82" s="1350"/>
      <c r="AP82" s="1350"/>
      <c r="AQ82" s="1350"/>
      <c r="AR82" s="1350"/>
    </row>
    <row r="83" spans="1:44" ht="12.75">
      <c r="A83" s="1350"/>
      <c r="B83" s="1350"/>
      <c r="C83" s="1350"/>
      <c r="D83" s="1350"/>
      <c r="E83" s="1350"/>
      <c r="F83" s="1350"/>
      <c r="G83" s="1350"/>
      <c r="H83" s="1350"/>
      <c r="I83" s="1350"/>
      <c r="J83" s="1350"/>
      <c r="K83" s="1350"/>
      <c r="L83" s="1350"/>
      <c r="M83" s="1350"/>
      <c r="N83" s="1350"/>
      <c r="O83" s="1350"/>
      <c r="P83" s="1350"/>
      <c r="Q83" s="1350"/>
      <c r="R83" s="1350"/>
      <c r="S83" s="1350"/>
      <c r="T83" s="1350"/>
      <c r="U83" s="1350"/>
      <c r="V83" s="1350"/>
      <c r="W83" s="1350"/>
      <c r="X83" s="1350"/>
      <c r="Y83" s="1350"/>
      <c r="Z83" s="1350"/>
      <c r="AA83" s="1350"/>
      <c r="AB83" s="1350"/>
      <c r="AC83" s="1350"/>
      <c r="AD83" s="1350"/>
      <c r="AE83" s="1350"/>
      <c r="AF83" s="1350"/>
      <c r="AG83" s="1350"/>
      <c r="AH83" s="1350"/>
      <c r="AI83" s="1350"/>
      <c r="AJ83" s="1350"/>
      <c r="AK83" s="1350"/>
      <c r="AL83" s="1350"/>
      <c r="AM83" s="1350"/>
      <c r="AN83" s="1350"/>
      <c r="AO83" s="1350"/>
      <c r="AP83" s="1350"/>
      <c r="AQ83" s="1350"/>
      <c r="AR83" s="1350"/>
    </row>
    <row r="84" spans="1:44" ht="12.75">
      <c r="A84" s="1350"/>
      <c r="B84" s="1350"/>
      <c r="C84" s="1350"/>
      <c r="D84" s="1350"/>
      <c r="E84" s="1350"/>
      <c r="F84" s="1350"/>
      <c r="G84" s="1350"/>
      <c r="H84" s="1350"/>
      <c r="I84" s="1350"/>
      <c r="J84" s="1350"/>
      <c r="K84" s="1350"/>
      <c r="L84" s="1350"/>
      <c r="M84" s="1350"/>
      <c r="N84" s="1350"/>
      <c r="O84" s="1350"/>
      <c r="P84" s="1350"/>
      <c r="Q84" s="1350"/>
      <c r="R84" s="1350"/>
      <c r="S84" s="1350"/>
      <c r="T84" s="1350"/>
      <c r="U84" s="1350"/>
      <c r="V84" s="1350"/>
      <c r="W84" s="1350"/>
      <c r="X84" s="1350"/>
      <c r="Y84" s="1350"/>
      <c r="Z84" s="1350"/>
      <c r="AA84" s="1350"/>
      <c r="AB84" s="1350"/>
      <c r="AC84" s="1350"/>
      <c r="AD84" s="1350"/>
      <c r="AE84" s="1350"/>
      <c r="AF84" s="1350"/>
      <c r="AG84" s="1350"/>
      <c r="AH84" s="1350"/>
      <c r="AI84" s="1350"/>
      <c r="AJ84" s="1350"/>
      <c r="AK84" s="1350"/>
      <c r="AL84" s="1350"/>
      <c r="AM84" s="1350"/>
      <c r="AN84" s="1350"/>
      <c r="AO84" s="1350"/>
      <c r="AP84" s="1350"/>
      <c r="AQ84" s="1350"/>
      <c r="AR84" s="1350"/>
    </row>
    <row r="85" spans="1:44" ht="12.75">
      <c r="A85" s="1350"/>
      <c r="B85" s="1350"/>
      <c r="C85" s="1350"/>
      <c r="D85" s="1350"/>
      <c r="E85" s="1350"/>
      <c r="F85" s="1350"/>
      <c r="G85" s="1350"/>
      <c r="H85" s="1350"/>
      <c r="I85" s="1350"/>
      <c r="J85" s="1350"/>
      <c r="K85" s="1350"/>
      <c r="L85" s="1350"/>
      <c r="M85" s="1350"/>
      <c r="N85" s="1350"/>
      <c r="O85" s="1350"/>
      <c r="P85" s="1350"/>
      <c r="Q85" s="1350"/>
      <c r="R85" s="1350"/>
      <c r="S85" s="1350"/>
      <c r="T85" s="1350"/>
      <c r="U85" s="1350"/>
      <c r="V85" s="1350"/>
      <c r="W85" s="1350"/>
      <c r="X85" s="1350"/>
      <c r="Y85" s="1350"/>
      <c r="Z85" s="1350"/>
      <c r="AA85" s="1350"/>
      <c r="AB85" s="1350"/>
      <c r="AC85" s="1350"/>
      <c r="AD85" s="1350"/>
      <c r="AE85" s="1350"/>
      <c r="AF85" s="1350"/>
      <c r="AG85" s="1350"/>
      <c r="AH85" s="1350"/>
      <c r="AI85" s="1350"/>
      <c r="AJ85" s="1350"/>
      <c r="AK85" s="1350"/>
      <c r="AL85" s="1350"/>
      <c r="AM85" s="1350"/>
      <c r="AN85" s="1350"/>
      <c r="AO85" s="1350"/>
      <c r="AP85" s="1350"/>
      <c r="AQ85" s="1350"/>
      <c r="AR85" s="1350"/>
    </row>
    <row r="86" spans="1:44" ht="12.75">
      <c r="A86" s="1350"/>
      <c r="B86" s="1350"/>
      <c r="C86" s="1350"/>
      <c r="D86" s="1350"/>
      <c r="E86" s="1350"/>
      <c r="F86" s="1350"/>
      <c r="G86" s="1350"/>
      <c r="H86" s="1350"/>
      <c r="I86" s="1350"/>
      <c r="J86" s="1350"/>
      <c r="K86" s="1350"/>
      <c r="L86" s="1350"/>
      <c r="M86" s="1350"/>
      <c r="N86" s="1350"/>
      <c r="O86" s="1350"/>
      <c r="P86" s="1350"/>
      <c r="Q86" s="1350"/>
      <c r="R86" s="1350"/>
      <c r="S86" s="1350"/>
      <c r="T86" s="1350"/>
      <c r="U86" s="1350"/>
      <c r="V86" s="1350"/>
      <c r="W86" s="1350"/>
      <c r="X86" s="1350"/>
      <c r="Y86" s="1350"/>
      <c r="Z86" s="1350"/>
      <c r="AA86" s="1350"/>
      <c r="AB86" s="1350"/>
      <c r="AC86" s="1350"/>
      <c r="AD86" s="1350"/>
      <c r="AE86" s="1350"/>
      <c r="AF86" s="1350"/>
      <c r="AG86" s="1350"/>
      <c r="AH86" s="1350"/>
      <c r="AI86" s="1350"/>
      <c r="AJ86" s="1350"/>
      <c r="AK86" s="1350"/>
      <c r="AL86" s="1350"/>
      <c r="AM86" s="1350"/>
      <c r="AN86" s="1350"/>
      <c r="AO86" s="1350"/>
      <c r="AP86" s="1350"/>
      <c r="AQ86" s="1350"/>
      <c r="AR86" s="1350"/>
    </row>
    <row r="87" spans="1:44" ht="12.75">
      <c r="A87" s="1350"/>
      <c r="B87" s="1350"/>
      <c r="C87" s="1350"/>
      <c r="D87" s="1350"/>
      <c r="E87" s="1350"/>
      <c r="F87" s="1350"/>
      <c r="G87" s="1350"/>
      <c r="H87" s="1350"/>
      <c r="I87" s="1350"/>
      <c r="J87" s="1350"/>
      <c r="K87" s="1350"/>
      <c r="L87" s="1350"/>
      <c r="M87" s="1350"/>
      <c r="N87" s="1350"/>
      <c r="O87" s="1350"/>
      <c r="P87" s="1350"/>
      <c r="Q87" s="1350"/>
      <c r="R87" s="1350"/>
      <c r="S87" s="1350"/>
      <c r="T87" s="1350"/>
      <c r="U87" s="1350"/>
      <c r="V87" s="1350"/>
      <c r="W87" s="1350"/>
      <c r="X87" s="1350"/>
      <c r="Y87" s="1350"/>
      <c r="Z87" s="1350"/>
      <c r="AA87" s="1350"/>
      <c r="AB87" s="1350"/>
      <c r="AC87" s="1350"/>
      <c r="AD87" s="1350"/>
      <c r="AE87" s="1350"/>
      <c r="AF87" s="1350"/>
      <c r="AG87" s="1350"/>
      <c r="AH87" s="1350"/>
      <c r="AI87" s="1350"/>
      <c r="AJ87" s="1350"/>
      <c r="AK87" s="1350"/>
      <c r="AL87" s="1350"/>
      <c r="AM87" s="1350"/>
      <c r="AN87" s="1350"/>
      <c r="AO87" s="1350"/>
      <c r="AP87" s="1350"/>
      <c r="AQ87" s="1350"/>
      <c r="AR87" s="1350"/>
    </row>
    <row r="88" spans="1:44" ht="12.75">
      <c r="A88" s="1350"/>
      <c r="B88" s="1350"/>
      <c r="C88" s="1350"/>
      <c r="D88" s="1350"/>
      <c r="E88" s="1350"/>
      <c r="F88" s="1350"/>
      <c r="G88" s="1350"/>
      <c r="H88" s="1350"/>
      <c r="I88" s="1350"/>
      <c r="J88" s="1350"/>
      <c r="K88" s="1350"/>
      <c r="L88" s="1350"/>
      <c r="M88" s="1350"/>
      <c r="N88" s="1350"/>
      <c r="O88" s="1350"/>
      <c r="P88" s="1350"/>
      <c r="Q88" s="1350"/>
      <c r="R88" s="1350"/>
      <c r="S88" s="1350"/>
      <c r="T88" s="1350"/>
      <c r="U88" s="1350"/>
      <c r="V88" s="1350"/>
      <c r="W88" s="1350"/>
      <c r="X88" s="1350"/>
      <c r="Y88" s="1350"/>
      <c r="Z88" s="1350"/>
      <c r="AA88" s="1350"/>
      <c r="AB88" s="1350"/>
      <c r="AC88" s="1350"/>
      <c r="AD88" s="1350"/>
      <c r="AE88" s="1350"/>
      <c r="AF88" s="1350"/>
      <c r="AG88" s="1350"/>
      <c r="AH88" s="1350"/>
      <c r="AI88" s="1350"/>
      <c r="AJ88" s="1350"/>
      <c r="AK88" s="1350"/>
      <c r="AL88" s="1350"/>
      <c r="AM88" s="1350"/>
      <c r="AN88" s="1350"/>
      <c r="AO88" s="1350"/>
      <c r="AP88" s="1350"/>
      <c r="AQ88" s="1350"/>
      <c r="AR88" s="1350"/>
    </row>
    <row r="89" spans="1:44" ht="12.75">
      <c r="A89" s="1350"/>
      <c r="B89" s="1350"/>
      <c r="C89" s="1350"/>
      <c r="D89" s="1350"/>
      <c r="E89" s="1350"/>
      <c r="F89" s="1350"/>
      <c r="G89" s="1350"/>
      <c r="H89" s="1350"/>
      <c r="I89" s="1350"/>
      <c r="J89" s="1350"/>
      <c r="K89" s="1350"/>
      <c r="L89" s="1350"/>
      <c r="M89" s="1350"/>
      <c r="N89" s="1350"/>
      <c r="O89" s="1350"/>
      <c r="P89" s="1350"/>
      <c r="Q89" s="1350"/>
      <c r="R89" s="1350"/>
      <c r="S89" s="1350"/>
      <c r="T89" s="1350"/>
      <c r="U89" s="1350"/>
      <c r="V89" s="1350"/>
      <c r="W89" s="1350"/>
      <c r="X89" s="1350"/>
      <c r="Y89" s="1350"/>
      <c r="Z89" s="1350"/>
      <c r="AA89" s="1350"/>
      <c r="AB89" s="1350"/>
      <c r="AC89" s="1350"/>
      <c r="AD89" s="1350"/>
      <c r="AE89" s="1350"/>
      <c r="AF89" s="1350"/>
      <c r="AG89" s="1350"/>
      <c r="AH89" s="1350"/>
      <c r="AI89" s="1350"/>
      <c r="AJ89" s="1350"/>
      <c r="AK89" s="1350"/>
      <c r="AL89" s="1350"/>
      <c r="AM89" s="1350"/>
      <c r="AN89" s="1350"/>
      <c r="AO89" s="1350"/>
      <c r="AP89" s="1350"/>
      <c r="AQ89" s="1350"/>
      <c r="AR89" s="1350"/>
    </row>
    <row r="90" spans="1:44" ht="12.75">
      <c r="A90" s="1350"/>
      <c r="B90" s="1350"/>
      <c r="C90" s="1350"/>
      <c r="D90" s="1350"/>
      <c r="E90" s="1350"/>
      <c r="F90" s="1350"/>
      <c r="G90" s="1350"/>
      <c r="H90" s="1350"/>
      <c r="I90" s="1350"/>
      <c r="J90" s="1350"/>
      <c r="K90" s="1350"/>
      <c r="L90" s="1350"/>
      <c r="M90" s="1350"/>
      <c r="N90" s="1350"/>
      <c r="O90" s="1350"/>
      <c r="P90" s="1350"/>
      <c r="Q90" s="1350"/>
      <c r="R90" s="1350"/>
      <c r="S90" s="1350"/>
      <c r="T90" s="1350"/>
      <c r="U90" s="1350"/>
      <c r="V90" s="1350"/>
      <c r="W90" s="1350"/>
      <c r="X90" s="1350"/>
      <c r="Y90" s="1350"/>
      <c r="Z90" s="1350"/>
      <c r="AA90" s="1350"/>
      <c r="AB90" s="1350"/>
      <c r="AC90" s="1350"/>
      <c r="AD90" s="1350"/>
      <c r="AE90" s="1350"/>
      <c r="AF90" s="1350"/>
      <c r="AG90" s="1350"/>
      <c r="AH90" s="1350"/>
      <c r="AI90" s="1350"/>
      <c r="AJ90" s="1350"/>
      <c r="AK90" s="1350"/>
      <c r="AL90" s="1350"/>
      <c r="AM90" s="1350"/>
      <c r="AN90" s="1350"/>
      <c r="AO90" s="1350"/>
      <c r="AP90" s="1350"/>
      <c r="AQ90" s="1350"/>
      <c r="AR90" s="1350"/>
    </row>
    <row r="91" spans="1:44" ht="12.75">
      <c r="A91" s="1350"/>
      <c r="B91" s="1350"/>
      <c r="C91" s="1350"/>
      <c r="D91" s="1350"/>
      <c r="E91" s="1350"/>
      <c r="F91" s="1350"/>
      <c r="G91" s="1350"/>
      <c r="H91" s="1350"/>
      <c r="I91" s="1350"/>
      <c r="J91" s="1350"/>
      <c r="K91" s="1350"/>
      <c r="L91" s="1350"/>
      <c r="M91" s="1350"/>
      <c r="N91" s="1350"/>
      <c r="O91" s="1350"/>
      <c r="P91" s="1350"/>
      <c r="Q91" s="1350"/>
      <c r="R91" s="1350"/>
      <c r="S91" s="1350"/>
      <c r="T91" s="1350"/>
      <c r="U91" s="1350"/>
      <c r="V91" s="1350"/>
      <c r="W91" s="1350"/>
      <c r="X91" s="1350"/>
      <c r="Y91" s="1350"/>
      <c r="Z91" s="1350"/>
      <c r="AA91" s="1350"/>
      <c r="AB91" s="1350"/>
      <c r="AC91" s="1350"/>
      <c r="AD91" s="1350"/>
      <c r="AE91" s="1350"/>
      <c r="AF91" s="1350"/>
      <c r="AG91" s="1350"/>
      <c r="AH91" s="1350"/>
      <c r="AI91" s="1350"/>
      <c r="AJ91" s="1350"/>
      <c r="AK91" s="1350"/>
      <c r="AL91" s="1350"/>
      <c r="AM91" s="1350"/>
      <c r="AN91" s="1350"/>
      <c r="AO91" s="1350"/>
      <c r="AP91" s="1350"/>
      <c r="AQ91" s="1350"/>
      <c r="AR91" s="1350"/>
    </row>
    <row r="92" spans="1:44" ht="12.75">
      <c r="A92" s="1350"/>
      <c r="B92" s="1350"/>
      <c r="C92" s="1350"/>
      <c r="D92" s="1350"/>
      <c r="E92" s="1350"/>
      <c r="F92" s="1350"/>
      <c r="G92" s="1350"/>
      <c r="H92" s="1350"/>
      <c r="I92" s="1350"/>
      <c r="J92" s="1350"/>
      <c r="K92" s="1350"/>
      <c r="L92" s="1350"/>
      <c r="M92" s="1350"/>
      <c r="N92" s="1350"/>
      <c r="O92" s="1350"/>
      <c r="P92" s="1350"/>
      <c r="Q92" s="1350"/>
      <c r="R92" s="1350"/>
      <c r="S92" s="1350"/>
      <c r="T92" s="1350"/>
      <c r="U92" s="1350"/>
      <c r="V92" s="1350"/>
      <c r="W92" s="1350"/>
      <c r="X92" s="1350"/>
      <c r="Y92" s="1350"/>
      <c r="Z92" s="1350"/>
      <c r="AA92" s="1350"/>
      <c r="AB92" s="1350"/>
      <c r="AC92" s="1350"/>
      <c r="AD92" s="1350"/>
      <c r="AE92" s="1350"/>
      <c r="AF92" s="1350"/>
      <c r="AG92" s="1350"/>
      <c r="AH92" s="1350"/>
      <c r="AI92" s="1350"/>
      <c r="AJ92" s="1350"/>
      <c r="AK92" s="1350"/>
      <c r="AL92" s="1350"/>
      <c r="AM92" s="1350"/>
      <c r="AN92" s="1350"/>
      <c r="AO92" s="1350"/>
      <c r="AP92" s="1350"/>
      <c r="AQ92" s="1350"/>
      <c r="AR92" s="1350"/>
    </row>
  </sheetData>
  <mergeCells count="49">
    <mergeCell ref="AF65:AN65"/>
    <mergeCell ref="B62:R62"/>
    <mergeCell ref="S62:AE62"/>
    <mergeCell ref="AF62:AN62"/>
    <mergeCell ref="AF64:AN64"/>
    <mergeCell ref="AA49:AI49"/>
    <mergeCell ref="B61:R61"/>
    <mergeCell ref="S61:AE61"/>
    <mergeCell ref="AF61:AN61"/>
    <mergeCell ref="B41:F41"/>
    <mergeCell ref="G41:K41"/>
    <mergeCell ref="L41:X41"/>
    <mergeCell ref="Y41:AN41"/>
    <mergeCell ref="P38:AN38"/>
    <mergeCell ref="B40:F40"/>
    <mergeCell ref="G40:K40"/>
    <mergeCell ref="L40:X40"/>
    <mergeCell ref="Y40:AN40"/>
    <mergeCell ref="U35:AN35"/>
    <mergeCell ref="B36:T36"/>
    <mergeCell ref="U36:AN36"/>
    <mergeCell ref="B37:T37"/>
    <mergeCell ref="U37:AN37"/>
    <mergeCell ref="U31:AN31"/>
    <mergeCell ref="U33:AN33"/>
    <mergeCell ref="E34:T34"/>
    <mergeCell ref="U34:AN34"/>
    <mergeCell ref="B17:T17"/>
    <mergeCell ref="U17:AN17"/>
    <mergeCell ref="AH27:AM27"/>
    <mergeCell ref="C30:S30"/>
    <mergeCell ref="U30:AN30"/>
    <mergeCell ref="F13:T13"/>
    <mergeCell ref="AA13:AN13"/>
    <mergeCell ref="B15:T15"/>
    <mergeCell ref="B16:T16"/>
    <mergeCell ref="U16:AN16"/>
    <mergeCell ref="P10:AA10"/>
    <mergeCell ref="AB10:AN10"/>
    <mergeCell ref="P11:AA11"/>
    <mergeCell ref="AB11:AN11"/>
    <mergeCell ref="P7:AA7"/>
    <mergeCell ref="AB7:AN7"/>
    <mergeCell ref="P8:AA8"/>
    <mergeCell ref="AB8:AN8"/>
    <mergeCell ref="P4:AA4"/>
    <mergeCell ref="AB4:AN4"/>
    <mergeCell ref="P5:AA5"/>
    <mergeCell ref="AB5:AN5"/>
  </mergeCells>
  <printOptions/>
  <pageMargins left="0.25" right="0.25" top="0.25" bottom="0.25" header="0" footer="0"/>
  <pageSetup fitToHeight="1" fitToWidth="1" horizontalDpi="300" verticalDpi="300" orientation="portrait" scale="90" r:id="rId3"/>
  <legacyDrawing r:id="rId2"/>
</worksheet>
</file>

<file path=xl/worksheets/sheet6.xml><?xml version="1.0" encoding="utf-8"?>
<worksheet xmlns="http://schemas.openxmlformats.org/spreadsheetml/2006/main" xmlns:r="http://schemas.openxmlformats.org/officeDocument/2006/relationships">
  <sheetPr>
    <tabColor indexed="18"/>
  </sheetPr>
  <dimension ref="A1:N71"/>
  <sheetViews>
    <sheetView workbookViewId="0" topLeftCell="A1">
      <selection activeCell="M4" sqref="M4"/>
    </sheetView>
  </sheetViews>
  <sheetFormatPr defaultColWidth="9.140625" defaultRowHeight="12.75"/>
  <cols>
    <col min="1" max="1" width="13.140625" style="0" customWidth="1"/>
    <col min="2" max="2" width="1.7109375" style="0" hidden="1" customWidth="1"/>
    <col min="3" max="3" width="2.00390625" style="0" customWidth="1"/>
    <col min="4" max="4" width="2.7109375" style="0" customWidth="1"/>
    <col min="5" max="5" width="1.8515625" style="0" customWidth="1"/>
    <col min="6" max="6" width="7.00390625" style="0" customWidth="1"/>
    <col min="7" max="7" width="1.8515625" style="0" customWidth="1"/>
    <col min="8" max="8" width="7.421875" style="0" customWidth="1"/>
    <col min="9" max="9" width="1.8515625" style="0" customWidth="1"/>
    <col min="10" max="10" width="9.421875" style="0" customWidth="1"/>
    <col min="11" max="11" width="12.421875" style="0" customWidth="1"/>
    <col min="12" max="12" width="29.57421875" style="0" customWidth="1"/>
    <col min="13" max="13" width="28.8515625" style="0" customWidth="1"/>
    <col min="14" max="14" width="21.7109375" style="0" customWidth="1"/>
    <col min="15" max="43" width="2.7109375" style="0" customWidth="1"/>
  </cols>
  <sheetData>
    <row r="1" spans="1:14" ht="18.75" customHeight="1" thickBot="1">
      <c r="A1" s="81"/>
      <c r="B1" s="1"/>
      <c r="C1" s="1625" t="s">
        <v>1410</v>
      </c>
      <c r="D1" s="1625"/>
      <c r="E1" s="1625"/>
      <c r="F1" s="1625"/>
      <c r="G1" s="1625"/>
      <c r="H1" s="1625"/>
      <c r="I1" s="1625"/>
      <c r="J1" s="1625"/>
      <c r="K1" s="1625"/>
      <c r="L1" s="1625"/>
      <c r="M1" s="1625"/>
      <c r="N1" s="81"/>
    </row>
    <row r="2" spans="1:14" ht="2.25" customHeight="1" thickBot="1" thickTop="1">
      <c r="A2" s="81"/>
      <c r="B2" s="1"/>
      <c r="C2" s="1626"/>
      <c r="D2" s="1626"/>
      <c r="E2" s="1626"/>
      <c r="F2" s="1626"/>
      <c r="G2" s="1626"/>
      <c r="H2" s="1626"/>
      <c r="I2" s="1626"/>
      <c r="J2" s="1626"/>
      <c r="K2" s="1626"/>
      <c r="L2" s="1626"/>
      <c r="M2" s="1627"/>
      <c r="N2" s="1"/>
    </row>
    <row r="3" spans="1:14" ht="13.5" customHeight="1" thickTop="1">
      <c r="A3" s="81"/>
      <c r="B3" s="1"/>
      <c r="C3" s="1608" t="s">
        <v>313</v>
      </c>
      <c r="D3" s="1609"/>
      <c r="E3" s="1609"/>
      <c r="F3" s="1609"/>
      <c r="G3" s="1609"/>
      <c r="H3" s="1609"/>
      <c r="I3" s="1609"/>
      <c r="J3" s="1609"/>
      <c r="K3" s="1609"/>
      <c r="L3" s="1610"/>
      <c r="M3" s="155" t="s">
        <v>1356</v>
      </c>
      <c r="N3" s="81"/>
    </row>
    <row r="4" spans="1:14" ht="11.25" customHeight="1">
      <c r="A4" s="81"/>
      <c r="B4" s="1"/>
      <c r="C4" s="1611" t="s">
        <v>314</v>
      </c>
      <c r="D4" s="1612"/>
      <c r="E4" s="1612"/>
      <c r="F4" s="1612"/>
      <c r="G4" s="1612"/>
      <c r="H4" s="1612"/>
      <c r="I4" s="1612"/>
      <c r="J4" s="1612"/>
      <c r="K4" s="1612"/>
      <c r="L4" s="1613"/>
      <c r="M4" s="156" t="s">
        <v>1774</v>
      </c>
      <c r="N4" s="81"/>
    </row>
    <row r="5" spans="1:14" ht="6" customHeight="1" thickBot="1">
      <c r="A5" s="81"/>
      <c r="B5" s="1"/>
      <c r="C5" s="1614"/>
      <c r="D5" s="1615"/>
      <c r="E5" s="1615"/>
      <c r="F5" s="1615"/>
      <c r="G5" s="1615"/>
      <c r="H5" s="1615"/>
      <c r="I5" s="1615"/>
      <c r="J5" s="1615"/>
      <c r="K5" s="1615"/>
      <c r="L5" s="1616"/>
      <c r="M5" s="157"/>
      <c r="N5" s="81"/>
    </row>
    <row r="6" spans="1:14" ht="14.25" customHeight="1" thickTop="1">
      <c r="A6" s="81"/>
      <c r="B6" s="1"/>
      <c r="C6" s="1617" t="s">
        <v>872</v>
      </c>
      <c r="D6" s="1618"/>
      <c r="E6" s="1618"/>
      <c r="F6" s="1618"/>
      <c r="G6" s="1618"/>
      <c r="H6" s="1618"/>
      <c r="I6" s="1618"/>
      <c r="J6" s="1618"/>
      <c r="K6" s="1618"/>
      <c r="L6" s="158"/>
      <c r="M6" s="162" t="s">
        <v>895</v>
      </c>
      <c r="N6" s="81"/>
    </row>
    <row r="7" spans="1:14" ht="19.5" customHeight="1">
      <c r="A7" s="81"/>
      <c r="B7" s="1"/>
      <c r="C7" s="1619"/>
      <c r="D7" s="1620"/>
      <c r="E7" s="1620"/>
      <c r="F7" s="1620"/>
      <c r="G7" s="1620"/>
      <c r="H7" s="1620"/>
      <c r="I7" s="1620"/>
      <c r="J7" s="1620"/>
      <c r="K7" s="1621"/>
      <c r="L7" s="273"/>
      <c r="M7" s="274"/>
      <c r="N7" s="81"/>
    </row>
    <row r="8" spans="1:14" ht="12.75">
      <c r="A8" s="81"/>
      <c r="B8" s="1"/>
      <c r="C8" s="163" t="s">
        <v>317</v>
      </c>
      <c r="D8" s="21"/>
      <c r="E8" s="21"/>
      <c r="F8" s="21"/>
      <c r="G8" s="21"/>
      <c r="H8" s="8"/>
      <c r="I8" s="8"/>
      <c r="J8" s="8"/>
      <c r="K8" s="8"/>
      <c r="L8" s="154" t="s">
        <v>874</v>
      </c>
      <c r="M8" s="164"/>
      <c r="N8" s="81"/>
    </row>
    <row r="9" spans="1:14" ht="19.5" customHeight="1" thickBot="1">
      <c r="A9" s="81"/>
      <c r="B9" s="1"/>
      <c r="C9" s="1604"/>
      <c r="D9" s="1605"/>
      <c r="E9" s="1605"/>
      <c r="F9" s="1605"/>
      <c r="G9" s="1605"/>
      <c r="H9" s="1605"/>
      <c r="I9" s="1605"/>
      <c r="J9" s="1605"/>
      <c r="K9" s="1605"/>
      <c r="L9" s="1606"/>
      <c r="M9" s="1607"/>
      <c r="N9" s="81"/>
    </row>
    <row r="10" spans="1:14" ht="13.5" thickBot="1">
      <c r="A10" s="81"/>
      <c r="B10" s="1"/>
      <c r="C10" s="1601" t="s">
        <v>1366</v>
      </c>
      <c r="D10" s="1602"/>
      <c r="E10" s="1602"/>
      <c r="F10" s="1602"/>
      <c r="G10" s="1602"/>
      <c r="H10" s="1602"/>
      <c r="I10" s="1602"/>
      <c r="J10" s="1602"/>
      <c r="K10" s="1602"/>
      <c r="L10" s="1602"/>
      <c r="M10" s="1603"/>
      <c r="N10" s="81"/>
    </row>
    <row r="11" spans="1:14" s="30" customFormat="1" ht="21.75" customHeight="1">
      <c r="A11" s="82"/>
      <c r="B11" s="159"/>
      <c r="C11" s="1598" t="s">
        <v>887</v>
      </c>
      <c r="D11" s="1599"/>
      <c r="E11" s="1599"/>
      <c r="F11" s="1599"/>
      <c r="G11" s="1599"/>
      <c r="H11" s="1599"/>
      <c r="I11" s="1599"/>
      <c r="J11" s="1599"/>
      <c r="K11" s="1599"/>
      <c r="L11" s="1599"/>
      <c r="M11" s="1600"/>
      <c r="N11" s="82"/>
    </row>
    <row r="12" spans="1:14" ht="15" customHeight="1">
      <c r="A12" s="81"/>
      <c r="B12" s="1"/>
      <c r="C12" s="165"/>
      <c r="D12" s="6"/>
      <c r="E12" s="275"/>
      <c r="F12" s="153" t="s">
        <v>879</v>
      </c>
      <c r="G12" s="275"/>
      <c r="H12" s="151" t="s">
        <v>878</v>
      </c>
      <c r="I12" s="275"/>
      <c r="J12" s="356" t="s">
        <v>880</v>
      </c>
      <c r="K12" s="378" t="s">
        <v>1367</v>
      </c>
      <c r="L12" s="1589"/>
      <c r="M12" s="1590"/>
      <c r="N12" s="81"/>
    </row>
    <row r="13" spans="1:14" ht="17.25" customHeight="1">
      <c r="A13" s="81"/>
      <c r="B13" s="1"/>
      <c r="C13" s="165"/>
      <c r="D13" s="6"/>
      <c r="E13" s="1589"/>
      <c r="F13" s="1589"/>
      <c r="G13" s="1589"/>
      <c r="H13" s="1589"/>
      <c r="I13" s="1589"/>
      <c r="J13" s="1589"/>
      <c r="K13" s="1589"/>
      <c r="L13" s="1589"/>
      <c r="M13" s="1590"/>
      <c r="N13" s="81"/>
    </row>
    <row r="14" spans="1:14" ht="10.5" customHeight="1" thickBot="1">
      <c r="A14" s="81"/>
      <c r="B14" s="1"/>
      <c r="C14" s="170"/>
      <c r="D14" s="171"/>
      <c r="E14" s="1594"/>
      <c r="F14" s="1594"/>
      <c r="G14" s="1594"/>
      <c r="H14" s="1594"/>
      <c r="I14" s="1594"/>
      <c r="J14" s="1594"/>
      <c r="K14" s="1594"/>
      <c r="L14" s="1594"/>
      <c r="M14" s="172"/>
      <c r="N14" s="81"/>
    </row>
    <row r="15" spans="1:14" s="30" customFormat="1" ht="20.25" customHeight="1">
      <c r="A15" s="82"/>
      <c r="B15" s="159"/>
      <c r="C15" s="1598" t="s">
        <v>876</v>
      </c>
      <c r="D15" s="1599"/>
      <c r="E15" s="1599"/>
      <c r="F15" s="1599"/>
      <c r="G15" s="1599"/>
      <c r="H15" s="1599"/>
      <c r="I15" s="1599"/>
      <c r="J15" s="1599"/>
      <c r="K15" s="1599"/>
      <c r="L15" s="1599"/>
      <c r="M15" s="1600"/>
      <c r="N15" s="82"/>
    </row>
    <row r="16" spans="1:14" ht="14.25" customHeight="1">
      <c r="A16" s="81"/>
      <c r="B16" s="1"/>
      <c r="C16" s="165"/>
      <c r="D16" s="6"/>
      <c r="E16" s="275"/>
      <c r="F16" s="152" t="s">
        <v>879</v>
      </c>
      <c r="G16" s="275"/>
      <c r="H16" s="152" t="s">
        <v>878</v>
      </c>
      <c r="I16" s="275"/>
      <c r="J16" s="356" t="s">
        <v>880</v>
      </c>
      <c r="K16" s="378" t="s">
        <v>1367</v>
      </c>
      <c r="L16" s="1589"/>
      <c r="M16" s="1590"/>
      <c r="N16" s="81"/>
    </row>
    <row r="17" spans="1:14" ht="26.25" customHeight="1">
      <c r="A17" s="81"/>
      <c r="B17" s="1"/>
      <c r="C17" s="165"/>
      <c r="D17" s="6"/>
      <c r="E17" s="1589"/>
      <c r="F17" s="1589"/>
      <c r="G17" s="1589"/>
      <c r="H17" s="1589"/>
      <c r="I17" s="1589"/>
      <c r="J17" s="1589"/>
      <c r="K17" s="1589"/>
      <c r="L17" s="1589"/>
      <c r="M17" s="1590"/>
      <c r="N17" s="81"/>
    </row>
    <row r="18" spans="1:14" ht="10.5" customHeight="1" thickBot="1">
      <c r="A18" s="81"/>
      <c r="B18" s="1"/>
      <c r="C18" s="170"/>
      <c r="D18" s="171"/>
      <c r="E18" s="1594"/>
      <c r="F18" s="1594"/>
      <c r="G18" s="1594"/>
      <c r="H18" s="1594"/>
      <c r="I18" s="1594"/>
      <c r="J18" s="1594"/>
      <c r="K18" s="1594"/>
      <c r="L18" s="1594"/>
      <c r="M18" s="172"/>
      <c r="N18" s="81"/>
    </row>
    <row r="19" spans="1:14" s="30" customFormat="1" ht="18" customHeight="1">
      <c r="A19" s="82"/>
      <c r="B19" s="159"/>
      <c r="C19" s="1598" t="s">
        <v>875</v>
      </c>
      <c r="D19" s="1599"/>
      <c r="E19" s="1599"/>
      <c r="F19" s="1599"/>
      <c r="G19" s="1599"/>
      <c r="H19" s="1599"/>
      <c r="I19" s="1599"/>
      <c r="J19" s="1599"/>
      <c r="K19" s="1599"/>
      <c r="L19" s="1599"/>
      <c r="M19" s="1600"/>
      <c r="N19" s="82"/>
    </row>
    <row r="20" spans="1:14" ht="15" customHeight="1">
      <c r="A20" s="81"/>
      <c r="B20" s="1"/>
      <c r="C20" s="165"/>
      <c r="D20" s="6"/>
      <c r="E20" s="275"/>
      <c r="F20" s="152" t="s">
        <v>879</v>
      </c>
      <c r="G20" s="275"/>
      <c r="H20" s="152" t="s">
        <v>878</v>
      </c>
      <c r="I20" s="275"/>
      <c r="J20" s="356" t="s">
        <v>880</v>
      </c>
      <c r="K20" s="378" t="s">
        <v>1367</v>
      </c>
      <c r="L20" s="1589"/>
      <c r="M20" s="1590"/>
      <c r="N20" s="81"/>
    </row>
    <row r="21" spans="1:14" ht="24" customHeight="1">
      <c r="A21" s="81"/>
      <c r="B21" s="1"/>
      <c r="C21" s="165"/>
      <c r="D21" s="6"/>
      <c r="E21" s="1589"/>
      <c r="F21" s="1589"/>
      <c r="G21" s="1589"/>
      <c r="H21" s="1589"/>
      <c r="I21" s="1589"/>
      <c r="J21" s="1589"/>
      <c r="K21" s="1589"/>
      <c r="L21" s="1589"/>
      <c r="M21" s="1590"/>
      <c r="N21" s="81"/>
    </row>
    <row r="22" spans="1:14" ht="10.5" customHeight="1" thickBot="1">
      <c r="A22" s="81"/>
      <c r="B22" s="1"/>
      <c r="C22" s="170"/>
      <c r="D22" s="171"/>
      <c r="E22" s="1594"/>
      <c r="F22" s="1594"/>
      <c r="G22" s="1594"/>
      <c r="H22" s="1594"/>
      <c r="I22" s="1594"/>
      <c r="J22" s="1594"/>
      <c r="K22" s="1594"/>
      <c r="L22" s="1594"/>
      <c r="M22" s="172"/>
      <c r="N22" s="81"/>
    </row>
    <row r="23" spans="1:14" s="30" customFormat="1" ht="17.25" customHeight="1">
      <c r="A23" s="82"/>
      <c r="B23" s="159"/>
      <c r="C23" s="1598" t="s">
        <v>886</v>
      </c>
      <c r="D23" s="1599"/>
      <c r="E23" s="1599"/>
      <c r="F23" s="1599"/>
      <c r="G23" s="1599"/>
      <c r="H23" s="1599"/>
      <c r="I23" s="1599"/>
      <c r="J23" s="1599"/>
      <c r="K23" s="1599"/>
      <c r="L23" s="1599"/>
      <c r="M23" s="1600"/>
      <c r="N23" s="82"/>
    </row>
    <row r="24" spans="1:14" ht="8.25" customHeight="1">
      <c r="A24" s="81"/>
      <c r="B24" s="1"/>
      <c r="C24" s="165"/>
      <c r="D24" s="6"/>
      <c r="E24" s="6"/>
      <c r="F24" s="6"/>
      <c r="G24" s="6"/>
      <c r="H24" s="6"/>
      <c r="I24" s="6"/>
      <c r="J24" s="6"/>
      <c r="K24" s="6"/>
      <c r="L24" s="6"/>
      <c r="M24" s="166"/>
      <c r="N24" s="81"/>
    </row>
    <row r="25" spans="1:14" ht="14.25" customHeight="1">
      <c r="A25" s="81"/>
      <c r="B25" s="1"/>
      <c r="C25" s="165"/>
      <c r="D25" s="6"/>
      <c r="E25" s="275"/>
      <c r="F25" s="153" t="s">
        <v>879</v>
      </c>
      <c r="G25" s="275"/>
      <c r="H25" s="152" t="s">
        <v>878</v>
      </c>
      <c r="I25" s="275"/>
      <c r="J25" s="377" t="s">
        <v>880</v>
      </c>
      <c r="K25" s="378" t="s">
        <v>1367</v>
      </c>
      <c r="L25" s="1589"/>
      <c r="M25" s="1590"/>
      <c r="N25" s="81"/>
    </row>
    <row r="26" spans="1:14" ht="20.25" customHeight="1">
      <c r="A26" s="81"/>
      <c r="B26" s="1"/>
      <c r="C26" s="165"/>
      <c r="D26" s="6"/>
      <c r="E26" s="1589"/>
      <c r="F26" s="1589"/>
      <c r="G26" s="1589"/>
      <c r="H26" s="1589"/>
      <c r="I26" s="1589"/>
      <c r="J26" s="1589"/>
      <c r="K26" s="1589"/>
      <c r="L26" s="1589"/>
      <c r="M26" s="1590"/>
      <c r="N26" s="81"/>
    </row>
    <row r="27" spans="1:14" ht="10.5" customHeight="1" thickBot="1">
      <c r="A27" s="81"/>
      <c r="B27" s="1"/>
      <c r="C27" s="170"/>
      <c r="D27" s="171"/>
      <c r="E27" s="1594"/>
      <c r="F27" s="1594"/>
      <c r="G27" s="1594"/>
      <c r="H27" s="1594"/>
      <c r="I27" s="1594"/>
      <c r="J27" s="1594"/>
      <c r="K27" s="1594"/>
      <c r="L27" s="1594"/>
      <c r="M27" s="172"/>
      <c r="N27" s="81"/>
    </row>
    <row r="28" spans="1:14" s="30" customFormat="1" ht="15" customHeight="1">
      <c r="A28" s="82"/>
      <c r="B28" s="159"/>
      <c r="C28" s="1598" t="s">
        <v>877</v>
      </c>
      <c r="D28" s="1599"/>
      <c r="E28" s="1599"/>
      <c r="F28" s="1599"/>
      <c r="G28" s="1599"/>
      <c r="H28" s="1599"/>
      <c r="I28" s="1599"/>
      <c r="J28" s="1599"/>
      <c r="K28" s="1599"/>
      <c r="L28" s="1599"/>
      <c r="M28" s="1600"/>
      <c r="N28" s="82"/>
    </row>
    <row r="29" spans="1:14" ht="7.5" customHeight="1">
      <c r="A29" s="81"/>
      <c r="B29" s="1"/>
      <c r="C29" s="165"/>
      <c r="D29" s="6"/>
      <c r="E29" s="6"/>
      <c r="F29" s="6"/>
      <c r="G29" s="6"/>
      <c r="H29" s="6"/>
      <c r="I29" s="6"/>
      <c r="J29" s="6"/>
      <c r="K29" s="6"/>
      <c r="L29" s="6"/>
      <c r="M29" s="166"/>
      <c r="N29" s="81"/>
    </row>
    <row r="30" spans="1:14" ht="14.25" customHeight="1">
      <c r="A30" s="81"/>
      <c r="B30" s="1"/>
      <c r="C30" s="165"/>
      <c r="D30" s="6"/>
      <c r="E30" s="275"/>
      <c r="F30" s="153" t="s">
        <v>879</v>
      </c>
      <c r="G30" s="275"/>
      <c r="H30" s="152" t="s">
        <v>878</v>
      </c>
      <c r="I30" s="275"/>
      <c r="J30" s="356" t="s">
        <v>880</v>
      </c>
      <c r="K30" s="378" t="s">
        <v>1367</v>
      </c>
      <c r="L30" s="1589"/>
      <c r="M30" s="1590"/>
      <c r="N30" s="81"/>
    </row>
    <row r="31" spans="1:14" ht="24.75" customHeight="1">
      <c r="A31" s="81"/>
      <c r="B31" s="1"/>
      <c r="C31" s="165"/>
      <c r="D31" s="6"/>
      <c r="E31" s="1589"/>
      <c r="F31" s="1589"/>
      <c r="G31" s="1589"/>
      <c r="H31" s="1589"/>
      <c r="I31" s="1589"/>
      <c r="J31" s="1589"/>
      <c r="K31" s="1589"/>
      <c r="L31" s="1589"/>
      <c r="M31" s="1590"/>
      <c r="N31" s="81"/>
    </row>
    <row r="32" spans="1:14" ht="9" customHeight="1" thickBot="1">
      <c r="A32" s="81"/>
      <c r="B32" s="1"/>
      <c r="C32" s="170"/>
      <c r="D32" s="171"/>
      <c r="E32" s="1594"/>
      <c r="F32" s="1594"/>
      <c r="G32" s="1594"/>
      <c r="H32" s="1594"/>
      <c r="I32" s="1594"/>
      <c r="J32" s="1594"/>
      <c r="K32" s="1594"/>
      <c r="L32" s="1594"/>
      <c r="M32" s="172"/>
      <c r="N32" s="81"/>
    </row>
    <row r="33" spans="1:14" s="30" customFormat="1" ht="12">
      <c r="A33" s="82"/>
      <c r="B33" s="159"/>
      <c r="C33" s="1595" t="s">
        <v>885</v>
      </c>
      <c r="D33" s="1596"/>
      <c r="E33" s="1596"/>
      <c r="F33" s="1596"/>
      <c r="G33" s="1596"/>
      <c r="H33" s="1596"/>
      <c r="I33" s="1596"/>
      <c r="J33" s="1596"/>
      <c r="K33" s="1596"/>
      <c r="L33" s="1596"/>
      <c r="M33" s="1597"/>
      <c r="N33" s="82"/>
    </row>
    <row r="34" spans="1:14" s="30" customFormat="1" ht="10.5" customHeight="1">
      <c r="A34" s="82"/>
      <c r="B34" s="159"/>
      <c r="C34" s="167"/>
      <c r="D34" s="169"/>
      <c r="E34" s="160" t="s">
        <v>884</v>
      </c>
      <c r="F34" s="160"/>
      <c r="G34" s="160"/>
      <c r="H34" s="160"/>
      <c r="I34" s="160"/>
      <c r="J34" s="160"/>
      <c r="K34" s="160"/>
      <c r="L34" s="169"/>
      <c r="M34" s="168"/>
      <c r="N34" s="82"/>
    </row>
    <row r="35" spans="1:14" ht="9" customHeight="1">
      <c r="A35" s="81"/>
      <c r="B35" s="1"/>
      <c r="C35" s="165"/>
      <c r="D35" s="6"/>
      <c r="E35" s="6"/>
      <c r="F35" s="6"/>
      <c r="G35" s="6"/>
      <c r="H35" s="6"/>
      <c r="I35" s="6"/>
      <c r="J35" s="6"/>
      <c r="K35" s="6"/>
      <c r="L35" s="6"/>
      <c r="M35" s="166"/>
      <c r="N35" s="81"/>
    </row>
    <row r="36" spans="1:14" ht="15" customHeight="1">
      <c r="A36" s="81"/>
      <c r="B36" s="1"/>
      <c r="C36" s="165"/>
      <c r="D36" s="6"/>
      <c r="E36" s="275"/>
      <c r="F36" s="153" t="s">
        <v>879</v>
      </c>
      <c r="G36" s="275"/>
      <c r="H36" s="152" t="s">
        <v>878</v>
      </c>
      <c r="I36" s="275"/>
      <c r="J36" s="356" t="s">
        <v>880</v>
      </c>
      <c r="K36" s="378" t="s">
        <v>1367</v>
      </c>
      <c r="L36" s="1589"/>
      <c r="M36" s="1590"/>
      <c r="N36" s="81"/>
    </row>
    <row r="37" spans="1:14" ht="23.25" customHeight="1">
      <c r="A37" s="81"/>
      <c r="B37" s="1"/>
      <c r="C37" s="165"/>
      <c r="D37" s="6"/>
      <c r="E37" s="1589"/>
      <c r="F37" s="1589"/>
      <c r="G37" s="1589"/>
      <c r="H37" s="1589"/>
      <c r="I37" s="1589"/>
      <c r="J37" s="1589"/>
      <c r="K37" s="1589"/>
      <c r="L37" s="1589"/>
      <c r="M37" s="1590"/>
      <c r="N37" s="81"/>
    </row>
    <row r="38" spans="1:14" ht="9.75" customHeight="1" thickBot="1">
      <c r="A38" s="81"/>
      <c r="B38" s="1"/>
      <c r="C38" s="170"/>
      <c r="D38" s="171"/>
      <c r="E38" s="1594"/>
      <c r="F38" s="1594"/>
      <c r="G38" s="1594"/>
      <c r="H38" s="1594"/>
      <c r="I38" s="1594"/>
      <c r="J38" s="1594"/>
      <c r="K38" s="1594"/>
      <c r="L38" s="1594"/>
      <c r="M38" s="172"/>
      <c r="N38" s="81"/>
    </row>
    <row r="39" spans="1:14" ht="3" customHeight="1" hidden="1">
      <c r="A39" s="81"/>
      <c r="B39" s="1"/>
      <c r="C39" s="1622"/>
      <c r="D39" s="1623"/>
      <c r="E39" s="1623"/>
      <c r="F39" s="1623"/>
      <c r="G39" s="1623"/>
      <c r="H39" s="1623"/>
      <c r="I39" s="1623"/>
      <c r="J39" s="1623"/>
      <c r="K39" s="1623"/>
      <c r="L39" s="1623"/>
      <c r="M39" s="1624"/>
      <c r="N39" s="81"/>
    </row>
    <row r="40" spans="1:14" ht="12.75">
      <c r="A40" s="81"/>
      <c r="B40" s="1"/>
      <c r="C40" s="1595" t="s">
        <v>881</v>
      </c>
      <c r="D40" s="1596"/>
      <c r="E40" s="1596"/>
      <c r="F40" s="1596"/>
      <c r="G40" s="1596"/>
      <c r="H40" s="1596"/>
      <c r="I40" s="1596"/>
      <c r="J40" s="1596"/>
      <c r="K40" s="1596"/>
      <c r="L40" s="1596"/>
      <c r="M40" s="1597"/>
      <c r="N40" s="81"/>
    </row>
    <row r="41" spans="1:14" ht="7.5" customHeight="1">
      <c r="A41" s="81"/>
      <c r="B41" s="1"/>
      <c r="C41" s="165"/>
      <c r="D41" s="6"/>
      <c r="E41" s="6"/>
      <c r="F41" s="6"/>
      <c r="G41" s="6"/>
      <c r="H41" s="6"/>
      <c r="I41" s="6"/>
      <c r="J41" s="6"/>
      <c r="K41" s="6"/>
      <c r="L41" s="6"/>
      <c r="M41" s="166"/>
      <c r="N41" s="81"/>
    </row>
    <row r="42" spans="1:14" ht="15" customHeight="1">
      <c r="A42" s="81"/>
      <c r="B42" s="1"/>
      <c r="C42" s="165"/>
      <c r="D42" s="6"/>
      <c r="E42" s="275"/>
      <c r="F42" s="153" t="s">
        <v>879</v>
      </c>
      <c r="G42" s="275"/>
      <c r="H42" s="152" t="s">
        <v>878</v>
      </c>
      <c r="I42" s="275"/>
      <c r="J42" s="356" t="s">
        <v>880</v>
      </c>
      <c r="K42" s="378" t="s">
        <v>1367</v>
      </c>
      <c r="L42" s="1589"/>
      <c r="M42" s="1590"/>
      <c r="N42" s="81"/>
    </row>
    <row r="43" spans="1:14" ht="20.25" customHeight="1">
      <c r="A43" s="81"/>
      <c r="B43" s="1"/>
      <c r="C43" s="165"/>
      <c r="D43" s="6"/>
      <c r="E43" s="1589"/>
      <c r="F43" s="1589"/>
      <c r="G43" s="1589"/>
      <c r="H43" s="1589"/>
      <c r="I43" s="1589"/>
      <c r="J43" s="1589"/>
      <c r="K43" s="1589"/>
      <c r="L43" s="1589"/>
      <c r="M43" s="1590"/>
      <c r="N43" s="81"/>
    </row>
    <row r="44" spans="1:14" ht="10.5" customHeight="1" thickBot="1">
      <c r="A44" s="81"/>
      <c r="B44" s="1"/>
      <c r="C44" s="170"/>
      <c r="D44" s="171"/>
      <c r="E44" s="1594"/>
      <c r="F44" s="1594"/>
      <c r="G44" s="1594"/>
      <c r="H44" s="1594"/>
      <c r="I44" s="1594"/>
      <c r="J44" s="1594"/>
      <c r="K44" s="1594"/>
      <c r="L44" s="1594"/>
      <c r="M44" s="172"/>
      <c r="N44" s="81"/>
    </row>
    <row r="45" spans="1:14" ht="12.75">
      <c r="A45" s="81"/>
      <c r="B45" s="1"/>
      <c r="C45" s="1595" t="s">
        <v>882</v>
      </c>
      <c r="D45" s="1596"/>
      <c r="E45" s="1596"/>
      <c r="F45" s="1596"/>
      <c r="G45" s="1596"/>
      <c r="H45" s="1596"/>
      <c r="I45" s="1596"/>
      <c r="J45" s="1596"/>
      <c r="K45" s="1596"/>
      <c r="L45" s="1596"/>
      <c r="M45" s="1597"/>
      <c r="N45" s="81"/>
    </row>
    <row r="46" spans="1:14" ht="9.75" customHeight="1">
      <c r="A46" s="81"/>
      <c r="B46" s="1"/>
      <c r="C46" s="165"/>
      <c r="D46" s="6"/>
      <c r="E46" s="6"/>
      <c r="F46" s="6"/>
      <c r="G46" s="6"/>
      <c r="H46" s="6"/>
      <c r="I46" s="6"/>
      <c r="J46" s="6"/>
      <c r="K46" s="6"/>
      <c r="L46" s="6"/>
      <c r="M46" s="166"/>
      <c r="N46" s="81"/>
    </row>
    <row r="47" spans="1:14" ht="14.25" customHeight="1">
      <c r="A47" s="81"/>
      <c r="B47" s="1"/>
      <c r="C47" s="165"/>
      <c r="D47" s="6"/>
      <c r="E47" s="275"/>
      <c r="F47" s="153" t="s">
        <v>879</v>
      </c>
      <c r="G47" s="275"/>
      <c r="H47" s="152" t="s">
        <v>878</v>
      </c>
      <c r="I47" s="275"/>
      <c r="J47" s="356" t="s">
        <v>880</v>
      </c>
      <c r="K47" s="378" t="s">
        <v>1367</v>
      </c>
      <c r="L47" s="1589"/>
      <c r="M47" s="1590"/>
      <c r="N47" s="81"/>
    </row>
    <row r="48" spans="1:14" ht="21" customHeight="1">
      <c r="A48" s="81"/>
      <c r="B48" s="1"/>
      <c r="C48" s="165"/>
      <c r="D48" s="6"/>
      <c r="E48" s="1589"/>
      <c r="F48" s="1589"/>
      <c r="G48" s="1589"/>
      <c r="H48" s="1589"/>
      <c r="I48" s="1589"/>
      <c r="J48" s="1589"/>
      <c r="K48" s="1589"/>
      <c r="L48" s="1589"/>
      <c r="M48" s="1590"/>
      <c r="N48" s="81"/>
    </row>
    <row r="49" spans="1:14" ht="12" customHeight="1" thickBot="1">
      <c r="A49" s="81"/>
      <c r="B49" s="1"/>
      <c r="C49" s="170"/>
      <c r="D49" s="171"/>
      <c r="E49" s="1594"/>
      <c r="F49" s="1594"/>
      <c r="G49" s="1594"/>
      <c r="H49" s="1594"/>
      <c r="I49" s="1594"/>
      <c r="J49" s="1594"/>
      <c r="K49" s="1594"/>
      <c r="L49" s="1594"/>
      <c r="M49" s="172"/>
      <c r="N49" s="81"/>
    </row>
    <row r="50" spans="1:14" ht="12.75">
      <c r="A50" s="81"/>
      <c r="B50" s="1"/>
      <c r="C50" s="1595" t="s">
        <v>883</v>
      </c>
      <c r="D50" s="1596"/>
      <c r="E50" s="1596"/>
      <c r="F50" s="1596"/>
      <c r="G50" s="1596"/>
      <c r="H50" s="1596"/>
      <c r="I50" s="1596"/>
      <c r="J50" s="1596"/>
      <c r="K50" s="1596"/>
      <c r="L50" s="1596"/>
      <c r="M50" s="1597"/>
      <c r="N50" s="81"/>
    </row>
    <row r="51" spans="1:14" ht="7.5" customHeight="1">
      <c r="A51" s="81"/>
      <c r="B51" s="1"/>
      <c r="C51" s="165"/>
      <c r="D51" s="6"/>
      <c r="E51" s="6"/>
      <c r="F51" s="6"/>
      <c r="G51" s="6"/>
      <c r="H51" s="6"/>
      <c r="I51" s="6"/>
      <c r="J51" s="6"/>
      <c r="K51" s="6"/>
      <c r="L51" s="6"/>
      <c r="M51" s="166"/>
      <c r="N51" s="81"/>
    </row>
    <row r="52" spans="1:14" ht="15" customHeight="1">
      <c r="A52" s="81"/>
      <c r="B52" s="1"/>
      <c r="C52" s="165"/>
      <c r="D52" s="6"/>
      <c r="E52" s="275"/>
      <c r="F52" s="153" t="s">
        <v>879</v>
      </c>
      <c r="G52" s="275"/>
      <c r="H52" s="152" t="s">
        <v>878</v>
      </c>
      <c r="I52" s="275"/>
      <c r="J52" s="356" t="s">
        <v>880</v>
      </c>
      <c r="K52" s="378" t="s">
        <v>1367</v>
      </c>
      <c r="L52" s="1589"/>
      <c r="M52" s="1590"/>
      <c r="N52" s="81"/>
    </row>
    <row r="53" spans="1:14" ht="25.5" customHeight="1">
      <c r="A53" s="81"/>
      <c r="B53" s="1"/>
      <c r="C53" s="165"/>
      <c r="D53" s="6"/>
      <c r="E53" s="1589"/>
      <c r="F53" s="1589"/>
      <c r="G53" s="1589"/>
      <c r="H53" s="1589"/>
      <c r="I53" s="1589"/>
      <c r="J53" s="1589"/>
      <c r="K53" s="1589"/>
      <c r="L53" s="1589"/>
      <c r="M53" s="1590"/>
      <c r="N53" s="81"/>
    </row>
    <row r="54" spans="1:14" ht="12" customHeight="1" thickBot="1">
      <c r="A54" s="81"/>
      <c r="B54" s="1"/>
      <c r="C54" s="173"/>
      <c r="D54" s="174"/>
      <c r="E54" s="1593"/>
      <c r="F54" s="1593"/>
      <c r="G54" s="1593"/>
      <c r="H54" s="1593"/>
      <c r="I54" s="1593"/>
      <c r="J54" s="1593"/>
      <c r="K54" s="1593"/>
      <c r="L54" s="1593"/>
      <c r="M54" s="175"/>
      <c r="N54" s="81"/>
    </row>
    <row r="55" spans="1:14" ht="1.5" customHeight="1" hidden="1">
      <c r="A55" s="81"/>
      <c r="B55" s="1"/>
      <c r="C55" s="1591"/>
      <c r="D55" s="1591"/>
      <c r="E55" s="1591"/>
      <c r="F55" s="1591"/>
      <c r="G55" s="1591"/>
      <c r="H55" s="1591"/>
      <c r="I55" s="1591"/>
      <c r="J55" s="1591"/>
      <c r="K55" s="1591"/>
      <c r="L55" s="1591"/>
      <c r="M55" s="1592"/>
      <c r="N55" s="81"/>
    </row>
    <row r="56" spans="1:14" ht="13.5" customHeight="1" thickTop="1">
      <c r="A56" s="81"/>
      <c r="B56" s="1"/>
      <c r="C56" s="176" t="s">
        <v>873</v>
      </c>
      <c r="D56" s="20"/>
      <c r="E56" s="177"/>
      <c r="F56" s="177"/>
      <c r="G56" s="177"/>
      <c r="H56" s="177"/>
      <c r="I56" s="177"/>
      <c r="J56" s="177"/>
      <c r="K56" s="177"/>
      <c r="L56" s="177"/>
      <c r="M56" s="177"/>
      <c r="N56" s="81"/>
    </row>
    <row r="57" spans="1:14" ht="12.75">
      <c r="A57" s="81"/>
      <c r="B57" s="1"/>
      <c r="C57" s="81"/>
      <c r="D57" s="81"/>
      <c r="E57" s="81"/>
      <c r="F57" s="81"/>
      <c r="G57" s="81"/>
      <c r="H57" s="81"/>
      <c r="I57" s="81"/>
      <c r="J57" s="81"/>
      <c r="K57" s="81"/>
      <c r="L57" s="81"/>
      <c r="M57" s="81"/>
      <c r="N57" s="81"/>
    </row>
    <row r="58" spans="1:14" ht="12.75">
      <c r="A58" s="81"/>
      <c r="B58" s="1"/>
      <c r="C58" s="81"/>
      <c r="D58" s="81"/>
      <c r="E58" s="81"/>
      <c r="F58" s="81"/>
      <c r="G58" s="81"/>
      <c r="H58" s="81"/>
      <c r="I58" s="81"/>
      <c r="J58" s="81"/>
      <c r="K58" s="81"/>
      <c r="L58" s="81"/>
      <c r="M58" s="81"/>
      <c r="N58" s="81"/>
    </row>
    <row r="59" spans="1:14" ht="12.75">
      <c r="A59" s="81"/>
      <c r="B59" s="1"/>
      <c r="C59" s="81"/>
      <c r="D59" s="81"/>
      <c r="E59" s="81"/>
      <c r="F59" s="81"/>
      <c r="G59" s="81"/>
      <c r="H59" s="81"/>
      <c r="I59" s="81"/>
      <c r="J59" s="81"/>
      <c r="K59" s="81"/>
      <c r="L59" s="81"/>
      <c r="M59" s="81"/>
      <c r="N59" s="81"/>
    </row>
    <row r="60" spans="1:14" ht="12.75">
      <c r="A60" s="81"/>
      <c r="B60" s="1"/>
      <c r="C60" s="81"/>
      <c r="D60" s="81"/>
      <c r="E60" s="81"/>
      <c r="F60" s="81"/>
      <c r="G60" s="81"/>
      <c r="H60" s="81"/>
      <c r="I60" s="81"/>
      <c r="J60" s="81"/>
      <c r="K60" s="81"/>
      <c r="L60" s="81"/>
      <c r="M60" s="81"/>
      <c r="N60" s="81"/>
    </row>
    <row r="61" spans="1:14" ht="12.75">
      <c r="A61" s="81"/>
      <c r="B61" s="1"/>
      <c r="C61" s="81"/>
      <c r="D61" s="81"/>
      <c r="E61" s="81"/>
      <c r="F61" s="81"/>
      <c r="G61" s="81"/>
      <c r="H61" s="81"/>
      <c r="I61" s="81"/>
      <c r="J61" s="81"/>
      <c r="K61" s="81"/>
      <c r="L61" s="81"/>
      <c r="M61" s="81"/>
      <c r="N61" s="81"/>
    </row>
    <row r="62" spans="1:14" ht="12.75">
      <c r="A62" s="81"/>
      <c r="B62" s="1"/>
      <c r="C62" s="81"/>
      <c r="D62" s="81"/>
      <c r="E62" s="81"/>
      <c r="F62" s="81"/>
      <c r="G62" s="81"/>
      <c r="H62" s="81"/>
      <c r="I62" s="81"/>
      <c r="J62" s="81"/>
      <c r="K62" s="81"/>
      <c r="L62" s="81"/>
      <c r="M62" s="81"/>
      <c r="N62" s="81"/>
    </row>
    <row r="63" spans="1:14" ht="12.75">
      <c r="A63" s="81"/>
      <c r="B63" s="1"/>
      <c r="C63" s="81"/>
      <c r="D63" s="81"/>
      <c r="E63" s="81"/>
      <c r="F63" s="81"/>
      <c r="G63" s="81"/>
      <c r="H63" s="81"/>
      <c r="I63" s="81"/>
      <c r="J63" s="81"/>
      <c r="K63" s="81"/>
      <c r="L63" s="81"/>
      <c r="M63" s="81"/>
      <c r="N63" s="81"/>
    </row>
    <row r="64" spans="1:14" ht="12.75">
      <c r="A64" s="81"/>
      <c r="B64" s="1"/>
      <c r="C64" s="81"/>
      <c r="D64" s="81"/>
      <c r="E64" s="81"/>
      <c r="F64" s="81"/>
      <c r="G64" s="81"/>
      <c r="H64" s="81"/>
      <c r="I64" s="81"/>
      <c r="J64" s="81"/>
      <c r="K64" s="81"/>
      <c r="L64" s="81"/>
      <c r="M64" s="81"/>
      <c r="N64" s="81"/>
    </row>
    <row r="65" spans="1:14" ht="12.75">
      <c r="A65" s="81"/>
      <c r="B65" s="1"/>
      <c r="C65" s="352"/>
      <c r="D65" s="81"/>
      <c r="E65" s="81"/>
      <c r="F65" s="81"/>
      <c r="G65" s="81"/>
      <c r="H65" s="81"/>
      <c r="I65" s="81"/>
      <c r="J65" s="352"/>
      <c r="K65" s="81"/>
      <c r="L65" s="81"/>
      <c r="M65" s="81"/>
      <c r="N65" s="81"/>
    </row>
    <row r="66" spans="3:10" ht="12.75">
      <c r="C66" s="7"/>
      <c r="J66" s="7"/>
    </row>
    <row r="67" spans="3:10" ht="12.75">
      <c r="C67" s="7"/>
      <c r="J67" s="7"/>
    </row>
    <row r="68" spans="3:10" ht="12.75">
      <c r="C68" s="7"/>
      <c r="J68" s="7"/>
    </row>
    <row r="69" spans="3:10" ht="12.75">
      <c r="C69" s="7"/>
      <c r="J69" s="7"/>
    </row>
    <row r="70" spans="3:10" ht="12.75">
      <c r="C70" s="7"/>
      <c r="J70" s="7"/>
    </row>
    <row r="71" spans="3:10" ht="12.75">
      <c r="C71" s="7"/>
      <c r="J71" s="7"/>
    </row>
  </sheetData>
  <sheetProtection/>
  <mergeCells count="49">
    <mergeCell ref="C1:M1"/>
    <mergeCell ref="L12:M12"/>
    <mergeCell ref="E21:M21"/>
    <mergeCell ref="E17:M17"/>
    <mergeCell ref="E13:M13"/>
    <mergeCell ref="E14:L14"/>
    <mergeCell ref="C15:M15"/>
    <mergeCell ref="E18:L18"/>
    <mergeCell ref="C19:M19"/>
    <mergeCell ref="C2:M2"/>
    <mergeCell ref="L16:M16"/>
    <mergeCell ref="L30:M30"/>
    <mergeCell ref="E31:M31"/>
    <mergeCell ref="C23:M23"/>
    <mergeCell ref="E22:L22"/>
    <mergeCell ref="E27:L27"/>
    <mergeCell ref="E26:M26"/>
    <mergeCell ref="C40:M40"/>
    <mergeCell ref="C28:M28"/>
    <mergeCell ref="C33:M33"/>
    <mergeCell ref="L20:M20"/>
    <mergeCell ref="E37:M37"/>
    <mergeCell ref="E38:L38"/>
    <mergeCell ref="C39:J39"/>
    <mergeCell ref="K39:M39"/>
    <mergeCell ref="L25:M25"/>
    <mergeCell ref="E32:L32"/>
    <mergeCell ref="C3:L3"/>
    <mergeCell ref="C4:L5"/>
    <mergeCell ref="C6:K6"/>
    <mergeCell ref="C7:K7"/>
    <mergeCell ref="C11:M11"/>
    <mergeCell ref="C10:M10"/>
    <mergeCell ref="C9:K9"/>
    <mergeCell ref="L9:M9"/>
    <mergeCell ref="L47:M47"/>
    <mergeCell ref="E44:L44"/>
    <mergeCell ref="E48:M48"/>
    <mergeCell ref="C45:M45"/>
    <mergeCell ref="L36:M36"/>
    <mergeCell ref="L42:M42"/>
    <mergeCell ref="E43:M43"/>
    <mergeCell ref="K55:M55"/>
    <mergeCell ref="E54:L54"/>
    <mergeCell ref="E49:L49"/>
    <mergeCell ref="C55:J55"/>
    <mergeCell ref="E53:M53"/>
    <mergeCell ref="L52:M52"/>
    <mergeCell ref="C50:M50"/>
  </mergeCells>
  <printOptions horizontalCentered="1"/>
  <pageMargins left="0.17" right="0.17" top="0.5" bottom="0.23" header="0" footer="0.16"/>
  <pageSetup blackAndWhite="1"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14">
    <tabColor indexed="18"/>
  </sheetPr>
  <dimension ref="A1:Y47"/>
  <sheetViews>
    <sheetView workbookViewId="0" topLeftCell="B1">
      <selection activeCell="M4" sqref="M4:O4"/>
    </sheetView>
  </sheetViews>
  <sheetFormatPr defaultColWidth="9.140625" defaultRowHeight="12.75"/>
  <cols>
    <col min="1" max="1" width="2.28125" style="0" customWidth="1"/>
    <col min="2" max="2" width="24.8515625" style="0" customWidth="1"/>
    <col min="3" max="3" width="5.7109375" style="0" customWidth="1"/>
    <col min="4" max="4" width="8.140625" style="0" customWidth="1"/>
    <col min="5" max="5" width="7.8515625" style="0" customWidth="1"/>
    <col min="6" max="6" width="8.140625" style="0" customWidth="1"/>
    <col min="7" max="9" width="8.28125" style="0" customWidth="1"/>
    <col min="10" max="10" width="7.8515625" style="0" customWidth="1"/>
    <col min="11" max="11" width="9.8515625" style="0" customWidth="1"/>
    <col min="12" max="12" width="8.57421875" style="0" customWidth="1"/>
    <col min="14" max="14" width="10.57421875" style="0" customWidth="1"/>
    <col min="15" max="15" width="11.57421875" style="0" customWidth="1"/>
    <col min="17" max="17" width="3.57421875" style="0" customWidth="1"/>
    <col min="18" max="24" width="6.421875" style="0" bestFit="1" customWidth="1"/>
  </cols>
  <sheetData>
    <row r="1" spans="1:25" ht="12.75">
      <c r="A1" s="81"/>
      <c r="B1" s="1708" t="s">
        <v>1411</v>
      </c>
      <c r="C1" s="1708"/>
      <c r="D1" s="1708"/>
      <c r="E1" s="1708"/>
      <c r="F1" s="1708"/>
      <c r="G1" s="1708"/>
      <c r="H1" s="1708"/>
      <c r="I1" s="1708"/>
      <c r="J1" s="1708"/>
      <c r="K1" s="1708"/>
      <c r="L1" s="1708"/>
      <c r="M1" s="1708"/>
      <c r="N1" s="1708"/>
      <c r="O1" s="1708"/>
      <c r="P1" s="81"/>
      <c r="Q1" s="20"/>
      <c r="R1" s="20"/>
      <c r="S1" s="20"/>
      <c r="T1" s="20"/>
      <c r="U1" s="20"/>
      <c r="V1" s="20"/>
      <c r="W1" s="20"/>
      <c r="X1" s="20"/>
      <c r="Y1" s="20"/>
    </row>
    <row r="2" spans="1:25" ht="23.25" customHeight="1" thickBot="1">
      <c r="A2" s="81"/>
      <c r="B2" s="1709"/>
      <c r="C2" s="1709"/>
      <c r="D2" s="1709"/>
      <c r="E2" s="1709"/>
      <c r="F2" s="1709"/>
      <c r="G2" s="1709"/>
      <c r="H2" s="1709"/>
      <c r="I2" s="1709"/>
      <c r="J2" s="1709"/>
      <c r="K2" s="1709"/>
      <c r="L2" s="1709"/>
      <c r="M2" s="1709"/>
      <c r="N2" s="1709"/>
      <c r="O2" s="1709"/>
      <c r="P2" s="81"/>
      <c r="Q2" s="20"/>
      <c r="R2" s="20"/>
      <c r="S2" s="20"/>
      <c r="T2" s="20"/>
      <c r="U2" s="20"/>
      <c r="V2" s="20"/>
      <c r="W2" s="20"/>
      <c r="X2" s="20"/>
      <c r="Y2" s="20"/>
    </row>
    <row r="3" spans="1:25" ht="12" customHeight="1" thickTop="1">
      <c r="A3" s="81"/>
      <c r="B3" s="1630" t="s">
        <v>1355</v>
      </c>
      <c r="C3" s="1631"/>
      <c r="D3" s="1631"/>
      <c r="E3" s="1631"/>
      <c r="F3" s="1631"/>
      <c r="G3" s="1631"/>
      <c r="H3" s="1631"/>
      <c r="I3" s="1631"/>
      <c r="J3" s="1632"/>
      <c r="K3" s="1704" t="s">
        <v>1434</v>
      </c>
      <c r="L3" s="1706" t="s">
        <v>1115</v>
      </c>
      <c r="M3" s="1645" t="s">
        <v>1117</v>
      </c>
      <c r="N3" s="1645"/>
      <c r="O3" s="1646"/>
      <c r="P3" s="81"/>
      <c r="Q3" s="20"/>
      <c r="R3" s="20"/>
      <c r="S3" s="20"/>
      <c r="T3" s="20"/>
      <c r="U3" s="20"/>
      <c r="V3" s="20"/>
      <c r="W3" s="20"/>
      <c r="X3" s="20"/>
      <c r="Y3" s="20"/>
    </row>
    <row r="4" spans="1:25" ht="13.5" customHeight="1" thickBot="1">
      <c r="A4" s="81" t="s">
        <v>1433</v>
      </c>
      <c r="B4" s="1633" t="s">
        <v>1372</v>
      </c>
      <c r="C4" s="1634"/>
      <c r="D4" s="1634"/>
      <c r="E4" s="1634"/>
      <c r="F4" s="1634"/>
      <c r="G4" s="1634"/>
      <c r="H4" s="1634"/>
      <c r="I4" s="1634"/>
      <c r="J4" s="1635"/>
      <c r="K4" s="1705"/>
      <c r="L4" s="1707"/>
      <c r="M4" s="1647" t="s">
        <v>1774</v>
      </c>
      <c r="N4" s="1647"/>
      <c r="O4" s="1648"/>
      <c r="P4" s="81"/>
      <c r="Q4" s="20"/>
      <c r="R4" s="20"/>
      <c r="S4" s="20"/>
      <c r="T4" s="20"/>
      <c r="U4" s="20"/>
      <c r="V4" s="20"/>
      <c r="W4" s="20"/>
      <c r="X4" s="20"/>
      <c r="Y4" s="20"/>
    </row>
    <row r="5" spans="1:25" ht="12.75" customHeight="1" thickTop="1">
      <c r="A5" s="81"/>
      <c r="B5" s="1663" t="s">
        <v>888</v>
      </c>
      <c r="C5" s="1656"/>
      <c r="D5" s="1657"/>
      <c r="E5" s="1655" t="s">
        <v>889</v>
      </c>
      <c r="F5" s="1656"/>
      <c r="G5" s="1656"/>
      <c r="H5" s="1657"/>
      <c r="I5" s="1655" t="s">
        <v>1293</v>
      </c>
      <c r="J5" s="1656"/>
      <c r="K5" s="1656"/>
      <c r="L5" s="1657"/>
      <c r="M5" s="1655" t="s">
        <v>1435</v>
      </c>
      <c r="N5" s="1656"/>
      <c r="O5" s="1658"/>
      <c r="P5" s="81"/>
      <c r="Q5" s="20"/>
      <c r="R5" s="20"/>
      <c r="S5" s="20"/>
      <c r="T5" s="20"/>
      <c r="U5" s="20"/>
      <c r="V5" s="20"/>
      <c r="W5" s="20"/>
      <c r="X5" s="20"/>
      <c r="Y5" s="20"/>
    </row>
    <row r="6" spans="1:25" ht="13.5" customHeight="1" thickBot="1">
      <c r="A6" s="81"/>
      <c r="B6" s="1652" t="str">
        <f>'90-133'!B7:D7</f>
        <v>Example - Washington</v>
      </c>
      <c r="C6" s="1653"/>
      <c r="D6" s="1654"/>
      <c r="E6" s="1664" t="str">
        <f>+'90-91'!E7:F7</f>
        <v>000-00000-00</v>
      </c>
      <c r="F6" s="1665"/>
      <c r="G6" s="1665"/>
      <c r="H6" s="1666"/>
      <c r="I6" s="1667"/>
      <c r="J6" s="1668"/>
      <c r="K6" s="1668"/>
      <c r="L6" s="1669"/>
      <c r="M6" s="1649"/>
      <c r="N6" s="1650"/>
      <c r="O6" s="1651"/>
      <c r="P6" s="81"/>
      <c r="Q6" s="20"/>
      <c r="R6" s="20"/>
      <c r="S6" s="20"/>
      <c r="T6" s="20"/>
      <c r="U6" s="20"/>
      <c r="V6" s="20"/>
      <c r="W6" s="20"/>
      <c r="X6" s="20"/>
      <c r="Y6" s="20"/>
    </row>
    <row r="7" spans="1:25" ht="12" customHeight="1">
      <c r="A7" s="82"/>
      <c r="B7" s="1673" t="s">
        <v>890</v>
      </c>
      <c r="C7" s="1660"/>
      <c r="D7" s="1660"/>
      <c r="E7" s="1660"/>
      <c r="F7" s="1660"/>
      <c r="G7" s="1660"/>
      <c r="H7" s="1662"/>
      <c r="I7" s="1659" t="s">
        <v>1295</v>
      </c>
      <c r="J7" s="1660"/>
      <c r="K7" s="1660"/>
      <c r="L7" s="1662"/>
      <c r="M7" s="1659" t="s">
        <v>1436</v>
      </c>
      <c r="N7" s="1660"/>
      <c r="O7" s="1661"/>
      <c r="P7" s="81"/>
      <c r="Q7" s="20"/>
      <c r="R7" s="20"/>
      <c r="S7" s="20"/>
      <c r="T7" s="20"/>
      <c r="U7" s="20"/>
      <c r="V7" s="20"/>
      <c r="W7" s="20"/>
      <c r="X7" s="20"/>
      <c r="Y7" s="20"/>
    </row>
    <row r="8" spans="1:25" ht="12" customHeight="1" thickBot="1">
      <c r="A8" s="81"/>
      <c r="B8" s="1652" t="str">
        <f>+'90-91'!B13:G13</f>
        <v>Example - 12 miles Northeast of Elma</v>
      </c>
      <c r="C8" s="1653"/>
      <c r="D8" s="1653"/>
      <c r="E8" s="1653"/>
      <c r="F8" s="1653"/>
      <c r="G8" s="1653"/>
      <c r="H8" s="1654"/>
      <c r="I8" s="1674" t="str">
        <f>+'90-91'!I7</f>
        <v>H</v>
      </c>
      <c r="J8" s="1675"/>
      <c r="K8" s="1675"/>
      <c r="L8" s="1676"/>
      <c r="M8" s="452"/>
      <c r="N8" s="149" t="s">
        <v>1116</v>
      </c>
      <c r="O8" s="453"/>
      <c r="P8" s="81"/>
      <c r="Q8" s="20"/>
      <c r="R8" s="20"/>
      <c r="S8" s="20"/>
      <c r="T8" s="20"/>
      <c r="U8" s="20"/>
      <c r="V8" s="20"/>
      <c r="W8" s="20"/>
      <c r="X8" s="20"/>
      <c r="Y8" s="20"/>
    </row>
    <row r="9" spans="1:25" ht="14.25" customHeight="1">
      <c r="A9" s="81"/>
      <c r="B9" s="1670" t="s">
        <v>891</v>
      </c>
      <c r="C9" s="1671"/>
      <c r="D9" s="1671"/>
      <c r="E9" s="1671"/>
      <c r="F9" s="1671"/>
      <c r="G9" s="1671"/>
      <c r="H9" s="1671"/>
      <c r="I9" s="1671"/>
      <c r="J9" s="1671"/>
      <c r="K9" s="1671"/>
      <c r="L9" s="1671"/>
      <c r="M9" s="1671"/>
      <c r="N9" s="1671"/>
      <c r="O9" s="1672"/>
      <c r="P9" s="81"/>
      <c r="Q9" s="20"/>
      <c r="R9" s="20"/>
      <c r="S9" s="20"/>
      <c r="T9" s="20"/>
      <c r="U9" s="20"/>
      <c r="V9" s="20"/>
      <c r="W9" s="20"/>
      <c r="X9" s="20"/>
      <c r="Y9" s="20"/>
    </row>
    <row r="10" spans="1:25" ht="28.5" customHeight="1" thickBot="1">
      <c r="A10" s="81"/>
      <c r="B10" s="1685"/>
      <c r="C10" s="1686"/>
      <c r="D10" s="1686"/>
      <c r="E10" s="1686"/>
      <c r="F10" s="1686"/>
      <c r="G10" s="1686"/>
      <c r="H10" s="1686"/>
      <c r="I10" s="1686"/>
      <c r="J10" s="1686"/>
      <c r="K10" s="1686"/>
      <c r="L10" s="1686"/>
      <c r="M10" s="1686"/>
      <c r="N10" s="1686"/>
      <c r="O10" s="1687"/>
      <c r="P10" s="81"/>
      <c r="Q10" s="20"/>
      <c r="R10" s="20"/>
      <c r="S10" s="20"/>
      <c r="T10" s="20"/>
      <c r="U10" s="20"/>
      <c r="V10" s="20"/>
      <c r="W10" s="20"/>
      <c r="X10" s="20"/>
      <c r="Y10" s="20"/>
    </row>
    <row r="11" spans="1:25" ht="13.5" customHeight="1" thickBot="1">
      <c r="A11" s="81"/>
      <c r="B11" s="1677"/>
      <c r="C11" s="23"/>
      <c r="D11" s="1679" t="s">
        <v>1401</v>
      </c>
      <c r="E11" s="1679"/>
      <c r="F11" s="1679"/>
      <c r="G11" s="1679"/>
      <c r="H11" s="1679"/>
      <c r="I11" s="1679"/>
      <c r="J11" s="1680"/>
      <c r="K11" s="1688" t="s">
        <v>1402</v>
      </c>
      <c r="L11" s="1689"/>
      <c r="M11" s="1689"/>
      <c r="N11" s="1689"/>
      <c r="O11" s="1690"/>
      <c r="P11" s="81"/>
      <c r="Q11" s="20"/>
      <c r="R11" s="20"/>
      <c r="S11" s="20"/>
      <c r="T11" s="20"/>
      <c r="U11" s="20"/>
      <c r="V11" s="20"/>
      <c r="W11" s="20"/>
      <c r="X11" s="20"/>
      <c r="Y11" s="20"/>
    </row>
    <row r="12" spans="1:25" ht="39.75" customHeight="1">
      <c r="A12" s="81"/>
      <c r="B12" s="1678"/>
      <c r="C12" s="33" t="s">
        <v>1354</v>
      </c>
      <c r="D12" s="353"/>
      <c r="E12" s="353"/>
      <c r="F12" s="353"/>
      <c r="G12" s="353"/>
      <c r="H12" s="353"/>
      <c r="I12" s="353"/>
      <c r="J12" s="354"/>
      <c r="K12" s="78" t="s">
        <v>898</v>
      </c>
      <c r="L12" s="79" t="s">
        <v>899</v>
      </c>
      <c r="M12" s="79" t="s">
        <v>900</v>
      </c>
      <c r="N12" s="79" t="s">
        <v>901</v>
      </c>
      <c r="O12" s="80" t="s">
        <v>892</v>
      </c>
      <c r="P12" s="81"/>
      <c r="Q12" s="20"/>
      <c r="R12" s="86">
        <v>37887</v>
      </c>
      <c r="S12" s="86">
        <v>37888</v>
      </c>
      <c r="T12" s="86">
        <v>37889</v>
      </c>
      <c r="U12" s="86">
        <v>37890</v>
      </c>
      <c r="V12" s="86">
        <v>37891</v>
      </c>
      <c r="W12" s="86">
        <v>37892</v>
      </c>
      <c r="X12" s="86">
        <v>37893</v>
      </c>
      <c r="Y12" s="20"/>
    </row>
    <row r="13" spans="1:25" ht="12" customHeight="1" thickBot="1">
      <c r="A13" s="81"/>
      <c r="B13" s="29" t="s">
        <v>1370</v>
      </c>
      <c r="C13" s="34"/>
      <c r="D13" s="1691"/>
      <c r="E13" s="1691"/>
      <c r="F13" s="1691"/>
      <c r="G13" s="1691"/>
      <c r="H13" s="1691"/>
      <c r="I13" s="1691"/>
      <c r="J13" s="1696"/>
      <c r="K13" s="1636">
        <f>SUM(D13:J14)</f>
        <v>0</v>
      </c>
      <c r="L13" s="1642"/>
      <c r="M13" s="1642"/>
      <c r="N13" s="1640">
        <f>+M13+L13</f>
        <v>0</v>
      </c>
      <c r="O13" s="1638">
        <f>+N13*K13</f>
        <v>0</v>
      </c>
      <c r="P13" s="81"/>
      <c r="Q13" s="20"/>
      <c r="R13" s="87"/>
      <c r="S13" s="87"/>
      <c r="T13" s="87"/>
      <c r="U13" s="87"/>
      <c r="V13" s="88"/>
      <c r="W13" s="87"/>
      <c r="X13" s="87"/>
      <c r="Y13" s="20"/>
    </row>
    <row r="14" spans="1:25" ht="15" customHeight="1" thickBot="1" thickTop="1">
      <c r="A14" s="401"/>
      <c r="B14" s="404"/>
      <c r="C14" s="35" t="s">
        <v>1374</v>
      </c>
      <c r="D14" s="1692"/>
      <c r="E14" s="1692"/>
      <c r="F14" s="1692"/>
      <c r="G14" s="1692"/>
      <c r="H14" s="1692"/>
      <c r="I14" s="1692"/>
      <c r="J14" s="1697"/>
      <c r="K14" s="1684"/>
      <c r="L14" s="1644"/>
      <c r="M14" s="1644"/>
      <c r="N14" s="1641"/>
      <c r="O14" s="1639"/>
      <c r="P14" s="81"/>
      <c r="Q14" s="89">
        <v>1</v>
      </c>
      <c r="R14" s="90">
        <v>8</v>
      </c>
      <c r="S14" s="90">
        <v>8</v>
      </c>
      <c r="T14" s="90">
        <v>8</v>
      </c>
      <c r="U14" s="90">
        <v>8</v>
      </c>
      <c r="V14" s="90">
        <v>8</v>
      </c>
      <c r="W14" s="90">
        <v>8</v>
      </c>
      <c r="X14" s="90">
        <v>8</v>
      </c>
      <c r="Y14" s="20"/>
    </row>
    <row r="15" spans="1:25" ht="12" customHeight="1" thickTop="1">
      <c r="A15" s="84"/>
      <c r="B15" s="29" t="s">
        <v>1373</v>
      </c>
      <c r="C15" s="34"/>
      <c r="D15" s="276"/>
      <c r="E15" s="276"/>
      <c r="F15" s="276"/>
      <c r="G15" s="276"/>
      <c r="H15" s="276"/>
      <c r="I15" s="276"/>
      <c r="J15" s="277"/>
      <c r="K15" s="1636">
        <f>SUM(D15:J16)</f>
        <v>0</v>
      </c>
      <c r="L15" s="1642"/>
      <c r="M15" s="1642"/>
      <c r="N15" s="1640">
        <f>+M15+L15</f>
        <v>0</v>
      </c>
      <c r="O15" s="1638">
        <f>+N15*K15</f>
        <v>0</v>
      </c>
      <c r="P15" s="81"/>
      <c r="Q15" s="20"/>
      <c r="R15" s="26"/>
      <c r="S15" s="26"/>
      <c r="T15" s="26"/>
      <c r="U15" s="26"/>
      <c r="V15" s="26"/>
      <c r="W15" s="26"/>
      <c r="X15" s="26"/>
      <c r="Y15" s="20"/>
    </row>
    <row r="16" spans="1:25" ht="15" customHeight="1">
      <c r="A16" s="84"/>
      <c r="B16" s="404"/>
      <c r="C16" s="36" t="s">
        <v>1371</v>
      </c>
      <c r="D16" s="278"/>
      <c r="E16" s="278"/>
      <c r="F16" s="278"/>
      <c r="G16" s="278"/>
      <c r="H16" s="278"/>
      <c r="I16" s="278"/>
      <c r="J16" s="279"/>
      <c r="K16" s="1637"/>
      <c r="L16" s="1644"/>
      <c r="M16" s="1644"/>
      <c r="N16" s="1641"/>
      <c r="O16" s="1639"/>
      <c r="P16" s="81"/>
      <c r="Q16" s="20"/>
      <c r="R16" s="90">
        <v>4</v>
      </c>
      <c r="S16" s="90">
        <v>3</v>
      </c>
      <c r="T16" s="90">
        <v>8</v>
      </c>
      <c r="U16" s="90">
        <v>3</v>
      </c>
      <c r="V16" s="90">
        <v>3</v>
      </c>
      <c r="W16" s="90">
        <v>3</v>
      </c>
      <c r="X16" s="90">
        <v>3</v>
      </c>
      <c r="Y16" s="20"/>
    </row>
    <row r="17" spans="1:25" ht="14.25" customHeight="1" thickBot="1">
      <c r="A17" s="84"/>
      <c r="B17" s="29" t="s">
        <v>1370</v>
      </c>
      <c r="C17" s="34"/>
      <c r="D17" s="276"/>
      <c r="E17" s="276"/>
      <c r="F17" s="276"/>
      <c r="G17" s="276"/>
      <c r="H17" s="276"/>
      <c r="I17" s="276"/>
      <c r="J17" s="277"/>
      <c r="K17" s="1636">
        <f>SUM(D17:J18)</f>
        <v>0</v>
      </c>
      <c r="L17" s="1642"/>
      <c r="M17" s="1642"/>
      <c r="N17" s="1640">
        <f>+M17+L17</f>
        <v>0</v>
      </c>
      <c r="O17" s="1638">
        <f>+N17*K17</f>
        <v>0</v>
      </c>
      <c r="P17" s="81"/>
      <c r="Q17" s="20"/>
      <c r="R17" s="25"/>
      <c r="S17" s="25"/>
      <c r="T17" s="25"/>
      <c r="U17" s="25"/>
      <c r="V17" s="25"/>
      <c r="W17" s="25"/>
      <c r="X17" s="25"/>
      <c r="Y17" s="20"/>
    </row>
    <row r="18" spans="1:25" ht="15" customHeight="1" thickBot="1">
      <c r="A18" s="83"/>
      <c r="B18" s="404"/>
      <c r="C18" s="37" t="s">
        <v>1374</v>
      </c>
      <c r="D18" s="278"/>
      <c r="E18" s="278"/>
      <c r="F18" s="278"/>
      <c r="G18" s="278"/>
      <c r="H18" s="278"/>
      <c r="I18" s="278"/>
      <c r="J18" s="279"/>
      <c r="K18" s="1637"/>
      <c r="L18" s="1644"/>
      <c r="M18" s="1644"/>
      <c r="N18" s="1641"/>
      <c r="O18" s="1639"/>
      <c r="P18" s="81"/>
      <c r="Q18" s="89">
        <v>3</v>
      </c>
      <c r="R18" s="90">
        <v>8</v>
      </c>
      <c r="S18" s="90">
        <v>8</v>
      </c>
      <c r="T18" s="90">
        <v>8</v>
      </c>
      <c r="U18" s="90">
        <v>8</v>
      </c>
      <c r="V18" s="90">
        <v>8</v>
      </c>
      <c r="W18" s="90">
        <v>8</v>
      </c>
      <c r="X18" s="90">
        <v>8</v>
      </c>
      <c r="Y18" s="20"/>
    </row>
    <row r="19" spans="1:25" ht="12" customHeight="1">
      <c r="A19" s="84"/>
      <c r="B19" s="405" t="s">
        <v>1373</v>
      </c>
      <c r="C19" s="34"/>
      <c r="D19" s="276"/>
      <c r="E19" s="276"/>
      <c r="F19" s="276"/>
      <c r="G19" s="276"/>
      <c r="H19" s="276"/>
      <c r="I19" s="276"/>
      <c r="J19" s="277"/>
      <c r="K19" s="1636">
        <f>SUM(D19:J20)</f>
        <v>0</v>
      </c>
      <c r="L19" s="1642"/>
      <c r="M19" s="1642"/>
      <c r="N19" s="1640">
        <f>+M19+L19</f>
        <v>0</v>
      </c>
      <c r="O19" s="1638">
        <f>+N19*K19</f>
        <v>0</v>
      </c>
      <c r="P19" s="81"/>
      <c r="Q19" s="20"/>
      <c r="R19" s="26"/>
      <c r="S19" s="26"/>
      <c r="T19" s="26"/>
      <c r="U19" s="26"/>
      <c r="V19" s="26"/>
      <c r="W19" s="26"/>
      <c r="X19" s="26"/>
      <c r="Y19" s="20"/>
    </row>
    <row r="20" spans="1:25" ht="15" customHeight="1">
      <c r="A20" s="84"/>
      <c r="B20" s="404"/>
      <c r="C20" s="36" t="s">
        <v>1371</v>
      </c>
      <c r="D20" s="278"/>
      <c r="E20" s="278"/>
      <c r="F20" s="278"/>
      <c r="G20" s="278"/>
      <c r="H20" s="278"/>
      <c r="I20" s="278"/>
      <c r="J20" s="279"/>
      <c r="K20" s="1637"/>
      <c r="L20" s="1644"/>
      <c r="M20" s="1644"/>
      <c r="N20" s="1641"/>
      <c r="O20" s="1639"/>
      <c r="P20" s="81"/>
      <c r="Q20" s="20"/>
      <c r="R20" s="90">
        <v>4</v>
      </c>
      <c r="S20" s="90">
        <v>3</v>
      </c>
      <c r="T20" s="90">
        <v>3</v>
      </c>
      <c r="U20" s="90">
        <v>3</v>
      </c>
      <c r="V20" s="90">
        <v>3</v>
      </c>
      <c r="W20" s="90">
        <v>3</v>
      </c>
      <c r="X20" s="90">
        <v>3</v>
      </c>
      <c r="Y20" s="20"/>
    </row>
    <row r="21" spans="1:25" ht="12.75" customHeight="1" thickBot="1">
      <c r="A21" s="84"/>
      <c r="B21" s="29" t="s">
        <v>1370</v>
      </c>
      <c r="C21" s="34"/>
      <c r="D21" s="276"/>
      <c r="E21" s="276"/>
      <c r="F21" s="276"/>
      <c r="G21" s="276"/>
      <c r="H21" s="276"/>
      <c r="I21" s="276"/>
      <c r="J21" s="277"/>
      <c r="K21" s="1636">
        <f>SUM(D21:J22)</f>
        <v>0</v>
      </c>
      <c r="L21" s="1642"/>
      <c r="M21" s="1642"/>
      <c r="N21" s="1640">
        <f>+M21+L21</f>
        <v>0</v>
      </c>
      <c r="O21" s="1638">
        <f>+N21*K21</f>
        <v>0</v>
      </c>
      <c r="P21" s="81"/>
      <c r="Q21" s="20"/>
      <c r="R21" s="25"/>
      <c r="S21" s="25"/>
      <c r="T21" s="25"/>
      <c r="U21" s="25"/>
      <c r="V21" s="25"/>
      <c r="W21" s="25"/>
      <c r="X21" s="25"/>
      <c r="Y21" s="20"/>
    </row>
    <row r="22" spans="1:25" ht="15" customHeight="1" thickBot="1">
      <c r="A22" s="83"/>
      <c r="B22" s="404"/>
      <c r="C22" s="35" t="s">
        <v>1374</v>
      </c>
      <c r="D22" s="278"/>
      <c r="E22" s="278"/>
      <c r="F22" s="278"/>
      <c r="G22" s="278"/>
      <c r="H22" s="278"/>
      <c r="I22" s="278"/>
      <c r="J22" s="279"/>
      <c r="K22" s="1637"/>
      <c r="L22" s="1644"/>
      <c r="M22" s="1644"/>
      <c r="N22" s="1641"/>
      <c r="O22" s="1639"/>
      <c r="P22" s="81"/>
      <c r="Q22" s="89">
        <v>4</v>
      </c>
      <c r="R22" s="90">
        <v>8</v>
      </c>
      <c r="S22" s="90">
        <v>8</v>
      </c>
      <c r="T22" s="90">
        <v>8</v>
      </c>
      <c r="U22" s="90">
        <v>8</v>
      </c>
      <c r="V22" s="90">
        <v>8</v>
      </c>
      <c r="W22" s="90">
        <v>8</v>
      </c>
      <c r="X22" s="90">
        <v>8</v>
      </c>
      <c r="Y22" s="20"/>
    </row>
    <row r="23" spans="1:25" ht="12" customHeight="1">
      <c r="A23" s="84"/>
      <c r="B23" s="29" t="s">
        <v>1373</v>
      </c>
      <c r="C23" s="34"/>
      <c r="D23" s="276"/>
      <c r="E23" s="276"/>
      <c r="F23" s="276"/>
      <c r="G23" s="276"/>
      <c r="H23" s="276"/>
      <c r="I23" s="276"/>
      <c r="J23" s="277"/>
      <c r="K23" s="1636">
        <f>SUM(D23:J24)</f>
        <v>0</v>
      </c>
      <c r="L23" s="1642"/>
      <c r="M23" s="1642"/>
      <c r="N23" s="1640">
        <f>+M23+L23</f>
        <v>0</v>
      </c>
      <c r="O23" s="1638">
        <f>+N23*K23</f>
        <v>0</v>
      </c>
      <c r="P23" s="81"/>
      <c r="Q23" s="20"/>
      <c r="R23" s="26"/>
      <c r="S23" s="26"/>
      <c r="T23" s="26"/>
      <c r="U23" s="26"/>
      <c r="V23" s="26"/>
      <c r="W23" s="26"/>
      <c r="X23" s="26"/>
      <c r="Y23" s="20"/>
    </row>
    <row r="24" spans="1:25" ht="15" customHeight="1">
      <c r="A24" s="84"/>
      <c r="B24" s="404"/>
      <c r="C24" s="36" t="s">
        <v>1371</v>
      </c>
      <c r="D24" s="278"/>
      <c r="E24" s="278"/>
      <c r="F24" s="278"/>
      <c r="G24" s="278"/>
      <c r="H24" s="278"/>
      <c r="I24" s="278"/>
      <c r="J24" s="279"/>
      <c r="K24" s="1637"/>
      <c r="L24" s="1644"/>
      <c r="M24" s="1644"/>
      <c r="N24" s="1641"/>
      <c r="O24" s="1639"/>
      <c r="P24" s="81"/>
      <c r="Q24" s="20"/>
      <c r="R24" s="90">
        <v>4</v>
      </c>
      <c r="S24" s="90">
        <v>3</v>
      </c>
      <c r="T24" s="90">
        <v>3</v>
      </c>
      <c r="U24" s="90">
        <v>3</v>
      </c>
      <c r="V24" s="90">
        <v>3</v>
      </c>
      <c r="W24" s="90">
        <v>3</v>
      </c>
      <c r="X24" s="90">
        <v>3</v>
      </c>
      <c r="Y24" s="20"/>
    </row>
    <row r="25" spans="1:25" ht="12.75" customHeight="1" thickBot="1">
      <c r="A25" s="84"/>
      <c r="B25" s="29" t="s">
        <v>1370</v>
      </c>
      <c r="C25" s="34"/>
      <c r="D25" s="276"/>
      <c r="E25" s="276"/>
      <c r="F25" s="276"/>
      <c r="G25" s="276"/>
      <c r="H25" s="276"/>
      <c r="I25" s="276"/>
      <c r="J25" s="277"/>
      <c r="K25" s="1636">
        <f>SUM(D25:J26)</f>
        <v>0</v>
      </c>
      <c r="L25" s="1642"/>
      <c r="M25" s="1642"/>
      <c r="N25" s="1640">
        <f>+M25+L25</f>
        <v>0</v>
      </c>
      <c r="O25" s="1638">
        <f>+N25*K25</f>
        <v>0</v>
      </c>
      <c r="P25" s="81"/>
      <c r="Q25" s="20"/>
      <c r="R25" s="25"/>
      <c r="S25" s="25"/>
      <c r="T25" s="25"/>
      <c r="U25" s="25"/>
      <c r="V25" s="25"/>
      <c r="W25" s="25"/>
      <c r="X25" s="25"/>
      <c r="Y25" s="20"/>
    </row>
    <row r="26" spans="1:25" ht="15" customHeight="1" thickBot="1">
      <c r="A26" s="83"/>
      <c r="B26" s="404"/>
      <c r="C26" s="35" t="s">
        <v>1374</v>
      </c>
      <c r="D26" s="278"/>
      <c r="E26" s="278"/>
      <c r="F26" s="278"/>
      <c r="G26" s="278"/>
      <c r="H26" s="278"/>
      <c r="I26" s="278"/>
      <c r="J26" s="279"/>
      <c r="K26" s="1637"/>
      <c r="L26" s="1644"/>
      <c r="M26" s="1644"/>
      <c r="N26" s="1641"/>
      <c r="O26" s="1639"/>
      <c r="P26" s="81"/>
      <c r="Q26" s="89">
        <v>5</v>
      </c>
      <c r="R26" s="90">
        <v>8</v>
      </c>
      <c r="S26" s="90">
        <v>8</v>
      </c>
      <c r="T26" s="90">
        <v>8</v>
      </c>
      <c r="U26" s="90">
        <v>8</v>
      </c>
      <c r="V26" s="90">
        <v>8</v>
      </c>
      <c r="W26" s="90">
        <v>8</v>
      </c>
      <c r="X26" s="90">
        <v>8</v>
      </c>
      <c r="Y26" s="20"/>
    </row>
    <row r="27" spans="1:25" ht="13.5" customHeight="1">
      <c r="A27" s="84"/>
      <c r="B27" s="29" t="s">
        <v>1373</v>
      </c>
      <c r="C27" s="34"/>
      <c r="D27" s="276"/>
      <c r="E27" s="276"/>
      <c r="F27" s="276"/>
      <c r="G27" s="276"/>
      <c r="H27" s="276"/>
      <c r="I27" s="276"/>
      <c r="J27" s="277"/>
      <c r="K27" s="1636">
        <f>SUM(D27:J28)</f>
        <v>0</v>
      </c>
      <c r="L27" s="1642"/>
      <c r="M27" s="1642"/>
      <c r="N27" s="1640">
        <f>+M27+L27</f>
        <v>0</v>
      </c>
      <c r="O27" s="1638">
        <f>+N27*K27</f>
        <v>0</v>
      </c>
      <c r="P27" s="81"/>
      <c r="Q27" s="20"/>
      <c r="R27" s="26"/>
      <c r="S27" s="26"/>
      <c r="T27" s="26"/>
      <c r="U27" s="26"/>
      <c r="V27" s="26"/>
      <c r="W27" s="26"/>
      <c r="X27" s="26"/>
      <c r="Y27" s="20"/>
    </row>
    <row r="28" spans="1:25" ht="15" customHeight="1">
      <c r="A28" s="84"/>
      <c r="B28" s="404"/>
      <c r="C28" s="36" t="s">
        <v>1371</v>
      </c>
      <c r="D28" s="278"/>
      <c r="E28" s="278"/>
      <c r="F28" s="278"/>
      <c r="G28" s="278"/>
      <c r="H28" s="278"/>
      <c r="I28" s="278"/>
      <c r="J28" s="279"/>
      <c r="K28" s="1637"/>
      <c r="L28" s="1644"/>
      <c r="M28" s="1644"/>
      <c r="N28" s="1641"/>
      <c r="O28" s="1639"/>
      <c r="P28" s="81"/>
      <c r="Q28" s="20"/>
      <c r="R28" s="90">
        <v>4</v>
      </c>
      <c r="S28" s="90">
        <v>3</v>
      </c>
      <c r="T28" s="90">
        <v>3</v>
      </c>
      <c r="U28" s="90">
        <v>3</v>
      </c>
      <c r="V28" s="90">
        <v>3</v>
      </c>
      <c r="W28" s="90">
        <v>3</v>
      </c>
      <c r="X28" s="90">
        <v>3</v>
      </c>
      <c r="Y28" s="20"/>
    </row>
    <row r="29" spans="1:25" ht="13.5" customHeight="1" thickBot="1">
      <c r="A29" s="84"/>
      <c r="B29" s="29" t="s">
        <v>1370</v>
      </c>
      <c r="C29" s="34"/>
      <c r="D29" s="276"/>
      <c r="E29" s="276"/>
      <c r="F29" s="276"/>
      <c r="G29" s="276"/>
      <c r="H29" s="276"/>
      <c r="I29" s="276"/>
      <c r="J29" s="277"/>
      <c r="K29" s="1636">
        <f>SUM(D29:J30)</f>
        <v>0</v>
      </c>
      <c r="L29" s="1642"/>
      <c r="M29" s="1642"/>
      <c r="N29" s="1640">
        <f>+M29+L29</f>
        <v>0</v>
      </c>
      <c r="O29" s="1638">
        <f>+N29*K29</f>
        <v>0</v>
      </c>
      <c r="P29" s="81"/>
      <c r="Q29" s="20"/>
      <c r="R29" s="25"/>
      <c r="S29" s="25"/>
      <c r="T29" s="25"/>
      <c r="U29" s="25"/>
      <c r="V29" s="25"/>
      <c r="W29" s="25"/>
      <c r="X29" s="25"/>
      <c r="Y29" s="20"/>
    </row>
    <row r="30" spans="1:25" ht="15" customHeight="1" thickBot="1">
      <c r="A30" s="83"/>
      <c r="B30" s="404"/>
      <c r="C30" s="35" t="s">
        <v>1374</v>
      </c>
      <c r="D30" s="278"/>
      <c r="E30" s="278"/>
      <c r="F30" s="278"/>
      <c r="G30" s="278"/>
      <c r="H30" s="278"/>
      <c r="I30" s="278"/>
      <c r="J30" s="279"/>
      <c r="K30" s="1637"/>
      <c r="L30" s="1644"/>
      <c r="M30" s="1644"/>
      <c r="N30" s="1641"/>
      <c r="O30" s="1639"/>
      <c r="P30" s="81"/>
      <c r="Q30" s="89">
        <v>6</v>
      </c>
      <c r="R30" s="90">
        <v>8</v>
      </c>
      <c r="S30" s="90">
        <v>8</v>
      </c>
      <c r="T30" s="90">
        <v>8</v>
      </c>
      <c r="U30" s="90">
        <v>8</v>
      </c>
      <c r="V30" s="90">
        <v>8</v>
      </c>
      <c r="W30" s="90">
        <v>8</v>
      </c>
      <c r="X30" s="90">
        <v>8</v>
      </c>
      <c r="Y30" s="20"/>
    </row>
    <row r="31" spans="1:25" ht="11.25" customHeight="1">
      <c r="A31" s="84"/>
      <c r="B31" s="29" t="s">
        <v>1373</v>
      </c>
      <c r="C31" s="34"/>
      <c r="D31" s="276"/>
      <c r="E31" s="276"/>
      <c r="F31" s="276"/>
      <c r="G31" s="276"/>
      <c r="H31" s="276"/>
      <c r="I31" s="276"/>
      <c r="J31" s="277"/>
      <c r="K31" s="1636">
        <f>SUM(D31:J32)</f>
        <v>0</v>
      </c>
      <c r="L31" s="1642"/>
      <c r="M31" s="1642"/>
      <c r="N31" s="1640">
        <f>+M31+L31</f>
        <v>0</v>
      </c>
      <c r="O31" s="1638">
        <f>+N31*K31</f>
        <v>0</v>
      </c>
      <c r="P31" s="81"/>
      <c r="Q31" s="20"/>
      <c r="R31" s="26"/>
      <c r="S31" s="26"/>
      <c r="T31" s="26"/>
      <c r="U31" s="26"/>
      <c r="V31" s="26"/>
      <c r="W31" s="26"/>
      <c r="X31" s="26"/>
      <c r="Y31" s="20"/>
    </row>
    <row r="32" spans="1:25" ht="15" customHeight="1">
      <c r="A32" s="84"/>
      <c r="B32" s="404"/>
      <c r="C32" s="36" t="s">
        <v>1371</v>
      </c>
      <c r="D32" s="278"/>
      <c r="E32" s="278"/>
      <c r="F32" s="278"/>
      <c r="G32" s="278"/>
      <c r="H32" s="278"/>
      <c r="I32" s="278"/>
      <c r="J32" s="279"/>
      <c r="K32" s="1637"/>
      <c r="L32" s="1644"/>
      <c r="M32" s="1644"/>
      <c r="N32" s="1641"/>
      <c r="O32" s="1639"/>
      <c r="P32" s="81"/>
      <c r="Q32" s="20"/>
      <c r="R32" s="90">
        <v>4</v>
      </c>
      <c r="S32" s="90">
        <v>3</v>
      </c>
      <c r="T32" s="90">
        <v>3</v>
      </c>
      <c r="U32" s="90">
        <v>3</v>
      </c>
      <c r="V32" s="90">
        <v>3</v>
      </c>
      <c r="W32" s="90">
        <v>3</v>
      </c>
      <c r="X32" s="90">
        <v>3</v>
      </c>
      <c r="Y32" s="20"/>
    </row>
    <row r="33" spans="1:25" ht="12.75" customHeight="1" thickBot="1">
      <c r="A33" s="84"/>
      <c r="B33" s="29" t="s">
        <v>1370</v>
      </c>
      <c r="C33" s="34"/>
      <c r="D33" s="276"/>
      <c r="E33" s="276"/>
      <c r="F33" s="276"/>
      <c r="G33" s="276"/>
      <c r="H33" s="276"/>
      <c r="I33" s="276"/>
      <c r="J33" s="277"/>
      <c r="K33" s="1636">
        <f>SUM(D33:J34)</f>
        <v>0</v>
      </c>
      <c r="L33" s="1642"/>
      <c r="M33" s="1642"/>
      <c r="N33" s="1640">
        <f>+M33+L33</f>
        <v>0</v>
      </c>
      <c r="O33" s="1638">
        <f>+N33*K33</f>
        <v>0</v>
      </c>
      <c r="P33" s="81"/>
      <c r="Q33" s="20"/>
      <c r="R33" s="25"/>
      <c r="S33" s="25"/>
      <c r="T33" s="25"/>
      <c r="U33" s="25"/>
      <c r="V33" s="25"/>
      <c r="W33" s="25"/>
      <c r="X33" s="25"/>
      <c r="Y33" s="20"/>
    </row>
    <row r="34" spans="1:25" ht="15" customHeight="1" thickBot="1">
      <c r="A34" s="83"/>
      <c r="B34" s="404"/>
      <c r="C34" s="35" t="s">
        <v>1374</v>
      </c>
      <c r="D34" s="278"/>
      <c r="E34" s="278"/>
      <c r="F34" s="278"/>
      <c r="G34" s="278"/>
      <c r="H34" s="278"/>
      <c r="I34" s="278"/>
      <c r="J34" s="279"/>
      <c r="K34" s="1637"/>
      <c r="L34" s="1644"/>
      <c r="M34" s="1644"/>
      <c r="N34" s="1641"/>
      <c r="O34" s="1639"/>
      <c r="P34" s="81"/>
      <c r="Q34" s="89">
        <v>7</v>
      </c>
      <c r="R34" s="90">
        <v>8</v>
      </c>
      <c r="S34" s="90">
        <v>8</v>
      </c>
      <c r="T34" s="90">
        <v>8</v>
      </c>
      <c r="U34" s="90">
        <v>8</v>
      </c>
      <c r="V34" s="90">
        <v>8</v>
      </c>
      <c r="W34" s="90">
        <v>8</v>
      </c>
      <c r="X34" s="90">
        <v>8</v>
      </c>
      <c r="Y34" s="20"/>
    </row>
    <row r="35" spans="1:25" ht="11.25" customHeight="1">
      <c r="A35" s="81"/>
      <c r="B35" s="29" t="s">
        <v>1373</v>
      </c>
      <c r="C35" s="34"/>
      <c r="D35" s="276"/>
      <c r="E35" s="276"/>
      <c r="F35" s="276"/>
      <c r="G35" s="276"/>
      <c r="H35" s="276"/>
      <c r="I35" s="276"/>
      <c r="J35" s="277"/>
      <c r="K35" s="1636">
        <f>SUM(D35:J36)</f>
        <v>0</v>
      </c>
      <c r="L35" s="1642"/>
      <c r="M35" s="1642"/>
      <c r="N35" s="1640">
        <f>+M35+L35</f>
        <v>0</v>
      </c>
      <c r="O35" s="1638">
        <f>+N35*K35</f>
        <v>0</v>
      </c>
      <c r="P35" s="81"/>
      <c r="Q35" s="20"/>
      <c r="R35" s="26"/>
      <c r="S35" s="26"/>
      <c r="T35" s="26"/>
      <c r="U35" s="26"/>
      <c r="V35" s="26"/>
      <c r="W35" s="26"/>
      <c r="X35" s="26"/>
      <c r="Y35" s="20"/>
    </row>
    <row r="36" spans="1:25" ht="15" customHeight="1" thickBot="1">
      <c r="A36" s="81"/>
      <c r="B36" s="406"/>
      <c r="C36" s="38" t="s">
        <v>1371</v>
      </c>
      <c r="D36" s="280"/>
      <c r="E36" s="280"/>
      <c r="F36" s="280"/>
      <c r="G36" s="280"/>
      <c r="H36" s="280"/>
      <c r="I36" s="280"/>
      <c r="J36" s="281"/>
      <c r="K36" s="1637"/>
      <c r="L36" s="1643"/>
      <c r="M36" s="1643"/>
      <c r="N36" s="1641"/>
      <c r="O36" s="1639"/>
      <c r="P36" s="81"/>
      <c r="Q36" s="20"/>
      <c r="R36" s="90">
        <v>4</v>
      </c>
      <c r="S36" s="90">
        <v>3</v>
      </c>
      <c r="T36" s="90">
        <v>3</v>
      </c>
      <c r="U36" s="90">
        <v>3</v>
      </c>
      <c r="V36" s="90">
        <v>3</v>
      </c>
      <c r="W36" s="90">
        <v>3</v>
      </c>
      <c r="X36" s="90">
        <v>3</v>
      </c>
      <c r="Y36" s="20"/>
    </row>
    <row r="37" spans="1:25" ht="15" customHeight="1" thickBot="1">
      <c r="A37" s="84"/>
      <c r="B37" s="1698" t="s">
        <v>902</v>
      </c>
      <c r="C37" s="1699"/>
      <c r="D37" s="1699"/>
      <c r="E37" s="1699"/>
      <c r="F37" s="1699"/>
      <c r="G37" s="1699"/>
      <c r="H37" s="1699"/>
      <c r="I37" s="1699"/>
      <c r="J37" s="1699"/>
      <c r="K37" s="1699"/>
      <c r="L37" s="1699"/>
      <c r="M37" s="1699"/>
      <c r="N37" s="1700"/>
      <c r="O37" s="28">
        <f>+O33+O29+O25+O21+O17+O13</f>
        <v>0</v>
      </c>
      <c r="P37" s="81"/>
      <c r="Q37" s="20"/>
      <c r="R37" s="20"/>
      <c r="S37" s="20"/>
      <c r="T37" s="20"/>
      <c r="U37" s="20"/>
      <c r="V37" s="20"/>
      <c r="W37" s="20"/>
      <c r="X37" s="20"/>
      <c r="Y37" s="20"/>
    </row>
    <row r="38" spans="1:25" ht="15" customHeight="1" thickBot="1">
      <c r="A38" s="81"/>
      <c r="B38" s="1701" t="s">
        <v>1791</v>
      </c>
      <c r="C38" s="1702"/>
      <c r="D38" s="1702"/>
      <c r="E38" s="1702"/>
      <c r="F38" s="1702"/>
      <c r="G38" s="1702"/>
      <c r="H38" s="1702"/>
      <c r="I38" s="1702"/>
      <c r="J38" s="1702"/>
      <c r="K38" s="1702"/>
      <c r="L38" s="1702"/>
      <c r="M38" s="1702"/>
      <c r="N38" s="1703"/>
      <c r="O38" s="28">
        <f>+O35+O31+O27+O23+O19+O15</f>
        <v>0</v>
      </c>
      <c r="P38" s="81"/>
      <c r="Q38" s="20"/>
      <c r="R38" s="20"/>
      <c r="S38" s="20"/>
      <c r="T38" s="20"/>
      <c r="U38" s="20"/>
      <c r="V38" s="20"/>
      <c r="W38" s="20"/>
      <c r="X38" s="20"/>
      <c r="Y38" s="20"/>
    </row>
    <row r="39" spans="1:25" ht="13.5" customHeight="1" thickBot="1">
      <c r="A39" s="81"/>
      <c r="B39" s="1681" t="s">
        <v>896</v>
      </c>
      <c r="C39" s="1682"/>
      <c r="D39" s="1682"/>
      <c r="E39" s="1682"/>
      <c r="F39" s="1682"/>
      <c r="G39" s="1682"/>
      <c r="H39" s="1682"/>
      <c r="I39" s="1682"/>
      <c r="J39" s="1682"/>
      <c r="K39" s="1682"/>
      <c r="L39" s="1682"/>
      <c r="M39" s="1682"/>
      <c r="N39" s="1682"/>
      <c r="O39" s="1683"/>
      <c r="P39" s="81"/>
      <c r="Q39" s="20"/>
      <c r="R39" s="20"/>
      <c r="S39" s="20"/>
      <c r="T39" s="20"/>
      <c r="U39" s="20"/>
      <c r="V39" s="20"/>
      <c r="W39" s="20"/>
      <c r="X39" s="20"/>
      <c r="Y39" s="20"/>
    </row>
    <row r="40" spans="1:25" ht="12.75" customHeight="1">
      <c r="A40" s="81"/>
      <c r="B40" s="31" t="s">
        <v>893</v>
      </c>
      <c r="C40" s="32"/>
      <c r="D40" s="32"/>
      <c r="E40" s="32"/>
      <c r="F40" s="39"/>
      <c r="G40" s="40" t="s">
        <v>894</v>
      </c>
      <c r="H40" s="32"/>
      <c r="I40" s="32"/>
      <c r="J40" s="32"/>
      <c r="K40" s="32"/>
      <c r="L40" s="32"/>
      <c r="M40" s="41" t="s">
        <v>895</v>
      </c>
      <c r="N40" s="24"/>
      <c r="O40" s="27"/>
      <c r="P40" s="81"/>
      <c r="Q40" s="20"/>
      <c r="R40" s="20"/>
      <c r="S40" s="20"/>
      <c r="T40" s="20"/>
      <c r="U40" s="20"/>
      <c r="V40" s="20"/>
      <c r="W40" s="20"/>
      <c r="X40" s="20"/>
      <c r="Y40" s="20"/>
    </row>
    <row r="41" spans="1:25" ht="14.25" customHeight="1" thickBot="1">
      <c r="A41" s="81"/>
      <c r="B41" s="1693"/>
      <c r="C41" s="1694"/>
      <c r="D41" s="1694"/>
      <c r="E41" s="1694"/>
      <c r="F41" s="1695"/>
      <c r="G41" s="1710"/>
      <c r="H41" s="1694"/>
      <c r="I41" s="1694"/>
      <c r="J41" s="1694"/>
      <c r="K41" s="1694"/>
      <c r="L41" s="1695"/>
      <c r="M41" s="1710"/>
      <c r="N41" s="1694"/>
      <c r="O41" s="1711"/>
      <c r="P41" s="81"/>
      <c r="Q41" s="20"/>
      <c r="R41" s="20"/>
      <c r="S41" s="20"/>
      <c r="T41" s="20"/>
      <c r="U41" s="20"/>
      <c r="V41" s="20"/>
      <c r="W41" s="20"/>
      <c r="X41" s="20"/>
      <c r="Y41" s="20"/>
    </row>
    <row r="42" spans="1:25" ht="13.5" thickTop="1">
      <c r="A42" s="81"/>
      <c r="B42" s="380" t="s">
        <v>897</v>
      </c>
      <c r="C42" s="3"/>
      <c r="D42" s="3"/>
      <c r="E42" s="3"/>
      <c r="F42" s="3"/>
      <c r="G42" s="3"/>
      <c r="H42" s="3"/>
      <c r="I42" s="3"/>
      <c r="J42" s="3"/>
      <c r="K42" s="3"/>
      <c r="L42" s="3"/>
      <c r="M42" s="3"/>
      <c r="N42" s="3"/>
      <c r="O42" s="3"/>
      <c r="P42" s="81"/>
      <c r="Q42" s="20"/>
      <c r="R42" s="20"/>
      <c r="S42" s="20"/>
      <c r="T42" s="20"/>
      <c r="U42" s="20"/>
      <c r="V42" s="20"/>
      <c r="W42" s="20"/>
      <c r="X42" s="20"/>
      <c r="Y42" s="20"/>
    </row>
    <row r="43" spans="1:25" ht="12.75">
      <c r="A43" s="81"/>
      <c r="B43" s="1629" t="s">
        <v>1364</v>
      </c>
      <c r="C43" s="1629"/>
      <c r="D43" s="1629"/>
      <c r="E43" s="1629"/>
      <c r="F43" s="1629"/>
      <c r="G43" s="1629"/>
      <c r="H43" s="1629"/>
      <c r="I43" s="1629"/>
      <c r="J43" s="1629"/>
      <c r="K43" s="1629"/>
      <c r="L43" s="1629"/>
      <c r="M43" s="1629"/>
      <c r="N43" s="1629"/>
      <c r="O43" s="1629"/>
      <c r="P43" s="81"/>
      <c r="Q43" s="20"/>
      <c r="R43" s="20"/>
      <c r="S43" s="20"/>
      <c r="T43" s="20"/>
      <c r="U43" s="20"/>
      <c r="V43" s="20"/>
      <c r="W43" s="20"/>
      <c r="X43" s="20"/>
      <c r="Y43" s="20"/>
    </row>
    <row r="44" spans="1:25" ht="12.75">
      <c r="A44" s="81"/>
      <c r="B44" s="1628" t="s">
        <v>1114</v>
      </c>
      <c r="C44" s="1628"/>
      <c r="D44" s="1628"/>
      <c r="E44" s="1628"/>
      <c r="F44" s="1628"/>
      <c r="G44" s="1628"/>
      <c r="H44" s="1628"/>
      <c r="I44" s="1628"/>
      <c r="J44" s="1628"/>
      <c r="K44" s="1628"/>
      <c r="L44" s="1628"/>
      <c r="M44" s="1628"/>
      <c r="N44" s="1628"/>
      <c r="O44" s="1628"/>
      <c r="P44" s="81"/>
      <c r="Q44" s="20"/>
      <c r="R44" s="20"/>
      <c r="S44" s="20"/>
      <c r="T44" s="20"/>
      <c r="U44" s="20"/>
      <c r="V44" s="20"/>
      <c r="W44" s="20"/>
      <c r="X44" s="20"/>
      <c r="Y44" s="20"/>
    </row>
    <row r="45" spans="1:25" ht="12.75">
      <c r="A45" s="81"/>
      <c r="B45" s="1628"/>
      <c r="C45" s="1628"/>
      <c r="D45" s="1628"/>
      <c r="E45" s="1628"/>
      <c r="F45" s="1628"/>
      <c r="G45" s="1628"/>
      <c r="H45" s="1628"/>
      <c r="I45" s="1628"/>
      <c r="J45" s="1628"/>
      <c r="K45" s="1628"/>
      <c r="L45" s="1628"/>
      <c r="M45" s="1628"/>
      <c r="N45" s="1628"/>
      <c r="O45" s="1628"/>
      <c r="P45" s="81"/>
      <c r="Q45" s="20"/>
      <c r="R45" s="20"/>
      <c r="S45" s="20"/>
      <c r="T45" s="20"/>
      <c r="U45" s="20"/>
      <c r="V45" s="20"/>
      <c r="W45" s="20"/>
      <c r="X45" s="20"/>
      <c r="Y45" s="20"/>
    </row>
    <row r="46" spans="1:25" ht="12.75">
      <c r="A46" s="81"/>
      <c r="B46" s="1628"/>
      <c r="C46" s="1628"/>
      <c r="D46" s="1628"/>
      <c r="E46" s="1628"/>
      <c r="F46" s="1628"/>
      <c r="G46" s="1628"/>
      <c r="H46" s="1628"/>
      <c r="I46" s="1628"/>
      <c r="J46" s="1628"/>
      <c r="K46" s="1628"/>
      <c r="L46" s="1628"/>
      <c r="M46" s="1628"/>
      <c r="N46" s="1628"/>
      <c r="O46" s="1628"/>
      <c r="P46" s="81"/>
      <c r="Q46" s="20"/>
      <c r="R46" s="20"/>
      <c r="S46" s="20"/>
      <c r="T46" s="20"/>
      <c r="U46" s="20"/>
      <c r="V46" s="20"/>
      <c r="W46" s="20"/>
      <c r="X46" s="20"/>
      <c r="Y46" s="20"/>
    </row>
    <row r="47" spans="1:16" ht="46.5" customHeight="1">
      <c r="A47" s="81"/>
      <c r="B47" s="1628"/>
      <c r="C47" s="1628"/>
      <c r="D47" s="1628"/>
      <c r="E47" s="1628"/>
      <c r="F47" s="1628"/>
      <c r="G47" s="1628"/>
      <c r="H47" s="1628"/>
      <c r="I47" s="1628"/>
      <c r="J47" s="1628"/>
      <c r="K47" s="1628"/>
      <c r="L47" s="1628"/>
      <c r="M47" s="1628"/>
      <c r="N47" s="1628"/>
      <c r="O47" s="1628"/>
      <c r="P47" s="81"/>
    </row>
  </sheetData>
  <sheetProtection/>
  <mergeCells count="100">
    <mergeCell ref="K3:K4"/>
    <mergeCell ref="L3:L4"/>
    <mergeCell ref="B1:O2"/>
    <mergeCell ref="G41:L41"/>
    <mergeCell ref="M41:O41"/>
    <mergeCell ref="F13:F14"/>
    <mergeCell ref="E13:E14"/>
    <mergeCell ref="O15:O16"/>
    <mergeCell ref="N15:N16"/>
    <mergeCell ref="M15:M16"/>
    <mergeCell ref="L15:L16"/>
    <mergeCell ref="K15:K16"/>
    <mergeCell ref="D13:D14"/>
    <mergeCell ref="B41:F41"/>
    <mergeCell ref="J13:J14"/>
    <mergeCell ref="I13:I14"/>
    <mergeCell ref="H13:H14"/>
    <mergeCell ref="G13:G14"/>
    <mergeCell ref="B37:N37"/>
    <mergeCell ref="B38:N38"/>
    <mergeCell ref="B39:O39"/>
    <mergeCell ref="K13:K14"/>
    <mergeCell ref="B10:O10"/>
    <mergeCell ref="K11:O11"/>
    <mergeCell ref="O13:O14"/>
    <mergeCell ref="K17:K18"/>
    <mergeCell ref="K19:K20"/>
    <mergeCell ref="O17:O18"/>
    <mergeCell ref="N17:N18"/>
    <mergeCell ref="M17:M18"/>
    <mergeCell ref="B11:B12"/>
    <mergeCell ref="D11:J11"/>
    <mergeCell ref="N13:N14"/>
    <mergeCell ref="M13:M14"/>
    <mergeCell ref="L13:L14"/>
    <mergeCell ref="B6:D6"/>
    <mergeCell ref="E6:H6"/>
    <mergeCell ref="I6:L6"/>
    <mergeCell ref="B9:O9"/>
    <mergeCell ref="B7:H7"/>
    <mergeCell ref="I8:L8"/>
    <mergeCell ref="M3:O3"/>
    <mergeCell ref="M4:O4"/>
    <mergeCell ref="M6:O6"/>
    <mergeCell ref="B8:H8"/>
    <mergeCell ref="I5:L5"/>
    <mergeCell ref="M5:O5"/>
    <mergeCell ref="M7:O7"/>
    <mergeCell ref="I7:L7"/>
    <mergeCell ref="E5:H5"/>
    <mergeCell ref="B5:D5"/>
    <mergeCell ref="L17:L18"/>
    <mergeCell ref="O19:O20"/>
    <mergeCell ref="N19:N20"/>
    <mergeCell ref="M19:M20"/>
    <mergeCell ref="L19:L20"/>
    <mergeCell ref="K21:K22"/>
    <mergeCell ref="O23:O24"/>
    <mergeCell ref="N23:N24"/>
    <mergeCell ref="M23:M24"/>
    <mergeCell ref="L23:L24"/>
    <mergeCell ref="K23:K24"/>
    <mergeCell ref="O21:O22"/>
    <mergeCell ref="N21:N22"/>
    <mergeCell ref="M21:M22"/>
    <mergeCell ref="L21:L22"/>
    <mergeCell ref="K25:K26"/>
    <mergeCell ref="O27:O28"/>
    <mergeCell ref="N27:N28"/>
    <mergeCell ref="M27:M28"/>
    <mergeCell ref="L27:L28"/>
    <mergeCell ref="K27:K28"/>
    <mergeCell ref="O25:O26"/>
    <mergeCell ref="N25:N26"/>
    <mergeCell ref="M25:M26"/>
    <mergeCell ref="L25:L26"/>
    <mergeCell ref="O29:O30"/>
    <mergeCell ref="N29:N30"/>
    <mergeCell ref="M29:M30"/>
    <mergeCell ref="L29:L30"/>
    <mergeCell ref="K29:K30"/>
    <mergeCell ref="O33:O34"/>
    <mergeCell ref="N33:N34"/>
    <mergeCell ref="M33:M34"/>
    <mergeCell ref="L33:L34"/>
    <mergeCell ref="K33:K34"/>
    <mergeCell ref="O31:O32"/>
    <mergeCell ref="N31:N32"/>
    <mergeCell ref="M31:M32"/>
    <mergeCell ref="L31:L32"/>
    <mergeCell ref="B44:O47"/>
    <mergeCell ref="B43:O43"/>
    <mergeCell ref="B3:J3"/>
    <mergeCell ref="B4:J4"/>
    <mergeCell ref="K31:K32"/>
    <mergeCell ref="O35:O36"/>
    <mergeCell ref="N35:N36"/>
    <mergeCell ref="M35:M36"/>
    <mergeCell ref="L35:L36"/>
    <mergeCell ref="K35:K36"/>
  </mergeCells>
  <printOptions horizontalCentered="1"/>
  <pageMargins left="0.17" right="0.16" top="0.28" bottom="0.27" header="0.17" footer="0.17"/>
  <pageSetup blackAndWhite="1" horizontalDpi="300" verticalDpi="300" orientation="landscape" r:id="rId2"/>
  <drawing r:id="rId1"/>
</worksheet>
</file>

<file path=xl/worksheets/sheet8.xml><?xml version="1.0" encoding="utf-8"?>
<worksheet xmlns="http://schemas.openxmlformats.org/spreadsheetml/2006/main" xmlns:r="http://schemas.openxmlformats.org/officeDocument/2006/relationships">
  <sheetPr>
    <tabColor indexed="9"/>
    <pageSetUpPr fitToPage="1"/>
  </sheetPr>
  <dimension ref="A1:AW61"/>
  <sheetViews>
    <sheetView workbookViewId="0" topLeftCell="A1">
      <selection activeCell="A1" sqref="A1"/>
    </sheetView>
  </sheetViews>
  <sheetFormatPr defaultColWidth="9.140625" defaultRowHeight="12.75"/>
  <cols>
    <col min="1" max="1" width="9.140625" style="334" customWidth="1"/>
    <col min="2" max="2" width="6.140625" style="334" customWidth="1"/>
    <col min="3" max="3" width="112.421875" style="334" customWidth="1"/>
    <col min="4" max="4" width="9.140625" style="350" customWidth="1"/>
    <col min="5" max="16384" width="9.140625" style="334" customWidth="1"/>
  </cols>
  <sheetData>
    <row r="1" spans="1:49" ht="24.75" customHeight="1" thickTop="1">
      <c r="A1" s="330"/>
      <c r="B1" s="1712" t="s">
        <v>1372</v>
      </c>
      <c r="C1" s="1713"/>
      <c r="D1" s="331"/>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3"/>
    </row>
    <row r="2" spans="1:49" ht="15">
      <c r="A2" s="330"/>
      <c r="B2" s="1714" t="s">
        <v>1395</v>
      </c>
      <c r="C2" s="1715"/>
      <c r="D2" s="331"/>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3"/>
    </row>
    <row r="3" spans="1:49" ht="14.25">
      <c r="A3" s="330"/>
      <c r="B3" s="335"/>
      <c r="C3" s="338"/>
      <c r="D3" s="337"/>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8"/>
    </row>
    <row r="4" spans="1:49" ht="15.75">
      <c r="A4" s="330"/>
      <c r="B4" s="425" t="s">
        <v>1562</v>
      </c>
      <c r="C4" s="338"/>
      <c r="D4" s="337"/>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8"/>
    </row>
    <row r="5" spans="1:49" ht="7.5" customHeight="1">
      <c r="A5" s="330"/>
      <c r="B5" s="335"/>
      <c r="C5" s="338"/>
      <c r="D5" s="337"/>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336"/>
      <c r="AU5" s="336"/>
      <c r="AV5" s="336"/>
      <c r="AW5" s="338"/>
    </row>
    <row r="6" spans="1:49" ht="8.25" customHeight="1">
      <c r="A6" s="330"/>
      <c r="B6" s="339"/>
      <c r="C6" s="333"/>
      <c r="D6" s="331"/>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3"/>
    </row>
    <row r="7" spans="1:49" ht="15.75" customHeight="1">
      <c r="A7" s="330"/>
      <c r="B7" s="414" t="s">
        <v>743</v>
      </c>
      <c r="C7" s="429" t="s">
        <v>738</v>
      </c>
      <c r="D7" s="337"/>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c r="AW7" s="338"/>
    </row>
    <row r="8" spans="1:49" ht="14.25">
      <c r="A8" s="330"/>
      <c r="B8" s="431"/>
      <c r="C8" s="338"/>
      <c r="D8" s="337"/>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8"/>
    </row>
    <row r="9" spans="1:49" ht="27.75" customHeight="1">
      <c r="A9" s="330"/>
      <c r="B9" s="413" t="s">
        <v>743</v>
      </c>
      <c r="C9" s="430" t="s">
        <v>739</v>
      </c>
      <c r="D9" s="337"/>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8"/>
    </row>
    <row r="10" spans="1:49" ht="14.25">
      <c r="A10" s="330"/>
      <c r="B10" s="431"/>
      <c r="C10" s="338"/>
      <c r="D10" s="337"/>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8"/>
    </row>
    <row r="11" spans="1:49" ht="16.5">
      <c r="A11" s="330"/>
      <c r="B11" s="414" t="s">
        <v>743</v>
      </c>
      <c r="C11" s="338" t="s">
        <v>740</v>
      </c>
      <c r="D11" s="337"/>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36"/>
      <c r="AU11" s="336"/>
      <c r="AV11" s="336"/>
      <c r="AW11" s="338"/>
    </row>
    <row r="12" spans="1:49" ht="13.5" customHeight="1">
      <c r="A12" s="330"/>
      <c r="B12" s="346"/>
      <c r="C12" s="338" t="s">
        <v>741</v>
      </c>
      <c r="D12" s="337"/>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6"/>
      <c r="AN12" s="336"/>
      <c r="AO12" s="336"/>
      <c r="AP12" s="336"/>
      <c r="AQ12" s="336"/>
      <c r="AR12" s="336"/>
      <c r="AS12" s="336"/>
      <c r="AT12" s="336"/>
      <c r="AU12" s="336"/>
      <c r="AV12" s="336"/>
      <c r="AW12" s="338"/>
    </row>
    <row r="13" spans="1:49" ht="13.5" customHeight="1">
      <c r="A13" s="330"/>
      <c r="B13" s="346"/>
      <c r="C13" s="338" t="s">
        <v>742</v>
      </c>
      <c r="D13" s="337"/>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6"/>
      <c r="AS13" s="336"/>
      <c r="AT13" s="336"/>
      <c r="AU13" s="336"/>
      <c r="AV13" s="336"/>
      <c r="AW13" s="338"/>
    </row>
    <row r="14" spans="1:49" ht="14.25">
      <c r="A14" s="330"/>
      <c r="B14" s="335"/>
      <c r="C14" s="338"/>
      <c r="D14" s="337"/>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38"/>
    </row>
    <row r="15" spans="1:49" ht="15">
      <c r="A15" s="330"/>
      <c r="B15" s="339" t="s">
        <v>1563</v>
      </c>
      <c r="C15" s="338"/>
      <c r="D15" s="337"/>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6"/>
      <c r="AQ15" s="336"/>
      <c r="AR15" s="336"/>
      <c r="AS15" s="336"/>
      <c r="AT15" s="336"/>
      <c r="AU15" s="336"/>
      <c r="AV15" s="336"/>
      <c r="AW15" s="338"/>
    </row>
    <row r="16" spans="1:49" ht="11.25" customHeight="1">
      <c r="A16" s="330"/>
      <c r="B16" s="335"/>
      <c r="C16" s="338"/>
      <c r="D16" s="337"/>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336"/>
      <c r="AR16" s="336"/>
      <c r="AS16" s="336"/>
      <c r="AT16" s="336"/>
      <c r="AU16" s="336"/>
      <c r="AV16" s="336"/>
      <c r="AW16" s="338"/>
    </row>
    <row r="17" spans="1:49" ht="14.25" customHeight="1">
      <c r="A17" s="330"/>
      <c r="B17" s="413" t="s">
        <v>1539</v>
      </c>
      <c r="C17" s="322" t="s">
        <v>1546</v>
      </c>
      <c r="D17" s="337"/>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6"/>
      <c r="AK17" s="336"/>
      <c r="AL17" s="336"/>
      <c r="AM17" s="336"/>
      <c r="AN17" s="336"/>
      <c r="AO17" s="336"/>
      <c r="AP17" s="336"/>
      <c r="AQ17" s="336"/>
      <c r="AR17" s="336"/>
      <c r="AS17" s="336"/>
      <c r="AT17" s="336"/>
      <c r="AU17" s="336"/>
      <c r="AV17" s="336"/>
      <c r="AW17" s="338"/>
    </row>
    <row r="18" spans="1:49" ht="5.25" customHeight="1">
      <c r="A18" s="330"/>
      <c r="B18" s="414"/>
      <c r="C18" s="318"/>
      <c r="D18" s="337"/>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36"/>
      <c r="AV18" s="336"/>
      <c r="AW18" s="338"/>
    </row>
    <row r="19" spans="1:49" ht="28.5" customHeight="1">
      <c r="A19" s="330"/>
      <c r="B19" s="413" t="s">
        <v>1539</v>
      </c>
      <c r="C19" s="329" t="s">
        <v>757</v>
      </c>
      <c r="D19" s="337"/>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338"/>
    </row>
    <row r="20" spans="1:49" ht="4.5" customHeight="1">
      <c r="A20" s="330"/>
      <c r="B20" s="414"/>
      <c r="C20" s="318"/>
      <c r="D20" s="337"/>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8"/>
    </row>
    <row r="21" spans="1:49" ht="15.75" customHeight="1">
      <c r="A21" s="330"/>
      <c r="B21" s="413" t="s">
        <v>1539</v>
      </c>
      <c r="C21" s="415" t="s">
        <v>764</v>
      </c>
      <c r="D21" s="337"/>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338"/>
    </row>
    <row r="22" spans="1:49" ht="4.5" customHeight="1">
      <c r="A22" s="330"/>
      <c r="B22" s="320"/>
      <c r="C22" s="415"/>
      <c r="D22" s="337"/>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8"/>
    </row>
    <row r="23" spans="1:49" ht="15" customHeight="1">
      <c r="A23" s="330"/>
      <c r="B23" s="413" t="s">
        <v>1539</v>
      </c>
      <c r="C23" s="416" t="s">
        <v>755</v>
      </c>
      <c r="D23" s="337"/>
      <c r="E23" s="336"/>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36"/>
      <c r="AM23" s="336"/>
      <c r="AN23" s="336"/>
      <c r="AO23" s="336"/>
      <c r="AP23" s="336"/>
      <c r="AQ23" s="336"/>
      <c r="AR23" s="336"/>
      <c r="AS23" s="336"/>
      <c r="AT23" s="336"/>
      <c r="AU23" s="336"/>
      <c r="AV23" s="336"/>
      <c r="AW23" s="338"/>
    </row>
    <row r="24" spans="1:49" ht="6.75" customHeight="1">
      <c r="A24" s="330"/>
      <c r="B24" s="417"/>
      <c r="C24" s="418"/>
      <c r="D24" s="337"/>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6"/>
      <c r="AR24" s="336"/>
      <c r="AS24" s="336"/>
      <c r="AT24" s="336"/>
      <c r="AU24" s="336"/>
      <c r="AV24" s="336"/>
      <c r="AW24" s="338"/>
    </row>
    <row r="25" spans="1:49" ht="30" customHeight="1">
      <c r="A25" s="330"/>
      <c r="B25" s="413" t="s">
        <v>1539</v>
      </c>
      <c r="C25" s="416" t="s">
        <v>1548</v>
      </c>
      <c r="D25" s="337"/>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336"/>
      <c r="AW25" s="338"/>
    </row>
    <row r="26" spans="1:49" ht="5.25" customHeight="1">
      <c r="A26" s="330"/>
      <c r="B26" s="419"/>
      <c r="C26" s="416"/>
      <c r="D26" s="337"/>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6"/>
      <c r="AS26" s="336"/>
      <c r="AT26" s="336"/>
      <c r="AU26" s="336"/>
      <c r="AV26" s="336"/>
      <c r="AW26" s="338"/>
    </row>
    <row r="27" spans="1:49" ht="15.75" customHeight="1">
      <c r="A27" s="330"/>
      <c r="B27" s="419" t="s">
        <v>1539</v>
      </c>
      <c r="C27" s="416" t="s">
        <v>1553</v>
      </c>
      <c r="D27" s="337"/>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c r="AR27" s="336"/>
      <c r="AS27" s="336"/>
      <c r="AT27" s="336"/>
      <c r="AU27" s="336"/>
      <c r="AV27" s="336"/>
      <c r="AW27" s="338"/>
    </row>
    <row r="28" spans="1:49" ht="8.25" customHeight="1">
      <c r="A28" s="330"/>
      <c r="B28" s="413"/>
      <c r="C28" s="416"/>
      <c r="D28" s="337"/>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c r="AR28" s="336"/>
      <c r="AS28" s="336"/>
      <c r="AT28" s="336"/>
      <c r="AU28" s="336"/>
      <c r="AV28" s="336"/>
      <c r="AW28" s="338"/>
    </row>
    <row r="29" spans="1:49" ht="14.25" customHeight="1">
      <c r="A29" s="330"/>
      <c r="B29" s="414" t="s">
        <v>1539</v>
      </c>
      <c r="C29" s="322" t="s">
        <v>737</v>
      </c>
      <c r="D29" s="337"/>
      <c r="E29" s="336"/>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36"/>
      <c r="AO29" s="336"/>
      <c r="AP29" s="336"/>
      <c r="AQ29" s="336"/>
      <c r="AR29" s="336"/>
      <c r="AS29" s="336"/>
      <c r="AT29" s="336"/>
      <c r="AU29" s="336"/>
      <c r="AV29" s="336"/>
      <c r="AW29" s="338"/>
    </row>
    <row r="30" spans="1:49" ht="5.25" customHeight="1">
      <c r="A30" s="330"/>
      <c r="B30" s="414"/>
      <c r="C30" s="415"/>
      <c r="D30" s="337"/>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336"/>
      <c r="AW30" s="338"/>
    </row>
    <row r="31" spans="1:49" ht="14.25" customHeight="1">
      <c r="A31" s="330"/>
      <c r="B31" s="413" t="s">
        <v>1539</v>
      </c>
      <c r="C31" s="415" t="s">
        <v>750</v>
      </c>
      <c r="D31" s="337"/>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c r="AV31" s="336"/>
      <c r="AW31" s="338"/>
    </row>
    <row r="32" spans="1:49" ht="9" customHeight="1">
      <c r="A32" s="330"/>
      <c r="B32" s="413"/>
      <c r="C32" s="415"/>
      <c r="D32" s="337"/>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6"/>
      <c r="AN32" s="336"/>
      <c r="AO32" s="336"/>
      <c r="AP32" s="336"/>
      <c r="AQ32" s="336"/>
      <c r="AR32" s="336"/>
      <c r="AS32" s="336"/>
      <c r="AT32" s="336"/>
      <c r="AU32" s="336"/>
      <c r="AV32" s="336"/>
      <c r="AW32" s="338"/>
    </row>
    <row r="33" spans="1:49" ht="12.75" customHeight="1">
      <c r="A33" s="330"/>
      <c r="B33" s="305" t="s">
        <v>1539</v>
      </c>
      <c r="C33" s="415" t="s">
        <v>1426</v>
      </c>
      <c r="D33" s="337"/>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8"/>
    </row>
    <row r="34" spans="1:49" ht="5.25" customHeight="1">
      <c r="A34" s="330"/>
      <c r="B34" s="346"/>
      <c r="C34" s="415"/>
      <c r="D34" s="337"/>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8"/>
    </row>
    <row r="35" spans="1:49" ht="14.25" customHeight="1">
      <c r="A35" s="330"/>
      <c r="B35" s="305" t="s">
        <v>1539</v>
      </c>
      <c r="C35" s="322" t="s">
        <v>1420</v>
      </c>
      <c r="D35" s="337"/>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8"/>
    </row>
    <row r="36" spans="1:49" ht="7.5" customHeight="1">
      <c r="A36" s="330"/>
      <c r="B36" s="305"/>
      <c r="C36" s="318"/>
      <c r="D36" s="337"/>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8"/>
    </row>
    <row r="37" spans="1:49" ht="14.25" customHeight="1">
      <c r="A37" s="330"/>
      <c r="B37" s="305" t="s">
        <v>1539</v>
      </c>
      <c r="C37" s="322" t="s">
        <v>1421</v>
      </c>
      <c r="D37" s="337"/>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336"/>
      <c r="AW37" s="338"/>
    </row>
    <row r="38" spans="1:49" ht="7.5" customHeight="1">
      <c r="A38" s="330"/>
      <c r="B38" s="305"/>
      <c r="C38" s="318"/>
      <c r="D38" s="337"/>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8"/>
    </row>
    <row r="39" spans="1:49" ht="15" customHeight="1">
      <c r="A39" s="330"/>
      <c r="B39" s="305" t="s">
        <v>1539</v>
      </c>
      <c r="C39" s="322" t="s">
        <v>1419</v>
      </c>
      <c r="D39" s="337"/>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8"/>
    </row>
    <row r="40" spans="1:49" ht="6.75" customHeight="1">
      <c r="A40" s="330"/>
      <c r="B40" s="305"/>
      <c r="C40" s="318"/>
      <c r="D40" s="337"/>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36"/>
      <c r="AU40" s="336"/>
      <c r="AV40" s="336"/>
      <c r="AW40" s="338"/>
    </row>
    <row r="41" spans="1:49" ht="14.25" customHeight="1">
      <c r="A41" s="330"/>
      <c r="B41" s="305" t="s">
        <v>1539</v>
      </c>
      <c r="C41" s="322" t="s">
        <v>1422</v>
      </c>
      <c r="D41" s="337"/>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8"/>
    </row>
    <row r="42" spans="1:49" ht="12" customHeight="1">
      <c r="A42" s="330"/>
      <c r="B42" s="410"/>
      <c r="C42" s="322" t="s">
        <v>1416</v>
      </c>
      <c r="D42" s="337"/>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36"/>
      <c r="AL42" s="336"/>
      <c r="AM42" s="336"/>
      <c r="AN42" s="336"/>
      <c r="AO42" s="336"/>
      <c r="AP42" s="336"/>
      <c r="AQ42" s="336"/>
      <c r="AR42" s="336"/>
      <c r="AS42" s="336"/>
      <c r="AT42" s="336"/>
      <c r="AU42" s="336"/>
      <c r="AV42" s="336"/>
      <c r="AW42" s="338"/>
    </row>
    <row r="43" spans="1:49" ht="12" customHeight="1">
      <c r="A43" s="330"/>
      <c r="B43" s="346"/>
      <c r="C43" s="322" t="s">
        <v>1417</v>
      </c>
      <c r="D43" s="337"/>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6"/>
      <c r="AW43" s="338"/>
    </row>
    <row r="44" spans="1:49" ht="6.75" customHeight="1">
      <c r="A44" s="330"/>
      <c r="B44" s="346"/>
      <c r="C44" s="318"/>
      <c r="D44" s="337"/>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6"/>
      <c r="AW44" s="338"/>
    </row>
    <row r="45" spans="1:49" ht="16.5" customHeight="1">
      <c r="A45" s="330"/>
      <c r="B45" s="410" t="s">
        <v>1539</v>
      </c>
      <c r="C45" s="329" t="s">
        <v>774</v>
      </c>
      <c r="D45" s="337"/>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6"/>
      <c r="AP45" s="336"/>
      <c r="AQ45" s="336"/>
      <c r="AR45" s="336"/>
      <c r="AS45" s="336"/>
      <c r="AT45" s="336"/>
      <c r="AU45" s="336"/>
      <c r="AV45" s="336"/>
      <c r="AW45" s="338"/>
    </row>
    <row r="46" spans="1:49" ht="6.75" customHeight="1">
      <c r="A46" s="330"/>
      <c r="B46" s="305"/>
      <c r="C46" s="318"/>
      <c r="D46" s="337"/>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6"/>
      <c r="AW46" s="338"/>
    </row>
    <row r="47" spans="1:49" ht="15.75">
      <c r="A47" s="330"/>
      <c r="B47" s="305" t="s">
        <v>1539</v>
      </c>
      <c r="C47" s="322" t="s">
        <v>1564</v>
      </c>
      <c r="D47" s="337"/>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8"/>
    </row>
    <row r="48" spans="1:49" ht="6.75" customHeight="1">
      <c r="A48" s="330"/>
      <c r="B48" s="305"/>
      <c r="C48" s="318"/>
      <c r="D48" s="337"/>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8"/>
    </row>
    <row r="49" spans="1:49" ht="15.75">
      <c r="A49" s="330"/>
      <c r="B49" s="305" t="s">
        <v>1539</v>
      </c>
      <c r="C49" s="322" t="s">
        <v>1425</v>
      </c>
      <c r="D49" s="337"/>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6"/>
      <c r="AN49" s="336"/>
      <c r="AO49" s="336"/>
      <c r="AP49" s="336"/>
      <c r="AQ49" s="336"/>
      <c r="AR49" s="336"/>
      <c r="AS49" s="336"/>
      <c r="AT49" s="336"/>
      <c r="AU49" s="336"/>
      <c r="AV49" s="336"/>
      <c r="AW49" s="338"/>
    </row>
    <row r="50" spans="1:49" ht="15.75">
      <c r="A50" s="330"/>
      <c r="B50" s="305"/>
      <c r="C50" s="318" t="s">
        <v>1418</v>
      </c>
      <c r="D50" s="337"/>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6"/>
      <c r="AU50" s="336"/>
      <c r="AV50" s="336"/>
      <c r="AW50" s="338"/>
    </row>
    <row r="51" spans="1:49" ht="6.75" customHeight="1">
      <c r="A51" s="330"/>
      <c r="B51" s="346"/>
      <c r="C51" s="318"/>
      <c r="D51" s="337"/>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8"/>
    </row>
    <row r="52" spans="1:49" ht="30">
      <c r="A52" s="330"/>
      <c r="B52" s="410" t="s">
        <v>1539</v>
      </c>
      <c r="C52" s="329" t="s">
        <v>773</v>
      </c>
      <c r="D52" s="337"/>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8"/>
    </row>
    <row r="53" spans="1:49" ht="6.75" customHeight="1">
      <c r="A53" s="330"/>
      <c r="B53" s="305"/>
      <c r="C53" s="318"/>
      <c r="D53" s="337"/>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336"/>
      <c r="AP53" s="336"/>
      <c r="AQ53" s="336"/>
      <c r="AR53" s="336"/>
      <c r="AS53" s="336"/>
      <c r="AT53" s="336"/>
      <c r="AU53" s="336"/>
      <c r="AV53" s="336"/>
      <c r="AW53" s="338"/>
    </row>
    <row r="54" spans="1:49" ht="15.75">
      <c r="A54" s="330"/>
      <c r="B54" s="305" t="s">
        <v>1539</v>
      </c>
      <c r="C54" s="322" t="s">
        <v>772</v>
      </c>
      <c r="D54" s="337"/>
      <c r="E54" s="336"/>
      <c r="F54" s="336"/>
      <c r="G54" s="336"/>
      <c r="H54" s="336"/>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8"/>
    </row>
    <row r="55" spans="1:49" ht="6" customHeight="1">
      <c r="A55" s="330"/>
      <c r="B55" s="305"/>
      <c r="C55" s="348"/>
      <c r="D55" s="341"/>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c r="AN55" s="340"/>
      <c r="AO55" s="340"/>
      <c r="AP55" s="340"/>
      <c r="AQ55" s="340"/>
      <c r="AR55" s="340"/>
      <c r="AS55" s="340"/>
      <c r="AT55" s="340"/>
      <c r="AU55" s="340"/>
      <c r="AV55" s="340"/>
      <c r="AW55" s="342"/>
    </row>
    <row r="56" spans="1:49" ht="30">
      <c r="A56" s="330"/>
      <c r="B56" s="410" t="s">
        <v>1539</v>
      </c>
      <c r="C56" s="329" t="s">
        <v>744</v>
      </c>
      <c r="D56" s="337"/>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8"/>
    </row>
    <row r="57" spans="1:49" ht="7.5" customHeight="1">
      <c r="A57" s="330"/>
      <c r="B57" s="346"/>
      <c r="C57" s="325"/>
      <c r="D57" s="341"/>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c r="AN57" s="340"/>
      <c r="AO57" s="340"/>
      <c r="AP57" s="340"/>
      <c r="AQ57" s="340"/>
      <c r="AR57" s="340"/>
      <c r="AS57" s="340"/>
      <c r="AT57" s="340"/>
      <c r="AU57" s="340"/>
      <c r="AV57" s="340"/>
      <c r="AW57" s="342"/>
    </row>
    <row r="58" spans="1:49" ht="28.5" customHeight="1">
      <c r="A58" s="330"/>
      <c r="B58" s="410" t="s">
        <v>1539</v>
      </c>
      <c r="C58" s="329" t="s">
        <v>745</v>
      </c>
      <c r="D58" s="337"/>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8"/>
    </row>
    <row r="59" spans="1:4" ht="3.75" customHeight="1">
      <c r="A59" s="330"/>
      <c r="B59" s="346"/>
      <c r="C59" s="349"/>
      <c r="D59" s="330"/>
    </row>
    <row r="60" spans="1:4" ht="15" customHeight="1">
      <c r="A60" s="330"/>
      <c r="B60" s="305" t="s">
        <v>1539</v>
      </c>
      <c r="C60" s="422" t="s">
        <v>1423</v>
      </c>
      <c r="D60" s="330"/>
    </row>
    <row r="61" spans="2:4" ht="9" customHeight="1" thickBot="1">
      <c r="B61" s="347"/>
      <c r="C61" s="428"/>
      <c r="D61" s="427"/>
    </row>
    <row r="62" ht="15" thickTop="1"/>
  </sheetData>
  <sheetProtection password="C9AF" sheet="1" objects="1" scenarios="1"/>
  <mergeCells count="2">
    <mergeCell ref="B1:C1"/>
    <mergeCell ref="B2:C2"/>
  </mergeCells>
  <printOptions horizontalCentered="1"/>
  <pageMargins left="0.26" right="0.17" top="0.51" bottom="0.48" header="0.35" footer="0.26"/>
  <pageSetup fitToHeight="1" fitToWidth="1" horizontalDpi="600" verticalDpi="600" orientation="portrait" scale="88" r:id="rId1"/>
  <headerFooter alignWithMargins="0">
    <oddFooter>&amp;L&amp;8updated 5/6/05&amp;R&amp;8&amp;F, &amp;A</oddFooter>
  </headerFooter>
</worksheet>
</file>

<file path=xl/worksheets/sheet9.xml><?xml version="1.0" encoding="utf-8"?>
<worksheet xmlns="http://schemas.openxmlformats.org/spreadsheetml/2006/main" xmlns:r="http://schemas.openxmlformats.org/officeDocument/2006/relationships">
  <sheetPr codeName="Sheet17">
    <tabColor indexed="18"/>
  </sheetPr>
  <dimension ref="A1:K37"/>
  <sheetViews>
    <sheetView zoomScale="95" zoomScaleNormal="95" workbookViewId="0" topLeftCell="A1">
      <selection activeCell="H3" sqref="H3:J3"/>
    </sheetView>
  </sheetViews>
  <sheetFormatPr defaultColWidth="9.140625" defaultRowHeight="12.75"/>
  <cols>
    <col min="1" max="1" width="4.28125" style="0" customWidth="1"/>
    <col min="2" max="2" width="28.421875" style="0" customWidth="1"/>
    <col min="3" max="3" width="34.8515625" style="0" customWidth="1"/>
    <col min="5" max="6" width="10.421875" style="0" customWidth="1"/>
    <col min="7" max="7" width="13.140625" style="0" customWidth="1"/>
  </cols>
  <sheetData>
    <row r="1" spans="1:11" ht="18" customHeight="1" thickBot="1">
      <c r="A1" s="81"/>
      <c r="B1" s="1625" t="s">
        <v>1411</v>
      </c>
      <c r="C1" s="1625"/>
      <c r="D1" s="1625"/>
      <c r="E1" s="1625"/>
      <c r="F1" s="1625"/>
      <c r="G1" s="1625"/>
      <c r="H1" s="1625"/>
      <c r="I1" s="1625"/>
      <c r="J1" s="1625"/>
      <c r="K1" s="85"/>
    </row>
    <row r="2" spans="1:11" ht="14.25" customHeight="1" thickTop="1">
      <c r="A2" s="81"/>
      <c r="B2" s="1747" t="s">
        <v>1355</v>
      </c>
      <c r="C2" s="1748"/>
      <c r="D2" s="1748"/>
      <c r="E2" s="1749"/>
      <c r="F2" s="1760" t="s">
        <v>1132</v>
      </c>
      <c r="G2" s="1762" t="s">
        <v>1131</v>
      </c>
      <c r="H2" s="1733" t="s">
        <v>1356</v>
      </c>
      <c r="I2" s="1733"/>
      <c r="J2" s="1734"/>
      <c r="K2" s="85"/>
    </row>
    <row r="3" spans="1:11" ht="15" customHeight="1" thickBot="1">
      <c r="A3" s="81"/>
      <c r="B3" s="1744" t="s">
        <v>1130</v>
      </c>
      <c r="C3" s="1745"/>
      <c r="D3" s="1745"/>
      <c r="E3" s="1746"/>
      <c r="F3" s="1761"/>
      <c r="G3" s="1763"/>
      <c r="H3" s="1735" t="s">
        <v>1774</v>
      </c>
      <c r="I3" s="1736"/>
      <c r="J3" s="1737"/>
      <c r="K3" s="85"/>
    </row>
    <row r="4" spans="1:11" s="30" customFormat="1" ht="15" customHeight="1" thickTop="1">
      <c r="A4" s="82"/>
      <c r="B4" s="68" t="s">
        <v>888</v>
      </c>
      <c r="C4" s="1716" t="s">
        <v>889</v>
      </c>
      <c r="D4" s="1717"/>
      <c r="E4" s="1716" t="s">
        <v>1121</v>
      </c>
      <c r="F4" s="1656"/>
      <c r="G4" s="1717"/>
      <c r="H4" s="1716" t="s">
        <v>1435</v>
      </c>
      <c r="I4" s="1656"/>
      <c r="J4" s="1658"/>
      <c r="K4" s="251"/>
    </row>
    <row r="5" spans="1:11" s="30" customFormat="1" ht="25.5" customHeight="1" thickBot="1">
      <c r="A5" s="82"/>
      <c r="B5" s="407" t="str">
        <f>'90-133'!B7:D7</f>
        <v>Example - Washington</v>
      </c>
      <c r="C5" s="1755"/>
      <c r="D5" s="1756"/>
      <c r="E5" s="1724"/>
      <c r="F5" s="1725"/>
      <c r="G5" s="1726"/>
      <c r="H5" s="1752"/>
      <c r="I5" s="1753"/>
      <c r="J5" s="1754"/>
      <c r="K5" s="251"/>
    </row>
    <row r="6" spans="1:11" s="30" customFormat="1" ht="13.5" customHeight="1">
      <c r="A6" s="82"/>
      <c r="B6" s="31" t="s">
        <v>890</v>
      </c>
      <c r="C6" s="69"/>
      <c r="D6" s="77"/>
      <c r="E6" s="1729" t="s">
        <v>1122</v>
      </c>
      <c r="F6" s="1660"/>
      <c r="G6" s="1730"/>
      <c r="H6" s="1729" t="s">
        <v>1436</v>
      </c>
      <c r="I6" s="1660"/>
      <c r="J6" s="1661"/>
      <c r="K6" s="251"/>
    </row>
    <row r="7" spans="1:11" s="30" customFormat="1" ht="15.75" customHeight="1" thickBot="1">
      <c r="A7" s="82"/>
      <c r="B7" s="1721" t="str">
        <f>+'90-91'!B13:G13</f>
        <v>Example - 12 miles Northeast of Elma</v>
      </c>
      <c r="C7" s="1722"/>
      <c r="D7" s="1723"/>
      <c r="E7" s="1718"/>
      <c r="F7" s="1719"/>
      <c r="G7" s="1720"/>
      <c r="H7" s="235"/>
      <c r="I7" s="254" t="s">
        <v>1116</v>
      </c>
      <c r="J7" s="236"/>
      <c r="K7" s="251"/>
    </row>
    <row r="8" spans="1:11" s="30" customFormat="1" ht="14.25" customHeight="1">
      <c r="A8" s="82"/>
      <c r="B8" s="1673" t="s">
        <v>891</v>
      </c>
      <c r="C8" s="1660"/>
      <c r="D8" s="1660"/>
      <c r="E8" s="1660"/>
      <c r="F8" s="1660"/>
      <c r="G8" s="1660"/>
      <c r="H8" s="1660"/>
      <c r="I8" s="1660"/>
      <c r="J8" s="1661"/>
      <c r="K8" s="251"/>
    </row>
    <row r="9" spans="1:11" s="30" customFormat="1" ht="36.75" customHeight="1" thickBot="1">
      <c r="A9" s="82"/>
      <c r="B9" s="1764"/>
      <c r="C9" s="1765"/>
      <c r="D9" s="1765"/>
      <c r="E9" s="1765"/>
      <c r="F9" s="1765"/>
      <c r="G9" s="1765"/>
      <c r="H9" s="1765"/>
      <c r="I9" s="1765"/>
      <c r="J9" s="1766"/>
      <c r="K9" s="251"/>
    </row>
    <row r="10" spans="1:11" s="30" customFormat="1" ht="24" customHeight="1">
      <c r="A10" s="82"/>
      <c r="B10" s="1750" t="s">
        <v>1376</v>
      </c>
      <c r="C10" s="1731" t="s">
        <v>1377</v>
      </c>
      <c r="D10" s="1731" t="s">
        <v>1378</v>
      </c>
      <c r="E10" s="1758" t="s">
        <v>1361</v>
      </c>
      <c r="F10" s="1758" t="s">
        <v>1135</v>
      </c>
      <c r="G10" s="1758" t="s">
        <v>1134</v>
      </c>
      <c r="H10" s="1758" t="s">
        <v>1133</v>
      </c>
      <c r="I10" s="1767" t="s">
        <v>1515</v>
      </c>
      <c r="J10" s="1768"/>
      <c r="K10" s="251"/>
    </row>
    <row r="11" spans="1:11" s="30" customFormat="1" ht="13.5" customHeight="1" thickBot="1">
      <c r="A11" s="82"/>
      <c r="B11" s="1751"/>
      <c r="C11" s="1732"/>
      <c r="D11" s="1732"/>
      <c r="E11" s="1759"/>
      <c r="F11" s="1759"/>
      <c r="G11" s="1759"/>
      <c r="H11" s="1759"/>
      <c r="I11" s="63" t="s">
        <v>1380</v>
      </c>
      <c r="J11" s="67" t="s">
        <v>1381</v>
      </c>
      <c r="K11" s="251"/>
    </row>
    <row r="12" spans="1:11" ht="25.5" customHeight="1">
      <c r="A12" s="81"/>
      <c r="B12" s="237"/>
      <c r="C12" s="249"/>
      <c r="D12" s="238"/>
      <c r="E12" s="239"/>
      <c r="F12" s="64">
        <f>+E12*D12</f>
        <v>0</v>
      </c>
      <c r="G12" s="243"/>
      <c r="H12" s="243"/>
      <c r="I12" s="244"/>
      <c r="J12" s="245"/>
      <c r="K12" s="252"/>
    </row>
    <row r="13" spans="1:11" ht="26.25" customHeight="1">
      <c r="A13" s="81"/>
      <c r="B13" s="237"/>
      <c r="C13" s="249"/>
      <c r="D13" s="238"/>
      <c r="E13" s="239"/>
      <c r="F13" s="64">
        <f aca="true" t="shared" si="0" ref="F13:F22">+E13*D13</f>
        <v>0</v>
      </c>
      <c r="G13" s="243"/>
      <c r="H13" s="243"/>
      <c r="I13" s="244"/>
      <c r="J13" s="245"/>
      <c r="K13" s="252"/>
    </row>
    <row r="14" spans="1:11" ht="29.25" customHeight="1">
      <c r="A14" s="81"/>
      <c r="B14" s="237"/>
      <c r="C14" s="249"/>
      <c r="D14" s="238"/>
      <c r="E14" s="239"/>
      <c r="F14" s="64">
        <f t="shared" si="0"/>
        <v>0</v>
      </c>
      <c r="G14" s="243"/>
      <c r="H14" s="243"/>
      <c r="I14" s="244"/>
      <c r="J14" s="245"/>
      <c r="K14" s="252"/>
    </row>
    <row r="15" spans="1:11" ht="25.5" customHeight="1">
      <c r="A15" s="81"/>
      <c r="B15" s="237"/>
      <c r="C15" s="249"/>
      <c r="D15" s="238"/>
      <c r="E15" s="239"/>
      <c r="F15" s="64">
        <f t="shared" si="0"/>
        <v>0</v>
      </c>
      <c r="G15" s="243"/>
      <c r="H15" s="243"/>
      <c r="I15" s="244"/>
      <c r="J15" s="245"/>
      <c r="K15" s="252"/>
    </row>
    <row r="16" spans="1:11" ht="29.25" customHeight="1">
      <c r="A16" s="81"/>
      <c r="B16" s="237"/>
      <c r="C16" s="249"/>
      <c r="D16" s="238"/>
      <c r="E16" s="239"/>
      <c r="F16" s="64">
        <f t="shared" si="0"/>
        <v>0</v>
      </c>
      <c r="G16" s="243"/>
      <c r="H16" s="243"/>
      <c r="I16" s="244"/>
      <c r="J16" s="245"/>
      <c r="K16" s="253"/>
    </row>
    <row r="17" spans="1:11" ht="29.25" customHeight="1">
      <c r="A17" s="81"/>
      <c r="B17" s="237"/>
      <c r="C17" s="249"/>
      <c r="D17" s="238"/>
      <c r="E17" s="239"/>
      <c r="F17" s="64">
        <f t="shared" si="0"/>
        <v>0</v>
      </c>
      <c r="G17" s="243"/>
      <c r="H17" s="243"/>
      <c r="I17" s="244"/>
      <c r="J17" s="245"/>
      <c r="K17" s="253"/>
    </row>
    <row r="18" spans="1:11" ht="27.75" customHeight="1">
      <c r="A18" s="81"/>
      <c r="B18" s="237"/>
      <c r="C18" s="249"/>
      <c r="D18" s="238"/>
      <c r="E18" s="239"/>
      <c r="F18" s="64">
        <f t="shared" si="0"/>
        <v>0</v>
      </c>
      <c r="G18" s="243"/>
      <c r="H18" s="243"/>
      <c r="I18" s="244"/>
      <c r="J18" s="245"/>
      <c r="K18" s="253"/>
    </row>
    <row r="19" spans="1:11" ht="29.25" customHeight="1">
      <c r="A19" s="81"/>
      <c r="B19" s="237"/>
      <c r="C19" s="249"/>
      <c r="D19" s="238"/>
      <c r="E19" s="239"/>
      <c r="F19" s="64">
        <f t="shared" si="0"/>
        <v>0</v>
      </c>
      <c r="G19" s="243"/>
      <c r="H19" s="243"/>
      <c r="I19" s="244"/>
      <c r="J19" s="245"/>
      <c r="K19" s="253"/>
    </row>
    <row r="20" spans="1:11" ht="29.25" customHeight="1">
      <c r="A20" s="81"/>
      <c r="B20" s="237"/>
      <c r="C20" s="249"/>
      <c r="D20" s="238"/>
      <c r="E20" s="239"/>
      <c r="F20" s="64">
        <f t="shared" si="0"/>
        <v>0</v>
      </c>
      <c r="G20" s="243"/>
      <c r="H20" s="243"/>
      <c r="I20" s="244"/>
      <c r="J20" s="245"/>
      <c r="K20" s="253"/>
    </row>
    <row r="21" spans="1:11" ht="27.75" customHeight="1">
      <c r="A21" s="81"/>
      <c r="B21" s="237"/>
      <c r="C21" s="249"/>
      <c r="D21" s="238"/>
      <c r="E21" s="239"/>
      <c r="F21" s="64">
        <f t="shared" si="0"/>
        <v>0</v>
      </c>
      <c r="G21" s="243"/>
      <c r="H21" s="243"/>
      <c r="I21" s="244"/>
      <c r="J21" s="245"/>
      <c r="K21" s="253"/>
    </row>
    <row r="22" spans="1:11" ht="21" customHeight="1" thickBot="1">
      <c r="A22" s="81"/>
      <c r="B22" s="240"/>
      <c r="C22" s="250"/>
      <c r="D22" s="241"/>
      <c r="E22" s="242"/>
      <c r="F22" s="65">
        <f t="shared" si="0"/>
        <v>0</v>
      </c>
      <c r="G22" s="246"/>
      <c r="H22" s="246"/>
      <c r="I22" s="247"/>
      <c r="J22" s="248"/>
      <c r="K22" s="253"/>
    </row>
    <row r="23" spans="1:11" ht="21" customHeight="1" thickBot="1">
      <c r="A23" s="81"/>
      <c r="B23" s="373"/>
      <c r="C23" s="374" t="s">
        <v>1388</v>
      </c>
      <c r="D23" s="375"/>
      <c r="E23" s="376"/>
      <c r="F23" s="66">
        <f>SUM(F12:F22)</f>
        <v>0</v>
      </c>
      <c r="G23" s="1738"/>
      <c r="H23" s="1739"/>
      <c r="I23" s="1739"/>
      <c r="J23" s="1740"/>
      <c r="K23" s="253"/>
    </row>
    <row r="24" spans="1:11" ht="24.75" customHeight="1" thickBot="1">
      <c r="A24" s="81"/>
      <c r="B24" s="1741" t="s">
        <v>1375</v>
      </c>
      <c r="C24" s="1742"/>
      <c r="D24" s="1742"/>
      <c r="E24" s="1742"/>
      <c r="F24" s="1742"/>
      <c r="G24" s="1742"/>
      <c r="H24" s="1742"/>
      <c r="I24" s="1742"/>
      <c r="J24" s="1743"/>
      <c r="K24" s="252"/>
    </row>
    <row r="25" spans="1:11" ht="15" customHeight="1">
      <c r="A25" s="81"/>
      <c r="B25" s="1727" t="s">
        <v>893</v>
      </c>
      <c r="C25" s="1728"/>
      <c r="D25" s="1729" t="s">
        <v>894</v>
      </c>
      <c r="E25" s="1660"/>
      <c r="F25" s="1660"/>
      <c r="G25" s="1730"/>
      <c r="H25" s="1729" t="s">
        <v>895</v>
      </c>
      <c r="I25" s="1660"/>
      <c r="J25" s="1661"/>
      <c r="K25" s="252"/>
    </row>
    <row r="26" spans="1:11" ht="20.25" customHeight="1" thickBot="1">
      <c r="A26" s="81"/>
      <c r="B26" s="1693"/>
      <c r="C26" s="1695"/>
      <c r="D26" s="1710"/>
      <c r="E26" s="1694"/>
      <c r="F26" s="1694"/>
      <c r="G26" s="1695"/>
      <c r="H26" s="1710"/>
      <c r="I26" s="1694"/>
      <c r="J26" s="1711"/>
      <c r="K26" s="252"/>
    </row>
    <row r="27" spans="1:11" ht="12" customHeight="1" thickTop="1">
      <c r="A27" s="81"/>
      <c r="B27" s="62" t="s">
        <v>1514</v>
      </c>
      <c r="C27" s="61"/>
      <c r="D27" s="61"/>
      <c r="E27" s="61"/>
      <c r="F27" s="61"/>
      <c r="G27" s="61"/>
      <c r="H27" s="60"/>
      <c r="I27" s="60"/>
      <c r="J27" s="60"/>
      <c r="K27" s="252"/>
    </row>
    <row r="28" spans="1:11" ht="20.25" customHeight="1">
      <c r="A28" s="81"/>
      <c r="B28" s="61"/>
      <c r="C28" s="61"/>
      <c r="D28" s="61"/>
      <c r="E28" s="61"/>
      <c r="F28" s="61"/>
      <c r="G28" s="61"/>
      <c r="H28" s="60"/>
      <c r="I28" s="60"/>
      <c r="J28" s="60"/>
      <c r="K28" s="252"/>
    </row>
    <row r="29" spans="1:11" ht="12.75">
      <c r="A29" s="81"/>
      <c r="B29" s="1629" t="s">
        <v>1364</v>
      </c>
      <c r="C29" s="1629"/>
      <c r="D29" s="1629"/>
      <c r="E29" s="1629"/>
      <c r="F29" s="1629"/>
      <c r="G29" s="1629"/>
      <c r="H29" s="1629"/>
      <c r="I29" s="1629"/>
      <c r="J29" s="1629"/>
      <c r="K29" s="252"/>
    </row>
    <row r="30" spans="1:11" ht="12.75">
      <c r="A30" s="81"/>
      <c r="B30" s="1757" t="s">
        <v>1513</v>
      </c>
      <c r="C30" s="1757"/>
      <c r="D30" s="1757"/>
      <c r="E30" s="1757"/>
      <c r="F30" s="1757"/>
      <c r="G30" s="1757"/>
      <c r="H30" s="1757"/>
      <c r="I30" s="1757"/>
      <c r="J30" s="1757"/>
      <c r="K30" s="85"/>
    </row>
    <row r="31" spans="1:11" ht="12.75">
      <c r="A31" s="81"/>
      <c r="B31" s="1757"/>
      <c r="C31" s="1757"/>
      <c r="D31" s="1757"/>
      <c r="E31" s="1757"/>
      <c r="F31" s="1757"/>
      <c r="G31" s="1757"/>
      <c r="H31" s="1757"/>
      <c r="I31" s="1757"/>
      <c r="J31" s="1757"/>
      <c r="K31" s="85"/>
    </row>
    <row r="32" spans="1:11" ht="12.75">
      <c r="A32" s="81"/>
      <c r="B32" s="1757"/>
      <c r="C32" s="1757"/>
      <c r="D32" s="1757"/>
      <c r="E32" s="1757"/>
      <c r="F32" s="1757"/>
      <c r="G32" s="1757"/>
      <c r="H32" s="1757"/>
      <c r="I32" s="1757"/>
      <c r="J32" s="1757"/>
      <c r="K32" s="85"/>
    </row>
    <row r="33" spans="1:11" ht="12.75">
      <c r="A33" s="81"/>
      <c r="B33" s="1757"/>
      <c r="C33" s="1757"/>
      <c r="D33" s="1757"/>
      <c r="E33" s="1757"/>
      <c r="F33" s="1757"/>
      <c r="G33" s="1757"/>
      <c r="H33" s="1757"/>
      <c r="I33" s="1757"/>
      <c r="J33" s="1757"/>
      <c r="K33" s="85"/>
    </row>
    <row r="34" spans="1:11" ht="12.75">
      <c r="A34" s="81"/>
      <c r="B34" s="1757"/>
      <c r="C34" s="1757"/>
      <c r="D34" s="1757"/>
      <c r="E34" s="1757"/>
      <c r="F34" s="1757"/>
      <c r="G34" s="1757"/>
      <c r="H34" s="1757"/>
      <c r="I34" s="1757"/>
      <c r="J34" s="1757"/>
      <c r="K34" s="85"/>
    </row>
    <row r="35" spans="1:11" ht="12.75">
      <c r="A35" s="81"/>
      <c r="B35" s="1757"/>
      <c r="C35" s="1757"/>
      <c r="D35" s="1757"/>
      <c r="E35" s="1757"/>
      <c r="F35" s="1757"/>
      <c r="G35" s="1757"/>
      <c r="H35" s="1757"/>
      <c r="I35" s="1757"/>
      <c r="J35" s="1757"/>
      <c r="K35" s="85"/>
    </row>
    <row r="36" spans="1:11" ht="12.75">
      <c r="A36" s="81"/>
      <c r="B36" s="1757"/>
      <c r="C36" s="1757"/>
      <c r="D36" s="1757"/>
      <c r="E36" s="1757"/>
      <c r="F36" s="1757"/>
      <c r="G36" s="1757"/>
      <c r="H36" s="1757"/>
      <c r="I36" s="1757"/>
      <c r="J36" s="1757"/>
      <c r="K36" s="85"/>
    </row>
    <row r="37" spans="1:11" ht="12.75">
      <c r="A37" s="3"/>
      <c r="B37" s="3"/>
      <c r="C37" s="3"/>
      <c r="D37" s="3"/>
      <c r="E37" s="3"/>
      <c r="F37" s="3"/>
      <c r="G37" s="3"/>
      <c r="H37" s="3"/>
      <c r="I37" s="3"/>
      <c r="J37" s="3"/>
      <c r="K37" s="2"/>
    </row>
  </sheetData>
  <sheetProtection/>
  <mergeCells count="37">
    <mergeCell ref="B1:J1"/>
    <mergeCell ref="D10:D11"/>
    <mergeCell ref="E10:E11"/>
    <mergeCell ref="F2:F3"/>
    <mergeCell ref="G2:G3"/>
    <mergeCell ref="B9:J9"/>
    <mergeCell ref="H10:H11"/>
    <mergeCell ref="I10:J10"/>
    <mergeCell ref="F10:F11"/>
    <mergeCell ref="G10:G11"/>
    <mergeCell ref="B30:J36"/>
    <mergeCell ref="B29:J29"/>
    <mergeCell ref="B26:C26"/>
    <mergeCell ref="D26:G26"/>
    <mergeCell ref="H26:J26"/>
    <mergeCell ref="H2:J2"/>
    <mergeCell ref="H3:J3"/>
    <mergeCell ref="G23:J23"/>
    <mergeCell ref="B24:J24"/>
    <mergeCell ref="B3:E3"/>
    <mergeCell ref="B2:E2"/>
    <mergeCell ref="B10:B11"/>
    <mergeCell ref="H5:J5"/>
    <mergeCell ref="C5:D5"/>
    <mergeCell ref="E4:G4"/>
    <mergeCell ref="B25:C25"/>
    <mergeCell ref="D25:G25"/>
    <mergeCell ref="H25:J25"/>
    <mergeCell ref="H6:J6"/>
    <mergeCell ref="E6:G6"/>
    <mergeCell ref="C10:C11"/>
    <mergeCell ref="H4:J4"/>
    <mergeCell ref="C4:D4"/>
    <mergeCell ref="B8:J8"/>
    <mergeCell ref="E7:G7"/>
    <mergeCell ref="B7:D7"/>
    <mergeCell ref="E5:G5"/>
  </mergeCells>
  <printOptions horizontalCentered="1"/>
  <pageMargins left="0.25" right="0.29" top="0.24" bottom="0.42" header="0.22" footer="0.29"/>
  <pageSetup blackAndWhite="1" horizontalDpi="300" verticalDpi="300" orientation="landscape" r:id="rId2"/>
  <rowBreaks count="1" manualBreakCount="1">
    <brk id="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Jane Vukonich</Manager>
  <Company>FEMA Region 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FMAGP Applicant Forms</dc:title>
  <dc:subject/>
  <dc:creator>IT-OP-DO</dc:creator>
  <cp:keywords>FMAGP, Equipment Rental</cp:keywords>
  <dc:description/>
  <cp:lastModifiedBy>Elisa Kelley</cp:lastModifiedBy>
  <cp:lastPrinted>2005-05-19T23:16:06Z</cp:lastPrinted>
  <dcterms:created xsi:type="dcterms:W3CDTF">2000-04-12T12:39:25Z</dcterms:created>
  <dcterms:modified xsi:type="dcterms:W3CDTF">2006-01-05T15:52:32Z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