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5480" windowHeight="11505" firstSheet="3" activeTab="4"/>
  </bookViews>
  <sheets>
    <sheet name="nonlin strength up" sheetId="1" r:id="rId1"/>
    <sheet name="IQB310 nonlin strength up" sheetId="2" r:id="rId2"/>
    <sheet name="nonlin strength down" sheetId="3" r:id="rId3"/>
    <sheet name="excitation up ramps" sheetId="4" r:id="rId4"/>
    <sheet name="(WQB001-IQB310) wrt IQB310" sheetId="5" r:id="rId5"/>
    <sheet name="IQB310 excitation up ramps" sheetId="6" r:id="rId6"/>
    <sheet name="excitation down ramps" sheetId="7" r:id="rId7"/>
    <sheet name="attributes" sheetId="8" r:id="rId8"/>
  </sheets>
  <externalReferences>
    <externalReference r:id="rId11"/>
  </externalReferences>
  <definedNames>
    <definedName name="tf" localSheetId="5">'[1]attributes'!$B$8</definedName>
    <definedName name="tf">'attributes'!$B$8</definedName>
  </definedNames>
  <calcPr fullCalcOnLoad="1"/>
</workbook>
</file>

<file path=xl/sharedStrings.xml><?xml version="1.0" encoding="utf-8"?>
<sst xmlns="http://schemas.openxmlformats.org/spreadsheetml/2006/main" count="68" uniqueCount="43">
  <si>
    <t>WQB attributes</t>
  </si>
  <si>
    <t>attribute</t>
  </si>
  <si>
    <t>value</t>
  </si>
  <si>
    <t>------------------------------</t>
  </si>
  <si>
    <t>--------------------</t>
  </si>
  <si>
    <t>aperture_radius</t>
  </si>
  <si>
    <t>l_eff</t>
  </si>
  <si>
    <t>n_turns</t>
  </si>
  <si>
    <t>tf</t>
  </si>
  <si>
    <t>!</t>
  </si>
  <si>
    <t>Oct</t>
  </si>
  <si>
    <t>Harmonics</t>
  </si>
  <si>
    <t>Reference</t>
  </si>
  <si>
    <t>(Strength)</t>
  </si>
  <si>
    <t>Runs</t>
  </si>
  <si>
    <t>rawseq</t>
  </si>
  <si>
    <t>Start</t>
  </si>
  <si>
    <t>of</t>
  </si>
  <si>
    <t>Report</t>
  </si>
  <si>
    <t>!red_run_sn</t>
  </si>
  <si>
    <t>i_nominal</t>
  </si>
  <si>
    <t>i_measured</t>
  </si>
  <si>
    <t>ref_amplitude</t>
  </si>
  <si>
    <t>ref_phase</t>
  </si>
  <si>
    <t>ref_offset</t>
  </si>
  <si>
    <t>drift_linear</t>
  </si>
  <si>
    <t>drift_offset</t>
  </si>
  <si>
    <t>drift_good</t>
  </si>
  <si>
    <t>ampl_lin</t>
  </si>
  <si>
    <t>ampl_nonlin</t>
  </si>
  <si>
    <t>IQB310-1_study_data.990315.dat.~1~ (bcbrown)</t>
  </si>
  <si>
    <t>nomcur</t>
  </si>
  <si>
    <t>meascur</t>
  </si>
  <si>
    <t>measstr</t>
  </si>
  <si>
    <t>meas_err</t>
  </si>
  <si>
    <t>rampdir</t>
  </si>
  <si>
    <t>ireset</t>
  </si>
  <si>
    <t>ipreset</t>
  </si>
  <si>
    <t>rampnum</t>
  </si>
  <si>
    <t>measstr corr for nomcur</t>
  </si>
  <si>
    <t>ref_amplitude corr for i_nominal</t>
  </si>
  <si>
    <t>WQB-IQB</t>
  </si>
  <si>
    <t>(WQB/IQB)/IQB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</si>
</sst>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E+00"/>
    <numFmt numFmtId="166" formatCode="0.0000E+00"/>
    <numFmt numFmtId="167" formatCode="0.0000000"/>
    <numFmt numFmtId="168" formatCode="0.000000"/>
    <numFmt numFmtId="169" formatCode="0.0"/>
    <numFmt numFmtId="170" formatCode="0.000"/>
    <numFmt numFmtId="171" formatCode="0.00000000"/>
    <numFmt numFmtId="172" formatCode="0.0000"/>
    <numFmt numFmtId="173" formatCode="0.000000E+00"/>
    <numFmt numFmtId="174" formatCode="0.00000E+00"/>
    <numFmt numFmtId="175" formatCode="0.0E+00"/>
    <numFmt numFmtId="176" formatCode="0.0%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9.5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170" fontId="0" fillId="0" borderId="0" xfId="0" applyNumberFormat="1" applyBorder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WQB001-0, nonlinear part of strength -- upramp curves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525"/>
          <c:w val="0.90975"/>
          <c:h val="0.839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'excitation up ramps'!$C$4:$C$14</c:f>
              <c:numCache>
                <c:ptCount val="11"/>
                <c:pt idx="0">
                  <c:v>-0.028</c:v>
                </c:pt>
                <c:pt idx="1">
                  <c:v>52.995</c:v>
                </c:pt>
                <c:pt idx="2">
                  <c:v>102.768</c:v>
                </c:pt>
                <c:pt idx="3">
                  <c:v>152.698</c:v>
                </c:pt>
                <c:pt idx="4">
                  <c:v>202.595</c:v>
                </c:pt>
                <c:pt idx="5">
                  <c:v>252.4</c:v>
                </c:pt>
                <c:pt idx="6">
                  <c:v>302.323</c:v>
                </c:pt>
                <c:pt idx="7">
                  <c:v>401.955</c:v>
                </c:pt>
                <c:pt idx="8">
                  <c:v>501.814</c:v>
                </c:pt>
                <c:pt idx="9">
                  <c:v>701.341</c:v>
                </c:pt>
                <c:pt idx="10">
                  <c:v>1000.572</c:v>
                </c:pt>
              </c:numCache>
            </c:numRef>
          </c:xVal>
          <c:yVal>
            <c:numRef>
              <c:f>'excitation up ramps'!$K$4:$K$14</c:f>
              <c:numCache>
                <c:ptCount val="11"/>
                <c:pt idx="0">
                  <c:v>0.08798869231972137</c:v>
                </c:pt>
                <c:pt idx="1">
                  <c:v>0.07216585415595567</c:v>
                </c:pt>
                <c:pt idx="2">
                  <c:v>0.06580657738841866</c:v>
                </c:pt>
                <c:pt idx="3">
                  <c:v>0.06236369439958689</c:v>
                </c:pt>
                <c:pt idx="4">
                  <c:v>0.06040627450185543</c:v>
                </c:pt>
                <c:pt idx="5">
                  <c:v>0.05995166079749392</c:v>
                </c:pt>
                <c:pt idx="6">
                  <c:v>0.060541360888592965</c:v>
                </c:pt>
                <c:pt idx="7">
                  <c:v>0.06412715808580316</c:v>
                </c:pt>
                <c:pt idx="8">
                  <c:v>0.07075161826241505</c:v>
                </c:pt>
                <c:pt idx="9">
                  <c:v>0.09019273408231143</c:v>
                </c:pt>
                <c:pt idx="10">
                  <c:v>0.12709236399156154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'excitation up ramps'!$C$16:$C$26</c:f>
              <c:numCache>
                <c:ptCount val="11"/>
                <c:pt idx="0">
                  <c:v>52.964</c:v>
                </c:pt>
                <c:pt idx="1">
                  <c:v>102.77</c:v>
                </c:pt>
                <c:pt idx="2">
                  <c:v>152.705</c:v>
                </c:pt>
                <c:pt idx="3">
                  <c:v>202.599</c:v>
                </c:pt>
                <c:pt idx="4">
                  <c:v>252.401</c:v>
                </c:pt>
                <c:pt idx="5">
                  <c:v>302.328</c:v>
                </c:pt>
                <c:pt idx="6">
                  <c:v>352.186</c:v>
                </c:pt>
                <c:pt idx="7">
                  <c:v>451.896</c:v>
                </c:pt>
                <c:pt idx="8">
                  <c:v>551.597</c:v>
                </c:pt>
                <c:pt idx="9">
                  <c:v>751.138</c:v>
                </c:pt>
                <c:pt idx="10">
                  <c:v>1050.382</c:v>
                </c:pt>
              </c:numCache>
            </c:numRef>
          </c:xVal>
          <c:yVal>
            <c:numRef>
              <c:f>'excitation up ramps'!$K$16:$K$26</c:f>
              <c:numCache>
                <c:ptCount val="11"/>
                <c:pt idx="0">
                  <c:v>0.09635756493850423</c:v>
                </c:pt>
                <c:pt idx="1">
                  <c:v>0.08055312507986723</c:v>
                </c:pt>
                <c:pt idx="2">
                  <c:v>0.07404511131965652</c:v>
                </c:pt>
                <c:pt idx="3">
                  <c:v>0.07036136988475272</c:v>
                </c:pt>
                <c:pt idx="4">
                  <c:v>0.06864043464321812</c:v>
                </c:pt>
                <c:pt idx="5">
                  <c:v>0.06797823011721427</c:v>
                </c:pt>
                <c:pt idx="6">
                  <c:v>0.0684586302362371</c:v>
                </c:pt>
                <c:pt idx="7">
                  <c:v>0.07256578739993724</c:v>
                </c:pt>
                <c:pt idx="8">
                  <c:v>0.07902697995212105</c:v>
                </c:pt>
                <c:pt idx="9">
                  <c:v>0.09840092961215419</c:v>
                </c:pt>
                <c:pt idx="10">
                  <c:v>0.1352376195158218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'excitation up ramps'!$C$28:$C$38</c:f>
              <c:numCache>
                <c:ptCount val="11"/>
                <c:pt idx="0">
                  <c:v>102.764</c:v>
                </c:pt>
                <c:pt idx="1">
                  <c:v>152.696</c:v>
                </c:pt>
                <c:pt idx="2">
                  <c:v>202.589</c:v>
                </c:pt>
                <c:pt idx="3">
                  <c:v>252.4</c:v>
                </c:pt>
                <c:pt idx="4">
                  <c:v>302.325</c:v>
                </c:pt>
                <c:pt idx="5">
                  <c:v>352.19</c:v>
                </c:pt>
                <c:pt idx="6">
                  <c:v>401.959</c:v>
                </c:pt>
                <c:pt idx="7">
                  <c:v>501.81</c:v>
                </c:pt>
                <c:pt idx="8">
                  <c:v>601.512</c:v>
                </c:pt>
                <c:pt idx="9">
                  <c:v>801.061</c:v>
                </c:pt>
                <c:pt idx="10">
                  <c:v>1100.275</c:v>
                </c:pt>
              </c:numCache>
            </c:numRef>
          </c:xVal>
          <c:yVal>
            <c:numRef>
              <c:f>'excitation up ramps'!$K$28:$K$38</c:f>
              <c:numCache>
                <c:ptCount val="11"/>
                <c:pt idx="0">
                  <c:v>0.10423048200552176</c:v>
                </c:pt>
                <c:pt idx="1">
                  <c:v>0.08859114670813839</c:v>
                </c:pt>
                <c:pt idx="2">
                  <c:v>0.08192163142751019</c:v>
                </c:pt>
                <c:pt idx="3">
                  <c:v>0.07826666079749378</c:v>
                </c:pt>
                <c:pt idx="4">
                  <c:v>0.07636690858004114</c:v>
                </c:pt>
                <c:pt idx="5">
                  <c:v>0.0758807256191334</c:v>
                </c:pt>
                <c:pt idx="6">
                  <c:v>0.07647425346869952</c:v>
                </c:pt>
                <c:pt idx="7">
                  <c:v>0.0803795228795181</c:v>
                </c:pt>
                <c:pt idx="8">
                  <c:v>0.08703948927742644</c:v>
                </c:pt>
                <c:pt idx="9">
                  <c:v>0.10615562970325243</c:v>
                </c:pt>
                <c:pt idx="10">
                  <c:v>0.14292810423519242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'excitation up ramps'!$C$40:$C$50</c:f>
              <c:numCache>
                <c:ptCount val="11"/>
                <c:pt idx="0">
                  <c:v>152.699</c:v>
                </c:pt>
                <c:pt idx="1">
                  <c:v>202.598</c:v>
                </c:pt>
                <c:pt idx="2">
                  <c:v>252.405</c:v>
                </c:pt>
                <c:pt idx="3">
                  <c:v>302.331</c:v>
                </c:pt>
                <c:pt idx="4">
                  <c:v>352.186</c:v>
                </c:pt>
                <c:pt idx="5">
                  <c:v>401.956</c:v>
                </c:pt>
                <c:pt idx="6">
                  <c:v>451.898</c:v>
                </c:pt>
                <c:pt idx="7">
                  <c:v>551.603</c:v>
                </c:pt>
                <c:pt idx="8">
                  <c:v>651.435</c:v>
                </c:pt>
                <c:pt idx="9">
                  <c:v>851.007</c:v>
                </c:pt>
                <c:pt idx="10">
                  <c:v>1150.219</c:v>
                </c:pt>
              </c:numCache>
            </c:numRef>
          </c:xVal>
          <c:yVal>
            <c:numRef>
              <c:f>'excitation up ramps'!$K$40:$K$50</c:f>
              <c:numCache>
                <c:ptCount val="11"/>
                <c:pt idx="0">
                  <c:v>0.11183946824531099</c:v>
                </c:pt>
                <c:pt idx="1">
                  <c:v>0.09609859603902793</c:v>
                </c:pt>
                <c:pt idx="2">
                  <c:v>0.08969453002611516</c:v>
                </c:pt>
                <c:pt idx="3">
                  <c:v>0.08598255165438662</c:v>
                </c:pt>
                <c:pt idx="4">
                  <c:v>0.08426563023623679</c:v>
                </c:pt>
                <c:pt idx="5">
                  <c:v>0.08363093193152782</c:v>
                </c:pt>
                <c:pt idx="6">
                  <c:v>0.08415433509138648</c:v>
                </c:pt>
                <c:pt idx="7">
                  <c:v>0.08802862302646641</c:v>
                </c:pt>
                <c:pt idx="8">
                  <c:v>0.09483518936852597</c:v>
                </c:pt>
                <c:pt idx="9">
                  <c:v>0.11413712824601063</c:v>
                </c:pt>
                <c:pt idx="10">
                  <c:v>0.15083505508649964</c:v>
                </c:pt>
              </c:numCache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'excitation up ramps'!$C$52:$C$62</c:f>
              <c:numCache>
                <c:ptCount val="11"/>
                <c:pt idx="0">
                  <c:v>202.601</c:v>
                </c:pt>
                <c:pt idx="1">
                  <c:v>252.404</c:v>
                </c:pt>
                <c:pt idx="2">
                  <c:v>302.326</c:v>
                </c:pt>
                <c:pt idx="3">
                  <c:v>352.185</c:v>
                </c:pt>
                <c:pt idx="4">
                  <c:v>401.958</c:v>
                </c:pt>
                <c:pt idx="5">
                  <c:v>451.9</c:v>
                </c:pt>
                <c:pt idx="6">
                  <c:v>501.813</c:v>
                </c:pt>
                <c:pt idx="7">
                  <c:v>601.512</c:v>
                </c:pt>
                <c:pt idx="8">
                  <c:v>701.342</c:v>
                </c:pt>
                <c:pt idx="9">
                  <c:v>900.771</c:v>
                </c:pt>
                <c:pt idx="10">
                  <c:v>1200.015</c:v>
                </c:pt>
              </c:numCache>
            </c:numRef>
          </c:xVal>
          <c:yVal>
            <c:numRef>
              <c:f>'excitation up ramps'!$K$52:$K$62</c:f>
              <c:numCache>
                <c:ptCount val="11"/>
                <c:pt idx="0">
                  <c:v>0.11958991757620074</c:v>
                </c:pt>
                <c:pt idx="1">
                  <c:v>0.10357575618039094</c:v>
                </c:pt>
                <c:pt idx="2">
                  <c:v>0.09728368242576524</c:v>
                </c:pt>
                <c:pt idx="3">
                  <c:v>0.09364285639051317</c:v>
                </c:pt>
                <c:pt idx="4">
                  <c:v>0.0917714796229756</c:v>
                </c:pt>
                <c:pt idx="5">
                  <c:v>0.09132588278283471</c:v>
                </c:pt>
                <c:pt idx="6">
                  <c:v>0.09196484441669117</c:v>
                </c:pt>
                <c:pt idx="7">
                  <c:v>0.09600748927742675</c:v>
                </c:pt>
                <c:pt idx="8">
                  <c:v>0.10276650792803466</c:v>
                </c:pt>
                <c:pt idx="9">
                  <c:v>0.12211478686695543</c:v>
                </c:pt>
                <c:pt idx="10">
                  <c:v>0.1581614767706192</c:v>
                </c:pt>
              </c:numCache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'excitation up ramps'!$C$64:$C$74</c:f>
              <c:numCache>
                <c:ptCount val="11"/>
                <c:pt idx="0">
                  <c:v>302.33</c:v>
                </c:pt>
                <c:pt idx="1">
                  <c:v>352.186</c:v>
                </c:pt>
                <c:pt idx="2">
                  <c:v>401.951</c:v>
                </c:pt>
                <c:pt idx="3">
                  <c:v>451.895</c:v>
                </c:pt>
                <c:pt idx="4">
                  <c:v>501.813</c:v>
                </c:pt>
                <c:pt idx="5">
                  <c:v>551.597</c:v>
                </c:pt>
                <c:pt idx="6">
                  <c:v>601.512</c:v>
                </c:pt>
                <c:pt idx="7">
                  <c:v>701.352</c:v>
                </c:pt>
                <c:pt idx="8">
                  <c:v>801.057</c:v>
                </c:pt>
                <c:pt idx="9">
                  <c:v>1000.559</c:v>
                </c:pt>
                <c:pt idx="10">
                  <c:v>1299.86</c:v>
                </c:pt>
              </c:numCache>
            </c:numRef>
          </c:xVal>
          <c:yVal>
            <c:numRef>
              <c:f>'excitation up ramps'!$K$64:$K$74</c:f>
              <c:numCache>
                <c:ptCount val="11"/>
                <c:pt idx="0">
                  <c:v>0.13489677780866272</c:v>
                </c:pt>
                <c:pt idx="1">
                  <c:v>0.11871063023623751</c:v>
                </c:pt>
                <c:pt idx="2">
                  <c:v>0.1124040627029057</c:v>
                </c:pt>
                <c:pt idx="3">
                  <c:v>0.10888001355421384</c:v>
                </c:pt>
                <c:pt idx="4">
                  <c:v>0.10713084441669096</c:v>
                </c:pt>
                <c:pt idx="5">
                  <c:v>0.10659797995212106</c:v>
                </c:pt>
                <c:pt idx="6">
                  <c:v>0.10722948927742593</c:v>
                </c:pt>
                <c:pt idx="7">
                  <c:v>0.11136424638527664</c:v>
                </c:pt>
                <c:pt idx="8">
                  <c:v>0.11812953432035656</c:v>
                </c:pt>
                <c:pt idx="9">
                  <c:v>0.13760130399714754</c:v>
                </c:pt>
                <c:pt idx="10">
                  <c:v>0.17316110310709298</c:v>
                </c:pt>
              </c:numCache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'excitation up ramps'!$C$76:$C$86</c:f>
              <c:numCache>
                <c:ptCount val="11"/>
                <c:pt idx="0">
                  <c:v>501.824</c:v>
                </c:pt>
                <c:pt idx="1">
                  <c:v>551.602</c:v>
                </c:pt>
                <c:pt idx="2">
                  <c:v>601.511</c:v>
                </c:pt>
                <c:pt idx="3">
                  <c:v>651.43</c:v>
                </c:pt>
                <c:pt idx="4">
                  <c:v>701.343</c:v>
                </c:pt>
                <c:pt idx="5">
                  <c:v>751.146</c:v>
                </c:pt>
                <c:pt idx="6">
                  <c:v>801.059</c:v>
                </c:pt>
                <c:pt idx="7">
                  <c:v>900.776</c:v>
                </c:pt>
                <c:pt idx="8">
                  <c:v>1000.564</c:v>
                </c:pt>
                <c:pt idx="9">
                  <c:v>1200.006</c:v>
                </c:pt>
                <c:pt idx="10">
                  <c:v>1499.315</c:v>
                </c:pt>
              </c:numCache>
            </c:numRef>
          </c:xVal>
          <c:yVal>
            <c:numRef>
              <c:f>'excitation up ramps'!$K$76:$K$86</c:f>
              <c:numCache>
                <c:ptCount val="11"/>
                <c:pt idx="0">
                  <c:v>0.16539035671965774</c:v>
                </c:pt>
                <c:pt idx="1">
                  <c:v>0.14928284918074208</c:v>
                </c:pt>
                <c:pt idx="2">
                  <c:v>0.1431247154317017</c:v>
                </c:pt>
                <c:pt idx="3">
                  <c:v>0.1392413201399041</c:v>
                </c:pt>
                <c:pt idx="4">
                  <c:v>0.1376232817737595</c:v>
                </c:pt>
                <c:pt idx="5">
                  <c:v>0.13712012037795063</c:v>
                </c:pt>
                <c:pt idx="6">
                  <c:v>0.13799308201180516</c:v>
                </c:pt>
                <c:pt idx="7">
                  <c:v>0.14204365609557712</c:v>
                </c:pt>
                <c:pt idx="8">
                  <c:v>0.14905017322576697</c:v>
                </c:pt>
                <c:pt idx="9">
                  <c:v>0.168141512159103</c:v>
                </c:pt>
                <c:pt idx="10">
                  <c:v>0.20166350203484384</c:v>
                </c:pt>
              </c:numCache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'excitation up ramps'!$C$88:$C$98</c:f>
              <c:numCache>
                <c:ptCount val="11"/>
                <c:pt idx="0">
                  <c:v>1000.584</c:v>
                </c:pt>
                <c:pt idx="1">
                  <c:v>1050.381</c:v>
                </c:pt>
                <c:pt idx="2">
                  <c:v>1100.275</c:v>
                </c:pt>
                <c:pt idx="3">
                  <c:v>1150.209</c:v>
                </c:pt>
                <c:pt idx="4">
                  <c:v>1200.011</c:v>
                </c:pt>
                <c:pt idx="5">
                  <c:v>1249.952</c:v>
                </c:pt>
                <c:pt idx="6">
                  <c:v>1299.859</c:v>
                </c:pt>
                <c:pt idx="7">
                  <c:v>1399.606</c:v>
                </c:pt>
                <c:pt idx="8">
                  <c:v>1499.326</c:v>
                </c:pt>
                <c:pt idx="9">
                  <c:v>1698.827</c:v>
                </c:pt>
                <c:pt idx="10">
                  <c:v>1998.093</c:v>
                </c:pt>
              </c:numCache>
            </c:numRef>
          </c:xVal>
          <c:yVal>
            <c:numRef>
              <c:f>'excitation up ramps'!$K$88:$K$98</c:f>
              <c:numCache>
                <c:ptCount val="11"/>
                <c:pt idx="0">
                  <c:v>0.24150565014025283</c:v>
                </c:pt>
                <c:pt idx="1">
                  <c:v>0.2243798456700965</c:v>
                </c:pt>
                <c:pt idx="2">
                  <c:v>0.21752810423519264</c:v>
                </c:pt>
                <c:pt idx="3">
                  <c:v>0.213737316629258</c:v>
                </c:pt>
                <c:pt idx="4">
                  <c:v>0.21167038138772476</c:v>
                </c:pt>
                <c:pt idx="5">
                  <c:v>0.21076401070185824</c:v>
                </c:pt>
                <c:pt idx="6">
                  <c:v>0.21129332926137145</c:v>
                </c:pt>
                <c:pt idx="7">
                  <c:v>0.21507111871686746</c:v>
                </c:pt>
                <c:pt idx="8">
                  <c:v>0.22086901433781136</c:v>
                </c:pt>
                <c:pt idx="9">
                  <c:v>0.23636901016887535</c:v>
                </c:pt>
                <c:pt idx="10">
                  <c:v>0.2556767246784766</c:v>
                </c:pt>
              </c:numCache>
            </c:numRef>
          </c:yVal>
          <c:smooth val="1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'excitation up ramps'!$C$100:$C$110</c:f>
              <c:numCache>
                <c:ptCount val="11"/>
                <c:pt idx="0">
                  <c:v>1499.346</c:v>
                </c:pt>
                <c:pt idx="1">
                  <c:v>1549.255</c:v>
                </c:pt>
                <c:pt idx="2">
                  <c:v>1599.106</c:v>
                </c:pt>
                <c:pt idx="3">
                  <c:v>1648.889</c:v>
                </c:pt>
                <c:pt idx="4">
                  <c:v>1698.826</c:v>
                </c:pt>
                <c:pt idx="5">
                  <c:v>1748.747</c:v>
                </c:pt>
                <c:pt idx="6">
                  <c:v>1798.53</c:v>
                </c:pt>
                <c:pt idx="7">
                  <c:v>1898.385</c:v>
                </c:pt>
                <c:pt idx="8">
                  <c:v>1998.097</c:v>
                </c:pt>
                <c:pt idx="9">
                  <c:v>2197.591</c:v>
                </c:pt>
                <c:pt idx="10">
                  <c:v>2496.883</c:v>
                </c:pt>
              </c:numCache>
            </c:numRef>
          </c:xVal>
          <c:yVal>
            <c:numRef>
              <c:f>'excitation up ramps'!$K$100:$K$110</c:f>
              <c:numCache>
                <c:ptCount val="11"/>
                <c:pt idx="0">
                  <c:v>0.31347449125229687</c:v>
                </c:pt>
                <c:pt idx="1">
                  <c:v>0.294029357503252</c:v>
                </c:pt>
                <c:pt idx="2">
                  <c:v>0.2856433407022081</c:v>
                </c:pt>
                <c:pt idx="3">
                  <c:v>0.2798187023919141</c:v>
                </c:pt>
                <c:pt idx="4">
                  <c:v>0.27663123632315134</c:v>
                </c:pt>
                <c:pt idx="5">
                  <c:v>0.27436938872280336</c:v>
                </c:pt>
                <c:pt idx="6">
                  <c:v>0.2733347504125092</c:v>
                </c:pt>
                <c:pt idx="7">
                  <c:v>0.27323211520622337</c:v>
                </c:pt>
                <c:pt idx="8">
                  <c:v>0.27459782006137345</c:v>
                </c:pt>
                <c:pt idx="9">
                  <c:v>0.27533339897236786</c:v>
                </c:pt>
                <c:pt idx="10">
                  <c:v>0.2581332334707973</c:v>
                </c:pt>
              </c:numCache>
            </c:numRef>
          </c:yVal>
          <c:smooth val="1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'excitation up ramps'!$C$112:$C$122</c:f>
              <c:numCache>
                <c:ptCount val="11"/>
                <c:pt idx="0">
                  <c:v>1998.14</c:v>
                </c:pt>
                <c:pt idx="1">
                  <c:v>2048.02</c:v>
                </c:pt>
                <c:pt idx="2">
                  <c:v>2097.957</c:v>
                </c:pt>
                <c:pt idx="3">
                  <c:v>2147.728</c:v>
                </c:pt>
                <c:pt idx="4">
                  <c:v>2197.598</c:v>
                </c:pt>
                <c:pt idx="5">
                  <c:v>2247.522</c:v>
                </c:pt>
                <c:pt idx="6">
                  <c:v>2297.332</c:v>
                </c:pt>
                <c:pt idx="7">
                  <c:v>2397.171</c:v>
                </c:pt>
                <c:pt idx="8">
                  <c:v>2496.878</c:v>
                </c:pt>
                <c:pt idx="9">
                  <c:v>2696.442</c:v>
                </c:pt>
                <c:pt idx="10">
                  <c:v>2995.666</c:v>
                </c:pt>
              </c:numCache>
            </c:numRef>
          </c:xVal>
          <c:yVal>
            <c:numRef>
              <c:f>'excitation up ramps'!$K$112:$K$122</c:f>
              <c:numCache>
                <c:ptCount val="11"/>
                <c:pt idx="0">
                  <c:v>0.37212209542751395</c:v>
                </c:pt>
                <c:pt idx="1">
                  <c:v>0.34662152015247116</c:v>
                </c:pt>
                <c:pt idx="2">
                  <c:v>0.3334740540837089</c:v>
                </c:pt>
                <c:pt idx="3">
                  <c:v>0.3234061296247219</c:v>
                </c:pt>
                <c:pt idx="4">
                  <c:v>0.3153078158924387</c:v>
                </c:pt>
                <c:pt idx="5">
                  <c:v>0.3086592898292615</c:v>
                </c:pt>
                <c:pt idx="6">
                  <c:v>0.30275454535352253</c:v>
                </c:pt>
                <c:pt idx="7">
                  <c:v>0.2915375286156525</c:v>
                </c:pt>
                <c:pt idx="8">
                  <c:v>0.27831436424217415</c:v>
                </c:pt>
                <c:pt idx="9">
                  <c:v>0.23856411235387043</c:v>
                </c:pt>
                <c:pt idx="10">
                  <c:v>0.10433532534305101</c:v>
                </c:pt>
              </c:numCache>
            </c:numRef>
          </c:yVal>
          <c:smooth val="1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'excitation up ramps'!$C$124:$C$134</c:f>
              <c:numCache>
                <c:ptCount val="11"/>
                <c:pt idx="0">
                  <c:v>2496.924</c:v>
                </c:pt>
                <c:pt idx="1">
                  <c:v>2546.807</c:v>
                </c:pt>
                <c:pt idx="2">
                  <c:v>2596.601</c:v>
                </c:pt>
                <c:pt idx="3">
                  <c:v>2646.537</c:v>
                </c:pt>
                <c:pt idx="4">
                  <c:v>2696.446</c:v>
                </c:pt>
                <c:pt idx="5">
                  <c:v>2746.257</c:v>
                </c:pt>
                <c:pt idx="6">
                  <c:v>2796.184</c:v>
                </c:pt>
                <c:pt idx="7">
                  <c:v>2895.815</c:v>
                </c:pt>
                <c:pt idx="8">
                  <c:v>2995.669</c:v>
                </c:pt>
                <c:pt idx="9">
                  <c:v>3195.215</c:v>
                </c:pt>
                <c:pt idx="10">
                  <c:v>3494.44</c:v>
                </c:pt>
              </c:numCache>
            </c:numRef>
          </c:xVal>
          <c:yVal>
            <c:numRef>
              <c:f>'excitation up ramps'!$K$124:$K$134</c:f>
              <c:numCache>
                <c:ptCount val="11"/>
                <c:pt idx="0">
                  <c:v>0.3901819611454904</c:v>
                </c:pt>
                <c:pt idx="1">
                  <c:v>0.3515147074076239</c:v>
                </c:pt>
                <c:pt idx="2">
                  <c:v>0.3262055814002949</c:v>
                </c:pt>
                <c:pt idx="3">
                  <c:v>0.30422034148580224</c:v>
                </c:pt>
                <c:pt idx="4">
                  <c:v>0.2835652077367641</c:v>
                </c:pt>
                <c:pt idx="5">
                  <c:v>0.2629082371067497</c:v>
                </c:pt>
                <c:pt idx="6">
                  <c:v>0.24107303258074353</c:v>
                </c:pt>
                <c:pt idx="7">
                  <c:v>0.19002905593222863</c:v>
                </c:pt>
                <c:pt idx="8">
                  <c:v>0.12372864688022389</c:v>
                </c:pt>
                <c:pt idx="9">
                  <c:v>-0.07835153423112473</c:v>
                </c:pt>
                <c:pt idx="10">
                  <c:v>-0.5885425473962229</c:v>
                </c:pt>
              </c:numCache>
            </c:numRef>
          </c:yVal>
          <c:smooth val="1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'excitation up ramps'!$C$136:$C$146</c:f>
              <c:numCache>
                <c:ptCount val="11"/>
                <c:pt idx="0">
                  <c:v>2995.704</c:v>
                </c:pt>
                <c:pt idx="1">
                  <c:v>3045.463</c:v>
                </c:pt>
                <c:pt idx="2">
                  <c:v>3095.366</c:v>
                </c:pt>
                <c:pt idx="3">
                  <c:v>3145.308</c:v>
                </c:pt>
                <c:pt idx="4">
                  <c:v>3195.222</c:v>
                </c:pt>
                <c:pt idx="5">
                  <c:v>3245.027</c:v>
                </c:pt>
                <c:pt idx="6">
                  <c:v>3294.94</c:v>
                </c:pt>
                <c:pt idx="7">
                  <c:v>3394.656</c:v>
                </c:pt>
                <c:pt idx="8">
                  <c:v>3494.458</c:v>
                </c:pt>
                <c:pt idx="9">
                  <c:v>3693.905</c:v>
                </c:pt>
                <c:pt idx="10">
                  <c:v>3993.185</c:v>
                </c:pt>
              </c:numCache>
            </c:numRef>
          </c:xVal>
          <c:yVal>
            <c:numRef>
              <c:f>'excitation up ramps'!$K$136:$K$146</c:f>
              <c:numCache>
                <c:ptCount val="11"/>
                <c:pt idx="0">
                  <c:v>0.25279073148056597</c:v>
                </c:pt>
                <c:pt idx="1">
                  <c:v>0.17456952087289324</c:v>
                </c:pt>
                <c:pt idx="2">
                  <c:v>0.10635774404951093</c:v>
                </c:pt>
                <c:pt idx="3">
                  <c:v>0.037869147209370624</c:v>
                </c:pt>
                <c:pt idx="4">
                  <c:v>-0.03340711731105728</c:v>
                </c:pt>
                <c:pt idx="5">
                  <c:v>-0.10892073101541655</c:v>
                </c:pt>
                <c:pt idx="6">
                  <c:v>-0.18974476938155505</c:v>
                </c:pt>
                <c:pt idx="7">
                  <c:v>-0.3695679691435103</c:v>
                </c:pt>
                <c:pt idx="8">
                  <c:v>-0.5746826181731848</c:v>
                </c:pt>
                <c:pt idx="9">
                  <c:v>-1.0698524100112294</c:v>
                </c:pt>
                <c:pt idx="10">
                  <c:v>-2.047875861661481</c:v>
                </c:pt>
              </c:numCache>
            </c:numRef>
          </c:yVal>
          <c:smooth val="1"/>
        </c:ser>
        <c:axId val="39617773"/>
        <c:axId val="21015638"/>
      </c:scatterChart>
      <c:valAx>
        <c:axId val="39617773"/>
        <c:scaling>
          <c:orientation val="minMax"/>
          <c:max val="4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015638"/>
        <c:crosses val="autoZero"/>
        <c:crossBetween val="midCat"/>
        <c:dispUnits/>
      </c:valAx>
      <c:valAx>
        <c:axId val="21015638"/>
        <c:scaling>
          <c:orientation val="minMax"/>
          <c:max val="1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gdl(meas) - gdl(calc),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96177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IQB310-1, nonlinear part of strength -- upramp curves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425"/>
          <c:w val="0.905"/>
          <c:h val="0.840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'[1]IQB310-1_study_data.990315.dat.'!$B$222:$B$232</c:f>
              <c:numCache>
                <c:ptCount val="11"/>
                <c:pt idx="0">
                  <c:v>0</c:v>
                </c:pt>
                <c:pt idx="1">
                  <c:v>49.757</c:v>
                </c:pt>
                <c:pt idx="2">
                  <c:v>99.68</c:v>
                </c:pt>
                <c:pt idx="3">
                  <c:v>149.752</c:v>
                </c:pt>
                <c:pt idx="4">
                  <c:v>199.655</c:v>
                </c:pt>
                <c:pt idx="5">
                  <c:v>249.649</c:v>
                </c:pt>
                <c:pt idx="6">
                  <c:v>299.496</c:v>
                </c:pt>
                <c:pt idx="7">
                  <c:v>399.39</c:v>
                </c:pt>
                <c:pt idx="8">
                  <c:v>499.235</c:v>
                </c:pt>
                <c:pt idx="9">
                  <c:v>699.036</c:v>
                </c:pt>
                <c:pt idx="10">
                  <c:v>998.49</c:v>
                </c:pt>
              </c:numCache>
            </c:numRef>
          </c:xVal>
          <c:yVal>
            <c:numRef>
              <c:f>'[1]IQB310-1_study_data.990315.dat.'!$K$222:$K$232</c:f>
              <c:numCache>
                <c:ptCount val="11"/>
                <c:pt idx="0">
                  <c:v>0.045108</c:v>
                </c:pt>
                <c:pt idx="1">
                  <c:v>0.03182324170087525</c:v>
                </c:pt>
                <c:pt idx="2">
                  <c:v>0.023998941791973705</c:v>
                </c:pt>
                <c:pt idx="3">
                  <c:v>0.01728794489598373</c:v>
                </c:pt>
                <c:pt idx="4">
                  <c:v>0.01396616807259754</c:v>
                </c:pt>
                <c:pt idx="5">
                  <c:v>0.010679811210117407</c:v>
                </c:pt>
                <c:pt idx="6">
                  <c:v>0.009829699026174143</c:v>
                </c:pt>
                <c:pt idx="7">
                  <c:v>0.008334243803134633</c:v>
                </c:pt>
                <c:pt idx="8">
                  <c:v>0.007742870139607838</c:v>
                </c:pt>
                <c:pt idx="9">
                  <c:v>0.008846019687943851</c:v>
                </c:pt>
                <c:pt idx="10">
                  <c:v>0.016300217193698785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'[1]IQB310-1_study_data.990315.dat.'!$B$236:$B$246</c:f>
              <c:numCache>
                <c:ptCount val="11"/>
                <c:pt idx="0">
                  <c:v>49.864</c:v>
                </c:pt>
                <c:pt idx="1">
                  <c:v>99.709</c:v>
                </c:pt>
                <c:pt idx="2">
                  <c:v>149.752</c:v>
                </c:pt>
                <c:pt idx="3">
                  <c:v>199.573</c:v>
                </c:pt>
                <c:pt idx="4">
                  <c:v>249.405</c:v>
                </c:pt>
                <c:pt idx="5">
                  <c:v>299.399</c:v>
                </c:pt>
                <c:pt idx="6">
                  <c:v>349.361</c:v>
                </c:pt>
                <c:pt idx="7">
                  <c:v>449.137</c:v>
                </c:pt>
                <c:pt idx="8">
                  <c:v>549.041</c:v>
                </c:pt>
                <c:pt idx="9">
                  <c:v>748.793</c:v>
                </c:pt>
                <c:pt idx="10">
                  <c:v>1048.412</c:v>
                </c:pt>
              </c:numCache>
            </c:numRef>
          </c:xVal>
          <c:yVal>
            <c:numRef>
              <c:f>'[1]IQB310-1_study_data.990315.dat.'!$K$236:$K$246</c:f>
              <c:numCache>
                <c:ptCount val="11"/>
                <c:pt idx="0">
                  <c:v>0.048395043193368625</c:v>
                </c:pt>
                <c:pt idx="1">
                  <c:v>0.0324783833179767</c:v>
                </c:pt>
                <c:pt idx="2">
                  <c:v>0.023586944895983786</c:v>
                </c:pt>
                <c:pt idx="3">
                  <c:v>0.01999771272321027</c:v>
                </c:pt>
                <c:pt idx="4">
                  <c:v>0.017485992853403243</c:v>
                </c:pt>
                <c:pt idx="5">
                  <c:v>0.014281635990923025</c:v>
                </c:pt>
                <c:pt idx="6">
                  <c:v>0.011725516065266284</c:v>
                </c:pt>
                <c:pt idx="7">
                  <c:v>0.011752747046767098</c:v>
                </c:pt>
                <c:pt idx="8">
                  <c:v>0.010866030280968886</c:v>
                </c:pt>
                <c:pt idx="9">
                  <c:v>0.01260526138881879</c:v>
                </c:pt>
                <c:pt idx="10">
                  <c:v>0.017995143439074823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'[1]IQB310-1_study_data.990315.dat.'!$B$250:$B$260</c:f>
              <c:numCache>
                <c:ptCount val="11"/>
                <c:pt idx="0">
                  <c:v>99.673</c:v>
                </c:pt>
                <c:pt idx="1">
                  <c:v>149.553</c:v>
                </c:pt>
                <c:pt idx="2">
                  <c:v>199.437</c:v>
                </c:pt>
                <c:pt idx="3">
                  <c:v>249.431</c:v>
                </c:pt>
                <c:pt idx="4">
                  <c:v>299.409</c:v>
                </c:pt>
                <c:pt idx="5">
                  <c:v>349.214</c:v>
                </c:pt>
                <c:pt idx="6">
                  <c:v>399.319</c:v>
                </c:pt>
                <c:pt idx="7">
                  <c:v>499.112</c:v>
                </c:pt>
                <c:pt idx="8">
                  <c:v>598.983</c:v>
                </c:pt>
                <c:pt idx="9">
                  <c:v>798.783</c:v>
                </c:pt>
                <c:pt idx="10">
                  <c:v>1098.328</c:v>
                </c:pt>
              </c:numCache>
            </c:numRef>
          </c:xVal>
          <c:yVal>
            <c:numRef>
              <c:f>'[1]IQB310-1_study_data.990315.dat.'!$K$250:$K$260</c:f>
              <c:numCache>
                <c:ptCount val="11"/>
                <c:pt idx="0">
                  <c:v>0.05127752487190418</c:v>
                </c:pt>
                <c:pt idx="1">
                  <c:v>0.03503394959686057</c:v>
                </c:pt>
                <c:pt idx="2">
                  <c:v>0.028191469704713867</c:v>
                </c:pt>
                <c:pt idx="3">
                  <c:v>0.022393112842233442</c:v>
                </c:pt>
                <c:pt idx="4">
                  <c:v>0.018316374448164918</c:v>
                </c:pt>
                <c:pt idx="5">
                  <c:v>0.017261760743804366</c:v>
                </c:pt>
                <c:pt idx="6">
                  <c:v>0.014334300756713603</c:v>
                </c:pt>
                <c:pt idx="7">
                  <c:v>0.013007687115526245</c:v>
                </c:pt>
                <c:pt idx="8">
                  <c:v>0.012426433440829499</c:v>
                </c:pt>
                <c:pt idx="9">
                  <c:v>0.013624809143442107</c:v>
                </c:pt>
                <c:pt idx="10">
                  <c:v>0.019624426610103995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'[1]IQB310-1_study_data.990315.dat.'!$B$264:$B$274</c:f>
              <c:numCache>
                <c:ptCount val="11"/>
                <c:pt idx="0">
                  <c:v>149.534</c:v>
                </c:pt>
                <c:pt idx="1">
                  <c:v>199.518</c:v>
                </c:pt>
                <c:pt idx="2">
                  <c:v>249.493</c:v>
                </c:pt>
                <c:pt idx="3">
                  <c:v>299.415</c:v>
                </c:pt>
                <c:pt idx="4">
                  <c:v>349.504</c:v>
                </c:pt>
                <c:pt idx="5">
                  <c:v>399.472</c:v>
                </c:pt>
                <c:pt idx="6">
                  <c:v>449.368</c:v>
                </c:pt>
                <c:pt idx="7">
                  <c:v>548.908</c:v>
                </c:pt>
                <c:pt idx="8">
                  <c:v>648.974</c:v>
                </c:pt>
                <c:pt idx="9">
                  <c:v>848.738</c:v>
                </c:pt>
                <c:pt idx="10">
                  <c:v>1148.306</c:v>
                </c:pt>
              </c:numCache>
            </c:numRef>
          </c:xVal>
          <c:yVal>
            <c:numRef>
              <c:f>'[1]IQB310-1_study_data.990315.dat.'!$K$264:$K$274</c:f>
              <c:numCache>
                <c:ptCount val="11"/>
                <c:pt idx="0">
                  <c:v>0.05331524652810016</c:v>
                </c:pt>
                <c:pt idx="1">
                  <c:v>0.03630915120837708</c:v>
                </c:pt>
                <c:pt idx="2">
                  <c:v>0.028250091277136402</c:v>
                </c:pt>
                <c:pt idx="3">
                  <c:v>0.023332017522510018</c:v>
                </c:pt>
                <c:pt idx="4">
                  <c:v>0.017508176003832254</c:v>
                </c:pt>
                <c:pt idx="5">
                  <c:v>0.015688699152522467</c:v>
                </c:pt>
                <c:pt idx="6">
                  <c:v>0.014224505409066168</c:v>
                </c:pt>
                <c:pt idx="7">
                  <c:v>0.016114108799646587</c:v>
                </c:pt>
                <c:pt idx="8">
                  <c:v>0.01328375504117485</c:v>
                </c:pt>
                <c:pt idx="9">
                  <c:v>0.015241272297714659</c:v>
                </c:pt>
                <c:pt idx="10">
                  <c:v>0.0204176882160354</c:v>
                </c:pt>
              </c:numCache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'[1]IQB310-1_study_data.990315.dat.'!$B$278:$B$288</c:f>
              <c:numCache>
                <c:ptCount val="11"/>
                <c:pt idx="0">
                  <c:v>199.593</c:v>
                </c:pt>
                <c:pt idx="1">
                  <c:v>249.58</c:v>
                </c:pt>
                <c:pt idx="2">
                  <c:v>299.565</c:v>
                </c:pt>
                <c:pt idx="3">
                  <c:v>349.51</c:v>
                </c:pt>
                <c:pt idx="4">
                  <c:v>399.442</c:v>
                </c:pt>
                <c:pt idx="5">
                  <c:v>449.293</c:v>
                </c:pt>
                <c:pt idx="6">
                  <c:v>499.313</c:v>
                </c:pt>
                <c:pt idx="7">
                  <c:v>599.194</c:v>
                </c:pt>
                <c:pt idx="8">
                  <c:v>699.088</c:v>
                </c:pt>
                <c:pt idx="9">
                  <c:v>898.797</c:v>
                </c:pt>
                <c:pt idx="10">
                  <c:v>1198.485</c:v>
                </c:pt>
              </c:numCache>
            </c:numRef>
          </c:xVal>
          <c:yVal>
            <c:numRef>
              <c:f>'[1]IQB310-1_study_data.990315.dat.'!$K$278:$K$288</c:f>
              <c:numCache>
                <c:ptCount val="11"/>
                <c:pt idx="0">
                  <c:v>0.05303318963769543</c:v>
                </c:pt>
                <c:pt idx="1">
                  <c:v>0.03583441585514491</c:v>
                </c:pt>
                <c:pt idx="2">
                  <c:v>0.02775109438114587</c:v>
                </c:pt>
                <c:pt idx="3">
                  <c:v>0.022440819078178187</c:v>
                </c:pt>
                <c:pt idx="4">
                  <c:v>0.020167483780793916</c:v>
                </c:pt>
                <c:pt idx="5">
                  <c:v>0.018416466979748414</c:v>
                </c:pt>
                <c:pt idx="6">
                  <c:v>0.01544623010609758</c:v>
                </c:pt>
                <c:pt idx="7">
                  <c:v>0.013482714888644054</c:v>
                </c:pt>
                <c:pt idx="8">
                  <c:v>0.012697259665605642</c:v>
                </c:pt>
                <c:pt idx="9">
                  <c:v>0.015466215407309747</c:v>
                </c:pt>
                <c:pt idx="10">
                  <c:v>0.01975149281253863</c:v>
                </c:pt>
              </c:numCache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'[1]IQB310-1_study_data.990315.dat.'!$B$292:$B$302</c:f>
              <c:numCache>
                <c:ptCount val="11"/>
                <c:pt idx="0">
                  <c:v>299.526</c:v>
                </c:pt>
                <c:pt idx="1">
                  <c:v>349.276</c:v>
                </c:pt>
                <c:pt idx="2">
                  <c:v>399.283</c:v>
                </c:pt>
                <c:pt idx="3">
                  <c:v>449.28</c:v>
                </c:pt>
                <c:pt idx="4">
                  <c:v>499.115</c:v>
                </c:pt>
                <c:pt idx="5">
                  <c:v>549.099</c:v>
                </c:pt>
                <c:pt idx="6">
                  <c:v>599.165</c:v>
                </c:pt>
                <c:pt idx="7">
                  <c:v>699.033</c:v>
                </c:pt>
                <c:pt idx="8">
                  <c:v>798.887</c:v>
                </c:pt>
                <c:pt idx="9">
                  <c:v>998.454</c:v>
                </c:pt>
                <c:pt idx="10">
                  <c:v>1298.177</c:v>
                </c:pt>
              </c:numCache>
            </c:numRef>
          </c:xVal>
          <c:yVal>
            <c:numRef>
              <c:f>'[1]IQB310-1_study_data.990315.dat.'!$K$292:$K$302</c:f>
              <c:numCache>
                <c:ptCount val="11"/>
                <c:pt idx="0">
                  <c:v>0.05480891439790092</c:v>
                </c:pt>
                <c:pt idx="1">
                  <c:v>0.04036773917870651</c:v>
                </c:pt>
                <c:pt idx="2">
                  <c:v>0.03317744231064079</c:v>
                </c:pt>
                <c:pt idx="3">
                  <c:v>0.027066406985333025</c:v>
                </c:pt>
                <c:pt idx="4">
                  <c:v>0.025106008652699074</c:v>
                </c:pt>
                <c:pt idx="5">
                  <c:v>0.02195391333297536</c:v>
                </c:pt>
                <c:pt idx="6">
                  <c:v>0.018665273362640455</c:v>
                </c:pt>
                <c:pt idx="7">
                  <c:v>0.016789698150772026</c:v>
                </c:pt>
                <c:pt idx="8">
                  <c:v>0.017036289098763646</c:v>
                </c:pt>
                <c:pt idx="9">
                  <c:v>0.02123035874762813</c:v>
                </c:pt>
                <c:pt idx="10">
                  <c:v>0.02342672075320351</c:v>
                </c:pt>
              </c:numCache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'[1]IQB310-1_study_data.990315.dat.'!$B$306:$B$316</c:f>
              <c:numCache>
                <c:ptCount val="11"/>
                <c:pt idx="0">
                  <c:v>499.349</c:v>
                </c:pt>
                <c:pt idx="1">
                  <c:v>549.077</c:v>
                </c:pt>
                <c:pt idx="2">
                  <c:v>599.038</c:v>
                </c:pt>
                <c:pt idx="3">
                  <c:v>648.948</c:v>
                </c:pt>
                <c:pt idx="4">
                  <c:v>698.922</c:v>
                </c:pt>
                <c:pt idx="5">
                  <c:v>748.763</c:v>
                </c:pt>
                <c:pt idx="6">
                  <c:v>798.715</c:v>
                </c:pt>
                <c:pt idx="7">
                  <c:v>898.736</c:v>
                </c:pt>
                <c:pt idx="8">
                  <c:v>998.571</c:v>
                </c:pt>
                <c:pt idx="9">
                  <c:v>1198.388</c:v>
                </c:pt>
                <c:pt idx="10">
                  <c:v>1497.796</c:v>
                </c:pt>
              </c:numCache>
            </c:numRef>
          </c:xVal>
          <c:yVal>
            <c:numRef>
              <c:f>'[1]IQB310-1_study_data.990315.dat.'!$K$306:$K$316</c:f>
              <c:numCache>
                <c:ptCount val="11"/>
                <c:pt idx="0">
                  <c:v>0.05977308855217078</c:v>
                </c:pt>
                <c:pt idx="1">
                  <c:v>0.04521088872704304</c:v>
                </c:pt>
                <c:pt idx="2">
                  <c:v>0.037857994955662555</c:v>
                </c:pt>
                <c:pt idx="3">
                  <c:v>0.033187635052346565</c:v>
                </c:pt>
                <c:pt idx="4">
                  <c:v>0.029677801275381555</c:v>
                </c:pt>
                <c:pt idx="5">
                  <c:v>0.028653046017090844</c:v>
                </c:pt>
                <c:pt idx="6">
                  <c:v>0.026877187634193334</c:v>
                </c:pt>
                <c:pt idx="7">
                  <c:v>0.023803010818133075</c:v>
                </c:pt>
                <c:pt idx="8">
                  <c:v>0.02400089869736277</c:v>
                </c:pt>
                <c:pt idx="9">
                  <c:v>0.025530429777287367</c:v>
                </c:pt>
                <c:pt idx="10">
                  <c:v>0.02576403037972952</c:v>
                </c:pt>
              </c:numCache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'[1]IQB310-1_study_data.990315.dat.'!$B$320:$B$330</c:f>
              <c:numCache>
                <c:ptCount val="11"/>
                <c:pt idx="0">
                  <c:v>998.538</c:v>
                </c:pt>
                <c:pt idx="1">
                  <c:v>1048.477</c:v>
                </c:pt>
                <c:pt idx="2">
                  <c:v>1098.481</c:v>
                </c:pt>
                <c:pt idx="3">
                  <c:v>1148.309</c:v>
                </c:pt>
                <c:pt idx="4">
                  <c:v>1198.264</c:v>
                </c:pt>
                <c:pt idx="5">
                  <c:v>1248.164</c:v>
                </c:pt>
                <c:pt idx="6">
                  <c:v>1298.129</c:v>
                </c:pt>
                <c:pt idx="7">
                  <c:v>1397.857</c:v>
                </c:pt>
                <c:pt idx="8">
                  <c:v>1497.676</c:v>
                </c:pt>
                <c:pt idx="9">
                  <c:v>1697.603</c:v>
                </c:pt>
                <c:pt idx="10">
                  <c:v>1997.203</c:v>
                </c:pt>
              </c:numCache>
            </c:numRef>
          </c:xVal>
          <c:yVal>
            <c:numRef>
              <c:f>'[1]IQB310-1_study_data.990315.dat.'!$K$320:$K$330</c:f>
              <c:numCache>
                <c:ptCount val="11"/>
                <c:pt idx="0">
                  <c:v>0.07449436178846192</c:v>
                </c:pt>
                <c:pt idx="1">
                  <c:v>0.058235443411147614</c:v>
                </c:pt>
                <c:pt idx="2">
                  <c:v>0.04983582500591055</c:v>
                </c:pt>
                <c:pt idx="3">
                  <c:v>0.04656300975320882</c:v>
                </c:pt>
                <c:pt idx="4">
                  <c:v>0.04435147290748276</c:v>
                </c:pt>
                <c:pt idx="5">
                  <c:v>0.04218037454692336</c:v>
                </c:pt>
                <c:pt idx="6">
                  <c:v>0.03993257615844037</c:v>
                </c:pt>
                <c:pt idx="7">
                  <c:v>0.03867066254517937</c:v>
                </c:pt>
                <c:pt idx="8">
                  <c:v>0.03656216889282149</c:v>
                </c:pt>
                <c:pt idx="9">
                  <c:v>0.02726382300240715</c:v>
                </c:pt>
                <c:pt idx="10">
                  <c:v>0.0140140019839059</c:v>
                </c:pt>
              </c:numCache>
            </c:numRef>
          </c:yVal>
          <c:smooth val="1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'[1]IQB310-1_study_data.990315.dat.'!$B$334:$B$344</c:f>
              <c:numCache>
                <c:ptCount val="11"/>
                <c:pt idx="0">
                  <c:v>1497.848</c:v>
                </c:pt>
                <c:pt idx="1">
                  <c:v>1547.933</c:v>
                </c:pt>
                <c:pt idx="2">
                  <c:v>1597.823</c:v>
                </c:pt>
                <c:pt idx="3">
                  <c:v>1647.752</c:v>
                </c:pt>
                <c:pt idx="4">
                  <c:v>1697.649</c:v>
                </c:pt>
                <c:pt idx="5">
                  <c:v>1747.548</c:v>
                </c:pt>
                <c:pt idx="6">
                  <c:v>1797.555</c:v>
                </c:pt>
                <c:pt idx="7">
                  <c:v>1897.225</c:v>
                </c:pt>
                <c:pt idx="8">
                  <c:v>1997.197</c:v>
                </c:pt>
                <c:pt idx="9">
                  <c:v>2196.971</c:v>
                </c:pt>
                <c:pt idx="10">
                  <c:v>2496.659</c:v>
                </c:pt>
              </c:numCache>
            </c:numRef>
          </c:xVal>
          <c:yVal>
            <c:numRef>
              <c:f>'[1]IQB310-1_study_data.990315.dat.'!$K$334:$K$344</c:f>
              <c:numCache>
                <c:ptCount val="11"/>
                <c:pt idx="0">
                  <c:v>0.08568327035738932</c:v>
                </c:pt>
                <c:pt idx="1">
                  <c:v>0.06554333345581398</c:v>
                </c:pt>
                <c:pt idx="2">
                  <c:v>0.05660549663801007</c:v>
                </c:pt>
                <c:pt idx="3">
                  <c:v>0.05064183980345405</c:v>
                </c:pt>
                <c:pt idx="4">
                  <c:v>0.04581941990572602</c:v>
                </c:pt>
                <c:pt idx="5">
                  <c:v>0.041638547699442086</c:v>
                </c:pt>
                <c:pt idx="6">
                  <c:v>0.03655625083137437</c:v>
                </c:pt>
                <c:pt idx="7">
                  <c:v>0.031225454166111888</c:v>
                </c:pt>
                <c:pt idx="8">
                  <c:v>0.02369535890955987</c:v>
                </c:pt>
                <c:pt idx="9">
                  <c:v>0.008158614623340554</c:v>
                </c:pt>
                <c:pt idx="10">
                  <c:v>-0.01979610797143394</c:v>
                </c:pt>
              </c:numCache>
            </c:numRef>
          </c:yVal>
          <c:smooth val="1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'[1]IQB310-1_study_data.990315.dat.'!$B$348:$B$358</c:f>
              <c:numCache>
                <c:ptCount val="11"/>
                <c:pt idx="0">
                  <c:v>1997.294</c:v>
                </c:pt>
                <c:pt idx="1">
                  <c:v>2047.252</c:v>
                </c:pt>
                <c:pt idx="2">
                  <c:v>2097.159</c:v>
                </c:pt>
                <c:pt idx="3">
                  <c:v>2147.075</c:v>
                </c:pt>
                <c:pt idx="4">
                  <c:v>2196.913</c:v>
                </c:pt>
                <c:pt idx="5">
                  <c:v>2246.952</c:v>
                </c:pt>
                <c:pt idx="6">
                  <c:v>2296.79</c:v>
                </c:pt>
                <c:pt idx="7">
                  <c:v>2396.742</c:v>
                </c:pt>
                <c:pt idx="8">
                  <c:v>2496.63</c:v>
                </c:pt>
                <c:pt idx="9">
                  <c:v>2696.456</c:v>
                </c:pt>
                <c:pt idx="10">
                  <c:v>2995.871</c:v>
                </c:pt>
              </c:numCache>
            </c:numRef>
          </c:xVal>
          <c:yVal>
            <c:numRef>
              <c:f>'[1]IQB310-1_study_data.990315.dat.'!$K$348:$K$358</c:f>
              <c:numCache>
                <c:ptCount val="11"/>
                <c:pt idx="0">
                  <c:v>0.0832124219448076</c:v>
                </c:pt>
                <c:pt idx="1">
                  <c:v>0.05968020663625495</c:v>
                </c:pt>
                <c:pt idx="2">
                  <c:v>0.04757752519576641</c:v>
                </c:pt>
                <c:pt idx="3">
                  <c:v>0.03816680836679964</c:v>
                </c:pt>
                <c:pt idx="4">
                  <c:v>0.031225731571336013</c:v>
                </c:pt>
                <c:pt idx="5">
                  <c:v>0.022446197766441855</c:v>
                </c:pt>
                <c:pt idx="6">
                  <c:v>0.01683712097098322</c:v>
                </c:pt>
                <c:pt idx="7">
                  <c:v>0.003525548799949263</c:v>
                </c:pt>
                <c:pt idx="8">
                  <c:v>-0.008609549497435864</c:v>
                </c:pt>
                <c:pt idx="9">
                  <c:v>-0.034850053805996595</c:v>
                </c:pt>
                <c:pt idx="10">
                  <c:v>-0.08326503628348547</c:v>
                </c:pt>
              </c:numCache>
            </c:numRef>
          </c:yVal>
          <c:smooth val="1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'[1]IQB310-1_study_data.990315.dat.'!$B$362:$B$373</c:f>
              <c:numCache>
                <c:ptCount val="12"/>
                <c:pt idx="0">
                  <c:v>2496.49</c:v>
                </c:pt>
                <c:pt idx="1">
                  <c:v>2546.458</c:v>
                </c:pt>
                <c:pt idx="2">
                  <c:v>2596.358</c:v>
                </c:pt>
                <c:pt idx="3">
                  <c:v>2646.368</c:v>
                </c:pt>
                <c:pt idx="4">
                  <c:v>2696.427</c:v>
                </c:pt>
                <c:pt idx="5">
                  <c:v>2746.424</c:v>
                </c:pt>
                <c:pt idx="6">
                  <c:v>2796.275</c:v>
                </c:pt>
                <c:pt idx="7">
                  <c:v>2896.104</c:v>
                </c:pt>
                <c:pt idx="8">
                  <c:v>2996.001</c:v>
                </c:pt>
                <c:pt idx="9">
                  <c:v>3195.581</c:v>
                </c:pt>
                <c:pt idx="10">
                  <c:v>3495.281</c:v>
                </c:pt>
                <c:pt idx="11">
                  <c:v>3994.698</c:v>
                </c:pt>
              </c:numCache>
            </c:numRef>
          </c:xVal>
          <c:yVal>
            <c:numRef>
              <c:f>'[1]IQB310-1_study_data.990315.dat.'!$K$362:$K$373</c:f>
              <c:numCache>
                <c:ptCount val="12"/>
                <c:pt idx="0">
                  <c:v>0.059433112101174856</c:v>
                </c:pt>
                <c:pt idx="1">
                  <c:v>0.030942635249861183</c:v>
                </c:pt>
                <c:pt idx="2">
                  <c:v>0.014946536889301143</c:v>
                </c:pt>
                <c:pt idx="3">
                  <c:v>0.0011445615584122493</c:v>
                </c:pt>
                <c:pt idx="4">
                  <c:v>-0.010736495331997276</c:v>
                </c:pt>
                <c:pt idx="5">
                  <c:v>-0.021971530657303617</c:v>
                </c:pt>
                <c:pt idx="6">
                  <c:v>-0.031098547458348946</c:v>
                </c:pt>
                <c:pt idx="7">
                  <c:v>-0.050933302653461965</c:v>
                </c:pt>
                <c:pt idx="8">
                  <c:v>-0.07256343633933682</c:v>
                </c:pt>
                <c:pt idx="9">
                  <c:v>-0.11885930669605216</c:v>
                </c:pt>
                <c:pt idx="10">
                  <c:v>-0.22707674314213477</c:v>
                </c:pt>
                <c:pt idx="11">
                  <c:v>-0.7459330330807177</c:v>
                </c:pt>
              </c:numCache>
            </c:numRef>
          </c:yVal>
          <c:smooth val="1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'[1]IQB310-1_study_data.990315.dat.'!$B$376:$B$386</c:f>
              <c:numCache>
                <c:ptCount val="11"/>
                <c:pt idx="0">
                  <c:v>2995.995</c:v>
                </c:pt>
                <c:pt idx="1">
                  <c:v>3045.888</c:v>
                </c:pt>
                <c:pt idx="2">
                  <c:v>3095.791</c:v>
                </c:pt>
                <c:pt idx="3">
                  <c:v>3145.934</c:v>
                </c:pt>
                <c:pt idx="4">
                  <c:v>3195.668</c:v>
                </c:pt>
                <c:pt idx="5">
                  <c:v>3245.653</c:v>
                </c:pt>
                <c:pt idx="6">
                  <c:v>3295.582</c:v>
                </c:pt>
                <c:pt idx="7">
                  <c:v>3395.449</c:v>
                </c:pt>
                <c:pt idx="8">
                  <c:v>3495.337</c:v>
                </c:pt>
                <c:pt idx="9">
                  <c:v>3695.082</c:v>
                </c:pt>
                <c:pt idx="10">
                  <c:v>3994.676</c:v>
                </c:pt>
              </c:numCache>
            </c:numRef>
          </c:xVal>
          <c:yVal>
            <c:numRef>
              <c:f>'[1]IQB310-1_study_data.990315.dat.'!$K$376:$K$386</c:f>
              <c:numCache>
                <c:ptCount val="11"/>
                <c:pt idx="0">
                  <c:v>0.004168920586323566</c:v>
                </c:pt>
                <c:pt idx="1">
                  <c:v>-0.03246459469430363</c:v>
                </c:pt>
                <c:pt idx="2">
                  <c:v>-0.05521237151769043</c:v>
                </c:pt>
                <c:pt idx="3">
                  <c:v>-0.07713342536725776</c:v>
                </c:pt>
                <c:pt idx="4">
                  <c:v>-0.09282598211804327</c:v>
                </c:pt>
                <c:pt idx="5">
                  <c:v>-0.11170730359204128</c:v>
                </c:pt>
                <c:pt idx="6">
                  <c:v>-0.12947596042659626</c:v>
                </c:pt>
                <c:pt idx="7">
                  <c:v>-0.1687403094841926</c:v>
                </c:pt>
                <c:pt idx="8">
                  <c:v>-0.21624140778157397</c:v>
                </c:pt>
                <c:pt idx="9">
                  <c:v>-0.3646435935937973</c:v>
                </c:pt>
                <c:pt idx="10">
                  <c:v>-0.7459990576866531</c:v>
                </c:pt>
              </c:numCache>
            </c:numRef>
          </c:yVal>
          <c:smooth val="1"/>
        </c:ser>
        <c:axId val="54923015"/>
        <c:axId val="24545088"/>
      </c:scatterChart>
      <c:valAx>
        <c:axId val="54923015"/>
        <c:scaling>
          <c:orientation val="minMax"/>
          <c:max val="4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45088"/>
        <c:crosses val="autoZero"/>
        <c:crossBetween val="midCat"/>
        <c:dispUnits/>
      </c:valAx>
      <c:valAx>
        <c:axId val="24545088"/>
        <c:scaling>
          <c:orientation val="minMax"/>
          <c:max val="1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gdl(meas) - gdl(calc),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49230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WQB001-0, nonlinear part of strength -- downramp curves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525"/>
          <c:w val="0.90975"/>
          <c:h val="0.83925"/>
        </c:manualLayout>
      </c:layout>
      <c:scatterChart>
        <c:scatterStyle val="smoothMarker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'excitation down ramps'!$C$4:$C$14</c:f>
              <c:numCache>
                <c:ptCount val="11"/>
                <c:pt idx="0">
                  <c:v>3993.094</c:v>
                </c:pt>
                <c:pt idx="1">
                  <c:v>3943.342</c:v>
                </c:pt>
                <c:pt idx="2">
                  <c:v>3893.455</c:v>
                </c:pt>
                <c:pt idx="3">
                  <c:v>3843.525</c:v>
                </c:pt>
                <c:pt idx="4">
                  <c:v>3793.718</c:v>
                </c:pt>
                <c:pt idx="5">
                  <c:v>3743.79</c:v>
                </c:pt>
                <c:pt idx="6">
                  <c:v>3693.873</c:v>
                </c:pt>
                <c:pt idx="7">
                  <c:v>3594.134</c:v>
                </c:pt>
                <c:pt idx="8">
                  <c:v>3494.417</c:v>
                </c:pt>
                <c:pt idx="9">
                  <c:v>3294.909</c:v>
                </c:pt>
                <c:pt idx="10">
                  <c:v>2995.659</c:v>
                </c:pt>
              </c:numCache>
            </c:numRef>
          </c:xVal>
          <c:yVal>
            <c:numRef>
              <c:f>'excitation down ramps'!$K$4:$K$14</c:f>
              <c:numCache>
                <c:ptCount val="11"/>
                <c:pt idx="0">
                  <c:v>-2.0467432816223905</c:v>
                </c:pt>
                <c:pt idx="1">
                  <c:v>-1.8371076540946447</c:v>
                </c:pt>
                <c:pt idx="2">
                  <c:v>-1.6457914957396724</c:v>
                </c:pt>
                <c:pt idx="3">
                  <c:v>-1.4662896127508418</c:v>
                </c:pt>
                <c:pt idx="4">
                  <c:v>-1.2973615467379247</c:v>
                </c:pt>
                <c:pt idx="5">
                  <c:v>-1.1379941160576479</c:v>
                </c:pt>
                <c:pt idx="6">
                  <c:v>-0.9879111730744015</c:v>
                </c:pt>
                <c:pt idx="7">
                  <c:v>-0.7152367717640971</c:v>
                </c:pt>
                <c:pt idx="8">
                  <c:v>-0.47590134584787336</c:v>
                </c:pt>
                <c:pt idx="9">
                  <c:v>-0.09292575859901575</c:v>
                </c:pt>
                <c:pt idx="10">
                  <c:v>0.2530509084229777</c:v>
                </c:pt>
              </c:numCache>
            </c:numRef>
          </c:yVal>
          <c:smooth val="1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'excitation down ramps'!$C$16:$C$26</c:f>
              <c:numCache>
                <c:ptCount val="11"/>
                <c:pt idx="0">
                  <c:v>3494.366</c:v>
                </c:pt>
                <c:pt idx="1">
                  <c:v>3444.476</c:v>
                </c:pt>
                <c:pt idx="2">
                  <c:v>3394.628</c:v>
                </c:pt>
                <c:pt idx="3">
                  <c:v>3344.855</c:v>
                </c:pt>
                <c:pt idx="4">
                  <c:v>3294.906</c:v>
                </c:pt>
                <c:pt idx="5">
                  <c:v>3244.978</c:v>
                </c:pt>
                <c:pt idx="6">
                  <c:v>3195.19</c:v>
                </c:pt>
                <c:pt idx="7">
                  <c:v>3095.343</c:v>
                </c:pt>
                <c:pt idx="8">
                  <c:v>2995.641</c:v>
                </c:pt>
                <c:pt idx="9">
                  <c:v>2796.157</c:v>
                </c:pt>
                <c:pt idx="10">
                  <c:v>2496.86</c:v>
                </c:pt>
              </c:numCache>
            </c:numRef>
          </c:xVal>
          <c:yVal>
            <c:numRef>
              <c:f>'excitation down ramps'!$K$16:$K$26</c:f>
              <c:numCache>
                <c:ptCount val="11"/>
                <c:pt idx="0">
                  <c:v>-0.5990078119798099</c:v>
                </c:pt>
                <c:pt idx="1">
                  <c:v>-0.46305497516200944</c:v>
                </c:pt>
                <c:pt idx="2">
                  <c:v>-0.3460956368237902</c:v>
                </c:pt>
                <c:pt idx="3">
                  <c:v>-0.2412332600562479</c:v>
                </c:pt>
                <c:pt idx="4">
                  <c:v>-0.14620908013618106</c:v>
                </c:pt>
                <c:pt idx="5">
                  <c:v>-0.060961649455904876</c:v>
                </c:pt>
                <c:pt idx="6">
                  <c:v>0.014284119625770586</c:v>
                </c:pt>
                <c:pt idx="7">
                  <c:v>0.13949894559785037</c:v>
                </c:pt>
                <c:pt idx="8">
                  <c:v>0.23178097919993945</c:v>
                </c:pt>
                <c:pt idx="9">
                  <c:v>0.33550313874618354</c:v>
                </c:pt>
                <c:pt idx="10">
                  <c:v>0.3830544350191367</c:v>
                </c:pt>
              </c:numCache>
            </c:numRef>
          </c:yVal>
          <c:smooth val="1"/>
        </c:ser>
        <c:ser>
          <c:idx val="0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'excitation down ramps'!$C$28:$C$38</c:f>
              <c:numCache>
                <c:ptCount val="11"/>
                <c:pt idx="0">
                  <c:v>2995.619</c:v>
                </c:pt>
                <c:pt idx="1">
                  <c:v>2945.73</c:v>
                </c:pt>
                <c:pt idx="2">
                  <c:v>2895.788</c:v>
                </c:pt>
                <c:pt idx="3">
                  <c:v>2846.023</c:v>
                </c:pt>
                <c:pt idx="4">
                  <c:v>2796.16</c:v>
                </c:pt>
                <c:pt idx="5">
                  <c:v>2746.228</c:v>
                </c:pt>
                <c:pt idx="6">
                  <c:v>2696.418</c:v>
                </c:pt>
                <c:pt idx="7">
                  <c:v>2596.586</c:v>
                </c:pt>
                <c:pt idx="8">
                  <c:v>2496.861</c:v>
                </c:pt>
                <c:pt idx="9">
                  <c:v>2297.325</c:v>
                </c:pt>
                <c:pt idx="10">
                  <c:v>1998.083</c:v>
                </c:pt>
              </c:numCache>
            </c:numRef>
          </c:xVal>
          <c:yVal>
            <c:numRef>
              <c:f>'excitation down ramps'!$K$28:$K$38</c:f>
              <c:numCache>
                <c:ptCount val="11"/>
                <c:pt idx="0">
                  <c:v>0.08504995459400533</c:v>
                </c:pt>
                <c:pt idx="1">
                  <c:v>0.15841056525754027</c:v>
                </c:pt>
                <c:pt idx="2">
                  <c:v>0.21061916209767872</c:v>
                </c:pt>
                <c:pt idx="3">
                  <c:v>0.24993372963101024</c:v>
                </c:pt>
                <c:pt idx="4">
                  <c:v>0.28029646028336686</c:v>
                </c:pt>
                <c:pt idx="5">
                  <c:v>0.30397279558074075</c:v>
                </c:pt>
                <c:pt idx="6">
                  <c:v>0.3219475400564846</c:v>
                </c:pt>
                <c:pt idx="7">
                  <c:v>0.34704897371443266</c:v>
                </c:pt>
                <c:pt idx="8">
                  <c:v>0.3621022088648651</c:v>
                </c:pt>
                <c:pt idx="9">
                  <c:v>0.37324012843345145</c:v>
                </c:pt>
                <c:pt idx="10">
                  <c:v>0.3628689862212333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'excitation down ramps'!$C$40:$C$50</c:f>
              <c:numCache>
                <c:ptCount val="11"/>
                <c:pt idx="0">
                  <c:v>2496.848</c:v>
                </c:pt>
                <c:pt idx="1">
                  <c:v>2446.95</c:v>
                </c:pt>
                <c:pt idx="2">
                  <c:v>2397.153</c:v>
                </c:pt>
                <c:pt idx="3">
                  <c:v>2347.218</c:v>
                </c:pt>
                <c:pt idx="4">
                  <c:v>2297.323</c:v>
                </c:pt>
                <c:pt idx="5">
                  <c:v>2247.509</c:v>
                </c:pt>
                <c:pt idx="6">
                  <c:v>2197.577</c:v>
                </c:pt>
                <c:pt idx="7">
                  <c:v>2097.952</c:v>
                </c:pt>
                <c:pt idx="8">
                  <c:v>1998.084</c:v>
                </c:pt>
                <c:pt idx="9">
                  <c:v>1798.519</c:v>
                </c:pt>
                <c:pt idx="10">
                  <c:v>1499.311</c:v>
                </c:pt>
              </c:numCache>
            </c:numRef>
          </c:xVal>
          <c:yVal>
            <c:numRef>
              <c:f>'excitation down ramps'!$K$40:$K$50</c:f>
              <c:numCache>
                <c:ptCount val="11"/>
                <c:pt idx="0">
                  <c:v>0.23473114887044844</c:v>
                </c:pt>
                <c:pt idx="1">
                  <c:v>0.27270179492245816</c:v>
                </c:pt>
                <c:pt idx="2">
                  <c:v>0.2948775993926134</c:v>
                </c:pt>
                <c:pt idx="3">
                  <c:v>0.31037061315282344</c:v>
                </c:pt>
                <c:pt idx="4">
                  <c:v>0.3217845807420048</c:v>
                </c:pt>
                <c:pt idx="5">
                  <c:v>0.3298782298348435</c:v>
                </c:pt>
                <c:pt idx="6">
                  <c:v>0.3355545651322238</c:v>
                </c:pt>
                <c:pt idx="7">
                  <c:v>0.34142518485508333</c:v>
                </c:pt>
                <c:pt idx="8">
                  <c:v>0.3417467600669575</c:v>
                </c:pt>
                <c:pt idx="9">
                  <c:v>0.3319992381095389</c:v>
                </c:pt>
                <c:pt idx="10">
                  <c:v>0.3016724066519494</c:v>
                </c:pt>
              </c:numCache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'excitation down ramps'!$C$52:$C$62</c:f>
              <c:numCache>
                <c:ptCount val="11"/>
                <c:pt idx="0">
                  <c:v>1998.082</c:v>
                </c:pt>
                <c:pt idx="1">
                  <c:v>1948.295</c:v>
                </c:pt>
                <c:pt idx="2">
                  <c:v>1898.374</c:v>
                </c:pt>
                <c:pt idx="3">
                  <c:v>1848.439</c:v>
                </c:pt>
                <c:pt idx="4">
                  <c:v>1798.521</c:v>
                </c:pt>
                <c:pt idx="5">
                  <c:v>1748.735</c:v>
                </c:pt>
                <c:pt idx="6">
                  <c:v>1698.821</c:v>
                </c:pt>
                <c:pt idx="7">
                  <c:v>1599.099</c:v>
                </c:pt>
                <c:pt idx="8">
                  <c:v>1499.311</c:v>
                </c:pt>
                <c:pt idx="9">
                  <c:v>1299.862</c:v>
                </c:pt>
                <c:pt idx="10">
                  <c:v>1000.561</c:v>
                </c:pt>
              </c:numCache>
            </c:numRef>
          </c:xVal>
          <c:yVal>
            <c:numRef>
              <c:f>'excitation down ramps'!$K$52:$K$62</c:f>
              <c:numCache>
                <c:ptCount val="11"/>
                <c:pt idx="0">
                  <c:v>0.23551121237550987</c:v>
                </c:pt>
                <c:pt idx="1">
                  <c:v>0.2600347553029074</c:v>
                </c:pt>
                <c:pt idx="2">
                  <c:v>0.2724266029032556</c:v>
                </c:pt>
                <c:pt idx="3">
                  <c:v>0.28033961666346485</c:v>
                </c:pt>
                <c:pt idx="4">
                  <c:v>0.2854647858009898</c:v>
                </c:pt>
                <c:pt idx="5">
                  <c:v>0.28812610257411464</c:v>
                </c:pt>
                <c:pt idx="6">
                  <c:v>0.289392367094532</c:v>
                </c:pt>
                <c:pt idx="7">
                  <c:v>0.28767892378213844</c:v>
                </c:pt>
                <c:pt idx="8">
                  <c:v>0.28203240665194684</c:v>
                </c:pt>
                <c:pt idx="9">
                  <c:v>0.2634366507985426</c:v>
                </c:pt>
                <c:pt idx="10">
                  <c:v>0.22612685168859414</c:v>
                </c:pt>
              </c:numCache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'excitation down ramps'!$C$64:$C$74</c:f>
              <c:numCache>
                <c:ptCount val="11"/>
                <c:pt idx="0">
                  <c:v>1499.318</c:v>
                </c:pt>
                <c:pt idx="1">
                  <c:v>1449.511</c:v>
                </c:pt>
                <c:pt idx="2">
                  <c:v>1399.604</c:v>
                </c:pt>
                <c:pt idx="3">
                  <c:v>1349.664</c:v>
                </c:pt>
                <c:pt idx="4">
                  <c:v>1299.858</c:v>
                </c:pt>
                <c:pt idx="5">
                  <c:v>1249.945</c:v>
                </c:pt>
                <c:pt idx="6">
                  <c:v>1200.002</c:v>
                </c:pt>
                <c:pt idx="7">
                  <c:v>1100.271</c:v>
                </c:pt>
                <c:pt idx="8">
                  <c:v>1000.561</c:v>
                </c:pt>
                <c:pt idx="9">
                  <c:v>801.057</c:v>
                </c:pt>
                <c:pt idx="10">
                  <c:v>501.807</c:v>
                </c:pt>
              </c:numCache>
            </c:numRef>
          </c:xVal>
          <c:yVal>
            <c:numRef>
              <c:f>'excitation down ramps'!$K$64:$K$74</c:f>
              <c:numCache>
                <c:ptCount val="11"/>
                <c:pt idx="0">
                  <c:v>0.18945682357201932</c:v>
                </c:pt>
                <c:pt idx="1">
                  <c:v>0.207304889584929</c:v>
                </c:pt>
                <c:pt idx="2">
                  <c:v>0.21537557102541882</c:v>
                </c:pt>
                <c:pt idx="3">
                  <c:v>0.21956971555701088</c:v>
                </c:pt>
                <c:pt idx="4">
                  <c:v>0.22197555541564462</c:v>
                </c:pt>
                <c:pt idx="5">
                  <c:v>0.22238959378178969</c:v>
                </c:pt>
                <c:pt idx="6">
                  <c:v>0.22155041677620702</c:v>
                </c:pt>
                <c:pt idx="7">
                  <c:v>0.21655700885229656</c:v>
                </c:pt>
                <c:pt idx="8">
                  <c:v>0.20850685168859506</c:v>
                </c:pt>
                <c:pt idx="9">
                  <c:v>0.18715253432035794</c:v>
                </c:pt>
                <c:pt idx="10">
                  <c:v>0.15213120134234615</c:v>
                </c:pt>
              </c:numCache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'excitation down ramps'!$C$76:$C$85</c:f>
              <c:numCache>
                <c:ptCount val="10"/>
                <c:pt idx="0">
                  <c:v>1000.574</c:v>
                </c:pt>
                <c:pt idx="1">
                  <c:v>950.643</c:v>
                </c:pt>
                <c:pt idx="2">
                  <c:v>900.771</c:v>
                </c:pt>
                <c:pt idx="3">
                  <c:v>850.997</c:v>
                </c:pt>
                <c:pt idx="4">
                  <c:v>801.057</c:v>
                </c:pt>
                <c:pt idx="5">
                  <c:v>751.137</c:v>
                </c:pt>
                <c:pt idx="6">
                  <c:v>701.343</c:v>
                </c:pt>
                <c:pt idx="7">
                  <c:v>601.513</c:v>
                </c:pt>
                <c:pt idx="8">
                  <c:v>501.812</c:v>
                </c:pt>
                <c:pt idx="9">
                  <c:v>302.32</c:v>
                </c:pt>
              </c:numCache>
            </c:numRef>
          </c:xVal>
          <c:yVal>
            <c:numRef>
              <c:f>'excitation down ramps'!$K$76:$K$85</c:f>
              <c:numCache>
                <c:ptCount val="10"/>
                <c:pt idx="0">
                  <c:v>0.1257779116830111</c:v>
                </c:pt>
                <c:pt idx="1">
                  <c:v>0.14155202082611673</c:v>
                </c:pt>
                <c:pt idx="2">
                  <c:v>0.14774478686695502</c:v>
                </c:pt>
                <c:pt idx="3">
                  <c:v>0.15106938978876983</c:v>
                </c:pt>
                <c:pt idx="4">
                  <c:v>0.15226853432035803</c:v>
                </c:pt>
                <c:pt idx="5">
                  <c:v>0.15204215576643243</c:v>
                </c:pt>
                <c:pt idx="6">
                  <c:v>0.15076728177375998</c:v>
                </c:pt>
                <c:pt idx="7">
                  <c:v>0.14503226312314954</c:v>
                </c:pt>
                <c:pt idx="8">
                  <c:v>0.1381720705709668</c:v>
                </c:pt>
                <c:pt idx="9">
                  <c:v>0.12262403935141997</c:v>
                </c:pt>
              </c:numCache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'excitation down ramps'!$C$87:$C$96</c:f>
              <c:numCache>
                <c:ptCount val="10"/>
                <c:pt idx="0">
                  <c:v>701.347</c:v>
                </c:pt>
                <c:pt idx="1">
                  <c:v>651.44</c:v>
                </c:pt>
                <c:pt idx="2">
                  <c:v>601.515</c:v>
                </c:pt>
                <c:pt idx="3">
                  <c:v>551.6</c:v>
                </c:pt>
                <c:pt idx="4">
                  <c:v>501.806</c:v>
                </c:pt>
                <c:pt idx="5">
                  <c:v>451.89</c:v>
                </c:pt>
                <c:pt idx="6">
                  <c:v>401.946</c:v>
                </c:pt>
                <c:pt idx="7">
                  <c:v>302.324</c:v>
                </c:pt>
                <c:pt idx="8">
                  <c:v>202.599</c:v>
                </c:pt>
                <c:pt idx="9">
                  <c:v>102.761</c:v>
                </c:pt>
              </c:numCache>
            </c:numRef>
          </c:xVal>
          <c:yVal>
            <c:numRef>
              <c:f>'excitation down ramps'!$K$87:$K$96</c:f>
              <c:numCache>
                <c:ptCount val="10"/>
                <c:pt idx="0">
                  <c:v>0.08794937715665618</c:v>
                </c:pt>
                <c:pt idx="1">
                  <c:v>0.10395705859714433</c:v>
                </c:pt>
                <c:pt idx="2">
                  <c:v>0.11063281081459841</c:v>
                </c:pt>
                <c:pt idx="3">
                  <c:v>0.11424430148929332</c:v>
                </c:pt>
                <c:pt idx="4">
                  <c:v>0.11602342749662142</c:v>
                </c:pt>
                <c:pt idx="5">
                  <c:v>0.1163141443255924</c:v>
                </c:pt>
                <c:pt idx="6">
                  <c:v>0.11578719347428468</c:v>
                </c:pt>
                <c:pt idx="7">
                  <c:v>0.11290013473431637</c:v>
                </c:pt>
                <c:pt idx="8">
                  <c:v>0.10842936988475271</c:v>
                </c:pt>
                <c:pt idx="9">
                  <c:v>0.10303916046834893</c:v>
                </c:pt>
              </c:numCache>
            </c:numRef>
          </c:yVal>
          <c:smooth val="1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'excitation down ramps'!$C$98:$C$106</c:f>
              <c:numCache>
                <c:ptCount val="9"/>
                <c:pt idx="0">
                  <c:v>501.816</c:v>
                </c:pt>
                <c:pt idx="1">
                  <c:v>451.9</c:v>
                </c:pt>
                <c:pt idx="2">
                  <c:v>401.962</c:v>
                </c:pt>
                <c:pt idx="3">
                  <c:v>352.189</c:v>
                </c:pt>
                <c:pt idx="4">
                  <c:v>302.327</c:v>
                </c:pt>
                <c:pt idx="5">
                  <c:v>252.401</c:v>
                </c:pt>
                <c:pt idx="6">
                  <c:v>202.592</c:v>
                </c:pt>
                <c:pt idx="7">
                  <c:v>102.764</c:v>
                </c:pt>
                <c:pt idx="8">
                  <c:v>52.964</c:v>
                </c:pt>
              </c:numCache>
            </c:numRef>
          </c:xVal>
          <c:yVal>
            <c:numRef>
              <c:f>'excitation down ramps'!$K$98:$K$106</c:f>
              <c:numCache>
                <c:ptCount val="9"/>
                <c:pt idx="0">
                  <c:v>0.06812216595386378</c:v>
                </c:pt>
                <c:pt idx="1">
                  <c:v>0.08525788278283475</c:v>
                </c:pt>
                <c:pt idx="2">
                  <c:v>0.09254657500587271</c:v>
                </c:pt>
                <c:pt idx="3">
                  <c:v>0.09693295177340921</c:v>
                </c:pt>
                <c:pt idx="4">
                  <c:v>0.09912845627148936</c:v>
                </c:pt>
                <c:pt idx="5">
                  <c:v>0.10040243464321819</c:v>
                </c:pt>
                <c:pt idx="6">
                  <c:v>0.10059095296468268</c:v>
                </c:pt>
                <c:pt idx="7">
                  <c:v>0.09924848200552172</c:v>
                </c:pt>
                <c:pt idx="8">
                  <c:v>0.09798716493850423</c:v>
                </c:pt>
              </c:numCache>
            </c:numRef>
          </c:yVal>
          <c:smooth val="1"/>
        </c:ser>
        <c:axId val="19579201"/>
        <c:axId val="41995082"/>
      </c:scatterChart>
      <c:valAx>
        <c:axId val="19579201"/>
        <c:scaling>
          <c:orientation val="minMax"/>
          <c:max val="4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995082"/>
        <c:crosses val="autoZero"/>
        <c:crossBetween val="midCat"/>
        <c:dispUnits/>
      </c:valAx>
      <c:valAx>
        <c:axId val="41995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gdl(meas) - gdl(calc),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95792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strength difference WQB001 vs IQB310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'IQB310 excitation up ramps'!$A$222:$A$232</c:f>
              <c:numCache>
                <c:ptCount val="1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400</c:v>
                </c:pt>
                <c:pt idx="8">
                  <c:v>500</c:v>
                </c:pt>
                <c:pt idx="9">
                  <c:v>700</c:v>
                </c:pt>
                <c:pt idx="10">
                  <c:v>1000</c:v>
                </c:pt>
              </c:numCache>
            </c:numRef>
          </c:xVal>
          <c:yVal>
            <c:numRef>
              <c:f>'IQB310 excitation up ramps'!$N$222:$N$232</c:f>
              <c:numCache>
                <c:ptCount val="11"/>
                <c:pt idx="0">
                  <c:v>0.943033608229139</c:v>
                </c:pt>
                <c:pt idx="1">
                  <c:v>0.05613170344372586</c:v>
                </c:pt>
                <c:pt idx="2">
                  <c:v>0.03205133827963646</c:v>
                </c:pt>
                <c:pt idx="3">
                  <c:v>0.023738267653890466</c:v>
                </c:pt>
                <c:pt idx="4">
                  <c:v>0.01855963250925929</c:v>
                </c:pt>
                <c:pt idx="5">
                  <c:v>0.0158731874735853</c:v>
                </c:pt>
                <c:pt idx="6">
                  <c:v>0.013658001597441759</c:v>
                </c:pt>
                <c:pt idx="7">
                  <c:v>0.011322811656344536</c:v>
                </c:pt>
                <c:pt idx="8">
                  <c:v>0.010250424403930444</c:v>
                </c:pt>
                <c:pt idx="9">
                  <c:v>0.009473618255726407</c:v>
                </c:pt>
                <c:pt idx="10">
                  <c:v>0.009041864778907243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'IQB310 excitation up ramps'!$A$236:$A$246</c:f>
              <c:numCache>
                <c:ptCount val="11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450</c:v>
                </c:pt>
                <c:pt idx="8">
                  <c:v>550</c:v>
                </c:pt>
                <c:pt idx="9">
                  <c:v>750</c:v>
                </c:pt>
                <c:pt idx="10">
                  <c:v>1050</c:v>
                </c:pt>
              </c:numCache>
            </c:numRef>
          </c:xVal>
          <c:yVal>
            <c:numRef>
              <c:f>'IQB310 excitation up ramps'!$N$236:$N$246</c:f>
              <c:numCache>
                <c:ptCount val="11"/>
                <c:pt idx="0">
                  <c:v>0.06431627620750946</c:v>
                </c:pt>
                <c:pt idx="1">
                  <c:v>0.03649553062747146</c:v>
                </c:pt>
                <c:pt idx="2">
                  <c:v>0.026436704326284897</c:v>
                </c:pt>
                <c:pt idx="3">
                  <c:v>0.02004576660841536</c:v>
                </c:pt>
                <c:pt idx="4">
                  <c:v>0.01641466692597902</c:v>
                </c:pt>
                <c:pt idx="5">
                  <c:v>0.014432975746657053</c:v>
                </c:pt>
                <c:pt idx="6">
                  <c:v>0.013117699286809736</c:v>
                </c:pt>
                <c:pt idx="7">
                  <c:v>0.010970437266035568</c:v>
                </c:pt>
                <c:pt idx="8">
                  <c:v>0.010083214230798308</c:v>
                </c:pt>
                <c:pt idx="9">
                  <c:v>0.009325203506960098</c:v>
                </c:pt>
                <c:pt idx="10">
                  <c:v>0.009114089593923607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'IQB310 excitation up ramps'!$A$250:$A$260</c:f>
              <c:numCache>
                <c:ptCount val="11"/>
                <c:pt idx="0">
                  <c:v>100</c:v>
                </c:pt>
                <c:pt idx="1">
                  <c:v>150</c:v>
                </c:pt>
                <c:pt idx="2">
                  <c:v>200</c:v>
                </c:pt>
                <c:pt idx="3">
                  <c:v>250</c:v>
                </c:pt>
                <c:pt idx="4">
                  <c:v>300</c:v>
                </c:pt>
                <c:pt idx="5">
                  <c:v>350</c:v>
                </c:pt>
                <c:pt idx="6">
                  <c:v>400</c:v>
                </c:pt>
                <c:pt idx="7">
                  <c:v>500</c:v>
                </c:pt>
                <c:pt idx="8">
                  <c:v>600</c:v>
                </c:pt>
                <c:pt idx="9">
                  <c:v>800</c:v>
                </c:pt>
                <c:pt idx="10">
                  <c:v>1100</c:v>
                </c:pt>
              </c:numCache>
            </c:numRef>
          </c:xVal>
          <c:yVal>
            <c:numRef>
              <c:f>'IQB310 excitation up ramps'!$N$250:$N$260</c:f>
              <c:numCache>
                <c:ptCount val="11"/>
                <c:pt idx="0">
                  <c:v>0.03922989488794613</c:v>
                </c:pt>
                <c:pt idx="1">
                  <c:v>0.027761692432030603</c:v>
                </c:pt>
                <c:pt idx="2">
                  <c:v>0.02126687488806939</c:v>
                </c:pt>
                <c:pt idx="3">
                  <c:v>0.017888456577482417</c:v>
                </c:pt>
                <c:pt idx="4">
                  <c:v>0.015578944749255669</c:v>
                </c:pt>
                <c:pt idx="5">
                  <c:v>0.013524702057626358</c:v>
                </c:pt>
                <c:pt idx="6">
                  <c:v>0.012588187512109723</c:v>
                </c:pt>
                <c:pt idx="7">
                  <c:v>0.010946390272007627</c:v>
                </c:pt>
                <c:pt idx="8">
                  <c:v>0.010121359706886986</c:v>
                </c:pt>
                <c:pt idx="9">
                  <c:v>0.009430681423844739</c:v>
                </c:pt>
                <c:pt idx="10">
                  <c:v>0.00915014852153487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'IQB310 excitation up ramps'!$A$264:$A$274</c:f>
              <c:numCache>
                <c:ptCount val="11"/>
                <c:pt idx="0">
                  <c:v>150</c:v>
                </c:pt>
                <c:pt idx="1">
                  <c:v>200</c:v>
                </c:pt>
                <c:pt idx="2">
                  <c:v>250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  <c:pt idx="6">
                  <c:v>450</c:v>
                </c:pt>
                <c:pt idx="7">
                  <c:v>550</c:v>
                </c:pt>
                <c:pt idx="8">
                  <c:v>650</c:v>
                </c:pt>
                <c:pt idx="9">
                  <c:v>850</c:v>
                </c:pt>
                <c:pt idx="10">
                  <c:v>1150</c:v>
                </c:pt>
              </c:numCache>
            </c:numRef>
          </c:xVal>
          <c:yVal>
            <c:numRef>
              <c:f>'IQB310 excitation up ramps'!$N$264:$N$274</c:f>
              <c:numCache>
                <c:ptCount val="11"/>
                <c:pt idx="0">
                  <c:v>0.029872386159140875</c:v>
                </c:pt>
                <c:pt idx="1">
                  <c:v>0.023560913196470964</c:v>
                </c:pt>
                <c:pt idx="2">
                  <c:v>0.019622499815493036</c:v>
                </c:pt>
                <c:pt idx="3">
                  <c:v>0.01678088793151029</c:v>
                </c:pt>
                <c:pt idx="4">
                  <c:v>0.01540944797623879</c:v>
                </c:pt>
                <c:pt idx="5">
                  <c:v>0.013761144713208736</c:v>
                </c:pt>
                <c:pt idx="6">
                  <c:v>0.012609897541926181</c:v>
                </c:pt>
                <c:pt idx="7">
                  <c:v>0.010626260561141325</c:v>
                </c:pt>
                <c:pt idx="8">
                  <c:v>0.010215880823927496</c:v>
                </c:pt>
                <c:pt idx="9">
                  <c:v>0.009487214158297973</c:v>
                </c:pt>
                <c:pt idx="10">
                  <c:v>0.009258072798871092</c:v>
                </c:pt>
              </c:numCache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'IQB310 excitation up ramps'!$A$278:$A$288</c:f>
              <c:numCache>
                <c:ptCount val="11"/>
                <c:pt idx="0">
                  <c:v>200</c:v>
                </c:pt>
                <c:pt idx="1">
                  <c:v>250</c:v>
                </c:pt>
                <c:pt idx="2">
                  <c:v>300</c:v>
                </c:pt>
                <c:pt idx="3">
                  <c:v>350</c:v>
                </c:pt>
                <c:pt idx="4">
                  <c:v>400</c:v>
                </c:pt>
                <c:pt idx="5">
                  <c:v>450</c:v>
                </c:pt>
                <c:pt idx="6">
                  <c:v>500</c:v>
                </c:pt>
                <c:pt idx="7">
                  <c:v>600</c:v>
                </c:pt>
                <c:pt idx="8">
                  <c:v>700</c:v>
                </c:pt>
                <c:pt idx="9">
                  <c:v>900</c:v>
                </c:pt>
                <c:pt idx="10">
                  <c:v>1200</c:v>
                </c:pt>
              </c:numCache>
            </c:numRef>
          </c:xVal>
          <c:yVal>
            <c:numRef>
              <c:f>'IQB310 excitation up ramps'!$N$278:$N$288</c:f>
              <c:numCache>
                <c:ptCount val="11"/>
                <c:pt idx="0">
                  <c:v>0.02598223169350522</c:v>
                </c:pt>
                <c:pt idx="1">
                  <c:v>0.02156700975702944</c:v>
                </c:pt>
                <c:pt idx="2">
                  <c:v>0.01860134214874839</c:v>
                </c:pt>
                <c:pt idx="3">
                  <c:v>0.016409980674398937</c:v>
                </c:pt>
                <c:pt idx="4">
                  <c:v>0.014484575978207037</c:v>
                </c:pt>
                <c:pt idx="5">
                  <c:v>0.013132905279238662</c:v>
                </c:pt>
                <c:pt idx="6">
                  <c:v>0.012427926523591731</c:v>
                </c:pt>
                <c:pt idx="7">
                  <c:v>0.01119378724492641</c:v>
                </c:pt>
                <c:pt idx="8">
                  <c:v>0.010483702503278566</c:v>
                </c:pt>
                <c:pt idx="9">
                  <c:v>0.00966722020306999</c:v>
                </c:pt>
                <c:pt idx="10">
                  <c:v>0.009419475670515418</c:v>
                </c:pt>
              </c:numCache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'IQB310 excitation up ramps'!$A$292:$A$302</c:f>
              <c:numCache>
                <c:ptCount val="11"/>
                <c:pt idx="0">
                  <c:v>300</c:v>
                </c:pt>
                <c:pt idx="1">
                  <c:v>350</c:v>
                </c:pt>
                <c:pt idx="2">
                  <c:v>400</c:v>
                </c:pt>
                <c:pt idx="3">
                  <c:v>450</c:v>
                </c:pt>
                <c:pt idx="4">
                  <c:v>500</c:v>
                </c:pt>
                <c:pt idx="5">
                  <c:v>550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1000</c:v>
                </c:pt>
                <c:pt idx="10">
                  <c:v>1300</c:v>
                </c:pt>
              </c:numCache>
            </c:numRef>
          </c:xVal>
          <c:yVal>
            <c:numRef>
              <c:f>'IQB310 excitation up ramps'!$N$292:$N$302</c:f>
              <c:numCache>
                <c:ptCount val="11"/>
                <c:pt idx="0">
                  <c:v>0.02121057699568613</c:v>
                </c:pt>
                <c:pt idx="1">
                  <c:v>0.017946635483795593</c:v>
                </c:pt>
                <c:pt idx="2">
                  <c:v>0.015967965881793826</c:v>
                </c:pt>
                <c:pt idx="3">
                  <c:v>0.014707076201815493</c:v>
                </c:pt>
                <c:pt idx="4">
                  <c:v>0.013292642571599227</c:v>
                </c:pt>
                <c:pt idx="5">
                  <c:v>0.012495513533229263</c:v>
                </c:pt>
                <c:pt idx="6">
                  <c:v>0.012002183539972802</c:v>
                </c:pt>
                <c:pt idx="7">
                  <c:v>0.011001202879872827</c:v>
                </c:pt>
                <c:pt idx="8">
                  <c:v>0.010299429299400696</c:v>
                </c:pt>
                <c:pt idx="9">
                  <c:v>0.009492711101525211</c:v>
                </c:pt>
                <c:pt idx="10">
                  <c:v>0.00940603169189329</c:v>
                </c:pt>
              </c:numCache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'IQB310 excitation up ramps'!$A$306:$A$316</c:f>
              <c:numCache>
                <c:ptCount val="11"/>
                <c:pt idx="0">
                  <c:v>500</c:v>
                </c:pt>
                <c:pt idx="1">
                  <c:v>550</c:v>
                </c:pt>
                <c:pt idx="2">
                  <c:v>600</c:v>
                </c:pt>
                <c:pt idx="3">
                  <c:v>650</c:v>
                </c:pt>
                <c:pt idx="4">
                  <c:v>700</c:v>
                </c:pt>
                <c:pt idx="5">
                  <c:v>750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1200</c:v>
                </c:pt>
                <c:pt idx="10">
                  <c:v>1500</c:v>
                </c:pt>
              </c:numCache>
            </c:numRef>
          </c:xVal>
          <c:yVal>
            <c:numRef>
              <c:f>'IQB310 excitation up ramps'!$N$306:$N$316</c:f>
              <c:numCache>
                <c:ptCount val="11"/>
                <c:pt idx="0">
                  <c:v>0.016999742833942254</c:v>
                </c:pt>
                <c:pt idx="1">
                  <c:v>0.01529799485209403</c:v>
                </c:pt>
                <c:pt idx="2">
                  <c:v>0.014219137491093773</c:v>
                </c:pt>
                <c:pt idx="3">
                  <c:v>0.01324448938164405</c:v>
                </c:pt>
                <c:pt idx="4">
                  <c:v>0.012533276204846705</c:v>
                </c:pt>
                <c:pt idx="5">
                  <c:v>0.011764168237513957</c:v>
                </c:pt>
                <c:pt idx="6">
                  <c:v>0.011306279778678763</c:v>
                </c:pt>
                <c:pt idx="7">
                  <c:v>0.01070833239710755</c:v>
                </c:pt>
                <c:pt idx="8">
                  <c:v>0.010198283956233243</c:v>
                </c:pt>
                <c:pt idx="9">
                  <c:v>0.009701053661626637</c:v>
                </c:pt>
                <c:pt idx="10">
                  <c:v>0.009580908004259474</c:v>
                </c:pt>
              </c:numCache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'IQB310 excitation up ramps'!$A$320:$A$330</c:f>
              <c:numCache>
                <c:ptCount val="11"/>
                <c:pt idx="0">
                  <c:v>1000</c:v>
                </c:pt>
                <c:pt idx="1">
                  <c:v>1050</c:v>
                </c:pt>
                <c:pt idx="2">
                  <c:v>1100</c:v>
                </c:pt>
                <c:pt idx="3">
                  <c:v>1150</c:v>
                </c:pt>
                <c:pt idx="4">
                  <c:v>1200</c:v>
                </c:pt>
                <c:pt idx="5">
                  <c:v>1250</c:v>
                </c:pt>
                <c:pt idx="6">
                  <c:v>1300</c:v>
                </c:pt>
                <c:pt idx="7">
                  <c:v>1400</c:v>
                </c:pt>
                <c:pt idx="8">
                  <c:v>1500</c:v>
                </c:pt>
                <c:pt idx="9">
                  <c:v>1700</c:v>
                </c:pt>
                <c:pt idx="10">
                  <c:v>2000</c:v>
                </c:pt>
              </c:numCache>
            </c:numRef>
          </c:xVal>
          <c:yVal>
            <c:numRef>
              <c:f>'IQB310 excitation up ramps'!$N$320:$N$330</c:f>
              <c:numCache>
                <c:ptCount val="11"/>
                <c:pt idx="0">
                  <c:v>0.013556990968781584</c:v>
                </c:pt>
                <c:pt idx="1">
                  <c:v>0.012870752763968065</c:v>
                </c:pt>
                <c:pt idx="2">
                  <c:v>0.012413737186162246</c:v>
                </c:pt>
                <c:pt idx="3">
                  <c:v>0.011843081250044863</c:v>
                </c:pt>
                <c:pt idx="4">
                  <c:v>0.01136551894394888</c:v>
                </c:pt>
                <c:pt idx="5">
                  <c:v>0.01099708946391057</c:v>
                </c:pt>
                <c:pt idx="6">
                  <c:v>0.010752241613403265</c:v>
                </c:pt>
                <c:pt idx="7">
                  <c:v>0.010282609081332364</c:v>
                </c:pt>
                <c:pt idx="8">
                  <c:v>0.010032156106863775</c:v>
                </c:pt>
                <c:pt idx="9">
                  <c:v>0.01005344343776796</c:v>
                </c:pt>
                <c:pt idx="10">
                  <c:v>0.009886525550948596</c:v>
                </c:pt>
              </c:numCache>
            </c:numRef>
          </c:yVal>
          <c:smooth val="1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'IQB310 excitation up ramps'!$A$334:$A$344</c:f>
              <c:numCache>
                <c:ptCount val="11"/>
                <c:pt idx="0">
                  <c:v>1500</c:v>
                </c:pt>
                <c:pt idx="1">
                  <c:v>1550</c:v>
                </c:pt>
                <c:pt idx="2">
                  <c:v>1600</c:v>
                </c:pt>
                <c:pt idx="3">
                  <c:v>1650</c:v>
                </c:pt>
                <c:pt idx="4">
                  <c:v>1700</c:v>
                </c:pt>
                <c:pt idx="5">
                  <c:v>1750</c:v>
                </c:pt>
                <c:pt idx="6">
                  <c:v>1800</c:v>
                </c:pt>
                <c:pt idx="7">
                  <c:v>1900</c:v>
                </c:pt>
                <c:pt idx="8">
                  <c:v>2000</c:v>
                </c:pt>
                <c:pt idx="9">
                  <c:v>2200</c:v>
                </c:pt>
                <c:pt idx="10">
                  <c:v>2500</c:v>
                </c:pt>
              </c:numCache>
            </c:numRef>
          </c:xVal>
          <c:yVal>
            <c:numRef>
              <c:f>'IQB310 excitation up ramps'!$N$334:$N$344</c:f>
              <c:numCache>
                <c:ptCount val="11"/>
                <c:pt idx="0">
                  <c:v>0.012363874336197544</c:v>
                </c:pt>
                <c:pt idx="1">
                  <c:v>0.012018187367904757</c:v>
                </c:pt>
                <c:pt idx="2">
                  <c:v>0.011678776085967246</c:v>
                </c:pt>
                <c:pt idx="3">
                  <c:v>0.01133790724487141</c:v>
                </c:pt>
                <c:pt idx="4">
                  <c:v>0.011086687802124006</c:v>
                </c:pt>
                <c:pt idx="5">
                  <c:v>0.010862710942170149</c:v>
                </c:pt>
                <c:pt idx="6">
                  <c:v>0.010749209879706585</c:v>
                </c:pt>
                <c:pt idx="7">
                  <c:v>0.010412011772413675</c:v>
                </c:pt>
                <c:pt idx="8">
                  <c:v>0.01026026935915774</c:v>
                </c:pt>
                <c:pt idx="9">
                  <c:v>0.009940840206709736</c:v>
                </c:pt>
                <c:pt idx="10">
                  <c:v>0.009110261736735834</c:v>
                </c:pt>
              </c:numCache>
            </c:numRef>
          </c:yVal>
          <c:smooth val="1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'IQB310 excitation up ramps'!$A$348:$A$358</c:f>
              <c:numCache>
                <c:ptCount val="11"/>
                <c:pt idx="0">
                  <c:v>2000</c:v>
                </c:pt>
                <c:pt idx="1">
                  <c:v>2050</c:v>
                </c:pt>
                <c:pt idx="2">
                  <c:v>2100</c:v>
                </c:pt>
                <c:pt idx="3">
                  <c:v>2150</c:v>
                </c:pt>
                <c:pt idx="4">
                  <c:v>2200</c:v>
                </c:pt>
                <c:pt idx="5">
                  <c:v>2250</c:v>
                </c:pt>
                <c:pt idx="6">
                  <c:v>2300</c:v>
                </c:pt>
                <c:pt idx="7">
                  <c:v>2400</c:v>
                </c:pt>
                <c:pt idx="8">
                  <c:v>2500</c:v>
                </c:pt>
                <c:pt idx="9">
                  <c:v>2700</c:v>
                </c:pt>
                <c:pt idx="10">
                  <c:v>3000</c:v>
                </c:pt>
              </c:numCache>
            </c:numRef>
          </c:xVal>
          <c:yVal>
            <c:numRef>
              <c:f>'IQB310 excitation up ramps'!$N$348:$N$358</c:f>
              <c:numCache>
                <c:ptCount val="11"/>
                <c:pt idx="0">
                  <c:v>0.011784628578412913</c:v>
                </c:pt>
                <c:pt idx="1">
                  <c:v>0.01143143772731243</c:v>
                </c:pt>
                <c:pt idx="2">
                  <c:v>0.011124738298457072</c:v>
                </c:pt>
                <c:pt idx="3">
                  <c:v>0.010846549105556958</c:v>
                </c:pt>
                <c:pt idx="4">
                  <c:v>0.010560542885487849</c:v>
                </c:pt>
                <c:pt idx="5">
                  <c:v>0.010407162317715095</c:v>
                </c:pt>
                <c:pt idx="6">
                  <c:v>0.010173271434645446</c:v>
                </c:pt>
                <c:pt idx="7">
                  <c:v>0.00982581234666759</c:v>
                </c:pt>
                <c:pt idx="8">
                  <c:v>0.00940163440588461</c:v>
                </c:pt>
                <c:pt idx="9">
                  <c:v>0.008302313150745625</c:v>
                </c:pt>
                <c:pt idx="10">
                  <c:v>0.005133642344404974</c:v>
                </c:pt>
              </c:numCache>
            </c:numRef>
          </c:yVal>
          <c:smooth val="1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'IQB310 excitation up ramps'!$A$362:$A$372</c:f>
              <c:numCache>
                <c:ptCount val="11"/>
                <c:pt idx="0">
                  <c:v>2500</c:v>
                </c:pt>
                <c:pt idx="1">
                  <c:v>2550</c:v>
                </c:pt>
                <c:pt idx="2">
                  <c:v>2600</c:v>
                </c:pt>
                <c:pt idx="3">
                  <c:v>2650</c:v>
                </c:pt>
                <c:pt idx="4">
                  <c:v>2700</c:v>
                </c:pt>
                <c:pt idx="5">
                  <c:v>2750</c:v>
                </c:pt>
                <c:pt idx="6">
                  <c:v>2800</c:v>
                </c:pt>
                <c:pt idx="7">
                  <c:v>2900</c:v>
                </c:pt>
                <c:pt idx="8">
                  <c:v>3000</c:v>
                </c:pt>
                <c:pt idx="9">
                  <c:v>3200</c:v>
                </c:pt>
                <c:pt idx="10">
                  <c:v>3500</c:v>
                </c:pt>
              </c:numCache>
            </c:numRef>
          </c:xVal>
          <c:yVal>
            <c:numRef>
              <c:f>'IQB310 excitation up ramps'!$N$362:$N$372</c:f>
              <c:numCache>
                <c:ptCount val="11"/>
                <c:pt idx="0">
                  <c:v>0.010812963744780557</c:v>
                </c:pt>
                <c:pt idx="1">
                  <c:v>0.010284960154417891</c:v>
                </c:pt>
                <c:pt idx="2">
                  <c:v>0.009799874078324855</c:v>
                </c:pt>
                <c:pt idx="3">
                  <c:v>0.009366296938336582</c:v>
                </c:pt>
                <c:pt idx="4">
                  <c:v>0.008930026541285609</c:v>
                </c:pt>
                <c:pt idx="5">
                  <c:v>0.00849009969965214</c:v>
                </c:pt>
                <c:pt idx="6">
                  <c:v>0.007968577004802248</c:v>
                </c:pt>
                <c:pt idx="7">
                  <c:v>0.006815606758113506</c:v>
                </c:pt>
                <c:pt idx="8">
                  <c:v>0.0053698541473230004</c:v>
                </c:pt>
                <c:pt idx="9">
                  <c:v>0.0010397421955329468</c:v>
                </c:pt>
                <c:pt idx="10">
                  <c:v>-0.008507055808879753</c:v>
                </c:pt>
              </c:numCache>
            </c:numRef>
          </c:yVal>
          <c:smooth val="1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'IQB310 excitation up ramps'!$A$376:$A$386</c:f>
              <c:numCache>
                <c:ptCount val="11"/>
                <c:pt idx="0">
                  <c:v>3000</c:v>
                </c:pt>
                <c:pt idx="1">
                  <c:v>3050</c:v>
                </c:pt>
                <c:pt idx="2">
                  <c:v>3100</c:v>
                </c:pt>
                <c:pt idx="3">
                  <c:v>3150</c:v>
                </c:pt>
                <c:pt idx="4">
                  <c:v>3200</c:v>
                </c:pt>
                <c:pt idx="5">
                  <c:v>3250</c:v>
                </c:pt>
                <c:pt idx="6">
                  <c:v>3300</c:v>
                </c:pt>
                <c:pt idx="7">
                  <c:v>3400</c:v>
                </c:pt>
                <c:pt idx="8">
                  <c:v>3500</c:v>
                </c:pt>
                <c:pt idx="9">
                  <c:v>3700</c:v>
                </c:pt>
                <c:pt idx="10">
                  <c:v>4000</c:v>
                </c:pt>
              </c:numCache>
            </c:numRef>
          </c:xVal>
          <c:yVal>
            <c:numRef>
              <c:f>'IQB310 excitation up ramps'!$N$376:$N$386</c:f>
              <c:numCache>
                <c:ptCount val="11"/>
                <c:pt idx="0">
                  <c:v>0.006787373307361517</c:v>
                </c:pt>
                <c:pt idx="1">
                  <c:v>0.005565036121855379</c:v>
                </c:pt>
                <c:pt idx="2">
                  <c:v>0.00427536071608437</c:v>
                </c:pt>
                <c:pt idx="3">
                  <c:v>0.002996183108237455</c:v>
                </c:pt>
                <c:pt idx="4">
                  <c:v>0.0015243046862512984</c:v>
                </c:pt>
                <c:pt idx="5">
                  <c:v>6.989007689567839E-05</c:v>
                </c:pt>
                <c:pt idx="6">
                  <c:v>-0.0015015325773635984</c:v>
                </c:pt>
                <c:pt idx="7">
                  <c:v>-0.00485950447310221</c:v>
                </c:pt>
                <c:pt idx="8">
                  <c:v>-0.00843368309469335</c:v>
                </c:pt>
                <c:pt idx="9">
                  <c:v>-0.01574466041318903</c:v>
                </c:pt>
                <c:pt idx="10">
                  <c:v>-0.02708558845263589</c:v>
                </c:pt>
              </c:numCache>
            </c:numRef>
          </c:yVal>
          <c:smooth val="1"/>
        </c:ser>
        <c:axId val="42411419"/>
        <c:axId val="46158452"/>
      </c:scatterChart>
      <c:valAx>
        <c:axId val="42411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158452"/>
        <c:crosses val="autoZero"/>
        <c:crossBetween val="midCat"/>
        <c:dispUnits/>
      </c:valAx>
      <c:valAx>
        <c:axId val="46158452"/>
        <c:scaling>
          <c:orientation val="minMax"/>
          <c:max val="0.04"/>
          <c:min val="-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 gdl = (WQB - IQB)/IQB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42411419"/>
        <c:crosses val="autoZero"/>
        <c:crossBetween val="midCat"/>
        <c:dispUnits/>
        <c:majorUnit val="0.01"/>
        <c:minorUnit val="0.0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9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HARDING\LOCALS~1\TEMP\IQB310-1_hyst_stud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QB310 nonlin strength up"/>
      <sheetName val="IQB310-1_study_data.990315.dat."/>
      <sheetName val="attributes"/>
    </sheetNames>
    <sheetDataSet>
      <sheetData sheetId="1">
        <row r="222">
          <cell r="B222">
            <v>0</v>
          </cell>
          <cell r="K222">
            <v>0.045108</v>
          </cell>
        </row>
        <row r="223">
          <cell r="B223">
            <v>49.757</v>
          </cell>
          <cell r="K223">
            <v>0.03182324170087525</v>
          </cell>
        </row>
        <row r="224">
          <cell r="B224">
            <v>99.68</v>
          </cell>
          <cell r="K224">
            <v>0.023998941791973705</v>
          </cell>
        </row>
        <row r="225">
          <cell r="B225">
            <v>149.752</v>
          </cell>
          <cell r="K225">
            <v>0.01728794489598373</v>
          </cell>
        </row>
        <row r="226">
          <cell r="B226">
            <v>199.655</v>
          </cell>
          <cell r="K226">
            <v>0.01396616807259754</v>
          </cell>
        </row>
        <row r="227">
          <cell r="B227">
            <v>249.649</v>
          </cell>
          <cell r="K227">
            <v>0.010679811210117407</v>
          </cell>
        </row>
        <row r="228">
          <cell r="B228">
            <v>299.496</v>
          </cell>
          <cell r="K228">
            <v>0.009829699026174143</v>
          </cell>
        </row>
        <row r="229">
          <cell r="B229">
            <v>399.39</v>
          </cell>
          <cell r="K229">
            <v>0.008334243803134633</v>
          </cell>
        </row>
        <row r="230">
          <cell r="B230">
            <v>499.235</v>
          </cell>
          <cell r="K230">
            <v>0.007742870139607838</v>
          </cell>
        </row>
        <row r="231">
          <cell r="B231">
            <v>699.036</v>
          </cell>
          <cell r="K231">
            <v>0.008846019687943851</v>
          </cell>
        </row>
        <row r="232">
          <cell r="B232">
            <v>998.49</v>
          </cell>
          <cell r="K232">
            <v>0.016300217193698785</v>
          </cell>
        </row>
        <row r="236">
          <cell r="B236">
            <v>49.864</v>
          </cell>
          <cell r="K236">
            <v>0.048395043193368625</v>
          </cell>
        </row>
        <row r="237">
          <cell r="B237">
            <v>99.709</v>
          </cell>
          <cell r="K237">
            <v>0.0324783833179767</v>
          </cell>
        </row>
        <row r="238">
          <cell r="B238">
            <v>149.752</v>
          </cell>
          <cell r="K238">
            <v>0.023586944895983786</v>
          </cell>
        </row>
        <row r="239">
          <cell r="B239">
            <v>199.573</v>
          </cell>
          <cell r="K239">
            <v>0.01999771272321027</v>
          </cell>
        </row>
        <row r="240">
          <cell r="B240">
            <v>249.405</v>
          </cell>
          <cell r="K240">
            <v>0.017485992853403243</v>
          </cell>
        </row>
        <row r="241">
          <cell r="B241">
            <v>299.399</v>
          </cell>
          <cell r="K241">
            <v>0.014281635990923025</v>
          </cell>
        </row>
        <row r="242">
          <cell r="B242">
            <v>349.361</v>
          </cell>
          <cell r="K242">
            <v>0.011725516065266284</v>
          </cell>
        </row>
        <row r="243">
          <cell r="B243">
            <v>449.137</v>
          </cell>
          <cell r="K243">
            <v>0.011752747046767098</v>
          </cell>
        </row>
        <row r="244">
          <cell r="B244">
            <v>549.041</v>
          </cell>
          <cell r="K244">
            <v>0.010866030280968886</v>
          </cell>
        </row>
        <row r="245">
          <cell r="B245">
            <v>748.793</v>
          </cell>
          <cell r="K245">
            <v>0.01260526138881879</v>
          </cell>
        </row>
        <row r="246">
          <cell r="B246">
            <v>1048.412</v>
          </cell>
          <cell r="K246">
            <v>0.017995143439074823</v>
          </cell>
        </row>
        <row r="250">
          <cell r="B250">
            <v>99.673</v>
          </cell>
          <cell r="K250">
            <v>0.05127752487190418</v>
          </cell>
        </row>
        <row r="251">
          <cell r="B251">
            <v>149.553</v>
          </cell>
          <cell r="K251">
            <v>0.03503394959686057</v>
          </cell>
        </row>
        <row r="252">
          <cell r="B252">
            <v>199.437</v>
          </cell>
          <cell r="K252">
            <v>0.028191469704713867</v>
          </cell>
        </row>
        <row r="253">
          <cell r="B253">
            <v>249.431</v>
          </cell>
          <cell r="K253">
            <v>0.022393112842233442</v>
          </cell>
        </row>
        <row r="254">
          <cell r="B254">
            <v>299.409</v>
          </cell>
          <cell r="K254">
            <v>0.018316374448164918</v>
          </cell>
        </row>
        <row r="255">
          <cell r="B255">
            <v>349.214</v>
          </cell>
          <cell r="K255">
            <v>0.017261760743804366</v>
          </cell>
        </row>
        <row r="256">
          <cell r="B256">
            <v>399.319</v>
          </cell>
          <cell r="K256">
            <v>0.014334300756713603</v>
          </cell>
        </row>
        <row r="257">
          <cell r="B257">
            <v>499.112</v>
          </cell>
          <cell r="K257">
            <v>0.013007687115526245</v>
          </cell>
        </row>
        <row r="258">
          <cell r="B258">
            <v>598.983</v>
          </cell>
          <cell r="K258">
            <v>0.012426433440829499</v>
          </cell>
        </row>
        <row r="259">
          <cell r="B259">
            <v>798.783</v>
          </cell>
          <cell r="K259">
            <v>0.013624809143442107</v>
          </cell>
        </row>
        <row r="260">
          <cell r="B260">
            <v>1098.328</v>
          </cell>
          <cell r="K260">
            <v>0.019624426610103995</v>
          </cell>
        </row>
        <row r="264">
          <cell r="B264">
            <v>149.534</v>
          </cell>
          <cell r="K264">
            <v>0.05331524652810016</v>
          </cell>
        </row>
        <row r="265">
          <cell r="B265">
            <v>199.518</v>
          </cell>
          <cell r="K265">
            <v>0.03630915120837708</v>
          </cell>
        </row>
        <row r="266">
          <cell r="B266">
            <v>249.493</v>
          </cell>
          <cell r="K266">
            <v>0.028250091277136402</v>
          </cell>
        </row>
        <row r="267">
          <cell r="B267">
            <v>299.415</v>
          </cell>
          <cell r="K267">
            <v>0.023332017522510018</v>
          </cell>
        </row>
        <row r="268">
          <cell r="B268">
            <v>349.504</v>
          </cell>
          <cell r="K268">
            <v>0.017508176003832254</v>
          </cell>
        </row>
        <row r="269">
          <cell r="B269">
            <v>399.472</v>
          </cell>
          <cell r="K269">
            <v>0.015688699152522467</v>
          </cell>
        </row>
        <row r="270">
          <cell r="B270">
            <v>449.368</v>
          </cell>
          <cell r="K270">
            <v>0.014224505409066168</v>
          </cell>
        </row>
        <row r="271">
          <cell r="B271">
            <v>548.908</v>
          </cell>
          <cell r="K271">
            <v>0.016114108799646587</v>
          </cell>
        </row>
        <row r="272">
          <cell r="B272">
            <v>648.974</v>
          </cell>
          <cell r="K272">
            <v>0.01328375504117485</v>
          </cell>
        </row>
        <row r="273">
          <cell r="B273">
            <v>848.738</v>
          </cell>
          <cell r="K273">
            <v>0.015241272297714659</v>
          </cell>
        </row>
        <row r="274">
          <cell r="B274">
            <v>1148.306</v>
          </cell>
          <cell r="K274">
            <v>0.0204176882160354</v>
          </cell>
        </row>
        <row r="278">
          <cell r="B278">
            <v>199.593</v>
          </cell>
          <cell r="K278">
            <v>0.05303318963769543</v>
          </cell>
        </row>
        <row r="279">
          <cell r="B279">
            <v>249.58</v>
          </cell>
          <cell r="K279">
            <v>0.03583441585514491</v>
          </cell>
        </row>
        <row r="280">
          <cell r="B280">
            <v>299.565</v>
          </cell>
          <cell r="K280">
            <v>0.02775109438114587</v>
          </cell>
        </row>
        <row r="281">
          <cell r="B281">
            <v>349.51</v>
          </cell>
          <cell r="K281">
            <v>0.022440819078178187</v>
          </cell>
        </row>
        <row r="282">
          <cell r="B282">
            <v>399.442</v>
          </cell>
          <cell r="K282">
            <v>0.020167483780793916</v>
          </cell>
        </row>
        <row r="283">
          <cell r="B283">
            <v>449.293</v>
          </cell>
          <cell r="K283">
            <v>0.018416466979748414</v>
          </cell>
        </row>
        <row r="284">
          <cell r="B284">
            <v>499.313</v>
          </cell>
          <cell r="K284">
            <v>0.01544623010609758</v>
          </cell>
        </row>
        <row r="285">
          <cell r="B285">
            <v>599.194</v>
          </cell>
          <cell r="K285">
            <v>0.013482714888644054</v>
          </cell>
        </row>
        <row r="286">
          <cell r="B286">
            <v>699.088</v>
          </cell>
          <cell r="K286">
            <v>0.012697259665605642</v>
          </cell>
        </row>
        <row r="287">
          <cell r="B287">
            <v>898.797</v>
          </cell>
          <cell r="K287">
            <v>0.015466215407309747</v>
          </cell>
        </row>
        <row r="288">
          <cell r="B288">
            <v>1198.485</v>
          </cell>
          <cell r="K288">
            <v>0.01975149281253863</v>
          </cell>
        </row>
        <row r="292">
          <cell r="B292">
            <v>299.526</v>
          </cell>
          <cell r="K292">
            <v>0.05480891439790092</v>
          </cell>
        </row>
        <row r="293">
          <cell r="B293">
            <v>349.276</v>
          </cell>
          <cell r="K293">
            <v>0.04036773917870651</v>
          </cell>
        </row>
        <row r="294">
          <cell r="B294">
            <v>399.283</v>
          </cell>
          <cell r="K294">
            <v>0.03317744231064079</v>
          </cell>
        </row>
        <row r="295">
          <cell r="B295">
            <v>449.28</v>
          </cell>
          <cell r="K295">
            <v>0.027066406985333025</v>
          </cell>
        </row>
        <row r="296">
          <cell r="B296">
            <v>499.115</v>
          </cell>
          <cell r="K296">
            <v>0.025106008652699074</v>
          </cell>
        </row>
        <row r="297">
          <cell r="B297">
            <v>549.099</v>
          </cell>
          <cell r="K297">
            <v>0.02195391333297536</v>
          </cell>
        </row>
        <row r="298">
          <cell r="B298">
            <v>599.165</v>
          </cell>
          <cell r="K298">
            <v>0.018665273362640455</v>
          </cell>
        </row>
        <row r="299">
          <cell r="B299">
            <v>699.033</v>
          </cell>
          <cell r="K299">
            <v>0.016789698150772026</v>
          </cell>
        </row>
        <row r="300">
          <cell r="B300">
            <v>798.887</v>
          </cell>
          <cell r="K300">
            <v>0.017036289098763646</v>
          </cell>
        </row>
        <row r="301">
          <cell r="B301">
            <v>998.454</v>
          </cell>
          <cell r="K301">
            <v>0.02123035874762813</v>
          </cell>
        </row>
        <row r="302">
          <cell r="B302">
            <v>1298.177</v>
          </cell>
          <cell r="K302">
            <v>0.02342672075320351</v>
          </cell>
        </row>
        <row r="306">
          <cell r="B306">
            <v>499.349</v>
          </cell>
          <cell r="K306">
            <v>0.05977308855217078</v>
          </cell>
        </row>
        <row r="307">
          <cell r="B307">
            <v>549.077</v>
          </cell>
          <cell r="K307">
            <v>0.04521088872704304</v>
          </cell>
        </row>
        <row r="308">
          <cell r="B308">
            <v>599.038</v>
          </cell>
          <cell r="K308">
            <v>0.037857994955662555</v>
          </cell>
        </row>
        <row r="309">
          <cell r="B309">
            <v>648.948</v>
          </cell>
          <cell r="K309">
            <v>0.033187635052346565</v>
          </cell>
        </row>
        <row r="310">
          <cell r="B310">
            <v>698.922</v>
          </cell>
          <cell r="K310">
            <v>0.029677801275381555</v>
          </cell>
        </row>
        <row r="311">
          <cell r="B311">
            <v>748.763</v>
          </cell>
          <cell r="K311">
            <v>0.028653046017090844</v>
          </cell>
        </row>
        <row r="312">
          <cell r="B312">
            <v>798.715</v>
          </cell>
          <cell r="K312">
            <v>0.026877187634193334</v>
          </cell>
        </row>
        <row r="313">
          <cell r="B313">
            <v>898.736</v>
          </cell>
          <cell r="K313">
            <v>0.023803010818133075</v>
          </cell>
        </row>
        <row r="314">
          <cell r="B314">
            <v>998.571</v>
          </cell>
          <cell r="K314">
            <v>0.02400089869736277</v>
          </cell>
        </row>
        <row r="315">
          <cell r="B315">
            <v>1198.388</v>
          </cell>
          <cell r="K315">
            <v>0.025530429777287367</v>
          </cell>
        </row>
        <row r="316">
          <cell r="B316">
            <v>1497.796</v>
          </cell>
          <cell r="K316">
            <v>0.02576403037972952</v>
          </cell>
        </row>
        <row r="320">
          <cell r="B320">
            <v>998.538</v>
          </cell>
          <cell r="K320">
            <v>0.07449436178846192</v>
          </cell>
        </row>
        <row r="321">
          <cell r="B321">
            <v>1048.477</v>
          </cell>
          <cell r="K321">
            <v>0.058235443411147614</v>
          </cell>
        </row>
        <row r="322">
          <cell r="B322">
            <v>1098.481</v>
          </cell>
          <cell r="K322">
            <v>0.04983582500591055</v>
          </cell>
        </row>
        <row r="323">
          <cell r="B323">
            <v>1148.309</v>
          </cell>
          <cell r="K323">
            <v>0.04656300975320882</v>
          </cell>
        </row>
        <row r="324">
          <cell r="B324">
            <v>1198.264</v>
          </cell>
          <cell r="K324">
            <v>0.04435147290748276</v>
          </cell>
        </row>
        <row r="325">
          <cell r="B325">
            <v>1248.164</v>
          </cell>
          <cell r="K325">
            <v>0.04218037454692336</v>
          </cell>
        </row>
        <row r="326">
          <cell r="B326">
            <v>1298.129</v>
          </cell>
          <cell r="K326">
            <v>0.03993257615844037</v>
          </cell>
        </row>
        <row r="327">
          <cell r="B327">
            <v>1397.857</v>
          </cell>
          <cell r="K327">
            <v>0.03867066254517937</v>
          </cell>
        </row>
        <row r="328">
          <cell r="B328">
            <v>1497.676</v>
          </cell>
          <cell r="K328">
            <v>0.03656216889282149</v>
          </cell>
        </row>
        <row r="329">
          <cell r="B329">
            <v>1697.603</v>
          </cell>
          <cell r="K329">
            <v>0.02726382300240715</v>
          </cell>
        </row>
        <row r="330">
          <cell r="B330">
            <v>1997.203</v>
          </cell>
          <cell r="K330">
            <v>0.0140140019839059</v>
          </cell>
        </row>
        <row r="334">
          <cell r="B334">
            <v>1497.848</v>
          </cell>
          <cell r="K334">
            <v>0.08568327035738932</v>
          </cell>
        </row>
        <row r="335">
          <cell r="B335">
            <v>1547.933</v>
          </cell>
          <cell r="K335">
            <v>0.06554333345581398</v>
          </cell>
        </row>
        <row r="336">
          <cell r="B336">
            <v>1597.823</v>
          </cell>
          <cell r="K336">
            <v>0.05660549663801007</v>
          </cell>
        </row>
        <row r="337">
          <cell r="B337">
            <v>1647.752</v>
          </cell>
          <cell r="K337">
            <v>0.05064183980345405</v>
          </cell>
        </row>
        <row r="338">
          <cell r="B338">
            <v>1697.649</v>
          </cell>
          <cell r="K338">
            <v>0.04581941990572602</v>
          </cell>
        </row>
        <row r="339">
          <cell r="B339">
            <v>1747.548</v>
          </cell>
          <cell r="K339">
            <v>0.041638547699442086</v>
          </cell>
        </row>
        <row r="340">
          <cell r="B340">
            <v>1797.555</v>
          </cell>
          <cell r="K340">
            <v>0.03655625083137437</v>
          </cell>
        </row>
        <row r="341">
          <cell r="B341">
            <v>1897.225</v>
          </cell>
          <cell r="K341">
            <v>0.031225454166111888</v>
          </cell>
        </row>
        <row r="342">
          <cell r="B342">
            <v>1997.197</v>
          </cell>
          <cell r="K342">
            <v>0.02369535890955987</v>
          </cell>
        </row>
        <row r="343">
          <cell r="B343">
            <v>2196.971</v>
          </cell>
          <cell r="K343">
            <v>0.008158614623340554</v>
          </cell>
        </row>
        <row r="344">
          <cell r="B344">
            <v>2496.659</v>
          </cell>
          <cell r="K344">
            <v>-0.01979610797143394</v>
          </cell>
        </row>
        <row r="348">
          <cell r="B348">
            <v>1997.294</v>
          </cell>
          <cell r="K348">
            <v>0.0832124219448076</v>
          </cell>
        </row>
        <row r="349">
          <cell r="B349">
            <v>2047.252</v>
          </cell>
          <cell r="K349">
            <v>0.05968020663625495</v>
          </cell>
        </row>
        <row r="350">
          <cell r="B350">
            <v>2097.159</v>
          </cell>
          <cell r="K350">
            <v>0.04757752519576641</v>
          </cell>
        </row>
        <row r="351">
          <cell r="B351">
            <v>2147.075</v>
          </cell>
          <cell r="K351">
            <v>0.03816680836679964</v>
          </cell>
        </row>
        <row r="352">
          <cell r="B352">
            <v>2196.913</v>
          </cell>
          <cell r="K352">
            <v>0.031225731571336013</v>
          </cell>
        </row>
        <row r="353">
          <cell r="B353">
            <v>2246.952</v>
          </cell>
          <cell r="K353">
            <v>0.022446197766441855</v>
          </cell>
        </row>
        <row r="354">
          <cell r="B354">
            <v>2296.79</v>
          </cell>
          <cell r="K354">
            <v>0.01683712097098322</v>
          </cell>
        </row>
        <row r="355">
          <cell r="B355">
            <v>2396.742</v>
          </cell>
          <cell r="K355">
            <v>0.003525548799949263</v>
          </cell>
        </row>
        <row r="356">
          <cell r="B356">
            <v>2496.63</v>
          </cell>
          <cell r="K356">
            <v>-0.008609549497435864</v>
          </cell>
        </row>
        <row r="357">
          <cell r="B357">
            <v>2696.456</v>
          </cell>
          <cell r="K357">
            <v>-0.034850053805996595</v>
          </cell>
        </row>
        <row r="358">
          <cell r="B358">
            <v>2995.871</v>
          </cell>
          <cell r="K358">
            <v>-0.08326503628348547</v>
          </cell>
        </row>
        <row r="362">
          <cell r="B362">
            <v>2496.49</v>
          </cell>
          <cell r="K362">
            <v>0.059433112101174856</v>
          </cell>
        </row>
        <row r="363">
          <cell r="B363">
            <v>2546.458</v>
          </cell>
          <cell r="K363">
            <v>0.030942635249861183</v>
          </cell>
        </row>
        <row r="364">
          <cell r="B364">
            <v>2596.358</v>
          </cell>
          <cell r="K364">
            <v>0.014946536889301143</v>
          </cell>
        </row>
        <row r="365">
          <cell r="B365">
            <v>2646.368</v>
          </cell>
          <cell r="K365">
            <v>0.0011445615584122493</v>
          </cell>
        </row>
        <row r="366">
          <cell r="B366">
            <v>2696.427</v>
          </cell>
          <cell r="K366">
            <v>-0.010736495331997276</v>
          </cell>
        </row>
        <row r="367">
          <cell r="B367">
            <v>2746.424</v>
          </cell>
          <cell r="K367">
            <v>-0.021971530657303617</v>
          </cell>
        </row>
        <row r="368">
          <cell r="B368">
            <v>2796.275</v>
          </cell>
          <cell r="K368">
            <v>-0.031098547458348946</v>
          </cell>
        </row>
        <row r="369">
          <cell r="B369">
            <v>2896.104</v>
          </cell>
          <cell r="K369">
            <v>-0.050933302653461965</v>
          </cell>
        </row>
        <row r="370">
          <cell r="B370">
            <v>2996.001</v>
          </cell>
          <cell r="K370">
            <v>-0.07256343633933682</v>
          </cell>
        </row>
        <row r="371">
          <cell r="B371">
            <v>3195.581</v>
          </cell>
          <cell r="K371">
            <v>-0.11885930669605216</v>
          </cell>
        </row>
        <row r="372">
          <cell r="B372">
            <v>3495.281</v>
          </cell>
          <cell r="K372">
            <v>-0.22707674314213477</v>
          </cell>
        </row>
        <row r="373">
          <cell r="B373">
            <v>3994.698</v>
          </cell>
          <cell r="K373">
            <v>-0.7459330330807177</v>
          </cell>
        </row>
        <row r="376">
          <cell r="B376">
            <v>2995.995</v>
          </cell>
          <cell r="K376">
            <v>0.004168920586323566</v>
          </cell>
        </row>
        <row r="377">
          <cell r="B377">
            <v>3045.888</v>
          </cell>
          <cell r="K377">
            <v>-0.03246459469430363</v>
          </cell>
        </row>
        <row r="378">
          <cell r="B378">
            <v>3095.791</v>
          </cell>
          <cell r="K378">
            <v>-0.05521237151769043</v>
          </cell>
        </row>
        <row r="379">
          <cell r="B379">
            <v>3145.934</v>
          </cell>
          <cell r="K379">
            <v>-0.07713342536725776</v>
          </cell>
        </row>
        <row r="380">
          <cell r="B380">
            <v>3195.668</v>
          </cell>
          <cell r="K380">
            <v>-0.09282598211804327</v>
          </cell>
        </row>
        <row r="381">
          <cell r="B381">
            <v>3245.653</v>
          </cell>
          <cell r="K381">
            <v>-0.11170730359204128</v>
          </cell>
        </row>
        <row r="382">
          <cell r="B382">
            <v>3295.582</v>
          </cell>
          <cell r="K382">
            <v>-0.12947596042659626</v>
          </cell>
        </row>
        <row r="383">
          <cell r="B383">
            <v>3395.449</v>
          </cell>
          <cell r="K383">
            <v>-0.1687403094841926</v>
          </cell>
        </row>
        <row r="384">
          <cell r="B384">
            <v>3495.337</v>
          </cell>
          <cell r="K384">
            <v>-0.21624140778157397</v>
          </cell>
        </row>
        <row r="385">
          <cell r="B385">
            <v>3695.082</v>
          </cell>
          <cell r="K385">
            <v>-0.3646435935937973</v>
          </cell>
        </row>
        <row r="386">
          <cell r="B386">
            <v>3994.676</v>
          </cell>
          <cell r="K386">
            <v>-0.7459990576866531</v>
          </cell>
        </row>
      </sheetData>
      <sheetData sheetId="2">
        <row r="8">
          <cell r="B8">
            <v>0.012226154275762702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7"/>
  <sheetViews>
    <sheetView workbookViewId="0" topLeftCell="B114">
      <selection activeCell="B146" sqref="A146:IV146"/>
    </sheetView>
  </sheetViews>
  <sheetFormatPr defaultColWidth="9.140625" defaultRowHeight="12.75"/>
  <cols>
    <col min="1" max="1" width="10.57421875" style="0" bestFit="1" customWidth="1"/>
    <col min="2" max="2" width="8.8515625" style="0" bestFit="1" customWidth="1"/>
    <col min="3" max="3" width="10.57421875" style="0" bestFit="1" customWidth="1"/>
    <col min="4" max="4" width="12.00390625" style="0" bestFit="1" customWidth="1"/>
    <col min="5" max="5" width="9.8515625" style="0" bestFit="1" customWidth="1"/>
    <col min="6" max="6" width="9.28125" style="0" bestFit="1" customWidth="1"/>
    <col min="7" max="8" width="9.421875" style="0" bestFit="1" customWidth="1"/>
    <col min="9" max="9" width="9.00390625" style="0" bestFit="1" customWidth="1"/>
    <col min="10" max="10" width="8.00390625" style="0" bestFit="1" customWidth="1"/>
    <col min="11" max="11" width="10.8515625" style="0" bestFit="1" customWidth="1"/>
    <col min="13" max="13" width="26.7109375" style="0" customWidth="1"/>
  </cols>
  <sheetData>
    <row r="1" spans="1:10" ht="12.75">
      <c r="A1" t="s">
        <v>9</v>
      </c>
      <c r="B1" t="s">
        <v>10</v>
      </c>
      <c r="C1">
        <v>6</v>
      </c>
      <c r="D1">
        <v>2005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>
        <v>4286702</v>
      </c>
    </row>
    <row r="2" spans="1:4" ht="12.75">
      <c r="A2" t="s">
        <v>9</v>
      </c>
      <c r="B2" t="s">
        <v>16</v>
      </c>
      <c r="C2" t="s">
        <v>17</v>
      </c>
      <c r="D2" t="s">
        <v>18</v>
      </c>
    </row>
    <row r="3" spans="1:13" ht="12.75">
      <c r="A3" t="s">
        <v>19</v>
      </c>
      <c r="B3" t="s">
        <v>20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  <c r="H3" t="s">
        <v>26</v>
      </c>
      <c r="I3" t="s">
        <v>27</v>
      </c>
      <c r="J3" t="s">
        <v>28</v>
      </c>
      <c r="K3" t="s">
        <v>29</v>
      </c>
      <c r="M3" t="s">
        <v>40</v>
      </c>
    </row>
    <row r="4" spans="1:13" ht="12.75">
      <c r="A4">
        <v>4286775</v>
      </c>
      <c r="B4">
        <v>0</v>
      </c>
      <c r="C4" s="5">
        <v>-0.028</v>
      </c>
      <c r="D4" s="6">
        <v>0.08764636</v>
      </c>
      <c r="E4">
        <v>180</v>
      </c>
      <c r="F4">
        <v>-62.037</v>
      </c>
      <c r="G4" s="4">
        <v>-0.001171412</v>
      </c>
      <c r="H4" s="4">
        <v>8.824992E-05</v>
      </c>
      <c r="I4" s="4">
        <v>4.803446E-06</v>
      </c>
      <c r="J4" s="7">
        <f>tf*C4</f>
        <v>-0.00034233231972135566</v>
      </c>
      <c r="K4" s="4">
        <f>D4-J4</f>
        <v>0.08798869231972137</v>
      </c>
      <c r="M4" s="6">
        <v>0.08764636</v>
      </c>
    </row>
    <row r="5" spans="1:13" ht="12.75">
      <c r="A5">
        <v>4286779</v>
      </c>
      <c r="B5">
        <v>50</v>
      </c>
      <c r="C5" s="5">
        <v>52.995</v>
      </c>
      <c r="D5" s="6">
        <v>0.7200909</v>
      </c>
      <c r="E5">
        <v>180</v>
      </c>
      <c r="F5">
        <v>-61.936</v>
      </c>
      <c r="G5" s="4">
        <v>-0.001168448</v>
      </c>
      <c r="H5" s="4">
        <v>0.0007334909</v>
      </c>
      <c r="I5" s="4">
        <v>6.327334E-06</v>
      </c>
      <c r="J5" s="7">
        <f>tf*C5</f>
        <v>0.6479250458440443</v>
      </c>
      <c r="K5" s="4">
        <f>D5-J5</f>
        <v>0.07216585415595567</v>
      </c>
      <c r="M5">
        <f>D5/C5*B5</f>
        <v>0.6793951316161903</v>
      </c>
    </row>
    <row r="6" spans="1:13" ht="12.75">
      <c r="A6">
        <v>4286783</v>
      </c>
      <c r="B6">
        <v>100</v>
      </c>
      <c r="C6" s="5">
        <v>102.768</v>
      </c>
      <c r="D6" s="6">
        <v>1.322264</v>
      </c>
      <c r="E6">
        <v>180</v>
      </c>
      <c r="F6">
        <v>-61.905</v>
      </c>
      <c r="G6" s="4">
        <v>-0.001169261</v>
      </c>
      <c r="H6" s="4">
        <v>0.001351925</v>
      </c>
      <c r="I6" s="4">
        <v>8.800728E-06</v>
      </c>
      <c r="J6" s="7">
        <f>tf*C6</f>
        <v>1.2564574226115814</v>
      </c>
      <c r="K6" s="4">
        <f>D6-J6</f>
        <v>0.06580657738841866</v>
      </c>
      <c r="M6">
        <f aca="true" t="shared" si="0" ref="M6:M69">D6/C6*B6</f>
        <v>1.2866495407130625</v>
      </c>
    </row>
    <row r="7" spans="1:13" ht="12.75">
      <c r="A7">
        <v>4286787</v>
      </c>
      <c r="B7">
        <v>150</v>
      </c>
      <c r="C7" s="5">
        <v>152.698</v>
      </c>
      <c r="D7" s="6">
        <v>1.929273</v>
      </c>
      <c r="E7">
        <v>180</v>
      </c>
      <c r="F7">
        <v>-61.894</v>
      </c>
      <c r="G7" s="4">
        <v>-0.001169629</v>
      </c>
      <c r="H7" s="4">
        <v>0.001976865</v>
      </c>
      <c r="I7" s="4">
        <v>1.213451E-05</v>
      </c>
      <c r="J7" s="7">
        <f aca="true" t="shared" si="1" ref="J7:J70">tf*C7</f>
        <v>1.8669093056004131</v>
      </c>
      <c r="K7" s="4">
        <f aca="true" t="shared" si="2" ref="K7:K70">D7-J7</f>
        <v>0.06236369439958689</v>
      </c>
      <c r="M7">
        <f t="shared" si="0"/>
        <v>1.895184940208778</v>
      </c>
    </row>
    <row r="8" spans="1:13" ht="12.75">
      <c r="A8">
        <v>4286791</v>
      </c>
      <c r="B8">
        <v>200</v>
      </c>
      <c r="C8" s="5">
        <v>202.595</v>
      </c>
      <c r="D8" s="6">
        <v>2.537364</v>
      </c>
      <c r="E8">
        <v>180</v>
      </c>
      <c r="F8">
        <v>-61.889</v>
      </c>
      <c r="G8" s="4">
        <v>-0.001168914</v>
      </c>
      <c r="H8" s="4">
        <v>0.002602893</v>
      </c>
      <c r="I8" s="4">
        <v>1.559253E-05</v>
      </c>
      <c r="J8" s="7">
        <f t="shared" si="1"/>
        <v>2.4769577254981447</v>
      </c>
      <c r="K8" s="4">
        <f t="shared" si="2"/>
        <v>0.06040627450185543</v>
      </c>
      <c r="M8">
        <f t="shared" si="0"/>
        <v>2.5048633974184953</v>
      </c>
    </row>
    <row r="9" spans="1:13" ht="12.75">
      <c r="A9">
        <v>4286795</v>
      </c>
      <c r="B9">
        <v>250</v>
      </c>
      <c r="C9" s="5">
        <v>252.4</v>
      </c>
      <c r="D9" s="6">
        <v>3.145833</v>
      </c>
      <c r="E9">
        <v>180</v>
      </c>
      <c r="F9">
        <v>-61.89</v>
      </c>
      <c r="G9" s="4">
        <v>-0.001169997</v>
      </c>
      <c r="H9" s="4">
        <v>0.003225169</v>
      </c>
      <c r="I9" s="4">
        <v>1.900504E-05</v>
      </c>
      <c r="J9" s="7">
        <f t="shared" si="1"/>
        <v>3.085881339202506</v>
      </c>
      <c r="K9" s="4">
        <f t="shared" si="2"/>
        <v>0.05995166079749392</v>
      </c>
      <c r="M9">
        <f t="shared" si="0"/>
        <v>3.1159201664025358</v>
      </c>
    </row>
    <row r="10" spans="1:13" ht="12.75">
      <c r="A10">
        <v>4286799</v>
      </c>
      <c r="B10">
        <v>300</v>
      </c>
      <c r="C10" s="5">
        <v>302.323</v>
      </c>
      <c r="D10" s="6">
        <v>3.756789</v>
      </c>
      <c r="E10">
        <v>180</v>
      </c>
      <c r="F10">
        <v>-61.888</v>
      </c>
      <c r="G10" s="4">
        <v>-0.001169438</v>
      </c>
      <c r="H10" s="4">
        <v>0.003851308</v>
      </c>
      <c r="I10" s="4">
        <v>2.309402E-05</v>
      </c>
      <c r="J10" s="7">
        <f t="shared" si="1"/>
        <v>3.696247639111407</v>
      </c>
      <c r="K10" s="4">
        <f t="shared" si="2"/>
        <v>0.060541360888592965</v>
      </c>
      <c r="M10">
        <f t="shared" si="0"/>
        <v>3.727922453799413</v>
      </c>
    </row>
    <row r="11" spans="1:13" ht="12.75">
      <c r="A11">
        <v>4286803</v>
      </c>
      <c r="B11">
        <v>400</v>
      </c>
      <c r="C11" s="5">
        <v>401.955</v>
      </c>
      <c r="D11" s="6">
        <v>4.978491</v>
      </c>
      <c r="E11">
        <v>180</v>
      </c>
      <c r="F11">
        <v>-61.886</v>
      </c>
      <c r="G11" s="4">
        <v>-0.001170002</v>
      </c>
      <c r="H11" s="4">
        <v>0.005099258</v>
      </c>
      <c r="I11" s="4">
        <v>2.939917E-05</v>
      </c>
      <c r="J11" s="7">
        <f t="shared" si="1"/>
        <v>4.914363841914197</v>
      </c>
      <c r="K11" s="4">
        <f t="shared" si="2"/>
        <v>0.06412715808580316</v>
      </c>
      <c r="M11">
        <f t="shared" si="0"/>
        <v>4.954276971302758</v>
      </c>
    </row>
    <row r="12" spans="1:13" ht="12.75">
      <c r="A12">
        <v>4286807</v>
      </c>
      <c r="B12">
        <v>500</v>
      </c>
      <c r="C12" s="5">
        <v>501.814</v>
      </c>
      <c r="D12" s="6">
        <v>6.206007</v>
      </c>
      <c r="E12">
        <v>180</v>
      </c>
      <c r="F12">
        <v>-61.887</v>
      </c>
      <c r="G12" s="4">
        <v>-0.001171278</v>
      </c>
      <c r="H12" s="4">
        <v>0.006363063</v>
      </c>
      <c r="I12" s="4">
        <v>3.740648E-05</v>
      </c>
      <c r="J12" s="7">
        <f t="shared" si="1"/>
        <v>6.135255381737585</v>
      </c>
      <c r="K12" s="4">
        <f t="shared" si="2"/>
        <v>0.07075161826241505</v>
      </c>
      <c r="M12">
        <f t="shared" si="0"/>
        <v>6.18357299716628</v>
      </c>
    </row>
    <row r="13" spans="1:13" ht="12.75">
      <c r="A13">
        <v>4286811</v>
      </c>
      <c r="B13">
        <v>700</v>
      </c>
      <c r="C13" s="5">
        <v>701.341</v>
      </c>
      <c r="D13" s="6">
        <v>8.664896</v>
      </c>
      <c r="E13">
        <v>180</v>
      </c>
      <c r="F13">
        <v>-61.887</v>
      </c>
      <c r="G13" s="4">
        <v>-0.001168952</v>
      </c>
      <c r="H13" s="4">
        <v>0.008877972</v>
      </c>
      <c r="I13" s="4">
        <v>5.122413E-05</v>
      </c>
      <c r="J13" s="7">
        <f t="shared" si="1"/>
        <v>8.57470326591769</v>
      </c>
      <c r="K13" s="4">
        <f t="shared" si="2"/>
        <v>0.09019273408231143</v>
      </c>
      <c r="M13">
        <f t="shared" si="0"/>
        <v>8.648328273977993</v>
      </c>
    </row>
    <row r="14" spans="1:13" ht="12.75">
      <c r="A14">
        <v>4286815</v>
      </c>
      <c r="B14">
        <v>1000</v>
      </c>
      <c r="C14" s="5">
        <v>1000.572</v>
      </c>
      <c r="D14" s="6">
        <v>12.36024</v>
      </c>
      <c r="E14">
        <v>180</v>
      </c>
      <c r="F14">
        <v>-61.886</v>
      </c>
      <c r="G14" s="4">
        <v>-0.001169528</v>
      </c>
      <c r="H14" s="4">
        <v>0.01265879</v>
      </c>
      <c r="I14" s="4">
        <v>7.376743E-05</v>
      </c>
      <c r="J14" s="7">
        <f t="shared" si="1"/>
        <v>12.233147636008438</v>
      </c>
      <c r="K14" s="4">
        <f t="shared" si="2"/>
        <v>0.12709236399156154</v>
      </c>
      <c r="M14">
        <f t="shared" si="0"/>
        <v>12.353173984480875</v>
      </c>
    </row>
    <row r="15" spans="1:13" ht="12.75">
      <c r="A15">
        <v>4286819</v>
      </c>
      <c r="B15">
        <v>4000</v>
      </c>
      <c r="C15" s="5">
        <v>3993.098</v>
      </c>
      <c r="D15" s="6">
        <v>46.77233</v>
      </c>
      <c r="E15">
        <v>180</v>
      </c>
      <c r="F15">
        <v>-61.889</v>
      </c>
      <c r="G15" s="4">
        <v>-0.001211446</v>
      </c>
      <c r="H15" s="4">
        <v>0.04791558</v>
      </c>
      <c r="I15" s="4">
        <v>0.0002785936</v>
      </c>
      <c r="J15" s="7">
        <f t="shared" si="1"/>
        <v>48.820232186239494</v>
      </c>
      <c r="K15" s="4">
        <f t="shared" si="2"/>
        <v>-2.0479021862394973</v>
      </c>
      <c r="M15">
        <f t="shared" si="0"/>
        <v>46.853175153727754</v>
      </c>
    </row>
    <row r="16" spans="1:13" ht="12.75">
      <c r="A16">
        <v>4286825</v>
      </c>
      <c r="B16">
        <v>50</v>
      </c>
      <c r="C16" s="5">
        <v>52.964</v>
      </c>
      <c r="D16" s="6">
        <v>0.7439036</v>
      </c>
      <c r="E16">
        <v>180</v>
      </c>
      <c r="F16">
        <v>-61.895</v>
      </c>
      <c r="G16" s="4">
        <v>-0.001170657</v>
      </c>
      <c r="H16" s="4">
        <v>0.0007636849</v>
      </c>
      <c r="I16" s="4">
        <v>6.041663E-06</v>
      </c>
      <c r="J16" s="7">
        <f t="shared" si="1"/>
        <v>0.6475460350614958</v>
      </c>
      <c r="K16" s="4">
        <f t="shared" si="2"/>
        <v>0.09635756493850423</v>
      </c>
      <c r="M16">
        <f t="shared" si="0"/>
        <v>0.7022728645872669</v>
      </c>
    </row>
    <row r="17" spans="1:13" ht="12.75">
      <c r="A17">
        <v>4286831</v>
      </c>
      <c r="B17">
        <v>100</v>
      </c>
      <c r="C17" s="5">
        <v>102.77</v>
      </c>
      <c r="D17" s="6">
        <v>1.337035</v>
      </c>
      <c r="E17">
        <v>180</v>
      </c>
      <c r="F17">
        <v>-61.892</v>
      </c>
      <c r="G17" s="4">
        <v>-0.001169543</v>
      </c>
      <c r="H17" s="4">
        <v>0.001372232</v>
      </c>
      <c r="I17" s="4">
        <v>9.408999E-06</v>
      </c>
      <c r="J17" s="7">
        <f t="shared" si="1"/>
        <v>1.2564818749201327</v>
      </c>
      <c r="K17" s="4">
        <f t="shared" si="2"/>
        <v>0.08055312507986723</v>
      </c>
      <c r="M17">
        <f t="shared" si="0"/>
        <v>1.300997372774156</v>
      </c>
    </row>
    <row r="18" spans="1:13" ht="12.75">
      <c r="A18">
        <v>4286835</v>
      </c>
      <c r="B18">
        <v>150</v>
      </c>
      <c r="C18" s="5">
        <v>152.705</v>
      </c>
      <c r="D18" s="6">
        <v>1.94104</v>
      </c>
      <c r="E18">
        <v>180</v>
      </c>
      <c r="F18">
        <v>-61.888</v>
      </c>
      <c r="G18" s="4">
        <v>-0.001168572</v>
      </c>
      <c r="H18" s="4">
        <v>0.001986108</v>
      </c>
      <c r="I18" s="4">
        <v>1.209586E-05</v>
      </c>
      <c r="J18" s="7">
        <f t="shared" si="1"/>
        <v>1.8669948886803436</v>
      </c>
      <c r="K18" s="4">
        <f t="shared" si="2"/>
        <v>0.07404511131965652</v>
      </c>
      <c r="M18">
        <f t="shared" si="0"/>
        <v>1.906656625519793</v>
      </c>
    </row>
    <row r="19" spans="1:13" ht="12.75">
      <c r="A19">
        <v>4286839</v>
      </c>
      <c r="B19">
        <v>200</v>
      </c>
      <c r="C19" s="5">
        <v>202.599</v>
      </c>
      <c r="D19" s="6">
        <v>2.547368</v>
      </c>
      <c r="E19">
        <v>180</v>
      </c>
      <c r="F19">
        <v>-61.887</v>
      </c>
      <c r="G19" s="4">
        <v>-0.001168101</v>
      </c>
      <c r="H19" s="4">
        <v>0.002610397</v>
      </c>
      <c r="I19" s="4">
        <v>1.592613E-05</v>
      </c>
      <c r="J19" s="7">
        <f t="shared" si="1"/>
        <v>2.4770066301152474</v>
      </c>
      <c r="K19" s="4">
        <f t="shared" si="2"/>
        <v>0.07036136988475272</v>
      </c>
      <c r="M19">
        <f t="shared" si="0"/>
        <v>2.5146896085370614</v>
      </c>
    </row>
    <row r="20" spans="1:13" ht="12.75">
      <c r="A20">
        <v>4286843</v>
      </c>
      <c r="B20">
        <v>250</v>
      </c>
      <c r="C20" s="5">
        <v>252.401</v>
      </c>
      <c r="D20" s="6">
        <v>3.154534</v>
      </c>
      <c r="E20">
        <v>180</v>
      </c>
      <c r="F20">
        <v>-61.889</v>
      </c>
      <c r="G20" s="4">
        <v>-0.001168377</v>
      </c>
      <c r="H20" s="4">
        <v>0.003235323</v>
      </c>
      <c r="I20" s="4">
        <v>1.920194E-05</v>
      </c>
      <c r="J20" s="7">
        <f t="shared" si="1"/>
        <v>3.085893565356782</v>
      </c>
      <c r="K20" s="4">
        <f t="shared" si="2"/>
        <v>0.06864043464321812</v>
      </c>
      <c r="M20">
        <f t="shared" si="0"/>
        <v>3.1245260517985267</v>
      </c>
    </row>
    <row r="21" spans="1:13" ht="12.75">
      <c r="A21">
        <v>4286847</v>
      </c>
      <c r="B21">
        <v>300</v>
      </c>
      <c r="C21" s="5">
        <v>302.328</v>
      </c>
      <c r="D21" s="6">
        <v>3.764287</v>
      </c>
      <c r="E21">
        <v>180</v>
      </c>
      <c r="F21">
        <v>-61.881</v>
      </c>
      <c r="G21" s="4">
        <v>-0.001167604</v>
      </c>
      <c r="H21" s="4">
        <v>0.003855217</v>
      </c>
      <c r="I21" s="4">
        <v>2.293893E-05</v>
      </c>
      <c r="J21" s="7">
        <f t="shared" si="1"/>
        <v>3.6963087698827857</v>
      </c>
      <c r="K21" s="4">
        <f t="shared" si="2"/>
        <v>0.06797823011721427</v>
      </c>
      <c r="M21">
        <f t="shared" si="0"/>
        <v>3.7353010637453368</v>
      </c>
    </row>
    <row r="22" spans="1:13" ht="12.75">
      <c r="A22">
        <v>4286851</v>
      </c>
      <c r="B22">
        <v>350</v>
      </c>
      <c r="C22" s="5">
        <v>352.186</v>
      </c>
      <c r="D22" s="6">
        <v>4.374339</v>
      </c>
      <c r="E22">
        <v>180</v>
      </c>
      <c r="F22">
        <v>-61.885</v>
      </c>
      <c r="G22" s="4">
        <v>-0.00116795</v>
      </c>
      <c r="H22" s="4">
        <v>0.004480076</v>
      </c>
      <c r="I22" s="4">
        <v>2.642965E-05</v>
      </c>
      <c r="J22" s="7">
        <f t="shared" si="1"/>
        <v>4.305880369763763</v>
      </c>
      <c r="K22" s="4">
        <f t="shared" si="2"/>
        <v>0.0684586302362371</v>
      </c>
      <c r="M22">
        <f t="shared" si="0"/>
        <v>4.347187707631763</v>
      </c>
    </row>
    <row r="23" spans="1:13" ht="12.75">
      <c r="A23">
        <v>4286855</v>
      </c>
      <c r="B23">
        <v>450</v>
      </c>
      <c r="C23" s="5">
        <v>451.896</v>
      </c>
      <c r="D23" s="6">
        <v>5.597516</v>
      </c>
      <c r="E23">
        <v>180</v>
      </c>
      <c r="F23">
        <v>-61.883</v>
      </c>
      <c r="G23" s="4">
        <v>-0.001165494</v>
      </c>
      <c r="H23" s="4">
        <v>0.005736965</v>
      </c>
      <c r="I23" s="4">
        <v>3.348382E-05</v>
      </c>
      <c r="J23" s="7">
        <f t="shared" si="1"/>
        <v>5.5249502126000625</v>
      </c>
      <c r="K23" s="4">
        <f t="shared" si="2"/>
        <v>0.07256578739993724</v>
      </c>
      <c r="M23">
        <f t="shared" si="0"/>
        <v>5.574030750438153</v>
      </c>
    </row>
    <row r="24" spans="1:13" ht="12.75">
      <c r="A24">
        <v>4286859</v>
      </c>
      <c r="B24">
        <v>550</v>
      </c>
      <c r="C24" s="5">
        <v>551.597</v>
      </c>
      <c r="D24" s="6">
        <v>6.822937</v>
      </c>
      <c r="E24">
        <v>180</v>
      </c>
      <c r="F24">
        <v>-61.885</v>
      </c>
      <c r="G24" s="4">
        <v>-0.001162735</v>
      </c>
      <c r="H24" s="4">
        <v>0.006993729</v>
      </c>
      <c r="I24" s="4">
        <v>4.091855E-05</v>
      </c>
      <c r="J24" s="7">
        <f t="shared" si="1"/>
        <v>6.7439100200478785</v>
      </c>
      <c r="K24" s="4">
        <f t="shared" si="2"/>
        <v>0.07902697995212105</v>
      </c>
      <c r="M24">
        <f t="shared" si="0"/>
        <v>6.8031830303645595</v>
      </c>
    </row>
    <row r="25" spans="1:13" ht="12.75">
      <c r="A25">
        <v>4286863</v>
      </c>
      <c r="B25">
        <v>750</v>
      </c>
      <c r="C25" s="5">
        <v>751.138</v>
      </c>
      <c r="D25" s="6">
        <v>9.28193</v>
      </c>
      <c r="E25">
        <v>180</v>
      </c>
      <c r="F25">
        <v>-61.883</v>
      </c>
      <c r="G25" s="4">
        <v>-0.00116126</v>
      </c>
      <c r="H25" s="4">
        <v>0.009504965</v>
      </c>
      <c r="I25" s="4">
        <v>5.572205E-05</v>
      </c>
      <c r="J25" s="7">
        <f t="shared" si="1"/>
        <v>9.183529070387845</v>
      </c>
      <c r="K25" s="4">
        <f t="shared" si="2"/>
        <v>0.09840092961215419</v>
      </c>
      <c r="M25">
        <f t="shared" si="0"/>
        <v>9.267867555628923</v>
      </c>
    </row>
    <row r="26" spans="1:13" ht="12.75">
      <c r="A26">
        <v>4286867</v>
      </c>
      <c r="B26">
        <v>1050</v>
      </c>
      <c r="C26" s="5">
        <v>1050.382</v>
      </c>
      <c r="D26" s="6">
        <v>12.97737</v>
      </c>
      <c r="E26">
        <v>180</v>
      </c>
      <c r="F26">
        <v>-61.884</v>
      </c>
      <c r="G26" s="4">
        <v>-0.001159319</v>
      </c>
      <c r="H26" s="4">
        <v>0.01329384</v>
      </c>
      <c r="I26" s="4">
        <v>7.696398E-05</v>
      </c>
      <c r="J26" s="7">
        <f t="shared" si="1"/>
        <v>12.842132380484179</v>
      </c>
      <c r="K26" s="4">
        <f t="shared" si="2"/>
        <v>0.1352376195158218</v>
      </c>
      <c r="M26">
        <f t="shared" si="0"/>
        <v>12.972650426225886</v>
      </c>
    </row>
    <row r="27" spans="1:13" ht="12.75">
      <c r="A27">
        <v>4286871</v>
      </c>
      <c r="B27">
        <v>4000</v>
      </c>
      <c r="C27" s="5">
        <v>3993.099</v>
      </c>
      <c r="D27" s="6">
        <v>46.77266</v>
      </c>
      <c r="E27">
        <v>180</v>
      </c>
      <c r="F27">
        <v>-61.887</v>
      </c>
      <c r="G27" s="4">
        <v>-0.001206053</v>
      </c>
      <c r="H27" s="4">
        <v>0.04791029</v>
      </c>
      <c r="I27" s="4">
        <v>0.0002778357</v>
      </c>
      <c r="J27" s="7">
        <f t="shared" si="1"/>
        <v>48.82024441239377</v>
      </c>
      <c r="K27" s="4">
        <f t="shared" si="2"/>
        <v>-2.0475844123937676</v>
      </c>
      <c r="M27">
        <f t="shared" si="0"/>
        <v>46.853493990507125</v>
      </c>
    </row>
    <row r="28" spans="1:13" ht="12.75">
      <c r="A28">
        <v>4286877</v>
      </c>
      <c r="B28">
        <v>100</v>
      </c>
      <c r="C28" s="5">
        <v>102.764</v>
      </c>
      <c r="D28" s="6">
        <v>1.360639</v>
      </c>
      <c r="E28">
        <v>180</v>
      </c>
      <c r="F28">
        <v>-61.884</v>
      </c>
      <c r="G28" s="4">
        <v>-0.001161</v>
      </c>
      <c r="H28" s="4">
        <v>0.00139209</v>
      </c>
      <c r="I28" s="4">
        <v>8.904434E-06</v>
      </c>
      <c r="J28" s="7">
        <f t="shared" si="1"/>
        <v>1.2564085179944782</v>
      </c>
      <c r="K28" s="4">
        <f t="shared" si="2"/>
        <v>0.10423048200552176</v>
      </c>
      <c r="M28">
        <f t="shared" si="0"/>
        <v>1.3240424662333112</v>
      </c>
    </row>
    <row r="29" spans="1:13" ht="12.75">
      <c r="A29">
        <v>4286883</v>
      </c>
      <c r="B29">
        <v>150</v>
      </c>
      <c r="C29" s="5">
        <v>152.696</v>
      </c>
      <c r="D29" s="6">
        <v>1.955476</v>
      </c>
      <c r="E29">
        <v>180</v>
      </c>
      <c r="F29">
        <v>-61.885</v>
      </c>
      <c r="G29" s="4">
        <v>-0.00116736</v>
      </c>
      <c r="H29" s="4">
        <v>0.002000987</v>
      </c>
      <c r="I29" s="4">
        <v>1.27738E-05</v>
      </c>
      <c r="J29" s="7">
        <f t="shared" si="1"/>
        <v>1.8668848532918616</v>
      </c>
      <c r="K29" s="4">
        <f t="shared" si="2"/>
        <v>0.08859114670813839</v>
      </c>
      <c r="M29">
        <f t="shared" si="0"/>
        <v>1.9209501231204484</v>
      </c>
    </row>
    <row r="30" spans="1:13" ht="12.75">
      <c r="A30">
        <v>4286887</v>
      </c>
      <c r="B30">
        <v>200</v>
      </c>
      <c r="C30" s="5">
        <v>202.589</v>
      </c>
      <c r="D30" s="6">
        <v>2.558806</v>
      </c>
      <c r="E30">
        <v>180</v>
      </c>
      <c r="F30">
        <v>-61.884</v>
      </c>
      <c r="G30" s="4">
        <v>-0.001167606</v>
      </c>
      <c r="H30" s="4">
        <v>0.002625122</v>
      </c>
      <c r="I30" s="4">
        <v>1.571147E-05</v>
      </c>
      <c r="J30" s="7">
        <f t="shared" si="1"/>
        <v>2.47688436857249</v>
      </c>
      <c r="K30" s="4">
        <f t="shared" si="2"/>
        <v>0.08192163142751019</v>
      </c>
      <c r="M30">
        <f t="shared" si="0"/>
        <v>2.526105563480742</v>
      </c>
    </row>
    <row r="31" spans="1:13" ht="12.75">
      <c r="A31">
        <v>4286891</v>
      </c>
      <c r="B31">
        <v>250</v>
      </c>
      <c r="C31" s="5">
        <v>252.4</v>
      </c>
      <c r="D31" s="6">
        <v>3.164148</v>
      </c>
      <c r="E31">
        <v>180</v>
      </c>
      <c r="F31">
        <v>-61.886</v>
      </c>
      <c r="G31" s="4">
        <v>-0.001166928</v>
      </c>
      <c r="H31" s="4">
        <v>0.003237011</v>
      </c>
      <c r="I31" s="4">
        <v>1.962418E-05</v>
      </c>
      <c r="J31" s="7">
        <f t="shared" si="1"/>
        <v>3.085881339202506</v>
      </c>
      <c r="K31" s="4">
        <f t="shared" si="2"/>
        <v>0.07826666079749378</v>
      </c>
      <c r="M31">
        <f t="shared" si="0"/>
        <v>3.1340610142630743</v>
      </c>
    </row>
    <row r="32" spans="1:13" ht="12.75">
      <c r="A32">
        <v>4286895</v>
      </c>
      <c r="B32">
        <v>300</v>
      </c>
      <c r="C32" s="5">
        <v>302.325</v>
      </c>
      <c r="D32" s="6">
        <v>3.772639</v>
      </c>
      <c r="E32">
        <v>180</v>
      </c>
      <c r="F32">
        <v>-61.884</v>
      </c>
      <c r="G32" s="4">
        <v>-0.001167401</v>
      </c>
      <c r="H32" s="4">
        <v>0.003868226</v>
      </c>
      <c r="I32" s="4">
        <v>2.298411E-05</v>
      </c>
      <c r="J32" s="7">
        <f t="shared" si="1"/>
        <v>3.6962720914199587</v>
      </c>
      <c r="K32" s="4">
        <f t="shared" si="2"/>
        <v>0.07636690858004114</v>
      </c>
      <c r="M32">
        <f t="shared" si="0"/>
        <v>3.7436258992805755</v>
      </c>
    </row>
    <row r="33" spans="1:13" ht="12.75">
      <c r="A33">
        <v>4286899</v>
      </c>
      <c r="B33">
        <v>350</v>
      </c>
      <c r="C33" s="5">
        <v>352.19</v>
      </c>
      <c r="D33" s="6">
        <v>4.38181</v>
      </c>
      <c r="E33">
        <v>180</v>
      </c>
      <c r="F33">
        <v>-61.883</v>
      </c>
      <c r="G33" s="4">
        <v>-0.001166973</v>
      </c>
      <c r="H33" s="4">
        <v>0.004484312</v>
      </c>
      <c r="I33" s="4">
        <v>2.636764E-05</v>
      </c>
      <c r="J33" s="7">
        <f t="shared" si="1"/>
        <v>4.305929274380866</v>
      </c>
      <c r="K33" s="4">
        <f t="shared" si="2"/>
        <v>0.0758807256191334</v>
      </c>
      <c r="M33">
        <f t="shared" si="0"/>
        <v>4.3545628779919925</v>
      </c>
    </row>
    <row r="34" spans="1:13" ht="12.75">
      <c r="A34">
        <v>4286903</v>
      </c>
      <c r="B34">
        <v>400</v>
      </c>
      <c r="C34" s="5">
        <v>401.959</v>
      </c>
      <c r="D34" s="6">
        <v>4.990887</v>
      </c>
      <c r="E34">
        <v>180</v>
      </c>
      <c r="F34">
        <v>-61.882</v>
      </c>
      <c r="G34" s="4">
        <v>-0.001166999</v>
      </c>
      <c r="H34" s="4">
        <v>0.00511631</v>
      </c>
      <c r="I34" s="4">
        <v>3.018948E-05</v>
      </c>
      <c r="J34" s="7">
        <f t="shared" si="1"/>
        <v>4.9144127465313</v>
      </c>
      <c r="K34" s="4">
        <f t="shared" si="2"/>
        <v>0.07647425346869952</v>
      </c>
      <c r="M34">
        <f t="shared" si="0"/>
        <v>4.966563256451528</v>
      </c>
    </row>
    <row r="35" spans="1:13" ht="12.75">
      <c r="A35">
        <v>4286907</v>
      </c>
      <c r="B35">
        <v>500</v>
      </c>
      <c r="C35" s="5">
        <v>501.81</v>
      </c>
      <c r="D35" s="6">
        <v>6.215586</v>
      </c>
      <c r="E35">
        <v>180</v>
      </c>
      <c r="F35">
        <v>-61.883</v>
      </c>
      <c r="G35" s="4">
        <v>-0.001169827</v>
      </c>
      <c r="H35" s="4">
        <v>0.006368385</v>
      </c>
      <c r="I35" s="4">
        <v>3.796429E-05</v>
      </c>
      <c r="J35" s="7">
        <f t="shared" si="1"/>
        <v>6.135206477120482</v>
      </c>
      <c r="K35" s="4">
        <f t="shared" si="2"/>
        <v>0.0803795228795181</v>
      </c>
      <c r="M35">
        <f t="shared" si="0"/>
        <v>6.19316673641418</v>
      </c>
    </row>
    <row r="36" spans="1:13" ht="12.75">
      <c r="A36">
        <v>4286911</v>
      </c>
      <c r="B36">
        <v>600</v>
      </c>
      <c r="C36" s="5">
        <v>601.512</v>
      </c>
      <c r="D36" s="6">
        <v>7.441218</v>
      </c>
      <c r="E36">
        <v>180</v>
      </c>
      <c r="F36">
        <v>-61.882</v>
      </c>
      <c r="G36" s="4">
        <v>-0.001169205</v>
      </c>
      <c r="H36" s="4">
        <v>0.007619759</v>
      </c>
      <c r="I36" s="4">
        <v>4.42814E-05</v>
      </c>
      <c r="J36" s="7">
        <f t="shared" si="1"/>
        <v>7.354178510722574</v>
      </c>
      <c r="K36" s="4">
        <f t="shared" si="2"/>
        <v>0.08703948927742644</v>
      </c>
      <c r="M36">
        <f t="shared" si="0"/>
        <v>7.422513266568249</v>
      </c>
    </row>
    <row r="37" spans="1:13" ht="12.75">
      <c r="A37">
        <v>4286915</v>
      </c>
      <c r="B37">
        <v>800</v>
      </c>
      <c r="C37" s="5">
        <v>801.061</v>
      </c>
      <c r="D37" s="6">
        <v>9.900051</v>
      </c>
      <c r="E37">
        <v>180</v>
      </c>
      <c r="F37">
        <v>-61.883</v>
      </c>
      <c r="G37" s="4">
        <v>-0.001169172</v>
      </c>
      <c r="H37" s="4">
        <v>0.01013613</v>
      </c>
      <c r="I37" s="4">
        <v>5.932401E-05</v>
      </c>
      <c r="J37" s="7">
        <f t="shared" si="1"/>
        <v>9.793895370296747</v>
      </c>
      <c r="K37" s="4">
        <f t="shared" si="2"/>
        <v>0.10615562970325243</v>
      </c>
      <c r="M37">
        <f t="shared" si="0"/>
        <v>9.886938447883493</v>
      </c>
    </row>
    <row r="38" spans="1:13" ht="12.75">
      <c r="A38">
        <v>4286919</v>
      </c>
      <c r="B38">
        <v>1100</v>
      </c>
      <c r="C38" s="5">
        <v>1100.275</v>
      </c>
      <c r="D38" s="6">
        <v>13.59506</v>
      </c>
      <c r="E38">
        <v>180</v>
      </c>
      <c r="F38">
        <v>-61.882</v>
      </c>
      <c r="G38" s="4">
        <v>-0.001168702</v>
      </c>
      <c r="H38" s="4">
        <v>0.01393283</v>
      </c>
      <c r="I38" s="4">
        <v>8.137168E-05</v>
      </c>
      <c r="J38" s="7">
        <f t="shared" si="1"/>
        <v>13.452131895764808</v>
      </c>
      <c r="K38" s="4">
        <f t="shared" si="2"/>
        <v>0.14292810423519242</v>
      </c>
      <c r="M38">
        <f t="shared" si="0"/>
        <v>13.59166208447888</v>
      </c>
    </row>
    <row r="39" spans="1:13" ht="12.75">
      <c r="A39">
        <v>4286923</v>
      </c>
      <c r="B39">
        <v>4000</v>
      </c>
      <c r="C39" s="5">
        <v>3993.103</v>
      </c>
      <c r="D39" s="6">
        <v>46.77278</v>
      </c>
      <c r="E39">
        <v>180</v>
      </c>
      <c r="F39">
        <v>-61.885</v>
      </c>
      <c r="G39" s="4">
        <v>-0.001215551</v>
      </c>
      <c r="H39" s="4">
        <v>0.04791498</v>
      </c>
      <c r="I39" s="4">
        <v>0.0002792253</v>
      </c>
      <c r="J39" s="7">
        <f t="shared" si="1"/>
        <v>48.82029331701087</v>
      </c>
      <c r="K39" s="4">
        <f t="shared" si="2"/>
        <v>-2.047513317010875</v>
      </c>
      <c r="M39">
        <f t="shared" si="0"/>
        <v>46.85356726335384</v>
      </c>
    </row>
    <row r="40" spans="1:13" ht="12.75">
      <c r="A40">
        <v>4286929</v>
      </c>
      <c r="B40">
        <v>150</v>
      </c>
      <c r="C40" s="5">
        <v>152.699</v>
      </c>
      <c r="D40" s="6">
        <v>1.978761</v>
      </c>
      <c r="E40">
        <v>180</v>
      </c>
      <c r="F40">
        <v>-61.883</v>
      </c>
      <c r="G40" s="4">
        <v>-0.001168347</v>
      </c>
      <c r="H40" s="4">
        <v>0.002024902</v>
      </c>
      <c r="I40" s="4">
        <v>1.240227E-05</v>
      </c>
      <c r="J40" s="7">
        <f t="shared" si="1"/>
        <v>1.866921531754689</v>
      </c>
      <c r="K40" s="4">
        <f t="shared" si="2"/>
        <v>0.11183946824531099</v>
      </c>
      <c r="M40">
        <f t="shared" si="0"/>
        <v>1.9437858139215056</v>
      </c>
    </row>
    <row r="41" spans="1:13" ht="12.75">
      <c r="A41">
        <v>4286935</v>
      </c>
      <c r="B41">
        <v>200</v>
      </c>
      <c r="C41" s="5">
        <v>202.598</v>
      </c>
      <c r="D41" s="6">
        <v>2.573093</v>
      </c>
      <c r="E41">
        <v>180</v>
      </c>
      <c r="F41">
        <v>-61.882</v>
      </c>
      <c r="G41" s="4">
        <v>-0.001166905</v>
      </c>
      <c r="H41" s="4">
        <v>0.002640128</v>
      </c>
      <c r="I41" s="4">
        <v>1.626547E-05</v>
      </c>
      <c r="J41" s="7">
        <f t="shared" si="1"/>
        <v>2.476994403960972</v>
      </c>
      <c r="K41" s="4">
        <f t="shared" si="2"/>
        <v>0.09609859603902793</v>
      </c>
      <c r="M41">
        <f t="shared" si="0"/>
        <v>2.5400971381751054</v>
      </c>
    </row>
    <row r="42" spans="1:13" ht="12.75">
      <c r="A42">
        <v>4286939</v>
      </c>
      <c r="B42">
        <v>250</v>
      </c>
      <c r="C42" s="5">
        <v>252.405</v>
      </c>
      <c r="D42" s="6">
        <v>3.175637</v>
      </c>
      <c r="E42">
        <v>180</v>
      </c>
      <c r="F42">
        <v>-61.883</v>
      </c>
      <c r="G42" s="4">
        <v>-0.001168924</v>
      </c>
      <c r="H42" s="4">
        <v>0.003256856</v>
      </c>
      <c r="I42" s="4">
        <v>1.970398E-05</v>
      </c>
      <c r="J42" s="7">
        <f t="shared" si="1"/>
        <v>3.085942469973885</v>
      </c>
      <c r="K42" s="4">
        <f t="shared" si="2"/>
        <v>0.08969453002611516</v>
      </c>
      <c r="M42">
        <f t="shared" si="0"/>
        <v>3.1453784592222815</v>
      </c>
    </row>
    <row r="43" spans="1:13" ht="12.75">
      <c r="A43">
        <v>4286943</v>
      </c>
      <c r="B43">
        <v>300</v>
      </c>
      <c r="C43" s="5">
        <v>302.331</v>
      </c>
      <c r="D43" s="6">
        <v>3.782328</v>
      </c>
      <c r="E43">
        <v>180</v>
      </c>
      <c r="F43">
        <v>-61.883</v>
      </c>
      <c r="G43" s="4">
        <v>-0.001168692</v>
      </c>
      <c r="H43" s="4">
        <v>0.003870954</v>
      </c>
      <c r="I43" s="4">
        <v>2.307285E-05</v>
      </c>
      <c r="J43" s="7">
        <f t="shared" si="1"/>
        <v>3.6963454483456135</v>
      </c>
      <c r="K43" s="4">
        <f t="shared" si="2"/>
        <v>0.08598255165438662</v>
      </c>
      <c r="M43">
        <f t="shared" si="0"/>
        <v>3.753165900949621</v>
      </c>
    </row>
    <row r="44" spans="1:13" ht="12.75">
      <c r="A44">
        <v>4286947</v>
      </c>
      <c r="B44">
        <v>350</v>
      </c>
      <c r="C44" s="5">
        <v>352.186</v>
      </c>
      <c r="D44" s="6">
        <v>4.390146</v>
      </c>
      <c r="E44">
        <v>180</v>
      </c>
      <c r="F44">
        <v>-61.884</v>
      </c>
      <c r="G44" s="4">
        <v>-0.001169724</v>
      </c>
      <c r="H44" s="4">
        <v>0.004501875</v>
      </c>
      <c r="I44" s="4">
        <v>2.596929E-05</v>
      </c>
      <c r="J44" s="7">
        <f t="shared" si="1"/>
        <v>4.305880369763763</v>
      </c>
      <c r="K44" s="4">
        <f t="shared" si="2"/>
        <v>0.08426563023623679</v>
      </c>
      <c r="M44">
        <f t="shared" si="0"/>
        <v>4.362896594413179</v>
      </c>
    </row>
    <row r="45" spans="1:13" ht="12.75">
      <c r="A45">
        <v>4286951</v>
      </c>
      <c r="B45">
        <v>400</v>
      </c>
      <c r="C45" s="5">
        <v>401.956</v>
      </c>
      <c r="D45" s="6">
        <v>4.998007</v>
      </c>
      <c r="E45">
        <v>180</v>
      </c>
      <c r="F45">
        <v>-61.882</v>
      </c>
      <c r="G45" s="4">
        <v>-0.001167872</v>
      </c>
      <c r="H45" s="4">
        <v>0.005121863</v>
      </c>
      <c r="I45" s="4">
        <v>2.999355E-05</v>
      </c>
      <c r="J45" s="7">
        <f t="shared" si="1"/>
        <v>4.9143760680684725</v>
      </c>
      <c r="K45" s="4">
        <f t="shared" si="2"/>
        <v>0.08363093193152782</v>
      </c>
      <c r="M45">
        <f t="shared" si="0"/>
        <v>4.973685677039278</v>
      </c>
    </row>
    <row r="46" spans="1:13" ht="12.75">
      <c r="A46">
        <v>4286955</v>
      </c>
      <c r="B46">
        <v>450</v>
      </c>
      <c r="C46" s="5">
        <v>451.898</v>
      </c>
      <c r="D46" s="6">
        <v>5.609129</v>
      </c>
      <c r="E46">
        <v>180</v>
      </c>
      <c r="F46">
        <v>-61.883</v>
      </c>
      <c r="G46" s="4">
        <v>-0.001165596</v>
      </c>
      <c r="H46" s="4">
        <v>0.005750354</v>
      </c>
      <c r="I46" s="4">
        <v>3.331652E-05</v>
      </c>
      <c r="J46" s="7">
        <f t="shared" si="1"/>
        <v>5.524974664908614</v>
      </c>
      <c r="K46" s="4">
        <f t="shared" si="2"/>
        <v>0.08415433509138648</v>
      </c>
      <c r="M46">
        <f t="shared" si="0"/>
        <v>5.585570305688451</v>
      </c>
    </row>
    <row r="47" spans="1:13" ht="12.75">
      <c r="A47">
        <v>4286959</v>
      </c>
      <c r="B47">
        <v>550</v>
      </c>
      <c r="C47" s="5">
        <v>551.603</v>
      </c>
      <c r="D47" s="6">
        <v>6.832012</v>
      </c>
      <c r="E47">
        <v>180</v>
      </c>
      <c r="F47">
        <v>-61.882</v>
      </c>
      <c r="G47" s="4">
        <v>-0.001164616</v>
      </c>
      <c r="H47" s="4">
        <v>0.007002501</v>
      </c>
      <c r="I47" s="4">
        <v>4.0886E-05</v>
      </c>
      <c r="J47" s="7">
        <f t="shared" si="1"/>
        <v>6.743983376973533</v>
      </c>
      <c r="K47" s="4">
        <f t="shared" si="2"/>
        <v>0.08802862302646641</v>
      </c>
      <c r="M47">
        <f t="shared" si="0"/>
        <v>6.812157656865536</v>
      </c>
    </row>
    <row r="48" spans="1:13" ht="12.75">
      <c r="A48">
        <v>4286963</v>
      </c>
      <c r="B48">
        <v>650</v>
      </c>
      <c r="C48" s="5">
        <v>651.435</v>
      </c>
      <c r="D48" s="6">
        <v>8.05938</v>
      </c>
      <c r="E48">
        <v>180</v>
      </c>
      <c r="F48">
        <v>-61.882</v>
      </c>
      <c r="G48" s="4">
        <v>-0.0011628</v>
      </c>
      <c r="H48" s="4">
        <v>0.008260285</v>
      </c>
      <c r="I48" s="4">
        <v>4.769852E-05</v>
      </c>
      <c r="J48" s="7">
        <f t="shared" si="1"/>
        <v>7.964544810631475</v>
      </c>
      <c r="K48" s="4">
        <f t="shared" si="2"/>
        <v>0.09483518936852597</v>
      </c>
      <c r="M48">
        <f t="shared" si="0"/>
        <v>8.041626562895763</v>
      </c>
    </row>
    <row r="49" spans="1:13" ht="12.75">
      <c r="A49">
        <v>4286967</v>
      </c>
      <c r="B49">
        <v>850</v>
      </c>
      <c r="C49" s="5">
        <v>851.007</v>
      </c>
      <c r="D49" s="6">
        <v>10.51868</v>
      </c>
      <c r="E49">
        <v>180</v>
      </c>
      <c r="F49">
        <v>-61.881</v>
      </c>
      <c r="G49" s="4">
        <v>-0.001165237</v>
      </c>
      <c r="H49" s="4">
        <v>0.0107709</v>
      </c>
      <c r="I49" s="4">
        <v>6.223268E-05</v>
      </c>
      <c r="J49" s="7">
        <f t="shared" si="1"/>
        <v>10.40454287175399</v>
      </c>
      <c r="K49" s="4">
        <f t="shared" si="2"/>
        <v>0.11413712824601063</v>
      </c>
      <c r="M49">
        <f t="shared" si="0"/>
        <v>10.506233203722179</v>
      </c>
    </row>
    <row r="50" spans="1:13" ht="12.75">
      <c r="A50">
        <v>4286971</v>
      </c>
      <c r="B50">
        <v>1150</v>
      </c>
      <c r="C50" s="5">
        <v>1150.219</v>
      </c>
      <c r="D50" s="6">
        <v>14.21359</v>
      </c>
      <c r="E50">
        <v>180</v>
      </c>
      <c r="F50">
        <v>-61.881</v>
      </c>
      <c r="G50" s="4">
        <v>-0.001163843</v>
      </c>
      <c r="H50" s="4">
        <v>0.01455764</v>
      </c>
      <c r="I50" s="4">
        <v>8.452833E-05</v>
      </c>
      <c r="J50" s="7">
        <f t="shared" si="1"/>
        <v>14.0627549449135</v>
      </c>
      <c r="K50" s="4">
        <f t="shared" si="2"/>
        <v>0.15083505508649964</v>
      </c>
      <c r="M50">
        <f t="shared" si="0"/>
        <v>14.210883753441735</v>
      </c>
    </row>
    <row r="51" spans="1:13" ht="12.75">
      <c r="A51">
        <v>4286975</v>
      </c>
      <c r="B51">
        <v>4000</v>
      </c>
      <c r="C51" s="5">
        <v>3993.103</v>
      </c>
      <c r="D51" s="6">
        <v>46.7728</v>
      </c>
      <c r="E51">
        <v>180</v>
      </c>
      <c r="F51">
        <v>-61.885</v>
      </c>
      <c r="G51" s="4">
        <v>-0.001210874</v>
      </c>
      <c r="H51" s="4">
        <v>0.04792278</v>
      </c>
      <c r="I51" s="4">
        <v>0.0002775331</v>
      </c>
      <c r="J51" s="7">
        <f t="shared" si="1"/>
        <v>48.82029331701087</v>
      </c>
      <c r="K51" s="4">
        <f t="shared" si="2"/>
        <v>-2.0474933170108756</v>
      </c>
      <c r="M51">
        <f t="shared" si="0"/>
        <v>46.85358729789839</v>
      </c>
    </row>
    <row r="52" spans="1:13" ht="12.75">
      <c r="A52">
        <v>4286982</v>
      </c>
      <c r="B52">
        <v>200</v>
      </c>
      <c r="C52" s="5">
        <v>202.601</v>
      </c>
      <c r="D52" s="6">
        <v>2.596621</v>
      </c>
      <c r="E52">
        <v>180</v>
      </c>
      <c r="F52">
        <v>-61.884</v>
      </c>
      <c r="G52" s="4">
        <v>-0.001168445</v>
      </c>
      <c r="H52" s="4">
        <v>0.002655263</v>
      </c>
      <c r="I52" s="4">
        <v>1.5703E-05</v>
      </c>
      <c r="J52" s="7">
        <f t="shared" si="1"/>
        <v>2.477031082423799</v>
      </c>
      <c r="K52" s="4">
        <f t="shared" si="2"/>
        <v>0.11958991757620074</v>
      </c>
      <c r="M52">
        <f t="shared" si="0"/>
        <v>2.563285472431034</v>
      </c>
    </row>
    <row r="53" spans="1:13" ht="12.75">
      <c r="A53">
        <v>4286988</v>
      </c>
      <c r="B53">
        <v>250</v>
      </c>
      <c r="C53" s="5">
        <v>252.404</v>
      </c>
      <c r="D53" s="6">
        <v>3.189506</v>
      </c>
      <c r="E53">
        <v>180</v>
      </c>
      <c r="F53">
        <v>-61.881</v>
      </c>
      <c r="G53" s="4">
        <v>-0.001171623</v>
      </c>
      <c r="H53" s="4">
        <v>0.003265962</v>
      </c>
      <c r="I53" s="4">
        <v>1.963405E-05</v>
      </c>
      <c r="J53" s="7">
        <f t="shared" si="1"/>
        <v>3.0859302438196092</v>
      </c>
      <c r="K53" s="4">
        <f t="shared" si="2"/>
        <v>0.10357575618039094</v>
      </c>
      <c r="M53">
        <f t="shared" si="0"/>
        <v>3.159127826817325</v>
      </c>
    </row>
    <row r="54" spans="1:13" ht="12.75">
      <c r="A54">
        <v>4286992</v>
      </c>
      <c r="B54">
        <v>300</v>
      </c>
      <c r="C54" s="5">
        <v>302.326</v>
      </c>
      <c r="D54" s="6">
        <v>3.793568</v>
      </c>
      <c r="E54">
        <v>180</v>
      </c>
      <c r="F54">
        <v>-61.883</v>
      </c>
      <c r="G54" s="4">
        <v>-0.001169876</v>
      </c>
      <c r="H54" s="4">
        <v>0.003885549</v>
      </c>
      <c r="I54" s="4">
        <v>2.295109E-05</v>
      </c>
      <c r="J54" s="7">
        <f t="shared" si="1"/>
        <v>3.696284317574235</v>
      </c>
      <c r="K54" s="4">
        <f t="shared" si="2"/>
        <v>0.09728368242576524</v>
      </c>
      <c r="M54">
        <f t="shared" si="0"/>
        <v>3.7643814954717754</v>
      </c>
    </row>
    <row r="55" spans="1:13" ht="12.75">
      <c r="A55">
        <v>4287007</v>
      </c>
      <c r="B55">
        <v>350</v>
      </c>
      <c r="C55" s="5">
        <v>352.185</v>
      </c>
      <c r="D55" s="6">
        <v>4.399511</v>
      </c>
      <c r="E55">
        <v>180</v>
      </c>
      <c r="F55">
        <v>-61.883</v>
      </c>
      <c r="G55" s="4">
        <v>-0.00117038</v>
      </c>
      <c r="H55" s="4">
        <v>0.004511468</v>
      </c>
      <c r="I55" s="4">
        <v>2.644079E-05</v>
      </c>
      <c r="J55" s="7">
        <f t="shared" si="1"/>
        <v>4.305868143609487</v>
      </c>
      <c r="K55" s="4">
        <f t="shared" si="2"/>
        <v>0.09364285639051317</v>
      </c>
      <c r="M55">
        <f t="shared" si="0"/>
        <v>4.3722158808580724</v>
      </c>
    </row>
    <row r="56" spans="1:13" ht="12.75">
      <c r="A56">
        <v>4287019</v>
      </c>
      <c r="B56">
        <v>400</v>
      </c>
      <c r="C56" s="5">
        <v>401.958</v>
      </c>
      <c r="D56" s="6">
        <v>5.006172</v>
      </c>
      <c r="E56">
        <v>180</v>
      </c>
      <c r="F56">
        <v>-61.882</v>
      </c>
      <c r="G56" s="4">
        <v>-0.001169081</v>
      </c>
      <c r="H56" s="4">
        <v>0.005129474</v>
      </c>
      <c r="I56" s="4">
        <v>2.970773E-05</v>
      </c>
      <c r="J56" s="7">
        <f t="shared" si="1"/>
        <v>4.914400520377025</v>
      </c>
      <c r="K56" s="4">
        <f t="shared" si="2"/>
        <v>0.0917714796229756</v>
      </c>
      <c r="M56">
        <f t="shared" si="0"/>
        <v>4.981786156762647</v>
      </c>
    </row>
    <row r="57" spans="1:13" ht="12.75">
      <c r="A57">
        <v>4287023</v>
      </c>
      <c r="B57">
        <v>450</v>
      </c>
      <c r="C57" s="5">
        <v>451.9</v>
      </c>
      <c r="D57" s="6">
        <v>5.616325</v>
      </c>
      <c r="E57">
        <v>180</v>
      </c>
      <c r="F57">
        <v>-61.881</v>
      </c>
      <c r="G57" s="4">
        <v>-0.001171458</v>
      </c>
      <c r="H57" s="4">
        <v>0.005757217</v>
      </c>
      <c r="I57" s="4">
        <v>3.414892E-05</v>
      </c>
      <c r="J57" s="7">
        <f t="shared" si="1"/>
        <v>5.524999117217165</v>
      </c>
      <c r="K57" s="4">
        <f t="shared" si="2"/>
        <v>0.09132588278283471</v>
      </c>
      <c r="M57">
        <f t="shared" si="0"/>
        <v>5.592711329940252</v>
      </c>
    </row>
    <row r="58" spans="1:13" ht="12.75">
      <c r="A58">
        <v>4287028</v>
      </c>
      <c r="B58">
        <v>500</v>
      </c>
      <c r="C58" s="5">
        <v>501.813</v>
      </c>
      <c r="D58" s="6">
        <v>6.227208</v>
      </c>
      <c r="E58">
        <v>180</v>
      </c>
      <c r="F58">
        <v>-61.881</v>
      </c>
      <c r="G58" s="4">
        <v>-0.001169558</v>
      </c>
      <c r="H58" s="4">
        <v>0.006377577</v>
      </c>
      <c r="I58" s="4">
        <v>3.675314E-05</v>
      </c>
      <c r="J58" s="7">
        <f t="shared" si="1"/>
        <v>6.135243155583309</v>
      </c>
      <c r="K58" s="4">
        <f t="shared" si="2"/>
        <v>0.09196484441669117</v>
      </c>
      <c r="M58">
        <f t="shared" si="0"/>
        <v>6.204709722546048</v>
      </c>
    </row>
    <row r="59" spans="1:13" ht="12.75">
      <c r="A59">
        <v>4287032</v>
      </c>
      <c r="B59">
        <v>600</v>
      </c>
      <c r="C59" s="5">
        <v>601.512</v>
      </c>
      <c r="D59" s="6">
        <v>7.450186</v>
      </c>
      <c r="E59">
        <v>180</v>
      </c>
      <c r="F59">
        <v>-61.882</v>
      </c>
      <c r="G59" s="4">
        <v>-0.001171367</v>
      </c>
      <c r="H59" s="4">
        <v>0.007635813</v>
      </c>
      <c r="I59" s="4">
        <v>4.466576E-05</v>
      </c>
      <c r="J59" s="7">
        <f t="shared" si="1"/>
        <v>7.354178510722574</v>
      </c>
      <c r="K59" s="4">
        <f t="shared" si="2"/>
        <v>0.09600748927742675</v>
      </c>
      <c r="M59">
        <f t="shared" si="0"/>
        <v>7.431458724015482</v>
      </c>
    </row>
    <row r="60" spans="1:13" ht="12.75">
      <c r="A60">
        <v>4287036</v>
      </c>
      <c r="B60">
        <v>700</v>
      </c>
      <c r="C60" s="5">
        <v>701.342</v>
      </c>
      <c r="D60" s="6">
        <v>8.677482</v>
      </c>
      <c r="E60">
        <v>180</v>
      </c>
      <c r="F60">
        <v>-61.881</v>
      </c>
      <c r="G60" s="4">
        <v>-0.001170654</v>
      </c>
      <c r="H60" s="4">
        <v>0.008893748</v>
      </c>
      <c r="I60" s="4">
        <v>5.182332E-05</v>
      </c>
      <c r="J60" s="7">
        <f t="shared" si="1"/>
        <v>8.574715492071965</v>
      </c>
      <c r="K60" s="4">
        <f t="shared" si="2"/>
        <v>0.10276650792803466</v>
      </c>
      <c r="M60">
        <f t="shared" si="0"/>
        <v>8.660877859874354</v>
      </c>
    </row>
    <row r="61" spans="1:13" ht="12.75">
      <c r="A61">
        <v>4287040</v>
      </c>
      <c r="B61">
        <v>900</v>
      </c>
      <c r="C61" s="5">
        <v>900.771</v>
      </c>
      <c r="D61" s="6">
        <v>11.13508</v>
      </c>
      <c r="E61">
        <v>180</v>
      </c>
      <c r="F61">
        <v>-61.881</v>
      </c>
      <c r="G61" s="4">
        <v>-0.001168384</v>
      </c>
      <c r="H61" s="4">
        <v>0.01141237</v>
      </c>
      <c r="I61" s="4">
        <v>6.563818E-05</v>
      </c>
      <c r="J61" s="7">
        <f t="shared" si="1"/>
        <v>11.012965213133045</v>
      </c>
      <c r="K61" s="4">
        <f t="shared" si="2"/>
        <v>0.12211478686695543</v>
      </c>
      <c r="M61">
        <f t="shared" si="0"/>
        <v>11.125549112926594</v>
      </c>
    </row>
    <row r="62" spans="1:13" ht="12.75">
      <c r="A62">
        <v>4287045</v>
      </c>
      <c r="B62">
        <v>1200</v>
      </c>
      <c r="C62" s="5">
        <v>1200.015</v>
      </c>
      <c r="D62" s="6">
        <v>14.82973</v>
      </c>
      <c r="E62">
        <v>180</v>
      </c>
      <c r="F62">
        <v>-61.881</v>
      </c>
      <c r="G62" s="4">
        <v>-0.00116968</v>
      </c>
      <c r="H62" s="4">
        <v>0.0151949</v>
      </c>
      <c r="I62" s="4">
        <v>8.755584E-05</v>
      </c>
      <c r="J62" s="7">
        <f t="shared" si="1"/>
        <v>14.67156852322938</v>
      </c>
      <c r="K62" s="4">
        <f t="shared" si="2"/>
        <v>0.1581614767706192</v>
      </c>
      <c r="M62">
        <f t="shared" si="0"/>
        <v>14.829544630692114</v>
      </c>
    </row>
    <row r="63" spans="1:13" ht="12.75">
      <c r="A63">
        <v>4287049</v>
      </c>
      <c r="B63">
        <v>4000</v>
      </c>
      <c r="C63" s="5">
        <v>3993.098</v>
      </c>
      <c r="D63" s="6">
        <v>46.77276</v>
      </c>
      <c r="E63">
        <v>180</v>
      </c>
      <c r="F63">
        <v>-61.884</v>
      </c>
      <c r="G63" s="4">
        <v>-0.001215424</v>
      </c>
      <c r="H63" s="4">
        <v>0.04792996</v>
      </c>
      <c r="I63" s="4">
        <v>0.0002772035</v>
      </c>
      <c r="J63" s="7">
        <f t="shared" si="1"/>
        <v>48.820232186239494</v>
      </c>
      <c r="K63" s="4">
        <f t="shared" si="2"/>
        <v>-2.047472186239496</v>
      </c>
      <c r="M63">
        <f t="shared" si="0"/>
        <v>46.85360589697523</v>
      </c>
    </row>
    <row r="64" spans="1:13" ht="12.75">
      <c r="A64">
        <v>4287062</v>
      </c>
      <c r="B64">
        <v>300</v>
      </c>
      <c r="C64" s="5">
        <v>302.33</v>
      </c>
      <c r="D64" s="6">
        <v>3.83123</v>
      </c>
      <c r="E64">
        <v>180</v>
      </c>
      <c r="F64">
        <v>-61.882</v>
      </c>
      <c r="G64" s="4">
        <v>-0.001171264</v>
      </c>
      <c r="H64" s="4">
        <v>0.003929201</v>
      </c>
      <c r="I64" s="4">
        <v>2.363393E-05</v>
      </c>
      <c r="J64" s="7">
        <f t="shared" si="1"/>
        <v>3.6963332221913374</v>
      </c>
      <c r="K64" s="4">
        <f t="shared" si="2"/>
        <v>0.13489677780866272</v>
      </c>
      <c r="M64">
        <f t="shared" si="0"/>
        <v>3.80170343664208</v>
      </c>
    </row>
    <row r="65" spans="1:13" ht="12.75">
      <c r="A65">
        <v>4287079</v>
      </c>
      <c r="B65">
        <v>350</v>
      </c>
      <c r="C65" s="5">
        <v>352.186</v>
      </c>
      <c r="D65" s="6">
        <v>4.424591</v>
      </c>
      <c r="E65">
        <v>180</v>
      </c>
      <c r="F65">
        <v>-61.883</v>
      </c>
      <c r="G65" s="4">
        <v>-0.001169997</v>
      </c>
      <c r="H65" s="4">
        <v>0.004535302</v>
      </c>
      <c r="I65" s="4">
        <v>2.681133E-05</v>
      </c>
      <c r="J65" s="7">
        <f t="shared" si="1"/>
        <v>4.305880369763763</v>
      </c>
      <c r="K65" s="4">
        <f t="shared" si="2"/>
        <v>0.11871063023623751</v>
      </c>
      <c r="M65">
        <f t="shared" si="0"/>
        <v>4.397127796107739</v>
      </c>
    </row>
    <row r="66" spans="1:13" ht="12.75">
      <c r="A66">
        <v>4287084</v>
      </c>
      <c r="B66">
        <v>400</v>
      </c>
      <c r="C66" s="5">
        <v>401.951</v>
      </c>
      <c r="D66" s="6">
        <v>5.026719</v>
      </c>
      <c r="E66">
        <v>180</v>
      </c>
      <c r="F66">
        <v>-61.881</v>
      </c>
      <c r="G66" s="4">
        <v>-0.001169257</v>
      </c>
      <c r="H66" s="4">
        <v>0.005153125</v>
      </c>
      <c r="I66" s="4">
        <v>3.006133E-05</v>
      </c>
      <c r="J66" s="7">
        <f t="shared" si="1"/>
        <v>4.914314937297094</v>
      </c>
      <c r="K66" s="4">
        <f t="shared" si="2"/>
        <v>0.1124040627029057</v>
      </c>
      <c r="M66">
        <f t="shared" si="0"/>
        <v>5.002320183305925</v>
      </c>
    </row>
    <row r="67" spans="1:13" ht="12.75">
      <c r="A67">
        <v>4287088</v>
      </c>
      <c r="B67">
        <v>450</v>
      </c>
      <c r="C67" s="5">
        <v>451.895</v>
      </c>
      <c r="D67" s="6">
        <v>5.633818</v>
      </c>
      <c r="E67">
        <v>180</v>
      </c>
      <c r="F67">
        <v>-61.882</v>
      </c>
      <c r="G67" s="4">
        <v>-0.001168582</v>
      </c>
      <c r="H67" s="4">
        <v>0.005775487</v>
      </c>
      <c r="I67" s="4">
        <v>3.371095E-05</v>
      </c>
      <c r="J67" s="7">
        <f t="shared" si="1"/>
        <v>5.524937986445786</v>
      </c>
      <c r="K67" s="4">
        <f t="shared" si="2"/>
        <v>0.10888001355421384</v>
      </c>
      <c r="M67">
        <f t="shared" si="0"/>
        <v>5.610192854534792</v>
      </c>
    </row>
    <row r="68" spans="1:13" ht="12.75">
      <c r="A68">
        <v>4287093</v>
      </c>
      <c r="B68">
        <v>500</v>
      </c>
      <c r="C68" s="5">
        <v>501.813</v>
      </c>
      <c r="D68" s="6">
        <v>6.242374</v>
      </c>
      <c r="E68">
        <v>180</v>
      </c>
      <c r="F68">
        <v>-61.882</v>
      </c>
      <c r="G68" s="4">
        <v>-0.001169268</v>
      </c>
      <c r="H68" s="4">
        <v>0.006397876</v>
      </c>
      <c r="I68" s="4">
        <v>3.699933E-05</v>
      </c>
      <c r="J68" s="7">
        <f t="shared" si="1"/>
        <v>6.135243155583309</v>
      </c>
      <c r="K68" s="4">
        <f t="shared" si="2"/>
        <v>0.10713084441669096</v>
      </c>
      <c r="M68">
        <f t="shared" si="0"/>
        <v>6.219820929310321</v>
      </c>
    </row>
    <row r="69" spans="1:13" ht="12.75">
      <c r="A69">
        <v>4287097</v>
      </c>
      <c r="B69">
        <v>550</v>
      </c>
      <c r="C69" s="5">
        <v>551.597</v>
      </c>
      <c r="D69" s="6">
        <v>6.850508</v>
      </c>
      <c r="E69">
        <v>180</v>
      </c>
      <c r="F69">
        <v>-61.881</v>
      </c>
      <c r="G69" s="4">
        <v>-0.001165478</v>
      </c>
      <c r="H69" s="4">
        <v>0.007017571</v>
      </c>
      <c r="I69" s="4">
        <v>4.114645E-05</v>
      </c>
      <c r="J69" s="7">
        <f t="shared" si="1"/>
        <v>6.7439100200478785</v>
      </c>
      <c r="K69" s="4">
        <f t="shared" si="2"/>
        <v>0.10659797995212106</v>
      </c>
      <c r="M69">
        <f t="shared" si="0"/>
        <v>6.830674205987342</v>
      </c>
    </row>
    <row r="70" spans="1:13" ht="12.75">
      <c r="A70">
        <v>4287101</v>
      </c>
      <c r="B70">
        <v>600</v>
      </c>
      <c r="C70" s="5">
        <v>601.512</v>
      </c>
      <c r="D70" s="6">
        <v>7.461408</v>
      </c>
      <c r="E70">
        <v>180</v>
      </c>
      <c r="F70">
        <v>-61.88</v>
      </c>
      <c r="G70" s="4">
        <v>-0.001166861</v>
      </c>
      <c r="H70" s="4">
        <v>0.007642924</v>
      </c>
      <c r="I70" s="4">
        <v>4.464847E-05</v>
      </c>
      <c r="J70" s="7">
        <f t="shared" si="1"/>
        <v>7.354178510722574</v>
      </c>
      <c r="K70" s="4">
        <f t="shared" si="2"/>
        <v>0.10722948927742593</v>
      </c>
      <c r="M70">
        <f aca="true" t="shared" si="3" ref="M70:M133">D70/C70*B70</f>
        <v>7.442652515660535</v>
      </c>
    </row>
    <row r="71" spans="1:13" ht="12.75">
      <c r="A71">
        <v>4287105</v>
      </c>
      <c r="B71">
        <v>700</v>
      </c>
      <c r="C71" s="5">
        <v>701.352</v>
      </c>
      <c r="D71" s="6">
        <v>8.686202</v>
      </c>
      <c r="E71">
        <v>180</v>
      </c>
      <c r="F71">
        <v>-61.881</v>
      </c>
      <c r="G71" s="4">
        <v>-0.001162854</v>
      </c>
      <c r="H71" s="4">
        <v>0.008902666</v>
      </c>
      <c r="I71" s="4">
        <v>5.131407E-05</v>
      </c>
      <c r="J71" s="7">
        <f aca="true" t="shared" si="4" ref="J71:J134">tf*C71</f>
        <v>8.574837753614723</v>
      </c>
      <c r="K71" s="4">
        <f aca="true" t="shared" si="5" ref="K71:K134">D71-J71</f>
        <v>0.11136424638527664</v>
      </c>
      <c r="M71">
        <f t="shared" si="3"/>
        <v>8.66945756196603</v>
      </c>
    </row>
    <row r="72" spans="1:13" ht="12.75">
      <c r="A72">
        <v>4287109</v>
      </c>
      <c r="B72">
        <v>800</v>
      </c>
      <c r="C72" s="5">
        <v>801.057</v>
      </c>
      <c r="D72" s="6">
        <v>9.911976</v>
      </c>
      <c r="E72">
        <v>180</v>
      </c>
      <c r="F72">
        <v>-61.881</v>
      </c>
      <c r="G72" s="4">
        <v>-0.001161747</v>
      </c>
      <c r="H72" s="4">
        <v>0.01014883</v>
      </c>
      <c r="I72" s="4">
        <v>5.89357E-05</v>
      </c>
      <c r="J72" s="7">
        <f t="shared" si="4"/>
        <v>9.793846465679643</v>
      </c>
      <c r="K72" s="4">
        <f t="shared" si="5"/>
        <v>0.11812953432035656</v>
      </c>
      <c r="M72">
        <f t="shared" si="3"/>
        <v>9.898897082230103</v>
      </c>
    </row>
    <row r="73" spans="1:13" ht="12.75">
      <c r="A73">
        <v>4287113</v>
      </c>
      <c r="B73">
        <v>1000</v>
      </c>
      <c r="C73" s="5">
        <v>1000.559</v>
      </c>
      <c r="D73" s="6">
        <v>12.37059</v>
      </c>
      <c r="E73">
        <v>180</v>
      </c>
      <c r="F73">
        <v>-61.881</v>
      </c>
      <c r="G73" s="4">
        <v>-0.001162987</v>
      </c>
      <c r="H73" s="4">
        <v>0.01267322</v>
      </c>
      <c r="I73" s="4">
        <v>7.325959E-05</v>
      </c>
      <c r="J73" s="7">
        <f t="shared" si="4"/>
        <v>12.232988696002852</v>
      </c>
      <c r="K73" s="4">
        <f t="shared" si="5"/>
        <v>0.13760130399714754</v>
      </c>
      <c r="M73">
        <f t="shared" si="3"/>
        <v>12.363678703604686</v>
      </c>
    </row>
    <row r="74" spans="1:13" ht="12.75">
      <c r="A74">
        <v>4287117</v>
      </c>
      <c r="B74">
        <v>1300</v>
      </c>
      <c r="C74" s="5">
        <v>1299.86</v>
      </c>
      <c r="D74" s="6">
        <v>16.06545</v>
      </c>
      <c r="E74">
        <v>180</v>
      </c>
      <c r="F74">
        <v>-61.881</v>
      </c>
      <c r="G74" s="4">
        <v>-0.0011649</v>
      </c>
      <c r="H74" s="4">
        <v>0.01645636</v>
      </c>
      <c r="I74" s="4">
        <v>9.491207E-05</v>
      </c>
      <c r="J74" s="7">
        <f t="shared" si="4"/>
        <v>15.892288896892905</v>
      </c>
      <c r="K74" s="4">
        <f t="shared" si="5"/>
        <v>0.17316110310709298</v>
      </c>
      <c r="M74">
        <f t="shared" si="3"/>
        <v>16.067180311725878</v>
      </c>
    </row>
    <row r="75" spans="1:13" ht="12.75">
      <c r="A75">
        <v>4287121</v>
      </c>
      <c r="B75">
        <v>4000</v>
      </c>
      <c r="C75" s="5">
        <v>3993.099</v>
      </c>
      <c r="D75" s="6">
        <v>46.77289</v>
      </c>
      <c r="E75">
        <v>180</v>
      </c>
      <c r="F75">
        <v>-61.883</v>
      </c>
      <c r="G75" s="4">
        <v>-0.001212434</v>
      </c>
      <c r="H75" s="4">
        <v>0.04793071</v>
      </c>
      <c r="I75" s="4">
        <v>0.0002773982</v>
      </c>
      <c r="J75" s="7">
        <f t="shared" si="4"/>
        <v>48.82024441239377</v>
      </c>
      <c r="K75" s="4">
        <f t="shared" si="5"/>
        <v>-2.047354412393773</v>
      </c>
      <c r="M75">
        <f t="shared" si="3"/>
        <v>46.853724388000394</v>
      </c>
    </row>
    <row r="76" spans="1:13" ht="12.75">
      <c r="A76">
        <v>4287127</v>
      </c>
      <c r="B76">
        <v>500</v>
      </c>
      <c r="C76" s="5">
        <v>501.824</v>
      </c>
      <c r="D76" s="6">
        <v>6.300768</v>
      </c>
      <c r="E76">
        <v>180</v>
      </c>
      <c r="F76">
        <v>-61.882</v>
      </c>
      <c r="G76" s="4">
        <v>-0.001167072</v>
      </c>
      <c r="H76" s="4">
        <v>0.006457295</v>
      </c>
      <c r="I76" s="4">
        <v>3.776822E-05</v>
      </c>
      <c r="J76" s="7">
        <f t="shared" si="4"/>
        <v>6.135377643280342</v>
      </c>
      <c r="K76" s="4">
        <f t="shared" si="5"/>
        <v>0.16539035671965774</v>
      </c>
      <c r="M76">
        <f t="shared" si="3"/>
        <v>6.277866343578625</v>
      </c>
    </row>
    <row r="77" spans="1:13" ht="12.75">
      <c r="A77">
        <v>4287133</v>
      </c>
      <c r="B77">
        <v>550</v>
      </c>
      <c r="C77" s="5">
        <v>551.602</v>
      </c>
      <c r="D77" s="6">
        <v>6.893254</v>
      </c>
      <c r="E77">
        <v>180</v>
      </c>
      <c r="F77">
        <v>-61.882</v>
      </c>
      <c r="G77" s="4">
        <v>-0.001168877</v>
      </c>
      <c r="H77" s="4">
        <v>0.007061053</v>
      </c>
      <c r="I77" s="4">
        <v>4.088906E-05</v>
      </c>
      <c r="J77" s="7">
        <f t="shared" si="4"/>
        <v>6.743971150819258</v>
      </c>
      <c r="K77" s="4">
        <f t="shared" si="5"/>
        <v>0.14928284918074208</v>
      </c>
      <c r="M77">
        <f t="shared" si="3"/>
        <v>6.873234143458508</v>
      </c>
    </row>
    <row r="78" spans="1:13" ht="12.75">
      <c r="A78">
        <v>4287137</v>
      </c>
      <c r="B78">
        <v>600</v>
      </c>
      <c r="C78" s="5">
        <v>601.511</v>
      </c>
      <c r="D78" s="6">
        <v>7.497291</v>
      </c>
      <c r="E78">
        <v>180</v>
      </c>
      <c r="F78">
        <v>-61.881</v>
      </c>
      <c r="G78" s="4">
        <v>-0.001166524</v>
      </c>
      <c r="H78" s="4">
        <v>0.007682682</v>
      </c>
      <c r="I78" s="4">
        <v>4.505625E-05</v>
      </c>
      <c r="J78" s="7">
        <f t="shared" si="4"/>
        <v>7.354166284568298</v>
      </c>
      <c r="K78" s="4">
        <f t="shared" si="5"/>
        <v>0.1431247154317017</v>
      </c>
      <c r="M78">
        <f t="shared" si="3"/>
        <v>7.478457750564828</v>
      </c>
    </row>
    <row r="79" spans="1:13" ht="12.75">
      <c r="A79">
        <v>4287141</v>
      </c>
      <c r="B79">
        <v>650</v>
      </c>
      <c r="C79" s="5">
        <v>651.43</v>
      </c>
      <c r="D79" s="6">
        <v>8.103725</v>
      </c>
      <c r="E79">
        <v>180</v>
      </c>
      <c r="F79">
        <v>-61.881</v>
      </c>
      <c r="G79" s="4">
        <v>-0.001169753</v>
      </c>
      <c r="H79" s="4">
        <v>0.008298784</v>
      </c>
      <c r="I79" s="4">
        <v>4.839463E-05</v>
      </c>
      <c r="J79" s="7">
        <f t="shared" si="4"/>
        <v>7.964483679860097</v>
      </c>
      <c r="K79" s="4">
        <f t="shared" si="5"/>
        <v>0.1392413201399041</v>
      </c>
      <c r="M79">
        <f t="shared" si="3"/>
        <v>8.085935940929955</v>
      </c>
    </row>
    <row r="80" spans="1:13" ht="12.75">
      <c r="A80">
        <v>4287145</v>
      </c>
      <c r="B80">
        <v>700</v>
      </c>
      <c r="C80" s="5">
        <v>701.343</v>
      </c>
      <c r="D80" s="6">
        <v>8.712351</v>
      </c>
      <c r="E80">
        <v>180</v>
      </c>
      <c r="F80">
        <v>-61.881</v>
      </c>
      <c r="G80" s="4">
        <v>-0.001167864</v>
      </c>
      <c r="H80" s="4">
        <v>0.008921227</v>
      </c>
      <c r="I80" s="4">
        <v>5.173249E-05</v>
      </c>
      <c r="J80" s="7">
        <f t="shared" si="4"/>
        <v>8.57472771822624</v>
      </c>
      <c r="K80" s="4">
        <f t="shared" si="5"/>
        <v>0.1376232817737595</v>
      </c>
      <c r="M80">
        <f t="shared" si="3"/>
        <v>8.69566774032107</v>
      </c>
    </row>
    <row r="81" spans="1:13" ht="12.75">
      <c r="A81">
        <v>4287149</v>
      </c>
      <c r="B81">
        <v>750</v>
      </c>
      <c r="C81" s="5">
        <v>751.146</v>
      </c>
      <c r="D81" s="6">
        <v>9.320747</v>
      </c>
      <c r="E81">
        <v>180</v>
      </c>
      <c r="F81">
        <v>-61.881</v>
      </c>
      <c r="G81" s="4">
        <v>-0.001168056</v>
      </c>
      <c r="H81" s="4">
        <v>0.009544892</v>
      </c>
      <c r="I81" s="4">
        <v>5.522511E-05</v>
      </c>
      <c r="J81" s="7">
        <f t="shared" si="4"/>
        <v>9.18362687962205</v>
      </c>
      <c r="K81" s="4">
        <f t="shared" si="5"/>
        <v>0.13712012037795063</v>
      </c>
      <c r="M81">
        <f t="shared" si="3"/>
        <v>9.306526627313467</v>
      </c>
    </row>
    <row r="82" spans="1:13" ht="12.75">
      <c r="A82">
        <v>4287153</v>
      </c>
      <c r="B82">
        <v>800</v>
      </c>
      <c r="C82" s="5">
        <v>801.059</v>
      </c>
      <c r="D82" s="6">
        <v>9.931864</v>
      </c>
      <c r="E82">
        <v>180</v>
      </c>
      <c r="F82">
        <v>-61.881</v>
      </c>
      <c r="G82" s="4">
        <v>-0.001169361</v>
      </c>
      <c r="H82" s="4">
        <v>0.01017193</v>
      </c>
      <c r="I82" s="4">
        <v>5.939466E-05</v>
      </c>
      <c r="J82" s="7">
        <f t="shared" si="4"/>
        <v>9.793870917988194</v>
      </c>
      <c r="K82" s="4">
        <f t="shared" si="5"/>
        <v>0.13799308201180516</v>
      </c>
      <c r="M82">
        <f t="shared" si="3"/>
        <v>9.918734075767203</v>
      </c>
    </row>
    <row r="83" spans="1:13" ht="12.75">
      <c r="A83">
        <v>4287157</v>
      </c>
      <c r="B83">
        <v>900</v>
      </c>
      <c r="C83" s="5">
        <v>900.776</v>
      </c>
      <c r="D83" s="6">
        <v>11.15507</v>
      </c>
      <c r="E83">
        <v>180</v>
      </c>
      <c r="F83">
        <v>-61.88</v>
      </c>
      <c r="G83" s="4">
        <v>-0.001167574</v>
      </c>
      <c r="H83" s="4">
        <v>0.01142255</v>
      </c>
      <c r="I83" s="4">
        <v>6.658922E-05</v>
      </c>
      <c r="J83" s="7">
        <f t="shared" si="4"/>
        <v>11.013026343904423</v>
      </c>
      <c r="K83" s="4">
        <f t="shared" si="5"/>
        <v>0.14204365609557712</v>
      </c>
      <c r="M83">
        <f t="shared" si="3"/>
        <v>11.145460136593337</v>
      </c>
    </row>
    <row r="84" spans="1:13" ht="12.75">
      <c r="A84">
        <v>4287161</v>
      </c>
      <c r="B84">
        <v>1000</v>
      </c>
      <c r="C84" s="5">
        <v>1000.564</v>
      </c>
      <c r="D84" s="6">
        <v>12.3821</v>
      </c>
      <c r="E84">
        <v>180</v>
      </c>
      <c r="F84">
        <v>-61.881</v>
      </c>
      <c r="G84" s="4">
        <v>-0.001166297</v>
      </c>
      <c r="H84" s="4">
        <v>0.01268219</v>
      </c>
      <c r="I84" s="4">
        <v>7.36566E-05</v>
      </c>
      <c r="J84" s="7">
        <f t="shared" si="4"/>
        <v>12.233049826774232</v>
      </c>
      <c r="K84" s="4">
        <f t="shared" si="5"/>
        <v>0.14905017322576697</v>
      </c>
      <c r="M84">
        <f t="shared" si="3"/>
        <v>12.375120432076308</v>
      </c>
    </row>
    <row r="85" spans="1:13" ht="12.75">
      <c r="A85">
        <v>4287165</v>
      </c>
      <c r="B85">
        <v>1200</v>
      </c>
      <c r="C85" s="5">
        <v>1200.006</v>
      </c>
      <c r="D85" s="6">
        <v>14.8396</v>
      </c>
      <c r="E85">
        <v>180</v>
      </c>
      <c r="F85">
        <v>-61.88</v>
      </c>
      <c r="G85" s="4">
        <v>-0.001167306</v>
      </c>
      <c r="H85" s="4">
        <v>0.01520284</v>
      </c>
      <c r="I85" s="4">
        <v>8.825661E-05</v>
      </c>
      <c r="J85" s="7">
        <f t="shared" si="4"/>
        <v>14.671458487840898</v>
      </c>
      <c r="K85" s="4">
        <f t="shared" si="5"/>
        <v>0.168141512159103</v>
      </c>
      <c r="M85">
        <f t="shared" si="3"/>
        <v>14.839525802370988</v>
      </c>
    </row>
    <row r="86" spans="1:13" ht="12.75">
      <c r="A86">
        <v>4287169</v>
      </c>
      <c r="B86">
        <v>1500</v>
      </c>
      <c r="C86" s="5">
        <v>1499.315</v>
      </c>
      <c r="D86" s="6">
        <v>18.53252</v>
      </c>
      <c r="E86">
        <v>180</v>
      </c>
      <c r="F86">
        <v>-61.881</v>
      </c>
      <c r="G86" s="4">
        <v>-0.001172656</v>
      </c>
      <c r="H86" s="4">
        <v>0.01899282</v>
      </c>
      <c r="I86" s="4">
        <v>0.0001097371</v>
      </c>
      <c r="J86" s="7">
        <f t="shared" si="4"/>
        <v>18.330856497965158</v>
      </c>
      <c r="K86" s="4">
        <f t="shared" si="5"/>
        <v>0.20166350203484384</v>
      </c>
      <c r="M86">
        <f t="shared" si="3"/>
        <v>18.540987050753177</v>
      </c>
    </row>
    <row r="87" spans="1:13" ht="12.75">
      <c r="A87">
        <v>4287173</v>
      </c>
      <c r="B87">
        <v>4000</v>
      </c>
      <c r="C87" s="5">
        <v>3993.1</v>
      </c>
      <c r="D87" s="6">
        <v>46.77297</v>
      </c>
      <c r="E87">
        <v>180</v>
      </c>
      <c r="F87">
        <v>-61.883</v>
      </c>
      <c r="G87" s="4">
        <v>-0.001210835</v>
      </c>
      <c r="H87" s="4">
        <v>0.04792764</v>
      </c>
      <c r="I87" s="4">
        <v>0.0002778929</v>
      </c>
      <c r="J87" s="7">
        <f t="shared" si="4"/>
        <v>48.820256638548045</v>
      </c>
      <c r="K87" s="4">
        <f t="shared" si="5"/>
        <v>-2.0472866385480444</v>
      </c>
      <c r="M87">
        <f t="shared" si="3"/>
        <v>46.85379279256718</v>
      </c>
    </row>
    <row r="88" spans="1:13" ht="12.75">
      <c r="A88">
        <v>4287179</v>
      </c>
      <c r="B88">
        <v>1000</v>
      </c>
      <c r="C88" s="5">
        <v>1000.584</v>
      </c>
      <c r="D88" s="6">
        <v>12.4748</v>
      </c>
      <c r="E88">
        <v>180</v>
      </c>
      <c r="F88">
        <v>-61.881</v>
      </c>
      <c r="G88" s="4">
        <v>-0.001170376</v>
      </c>
      <c r="H88" s="4">
        <v>0.01277615</v>
      </c>
      <c r="I88" s="4">
        <v>7.405811E-05</v>
      </c>
      <c r="J88" s="7">
        <f t="shared" si="4"/>
        <v>12.233294349859747</v>
      </c>
      <c r="K88" s="4">
        <f t="shared" si="5"/>
        <v>0.24150565014025283</v>
      </c>
      <c r="M88">
        <f t="shared" si="3"/>
        <v>12.46751896892215</v>
      </c>
    </row>
    <row r="89" spans="1:13" ht="12.75">
      <c r="A89">
        <v>4287185</v>
      </c>
      <c r="B89">
        <v>1050</v>
      </c>
      <c r="C89" s="5">
        <v>1050.381</v>
      </c>
      <c r="D89" s="6">
        <v>13.0665</v>
      </c>
      <c r="E89">
        <v>180</v>
      </c>
      <c r="F89">
        <v>-61.881</v>
      </c>
      <c r="G89" s="4">
        <v>-0.001169429</v>
      </c>
      <c r="H89" s="4">
        <v>0.01338557</v>
      </c>
      <c r="I89" s="4">
        <v>7.732368E-05</v>
      </c>
      <c r="J89" s="7">
        <f t="shared" si="4"/>
        <v>12.842120154329903</v>
      </c>
      <c r="K89" s="4">
        <f t="shared" si="5"/>
        <v>0.2243798456700965</v>
      </c>
      <c r="M89">
        <f t="shared" si="3"/>
        <v>13.061760446923543</v>
      </c>
    </row>
    <row r="90" spans="1:13" ht="12.75">
      <c r="A90">
        <v>4287189</v>
      </c>
      <c r="B90">
        <v>1100</v>
      </c>
      <c r="C90" s="5">
        <v>1100.275</v>
      </c>
      <c r="D90" s="6">
        <v>13.66966</v>
      </c>
      <c r="E90">
        <v>180</v>
      </c>
      <c r="F90">
        <v>-61.881</v>
      </c>
      <c r="G90" s="4">
        <v>-0.001168943</v>
      </c>
      <c r="H90" s="4">
        <v>0.0140004</v>
      </c>
      <c r="I90" s="4">
        <v>8.079861E-05</v>
      </c>
      <c r="J90" s="7">
        <f t="shared" si="4"/>
        <v>13.452131895764808</v>
      </c>
      <c r="K90" s="4">
        <f t="shared" si="5"/>
        <v>0.21752810423519264</v>
      </c>
      <c r="M90">
        <f t="shared" si="3"/>
        <v>13.666243439140215</v>
      </c>
    </row>
    <row r="91" spans="1:13" ht="12.75">
      <c r="A91">
        <v>4287193</v>
      </c>
      <c r="B91">
        <v>1150</v>
      </c>
      <c r="C91" s="5">
        <v>1150.209</v>
      </c>
      <c r="D91" s="6">
        <v>14.27637</v>
      </c>
      <c r="E91">
        <v>180</v>
      </c>
      <c r="F91">
        <v>-61.881</v>
      </c>
      <c r="G91" s="4">
        <v>-0.001171501</v>
      </c>
      <c r="H91" s="4">
        <v>0.01462572</v>
      </c>
      <c r="I91" s="4">
        <v>8.505874E-05</v>
      </c>
      <c r="J91" s="7">
        <f t="shared" si="4"/>
        <v>14.062632683370742</v>
      </c>
      <c r="K91" s="4">
        <f t="shared" si="5"/>
        <v>0.213737316629258</v>
      </c>
      <c r="M91">
        <f t="shared" si="3"/>
        <v>14.27377589638057</v>
      </c>
    </row>
    <row r="92" spans="1:13" ht="12.75">
      <c r="A92">
        <v>4287197</v>
      </c>
      <c r="B92">
        <v>1200</v>
      </c>
      <c r="C92" s="5">
        <v>1200.011</v>
      </c>
      <c r="D92" s="6">
        <v>14.88319</v>
      </c>
      <c r="E92">
        <v>180</v>
      </c>
      <c r="F92">
        <v>-61.881</v>
      </c>
      <c r="G92" s="4">
        <v>-0.001169094</v>
      </c>
      <c r="H92" s="4">
        <v>0.01525288</v>
      </c>
      <c r="I92" s="4">
        <v>8.873307E-05</v>
      </c>
      <c r="J92" s="7">
        <f t="shared" si="4"/>
        <v>14.671519618612276</v>
      </c>
      <c r="K92" s="4">
        <f t="shared" si="5"/>
        <v>0.21167038138772476</v>
      </c>
      <c r="M92">
        <f t="shared" si="3"/>
        <v>14.883053572008926</v>
      </c>
    </row>
    <row r="93" spans="1:13" ht="12.75">
      <c r="A93">
        <v>4287201</v>
      </c>
      <c r="B93">
        <v>1250</v>
      </c>
      <c r="C93" s="5">
        <v>1249.952</v>
      </c>
      <c r="D93" s="6">
        <v>15.49287</v>
      </c>
      <c r="E93">
        <v>180</v>
      </c>
      <c r="F93">
        <v>-61.88</v>
      </c>
      <c r="G93" s="4">
        <v>-0.001170262</v>
      </c>
      <c r="H93" s="4">
        <v>0.01586932</v>
      </c>
      <c r="I93" s="4">
        <v>9.133393E-05</v>
      </c>
      <c r="J93" s="7">
        <f t="shared" si="4"/>
        <v>15.282105989298142</v>
      </c>
      <c r="K93" s="4">
        <f t="shared" si="5"/>
        <v>0.21076401070185824</v>
      </c>
      <c r="M93">
        <f t="shared" si="3"/>
        <v>15.493464949054042</v>
      </c>
    </row>
    <row r="94" spans="1:13" ht="12.75">
      <c r="A94">
        <v>4287205</v>
      </c>
      <c r="B94">
        <v>1300</v>
      </c>
      <c r="C94" s="5">
        <v>1299.859</v>
      </c>
      <c r="D94" s="6">
        <v>16.10357</v>
      </c>
      <c r="E94">
        <v>180</v>
      </c>
      <c r="F94">
        <v>-61.88</v>
      </c>
      <c r="G94" s="4">
        <v>-0.001173218</v>
      </c>
      <c r="H94" s="4">
        <v>0.01649475</v>
      </c>
      <c r="I94" s="4">
        <v>9.576596E-05</v>
      </c>
      <c r="J94" s="7">
        <f t="shared" si="4"/>
        <v>15.89227667073863</v>
      </c>
      <c r="K94" s="4">
        <f t="shared" si="5"/>
        <v>0.21129332926137145</v>
      </c>
      <c r="M94">
        <f t="shared" si="3"/>
        <v>16.10531680743835</v>
      </c>
    </row>
    <row r="95" spans="1:13" ht="12.75">
      <c r="A95">
        <v>4287209</v>
      </c>
      <c r="B95">
        <v>1400</v>
      </c>
      <c r="C95" s="5">
        <v>1399.606</v>
      </c>
      <c r="D95" s="6">
        <v>17.32687</v>
      </c>
      <c r="E95">
        <v>180</v>
      </c>
      <c r="F95">
        <v>-61.881</v>
      </c>
      <c r="G95" s="4">
        <v>-0.001172889</v>
      </c>
      <c r="H95" s="4">
        <v>0.01774909</v>
      </c>
      <c r="I95" s="4">
        <v>0.0001034881</v>
      </c>
      <c r="J95" s="7">
        <f t="shared" si="4"/>
        <v>17.111798881283132</v>
      </c>
      <c r="K95" s="4">
        <f t="shared" si="5"/>
        <v>0.21507111871686746</v>
      </c>
      <c r="M95">
        <f t="shared" si="3"/>
        <v>17.331747648981214</v>
      </c>
    </row>
    <row r="96" spans="1:13" ht="12.75">
      <c r="A96">
        <v>4287213</v>
      </c>
      <c r="B96">
        <v>1500</v>
      </c>
      <c r="C96" s="5">
        <v>1499.326</v>
      </c>
      <c r="D96" s="6">
        <v>18.55186</v>
      </c>
      <c r="E96">
        <v>180</v>
      </c>
      <c r="F96">
        <v>-61.88</v>
      </c>
      <c r="G96" s="4">
        <v>-0.001174343</v>
      </c>
      <c r="H96" s="4">
        <v>0.01900956</v>
      </c>
      <c r="I96" s="4">
        <v>0.0001104888</v>
      </c>
      <c r="J96" s="7">
        <f t="shared" si="4"/>
        <v>18.33099098566219</v>
      </c>
      <c r="K96" s="4">
        <f t="shared" si="5"/>
        <v>0.22086901433781136</v>
      </c>
      <c r="M96">
        <f t="shared" si="3"/>
        <v>18.560199716405904</v>
      </c>
    </row>
    <row r="97" spans="1:13" ht="12.75">
      <c r="A97">
        <v>4287217</v>
      </c>
      <c r="B97">
        <v>1700</v>
      </c>
      <c r="C97" s="5">
        <v>1698.827</v>
      </c>
      <c r="D97" s="6">
        <v>21.00649</v>
      </c>
      <c r="E97">
        <v>180</v>
      </c>
      <c r="F97">
        <v>-61.88</v>
      </c>
      <c r="G97" s="4">
        <v>-0.001176739</v>
      </c>
      <c r="H97" s="4">
        <v>0.02151772</v>
      </c>
      <c r="I97" s="4">
        <v>0.0001246011</v>
      </c>
      <c r="J97" s="7">
        <f t="shared" si="4"/>
        <v>20.770120989831124</v>
      </c>
      <c r="K97" s="4">
        <f t="shared" si="5"/>
        <v>0.23636901016887535</v>
      </c>
      <c r="M97">
        <f t="shared" si="3"/>
        <v>21.020994486195473</v>
      </c>
    </row>
    <row r="98" spans="1:13" ht="12.75">
      <c r="A98">
        <v>4287221</v>
      </c>
      <c r="B98">
        <v>2000</v>
      </c>
      <c r="C98" s="5">
        <v>1998.093</v>
      </c>
      <c r="D98" s="6">
        <v>24.68467</v>
      </c>
      <c r="E98">
        <v>180</v>
      </c>
      <c r="F98">
        <v>-61.88</v>
      </c>
      <c r="G98" s="4">
        <v>-0.00117923</v>
      </c>
      <c r="H98" s="4">
        <v>0.02528731</v>
      </c>
      <c r="I98" s="4">
        <v>0.0001457969</v>
      </c>
      <c r="J98" s="7">
        <f t="shared" si="4"/>
        <v>24.428993275321524</v>
      </c>
      <c r="K98" s="4">
        <f t="shared" si="5"/>
        <v>0.2556767246784766</v>
      </c>
      <c r="M98">
        <f t="shared" si="3"/>
        <v>24.70822929663434</v>
      </c>
    </row>
    <row r="99" spans="1:13" ht="12.75">
      <c r="A99">
        <v>4287225</v>
      </c>
      <c r="B99">
        <v>4000</v>
      </c>
      <c r="C99" s="5">
        <v>3993.113</v>
      </c>
      <c r="D99" s="6">
        <v>46.77255</v>
      </c>
      <c r="E99">
        <v>180</v>
      </c>
      <c r="F99">
        <v>-61.882</v>
      </c>
      <c r="G99" s="4">
        <v>-0.001213864</v>
      </c>
      <c r="H99" s="4">
        <v>0.04790996</v>
      </c>
      <c r="I99" s="4">
        <v>0.0002775865</v>
      </c>
      <c r="J99" s="7">
        <f t="shared" si="4"/>
        <v>48.82041557855363</v>
      </c>
      <c r="K99" s="4">
        <f t="shared" si="5"/>
        <v>-2.047865578553626</v>
      </c>
      <c r="M99">
        <f t="shared" si="3"/>
        <v>46.85321953072703</v>
      </c>
    </row>
    <row r="100" spans="1:13" ht="12.75">
      <c r="A100">
        <v>4287231</v>
      </c>
      <c r="B100">
        <v>1500</v>
      </c>
      <c r="C100" s="5">
        <v>1499.346</v>
      </c>
      <c r="D100" s="6">
        <v>18.64471</v>
      </c>
      <c r="E100">
        <v>180</v>
      </c>
      <c r="F100">
        <v>-61.881</v>
      </c>
      <c r="G100" s="4">
        <v>-0.001172579</v>
      </c>
      <c r="H100" s="4">
        <v>0.01909935</v>
      </c>
      <c r="I100" s="4">
        <v>0.0001105449</v>
      </c>
      <c r="J100" s="7">
        <f t="shared" si="4"/>
        <v>18.331235508747703</v>
      </c>
      <c r="K100" s="4">
        <f t="shared" si="5"/>
        <v>0.31347449125229687</v>
      </c>
      <c r="M100">
        <f t="shared" si="3"/>
        <v>18.652842639390773</v>
      </c>
    </row>
    <row r="101" spans="1:13" ht="12.75">
      <c r="A101">
        <v>4287237</v>
      </c>
      <c r="B101">
        <v>1550</v>
      </c>
      <c r="C101" s="5">
        <v>1549.255</v>
      </c>
      <c r="D101" s="6">
        <v>19.23546</v>
      </c>
      <c r="E101">
        <v>180</v>
      </c>
      <c r="F101">
        <v>-61.881</v>
      </c>
      <c r="G101" s="4">
        <v>-0.001173179</v>
      </c>
      <c r="H101" s="4">
        <v>0.01970212</v>
      </c>
      <c r="I101" s="4">
        <v>0.0001139503</v>
      </c>
      <c r="J101" s="7">
        <f t="shared" si="4"/>
        <v>18.941430642496748</v>
      </c>
      <c r="K101" s="4">
        <f t="shared" si="5"/>
        <v>0.294029357503252</v>
      </c>
      <c r="M101">
        <f t="shared" si="3"/>
        <v>19.244709876682663</v>
      </c>
    </row>
    <row r="102" spans="1:13" ht="12.75">
      <c r="A102">
        <v>4287241</v>
      </c>
      <c r="B102">
        <v>1600</v>
      </c>
      <c r="C102" s="5">
        <v>1599.106</v>
      </c>
      <c r="D102" s="6">
        <v>19.83656</v>
      </c>
      <c r="E102">
        <v>180</v>
      </c>
      <c r="F102">
        <v>-61.881</v>
      </c>
      <c r="G102" s="4">
        <v>-0.001175957</v>
      </c>
      <c r="H102" s="4">
        <v>0.02032374</v>
      </c>
      <c r="I102" s="4">
        <v>0.0001173896</v>
      </c>
      <c r="J102" s="7">
        <f t="shared" si="4"/>
        <v>19.55091665929779</v>
      </c>
      <c r="K102" s="4">
        <f t="shared" si="5"/>
        <v>0.2856433407022081</v>
      </c>
      <c r="M102">
        <f t="shared" si="3"/>
        <v>19.847649874367303</v>
      </c>
    </row>
    <row r="103" spans="1:13" ht="12.75">
      <c r="A103">
        <v>4287245</v>
      </c>
      <c r="B103">
        <v>1650</v>
      </c>
      <c r="C103" s="5">
        <v>1648.889</v>
      </c>
      <c r="D103" s="6">
        <v>20.43939</v>
      </c>
      <c r="E103">
        <v>180</v>
      </c>
      <c r="F103">
        <v>-61.881</v>
      </c>
      <c r="G103" s="4">
        <v>-0.001173077</v>
      </c>
      <c r="H103" s="4">
        <v>0.02093605</v>
      </c>
      <c r="I103" s="4">
        <v>0.0001214093</v>
      </c>
      <c r="J103" s="7">
        <f t="shared" si="4"/>
        <v>20.159571297608085</v>
      </c>
      <c r="K103" s="4">
        <f t="shared" si="5"/>
        <v>0.2798187023919141</v>
      </c>
      <c r="M103">
        <f t="shared" si="3"/>
        <v>20.453161795609045</v>
      </c>
    </row>
    <row r="104" spans="1:13" ht="12.75">
      <c r="A104">
        <v>4287249</v>
      </c>
      <c r="B104">
        <v>1700</v>
      </c>
      <c r="C104" s="5">
        <v>1698.826</v>
      </c>
      <c r="D104" s="6">
        <v>21.04674</v>
      </c>
      <c r="E104">
        <v>180</v>
      </c>
      <c r="F104">
        <v>-61.88</v>
      </c>
      <c r="G104" s="4">
        <v>-0.001173057</v>
      </c>
      <c r="H104" s="4">
        <v>0.02155971</v>
      </c>
      <c r="I104" s="4">
        <v>0.0001247742</v>
      </c>
      <c r="J104" s="7">
        <f t="shared" si="4"/>
        <v>20.77010876367685</v>
      </c>
      <c r="K104" s="4">
        <f t="shared" si="5"/>
        <v>0.27663123632315134</v>
      </c>
      <c r="M104">
        <f t="shared" si="3"/>
        <v>21.061284675417024</v>
      </c>
    </row>
    <row r="105" spans="1:13" ht="12.75">
      <c r="A105">
        <v>4287253</v>
      </c>
      <c r="B105">
        <v>1750</v>
      </c>
      <c r="C105" s="5">
        <v>1748.747</v>
      </c>
      <c r="D105" s="6">
        <v>21.65482</v>
      </c>
      <c r="E105">
        <v>180</v>
      </c>
      <c r="F105">
        <v>-61.88</v>
      </c>
      <c r="G105" s="4">
        <v>-0.001171082</v>
      </c>
      <c r="H105" s="4">
        <v>0.02218539</v>
      </c>
      <c r="I105" s="4">
        <v>0.0001282618</v>
      </c>
      <c r="J105" s="7">
        <f t="shared" si="4"/>
        <v>21.380450611277197</v>
      </c>
      <c r="K105" s="4">
        <f t="shared" si="5"/>
        <v>0.27436938872280336</v>
      </c>
      <c r="M105">
        <f t="shared" si="3"/>
        <v>21.670335960547753</v>
      </c>
    </row>
    <row r="106" spans="1:13" ht="12.75">
      <c r="A106">
        <v>4287257</v>
      </c>
      <c r="B106">
        <v>1800</v>
      </c>
      <c r="C106" s="5">
        <v>1798.53</v>
      </c>
      <c r="D106" s="6">
        <v>22.26244</v>
      </c>
      <c r="E106">
        <v>180</v>
      </c>
      <c r="F106">
        <v>-61.88</v>
      </c>
      <c r="G106" s="4">
        <v>-0.001174201</v>
      </c>
      <c r="H106" s="4">
        <v>0.02280987</v>
      </c>
      <c r="I106" s="4">
        <v>0.0001318904</v>
      </c>
      <c r="J106" s="7">
        <f t="shared" si="4"/>
        <v>21.989105249587492</v>
      </c>
      <c r="K106" s="4">
        <f t="shared" si="5"/>
        <v>0.2733347504125092</v>
      </c>
      <c r="M106">
        <f t="shared" si="3"/>
        <v>22.280635852612967</v>
      </c>
    </row>
    <row r="107" spans="1:13" ht="12.75">
      <c r="A107">
        <v>4287261</v>
      </c>
      <c r="B107">
        <v>1900</v>
      </c>
      <c r="C107" s="5">
        <v>1898.385</v>
      </c>
      <c r="D107" s="6">
        <v>23.48318</v>
      </c>
      <c r="E107">
        <v>180</v>
      </c>
      <c r="F107">
        <v>-61.881</v>
      </c>
      <c r="G107" s="4">
        <v>-0.001174925</v>
      </c>
      <c r="H107" s="4">
        <v>0.02405924</v>
      </c>
      <c r="I107" s="4">
        <v>0.0001383228</v>
      </c>
      <c r="J107" s="7">
        <f t="shared" si="4"/>
        <v>23.209947884793777</v>
      </c>
      <c r="K107" s="4">
        <f t="shared" si="5"/>
        <v>0.27323211520622337</v>
      </c>
      <c r="M107">
        <f t="shared" si="3"/>
        <v>23.50315768403143</v>
      </c>
    </row>
    <row r="108" spans="1:13" ht="12.75">
      <c r="A108">
        <v>4287265</v>
      </c>
      <c r="B108">
        <v>2000</v>
      </c>
      <c r="C108" s="5">
        <v>1998.097</v>
      </c>
      <c r="D108" s="6">
        <v>24.70364</v>
      </c>
      <c r="E108">
        <v>180</v>
      </c>
      <c r="F108">
        <v>-61.88</v>
      </c>
      <c r="G108" s="4">
        <v>-0.001175038</v>
      </c>
      <c r="H108" s="4">
        <v>0.02531007</v>
      </c>
      <c r="I108" s="4">
        <v>0.0001467192</v>
      </c>
      <c r="J108" s="7">
        <f t="shared" si="4"/>
        <v>24.429042179938627</v>
      </c>
      <c r="K108" s="4">
        <f t="shared" si="5"/>
        <v>0.27459782006137345</v>
      </c>
      <c r="M108">
        <f t="shared" si="3"/>
        <v>24.727167900257097</v>
      </c>
    </row>
    <row r="109" spans="1:13" ht="12.75">
      <c r="A109">
        <v>4287269</v>
      </c>
      <c r="B109">
        <v>2200</v>
      </c>
      <c r="C109" s="5">
        <v>2197.591</v>
      </c>
      <c r="D109" s="6">
        <v>27.14342</v>
      </c>
      <c r="E109">
        <v>180</v>
      </c>
      <c r="F109">
        <v>-61.88</v>
      </c>
      <c r="G109" s="4">
        <v>-0.00118164</v>
      </c>
      <c r="H109" s="4">
        <v>0.02780375</v>
      </c>
      <c r="I109" s="4">
        <v>0.0001614503</v>
      </c>
      <c r="J109" s="7">
        <f t="shared" si="4"/>
        <v>26.86808660102763</v>
      </c>
      <c r="K109" s="4">
        <f t="shared" si="5"/>
        <v>0.27533339897236786</v>
      </c>
      <c r="M109">
        <f t="shared" si="3"/>
        <v>27.173174626215708</v>
      </c>
    </row>
    <row r="110" spans="1:13" ht="12.75">
      <c r="A110">
        <v>4287273</v>
      </c>
      <c r="B110">
        <v>2500</v>
      </c>
      <c r="C110" s="5">
        <v>2496.883</v>
      </c>
      <c r="D110" s="6">
        <v>30.78541</v>
      </c>
      <c r="E110">
        <v>180</v>
      </c>
      <c r="F110">
        <v>-61.881</v>
      </c>
      <c r="G110" s="4">
        <v>-0.001189168</v>
      </c>
      <c r="H110" s="4">
        <v>0.03154183</v>
      </c>
      <c r="I110" s="4">
        <v>0.0001821608</v>
      </c>
      <c r="J110" s="7">
        <f t="shared" si="4"/>
        <v>30.5272767665292</v>
      </c>
      <c r="K110" s="4">
        <f t="shared" si="5"/>
        <v>0.2581332334707973</v>
      </c>
      <c r="M110">
        <f t="shared" si="3"/>
        <v>30.823841165164726</v>
      </c>
    </row>
    <row r="111" spans="1:13" ht="12.75">
      <c r="A111">
        <v>4287277</v>
      </c>
      <c r="B111">
        <v>4000</v>
      </c>
      <c r="C111" s="5">
        <v>3993.135</v>
      </c>
      <c r="D111" s="6">
        <v>46.77384</v>
      </c>
      <c r="E111">
        <v>180</v>
      </c>
      <c r="F111">
        <v>-61.883</v>
      </c>
      <c r="G111" s="4">
        <v>-0.001213855</v>
      </c>
      <c r="H111" s="4">
        <v>0.04791517</v>
      </c>
      <c r="I111" s="4">
        <v>0.0002776413</v>
      </c>
      <c r="J111" s="7">
        <f t="shared" si="4"/>
        <v>48.8206845539477</v>
      </c>
      <c r="K111" s="4">
        <f t="shared" si="5"/>
        <v>-2.0468445539477003</v>
      </c>
      <c r="M111">
        <f t="shared" si="3"/>
        <v>46.8542536127629</v>
      </c>
    </row>
    <row r="112" spans="1:13" ht="12.75">
      <c r="A112">
        <v>4287283</v>
      </c>
      <c r="B112">
        <v>2000</v>
      </c>
      <c r="C112" s="5">
        <v>1998.14</v>
      </c>
      <c r="D112" s="6">
        <v>24.80169</v>
      </c>
      <c r="E112">
        <v>180</v>
      </c>
      <c r="F112">
        <v>-61.881</v>
      </c>
      <c r="G112" s="4">
        <v>-0.001175193</v>
      </c>
      <c r="H112" s="4">
        <v>0.02540491</v>
      </c>
      <c r="I112" s="4">
        <v>0.0001468151</v>
      </c>
      <c r="J112" s="7">
        <f t="shared" si="4"/>
        <v>24.429567904572487</v>
      </c>
      <c r="K112" s="4">
        <f t="shared" si="5"/>
        <v>0.37212209542751395</v>
      </c>
      <c r="M112">
        <f t="shared" si="3"/>
        <v>24.824777042649664</v>
      </c>
    </row>
    <row r="113" spans="1:13" ht="12.75">
      <c r="A113">
        <v>4287289</v>
      </c>
      <c r="B113">
        <v>2050</v>
      </c>
      <c r="C113" s="5">
        <v>2048.02</v>
      </c>
      <c r="D113" s="6">
        <v>25.38603</v>
      </c>
      <c r="E113">
        <v>180</v>
      </c>
      <c r="F113">
        <v>-61.881</v>
      </c>
      <c r="G113" s="4">
        <v>-0.001175408</v>
      </c>
      <c r="H113" s="4">
        <v>0.02601404</v>
      </c>
      <c r="I113" s="4">
        <v>0.0001498023</v>
      </c>
      <c r="J113" s="7">
        <f t="shared" si="4"/>
        <v>25.03940847984753</v>
      </c>
      <c r="K113" s="4">
        <f t="shared" si="5"/>
        <v>0.34662152015247116</v>
      </c>
      <c r="M113">
        <f t="shared" si="3"/>
        <v>25.41057289479595</v>
      </c>
    </row>
    <row r="114" spans="1:13" ht="12.75">
      <c r="A114">
        <v>4287293</v>
      </c>
      <c r="B114">
        <v>2100</v>
      </c>
      <c r="C114" s="5">
        <v>2097.957</v>
      </c>
      <c r="D114" s="6">
        <v>25.98342</v>
      </c>
      <c r="E114">
        <v>180</v>
      </c>
      <c r="F114">
        <v>-61.882</v>
      </c>
      <c r="G114" s="4">
        <v>-0.001178281</v>
      </c>
      <c r="H114" s="4">
        <v>0.02661724</v>
      </c>
      <c r="I114" s="4">
        <v>0.0001537575</v>
      </c>
      <c r="J114" s="7">
        <f t="shared" si="4"/>
        <v>25.64994594591629</v>
      </c>
      <c r="K114" s="4">
        <f t="shared" si="5"/>
        <v>0.3334740540837089</v>
      </c>
      <c r="M114">
        <f t="shared" si="3"/>
        <v>26.00872277172506</v>
      </c>
    </row>
    <row r="115" spans="1:13" ht="12.75">
      <c r="A115">
        <v>4287297</v>
      </c>
      <c r="B115">
        <v>2150</v>
      </c>
      <c r="C115" s="5">
        <v>2147.728</v>
      </c>
      <c r="D115" s="6">
        <v>26.58186</v>
      </c>
      <c r="E115">
        <v>180</v>
      </c>
      <c r="F115">
        <v>-61.881</v>
      </c>
      <c r="G115" s="4">
        <v>-0.001177832</v>
      </c>
      <c r="H115" s="4">
        <v>0.02723843</v>
      </c>
      <c r="I115" s="4">
        <v>0.0001579836</v>
      </c>
      <c r="J115" s="7">
        <f t="shared" si="4"/>
        <v>26.258453870375277</v>
      </c>
      <c r="K115" s="4">
        <f t="shared" si="5"/>
        <v>0.3234061296247219</v>
      </c>
      <c r="M115">
        <f t="shared" si="3"/>
        <v>26.60997994159409</v>
      </c>
    </row>
    <row r="116" spans="1:13" ht="12.75">
      <c r="A116">
        <v>4287301</v>
      </c>
      <c r="B116">
        <v>2200</v>
      </c>
      <c r="C116" s="5">
        <v>2197.598</v>
      </c>
      <c r="D116" s="6">
        <v>27.18348</v>
      </c>
      <c r="E116">
        <v>180</v>
      </c>
      <c r="F116">
        <v>-61.881</v>
      </c>
      <c r="G116" s="4">
        <v>-0.001181041</v>
      </c>
      <c r="H116" s="4">
        <v>0.02784751</v>
      </c>
      <c r="I116" s="4">
        <v>0.0001611155</v>
      </c>
      <c r="J116" s="7">
        <f t="shared" si="4"/>
        <v>26.86817218410756</v>
      </c>
      <c r="K116" s="4">
        <f t="shared" si="5"/>
        <v>0.3153078158924387</v>
      </c>
      <c r="M116">
        <f t="shared" si="3"/>
        <v>27.213191857655495</v>
      </c>
    </row>
    <row r="117" spans="1:13" ht="12.75">
      <c r="A117">
        <v>4287305</v>
      </c>
      <c r="B117">
        <v>2250</v>
      </c>
      <c r="C117" s="5">
        <v>2247.522</v>
      </c>
      <c r="D117" s="6">
        <v>27.78721</v>
      </c>
      <c r="E117">
        <v>180</v>
      </c>
      <c r="F117">
        <v>-61.881</v>
      </c>
      <c r="G117" s="4">
        <v>-0.001179204</v>
      </c>
      <c r="H117" s="4">
        <v>0.02846664</v>
      </c>
      <c r="I117" s="4">
        <v>0.0001651205</v>
      </c>
      <c r="J117" s="7">
        <f t="shared" si="4"/>
        <v>27.47855071017074</v>
      </c>
      <c r="K117" s="4">
        <f t="shared" si="5"/>
        <v>0.3086592898292615</v>
      </c>
      <c r="M117">
        <f t="shared" si="3"/>
        <v>27.81784672185634</v>
      </c>
    </row>
    <row r="118" spans="1:13" ht="12.75">
      <c r="A118">
        <v>4287309</v>
      </c>
      <c r="B118">
        <v>2300</v>
      </c>
      <c r="C118" s="5">
        <v>2297.332</v>
      </c>
      <c r="D118" s="6">
        <v>28.39029</v>
      </c>
      <c r="E118">
        <v>180</v>
      </c>
      <c r="F118">
        <v>-61.882</v>
      </c>
      <c r="G118" s="4">
        <v>-0.001183386</v>
      </c>
      <c r="H118" s="4">
        <v>0.02908887</v>
      </c>
      <c r="I118" s="4">
        <v>0.0001682528</v>
      </c>
      <c r="J118" s="7">
        <f t="shared" si="4"/>
        <v>28.087535454646478</v>
      </c>
      <c r="K118" s="4">
        <f t="shared" si="5"/>
        <v>0.30275454535352253</v>
      </c>
      <c r="M118">
        <f t="shared" si="3"/>
        <v>28.423260982739983</v>
      </c>
    </row>
    <row r="119" spans="1:13" ht="12.75">
      <c r="A119">
        <v>4287313</v>
      </c>
      <c r="B119">
        <v>2400</v>
      </c>
      <c r="C119" s="5">
        <v>2397.171</v>
      </c>
      <c r="D119" s="6">
        <v>29.59972</v>
      </c>
      <c r="E119">
        <v>180</v>
      </c>
      <c r="F119">
        <v>-61.882</v>
      </c>
      <c r="G119" s="4">
        <v>-0.001187513</v>
      </c>
      <c r="H119" s="4">
        <v>0.0303256</v>
      </c>
      <c r="I119" s="4">
        <v>0.0001756966</v>
      </c>
      <c r="J119" s="7">
        <f t="shared" si="4"/>
        <v>29.30818247138435</v>
      </c>
      <c r="K119" s="4">
        <f t="shared" si="5"/>
        <v>0.2915375286156525</v>
      </c>
      <c r="M119">
        <f t="shared" si="3"/>
        <v>29.634651845863313</v>
      </c>
    </row>
    <row r="120" spans="1:13" ht="12.75">
      <c r="A120">
        <v>4287317</v>
      </c>
      <c r="B120">
        <v>2500</v>
      </c>
      <c r="C120" s="5">
        <v>2496.878</v>
      </c>
      <c r="D120" s="6">
        <v>30.80553</v>
      </c>
      <c r="E120">
        <v>180</v>
      </c>
      <c r="F120">
        <v>-61.882</v>
      </c>
      <c r="G120" s="4">
        <v>-0.001187885</v>
      </c>
      <c r="H120" s="4">
        <v>0.03155641</v>
      </c>
      <c r="I120" s="4">
        <v>0.0001828848</v>
      </c>
      <c r="J120" s="7">
        <f t="shared" si="4"/>
        <v>30.527215635757827</v>
      </c>
      <c r="K120" s="4">
        <f t="shared" si="5"/>
        <v>0.27831436424217415</v>
      </c>
      <c r="M120">
        <f t="shared" si="3"/>
        <v>30.844048047201344</v>
      </c>
    </row>
    <row r="121" spans="1:13" ht="12.75">
      <c r="A121">
        <v>4287321</v>
      </c>
      <c r="B121">
        <v>2700</v>
      </c>
      <c r="C121" s="5">
        <v>2696.442</v>
      </c>
      <c r="D121" s="6">
        <v>33.20568</v>
      </c>
      <c r="E121">
        <v>180</v>
      </c>
      <c r="F121">
        <v>-61.881</v>
      </c>
      <c r="G121" s="4">
        <v>-0.001193465</v>
      </c>
      <c r="H121" s="4">
        <v>0.03401659</v>
      </c>
      <c r="I121" s="4">
        <v>0.000196682</v>
      </c>
      <c r="J121" s="7">
        <f t="shared" si="4"/>
        <v>32.96711588764613</v>
      </c>
      <c r="K121" s="4">
        <f t="shared" si="5"/>
        <v>0.23856411235387043</v>
      </c>
      <c r="M121">
        <f t="shared" si="3"/>
        <v>33.24949544622135</v>
      </c>
    </row>
    <row r="122" spans="1:13" ht="12.75">
      <c r="A122">
        <v>4287325</v>
      </c>
      <c r="B122">
        <v>3000</v>
      </c>
      <c r="C122" s="5">
        <v>2995.666</v>
      </c>
      <c r="D122" s="6">
        <v>36.72981</v>
      </c>
      <c r="E122">
        <v>180</v>
      </c>
      <c r="F122">
        <v>-61.882</v>
      </c>
      <c r="G122" s="4">
        <v>-0.001198779</v>
      </c>
      <c r="H122" s="4">
        <v>0.03762554</v>
      </c>
      <c r="I122" s="4">
        <v>0.0002169631</v>
      </c>
      <c r="J122" s="7">
        <f t="shared" si="4"/>
        <v>36.62547467465695</v>
      </c>
      <c r="K122" s="4">
        <f t="shared" si="5"/>
        <v>0.10433532534305101</v>
      </c>
      <c r="M122">
        <f t="shared" si="3"/>
        <v>36.782949100467135</v>
      </c>
    </row>
    <row r="123" spans="1:13" ht="12.75">
      <c r="A123">
        <v>4287329</v>
      </c>
      <c r="B123">
        <v>4000</v>
      </c>
      <c r="C123" s="5">
        <v>3993.156</v>
      </c>
      <c r="D123" s="6">
        <v>46.77393</v>
      </c>
      <c r="E123">
        <v>180</v>
      </c>
      <c r="F123">
        <v>-61.883</v>
      </c>
      <c r="G123" s="4">
        <v>-0.001213362</v>
      </c>
      <c r="H123" s="4">
        <v>0.04792683</v>
      </c>
      <c r="I123" s="4">
        <v>0.0002765594</v>
      </c>
      <c r="J123" s="7">
        <f t="shared" si="4"/>
        <v>48.82094130318749</v>
      </c>
      <c r="K123" s="4">
        <f t="shared" si="5"/>
        <v>-2.047011303187489</v>
      </c>
      <c r="M123">
        <f t="shared" si="3"/>
        <v>46.854097360583964</v>
      </c>
    </row>
    <row r="124" spans="1:13" ht="12.75">
      <c r="A124">
        <v>4287335</v>
      </c>
      <c r="B124">
        <v>2500</v>
      </c>
      <c r="C124" s="5">
        <v>2496.924</v>
      </c>
      <c r="D124" s="6">
        <v>30.91796</v>
      </c>
      <c r="E124">
        <v>180</v>
      </c>
      <c r="F124">
        <v>-61.882</v>
      </c>
      <c r="G124" s="4">
        <v>-0.001189608</v>
      </c>
      <c r="H124" s="4">
        <v>0.03166716</v>
      </c>
      <c r="I124" s="4">
        <v>0.0001822676</v>
      </c>
      <c r="J124" s="7">
        <f t="shared" si="4"/>
        <v>30.52777803885451</v>
      </c>
      <c r="K124" s="4">
        <f t="shared" si="5"/>
        <v>0.3901819611454904</v>
      </c>
      <c r="M124">
        <f t="shared" si="3"/>
        <v>30.95604832185521</v>
      </c>
    </row>
    <row r="125" spans="1:13" ht="12.75">
      <c r="A125">
        <v>4287341</v>
      </c>
      <c r="B125">
        <v>2550</v>
      </c>
      <c r="C125" s="5">
        <v>2546.807</v>
      </c>
      <c r="D125" s="6">
        <v>31.48917</v>
      </c>
      <c r="E125">
        <v>180</v>
      </c>
      <c r="F125">
        <v>-61.883</v>
      </c>
      <c r="G125" s="4">
        <v>-0.001188021</v>
      </c>
      <c r="H125" s="4">
        <v>0.03225391</v>
      </c>
      <c r="I125" s="4">
        <v>0.0001865419</v>
      </c>
      <c r="J125" s="7">
        <f t="shared" si="4"/>
        <v>31.137655292592378</v>
      </c>
      <c r="K125" s="4">
        <f t="shared" si="5"/>
        <v>0.3515147074076239</v>
      </c>
      <c r="M125">
        <f t="shared" si="3"/>
        <v>31.528648813985516</v>
      </c>
    </row>
    <row r="126" spans="1:13" ht="12.75">
      <c r="A126">
        <v>4287345</v>
      </c>
      <c r="B126">
        <v>2600</v>
      </c>
      <c r="C126" s="5">
        <v>2596.601</v>
      </c>
      <c r="D126" s="6">
        <v>32.07265</v>
      </c>
      <c r="E126">
        <v>180</v>
      </c>
      <c r="F126">
        <v>-61.882</v>
      </c>
      <c r="G126" s="4">
        <v>-0.001193883</v>
      </c>
      <c r="H126" s="4">
        <v>0.03286352</v>
      </c>
      <c r="I126" s="4">
        <v>0.0001897869</v>
      </c>
      <c r="J126" s="7">
        <f t="shared" si="4"/>
        <v>31.746444418599708</v>
      </c>
      <c r="K126" s="4">
        <f t="shared" si="5"/>
        <v>0.3262055814002949</v>
      </c>
      <c r="M126">
        <f t="shared" si="3"/>
        <v>32.1146337076817</v>
      </c>
    </row>
    <row r="127" spans="1:13" ht="12.75">
      <c r="A127">
        <v>4287349</v>
      </c>
      <c r="B127">
        <v>2650</v>
      </c>
      <c r="C127" s="5">
        <v>2646.537</v>
      </c>
      <c r="D127" s="6">
        <v>32.66119</v>
      </c>
      <c r="E127">
        <v>180</v>
      </c>
      <c r="F127">
        <v>-61.882</v>
      </c>
      <c r="G127" s="4">
        <v>-0.001196141</v>
      </c>
      <c r="H127" s="4">
        <v>0.03345655</v>
      </c>
      <c r="I127" s="4">
        <v>0.0001932523</v>
      </c>
      <c r="J127" s="7">
        <f t="shared" si="4"/>
        <v>32.356969658514195</v>
      </c>
      <c r="K127" s="4">
        <f t="shared" si="5"/>
        <v>0.30422034148580224</v>
      </c>
      <c r="M127">
        <f t="shared" si="3"/>
        <v>32.70392724530207</v>
      </c>
    </row>
    <row r="128" spans="1:13" ht="12.75">
      <c r="A128">
        <v>4287353</v>
      </c>
      <c r="B128">
        <v>2700</v>
      </c>
      <c r="C128" s="5">
        <v>2696.446</v>
      </c>
      <c r="D128" s="6">
        <v>33.25073</v>
      </c>
      <c r="E128">
        <v>180</v>
      </c>
      <c r="F128">
        <v>-61.883</v>
      </c>
      <c r="G128" s="4">
        <v>-0.001194786</v>
      </c>
      <c r="H128" s="4">
        <v>0.0340694</v>
      </c>
      <c r="I128" s="4">
        <v>0.0001965789</v>
      </c>
      <c r="J128" s="7">
        <f t="shared" si="4"/>
        <v>32.96716479226323</v>
      </c>
      <c r="K128" s="4">
        <f t="shared" si="5"/>
        <v>0.2835652077367641</v>
      </c>
      <c r="M128">
        <f t="shared" si="3"/>
        <v>33.2945555000916</v>
      </c>
    </row>
    <row r="129" spans="1:13" ht="12.75">
      <c r="A129">
        <v>4287357</v>
      </c>
      <c r="B129">
        <v>2750</v>
      </c>
      <c r="C129" s="5">
        <v>2746.257</v>
      </c>
      <c r="D129" s="6">
        <v>33.83907</v>
      </c>
      <c r="E129">
        <v>180</v>
      </c>
      <c r="F129">
        <v>-61.882</v>
      </c>
      <c r="G129" s="4">
        <v>-0.001194087</v>
      </c>
      <c r="H129" s="4">
        <v>0.03466372</v>
      </c>
      <c r="I129" s="4">
        <v>0.0001998686</v>
      </c>
      <c r="J129" s="7">
        <f t="shared" si="4"/>
        <v>33.57616176289325</v>
      </c>
      <c r="K129" s="4">
        <f t="shared" si="5"/>
        <v>0.2629082371067497</v>
      </c>
      <c r="M129">
        <f t="shared" si="3"/>
        <v>33.88519082518497</v>
      </c>
    </row>
    <row r="130" spans="1:13" ht="12.75">
      <c r="A130">
        <v>4287361</v>
      </c>
      <c r="B130">
        <v>2800</v>
      </c>
      <c r="C130" s="5">
        <v>2796.184</v>
      </c>
      <c r="D130" s="6">
        <v>34.42765</v>
      </c>
      <c r="E130">
        <v>180</v>
      </c>
      <c r="F130">
        <v>-61.882</v>
      </c>
      <c r="G130" s="4">
        <v>-0.001195872</v>
      </c>
      <c r="H130" s="4">
        <v>0.03526983</v>
      </c>
      <c r="I130" s="4">
        <v>0.0002042426</v>
      </c>
      <c r="J130" s="7">
        <f t="shared" si="4"/>
        <v>34.186576967419256</v>
      </c>
      <c r="K130" s="4">
        <f t="shared" si="5"/>
        <v>0.24107303258074353</v>
      </c>
      <c r="M130">
        <f t="shared" si="3"/>
        <v>34.47463400119591</v>
      </c>
    </row>
    <row r="131" spans="1:13" ht="12.75">
      <c r="A131">
        <v>4287365</v>
      </c>
      <c r="B131">
        <v>2900</v>
      </c>
      <c r="C131" s="5">
        <v>2895.815</v>
      </c>
      <c r="D131" s="6">
        <v>35.59471</v>
      </c>
      <c r="E131">
        <v>180</v>
      </c>
      <c r="F131">
        <v>-61.882</v>
      </c>
      <c r="G131" s="4">
        <v>-0.00119686</v>
      </c>
      <c r="H131" s="4">
        <v>0.03646974</v>
      </c>
      <c r="I131" s="4">
        <v>0.0002111144</v>
      </c>
      <c r="J131" s="7">
        <f t="shared" si="4"/>
        <v>35.40468094406777</v>
      </c>
      <c r="K131" s="4">
        <f t="shared" si="5"/>
        <v>0.19002905593222863</v>
      </c>
      <c r="M131">
        <f t="shared" si="3"/>
        <v>35.64615108354643</v>
      </c>
    </row>
    <row r="132" spans="1:13" ht="12.75">
      <c r="A132">
        <v>4287369</v>
      </c>
      <c r="B132">
        <v>3000</v>
      </c>
      <c r="C132" s="5">
        <v>2995.669</v>
      </c>
      <c r="D132" s="6">
        <v>36.74924</v>
      </c>
      <c r="E132">
        <v>180</v>
      </c>
      <c r="F132">
        <v>-61.882</v>
      </c>
      <c r="G132" s="4">
        <v>-0.001196683</v>
      </c>
      <c r="H132" s="4">
        <v>0.03764293</v>
      </c>
      <c r="I132" s="4">
        <v>0.0002174008</v>
      </c>
      <c r="J132" s="7">
        <f t="shared" si="4"/>
        <v>36.62551135311978</v>
      </c>
      <c r="K132" s="4">
        <f t="shared" si="5"/>
        <v>0.12372864688022389</v>
      </c>
      <c r="M132">
        <f t="shared" si="3"/>
        <v>36.80237035533632</v>
      </c>
    </row>
    <row r="133" spans="1:13" ht="12.75">
      <c r="A133">
        <v>4287373</v>
      </c>
      <c r="B133">
        <v>3200</v>
      </c>
      <c r="C133" s="5">
        <v>3195.215</v>
      </c>
      <c r="D133" s="6">
        <v>38.98684</v>
      </c>
      <c r="E133">
        <v>180</v>
      </c>
      <c r="F133">
        <v>-61.882</v>
      </c>
      <c r="G133" s="4">
        <v>-0.001200826</v>
      </c>
      <c r="H133" s="4">
        <v>0.03994072</v>
      </c>
      <c r="I133" s="4">
        <v>0.0002305886</v>
      </c>
      <c r="J133" s="7">
        <f t="shared" si="4"/>
        <v>39.065191534231126</v>
      </c>
      <c r="K133" s="4">
        <f t="shared" si="5"/>
        <v>-0.07835153423112473</v>
      </c>
      <c r="M133">
        <f t="shared" si="3"/>
        <v>39.04522481272778</v>
      </c>
    </row>
    <row r="134" spans="1:13" ht="12.75">
      <c r="A134">
        <v>4287377</v>
      </c>
      <c r="B134">
        <v>3500</v>
      </c>
      <c r="C134" s="5">
        <v>3494.44</v>
      </c>
      <c r="D134" s="6">
        <v>42.13502</v>
      </c>
      <c r="E134">
        <v>180</v>
      </c>
      <c r="F134">
        <v>-61.883</v>
      </c>
      <c r="G134" s="4">
        <v>-0.001205898</v>
      </c>
      <c r="H134" s="4">
        <v>0.04317266</v>
      </c>
      <c r="I134" s="4">
        <v>0.000249625</v>
      </c>
      <c r="J134" s="7">
        <f t="shared" si="4"/>
        <v>42.72356254739622</v>
      </c>
      <c r="K134" s="4">
        <f t="shared" si="5"/>
        <v>-0.5885425473962229</v>
      </c>
      <c r="M134">
        <f aca="true" t="shared" si="6" ref="M134:M147">D134/C134*B134</f>
        <v>42.20206098831286</v>
      </c>
    </row>
    <row r="135" spans="1:13" ht="12.75">
      <c r="A135">
        <v>4287381</v>
      </c>
      <c r="B135">
        <v>4000</v>
      </c>
      <c r="C135" s="5">
        <v>3993.165</v>
      </c>
      <c r="D135" s="6">
        <v>46.77403</v>
      </c>
      <c r="E135">
        <v>180</v>
      </c>
      <c r="F135">
        <v>-61.884</v>
      </c>
      <c r="G135" s="4">
        <v>-0.00121334</v>
      </c>
      <c r="H135" s="4">
        <v>0.04791781</v>
      </c>
      <c r="I135" s="4">
        <v>0.0002775915</v>
      </c>
      <c r="J135" s="7">
        <f aca="true" t="shared" si="7" ref="J135:J147">tf*C135</f>
        <v>48.82105133857597</v>
      </c>
      <c r="K135" s="4">
        <f aca="true" t="shared" si="8" ref="K135:K147">D135-J135</f>
        <v>-2.0470213385759664</v>
      </c>
      <c r="M135">
        <f t="shared" si="6"/>
        <v>46.85409192958468</v>
      </c>
    </row>
    <row r="136" spans="1:13" ht="12.75">
      <c r="A136">
        <v>4287387</v>
      </c>
      <c r="B136">
        <v>3000</v>
      </c>
      <c r="C136" s="5">
        <v>2995.704</v>
      </c>
      <c r="D136" s="6">
        <v>36.87873</v>
      </c>
      <c r="E136">
        <v>180</v>
      </c>
      <c r="F136">
        <v>-61.883</v>
      </c>
      <c r="G136" s="4">
        <v>-0.001201979</v>
      </c>
      <c r="H136" s="4">
        <v>0.0377801</v>
      </c>
      <c r="I136" s="4">
        <v>0.0002190928</v>
      </c>
      <c r="J136" s="7">
        <f t="shared" si="7"/>
        <v>36.62593926851943</v>
      </c>
      <c r="K136" s="4">
        <f t="shared" si="8"/>
        <v>0.25279073148056597</v>
      </c>
      <c r="M136">
        <f t="shared" si="6"/>
        <v>36.931616074218276</v>
      </c>
    </row>
    <row r="137" spans="1:13" ht="12.75">
      <c r="A137">
        <v>4287393</v>
      </c>
      <c r="B137">
        <v>3050</v>
      </c>
      <c r="C137" s="5">
        <v>3045.463</v>
      </c>
      <c r="D137" s="6">
        <v>37.40887</v>
      </c>
      <c r="E137">
        <v>180</v>
      </c>
      <c r="F137">
        <v>-61.883</v>
      </c>
      <c r="G137" s="4">
        <v>-0.001199795</v>
      </c>
      <c r="H137" s="4">
        <v>0.03832015</v>
      </c>
      <c r="I137" s="4">
        <v>0.0002218717</v>
      </c>
      <c r="J137" s="7">
        <f t="shared" si="7"/>
        <v>37.23430047912711</v>
      </c>
      <c r="K137" s="4">
        <f t="shared" si="8"/>
        <v>0.17456952087289324</v>
      </c>
      <c r="M137">
        <f t="shared" si="6"/>
        <v>37.464600128125014</v>
      </c>
    </row>
    <row r="138" spans="1:13" ht="12.75">
      <c r="A138">
        <v>4287397</v>
      </c>
      <c r="B138">
        <v>3100</v>
      </c>
      <c r="C138" s="5">
        <v>3095.366</v>
      </c>
      <c r="D138" s="6">
        <v>37.95078</v>
      </c>
      <c r="E138">
        <v>180</v>
      </c>
      <c r="F138">
        <v>-61.884</v>
      </c>
      <c r="G138" s="4">
        <v>-0.001202501</v>
      </c>
      <c r="H138" s="4">
        <v>0.03887271</v>
      </c>
      <c r="I138" s="4">
        <v>0.000224363</v>
      </c>
      <c r="J138" s="7">
        <f t="shared" si="7"/>
        <v>37.84442225595049</v>
      </c>
      <c r="K138" s="4">
        <f t="shared" si="8"/>
        <v>0.10635774404951093</v>
      </c>
      <c r="M138">
        <f t="shared" si="6"/>
        <v>38.007595224603484</v>
      </c>
    </row>
    <row r="139" spans="1:13" ht="12.75">
      <c r="A139">
        <v>4287401</v>
      </c>
      <c r="B139">
        <v>3150</v>
      </c>
      <c r="C139" s="5">
        <v>3145.308</v>
      </c>
      <c r="D139" s="6">
        <v>38.49289</v>
      </c>
      <c r="E139">
        <v>180</v>
      </c>
      <c r="F139">
        <v>-61.884</v>
      </c>
      <c r="G139" s="4">
        <v>-0.001202079</v>
      </c>
      <c r="H139" s="4">
        <v>0.03943194</v>
      </c>
      <c r="I139" s="4">
        <v>0.0002277649</v>
      </c>
      <c r="J139" s="7">
        <f t="shared" si="7"/>
        <v>38.45502085279063</v>
      </c>
      <c r="K139" s="4">
        <f t="shared" si="8"/>
        <v>0.037869147209370624</v>
      </c>
      <c r="M139">
        <f t="shared" si="6"/>
        <v>38.550311607003195</v>
      </c>
    </row>
    <row r="140" spans="1:13" ht="12.75">
      <c r="A140">
        <v>4287405</v>
      </c>
      <c r="B140">
        <v>3200</v>
      </c>
      <c r="C140" s="5">
        <v>3195.222</v>
      </c>
      <c r="D140" s="6">
        <v>39.03187</v>
      </c>
      <c r="E140">
        <v>180</v>
      </c>
      <c r="F140">
        <v>-61.884</v>
      </c>
      <c r="G140" s="4">
        <v>-0.00120273</v>
      </c>
      <c r="H140" s="4">
        <v>0.03998714</v>
      </c>
      <c r="I140" s="4">
        <v>0.000230103</v>
      </c>
      <c r="J140" s="7">
        <f t="shared" si="7"/>
        <v>39.065277117311055</v>
      </c>
      <c r="K140" s="4">
        <f t="shared" si="8"/>
        <v>-0.03340711731105728</v>
      </c>
      <c r="M140">
        <f t="shared" si="6"/>
        <v>39.09023660953761</v>
      </c>
    </row>
    <row r="141" spans="1:13" ht="12.75">
      <c r="A141">
        <v>4287409</v>
      </c>
      <c r="B141">
        <v>3250</v>
      </c>
      <c r="C141" s="5">
        <v>3245.027</v>
      </c>
      <c r="D141" s="6">
        <v>39.56528</v>
      </c>
      <c r="E141">
        <v>180</v>
      </c>
      <c r="F141">
        <v>-61.884</v>
      </c>
      <c r="G141" s="4">
        <v>-0.001207093</v>
      </c>
      <c r="H141" s="4">
        <v>0.04053332</v>
      </c>
      <c r="I141" s="4">
        <v>0.0002337856</v>
      </c>
      <c r="J141" s="7">
        <f t="shared" si="7"/>
        <v>39.67420073101542</v>
      </c>
      <c r="K141" s="4">
        <f t="shared" si="8"/>
        <v>-0.10892073101541655</v>
      </c>
      <c r="M141">
        <f t="shared" si="6"/>
        <v>39.62591374432324</v>
      </c>
    </row>
    <row r="142" spans="1:13" ht="12.75">
      <c r="A142">
        <v>4287413</v>
      </c>
      <c r="B142">
        <v>3300</v>
      </c>
      <c r="C142" s="5">
        <v>3294.94</v>
      </c>
      <c r="D142" s="6">
        <v>40.0947</v>
      </c>
      <c r="E142">
        <v>180</v>
      </c>
      <c r="F142">
        <v>-61.884</v>
      </c>
      <c r="G142" s="4">
        <v>-0.001208175</v>
      </c>
      <c r="H142" s="4">
        <v>0.04108075</v>
      </c>
      <c r="I142" s="4">
        <v>0.0002387846</v>
      </c>
      <c r="J142" s="7">
        <f t="shared" si="7"/>
        <v>40.28444476938156</v>
      </c>
      <c r="K142" s="4">
        <f t="shared" si="8"/>
        <v>-0.18974476938155505</v>
      </c>
      <c r="M142">
        <f t="shared" si="6"/>
        <v>40.15627295185952</v>
      </c>
    </row>
    <row r="143" spans="1:13" ht="12.75">
      <c r="A143">
        <v>4287417</v>
      </c>
      <c r="B143">
        <v>3400</v>
      </c>
      <c r="C143" s="5">
        <v>3394.656</v>
      </c>
      <c r="D143" s="6">
        <v>41.13402</v>
      </c>
      <c r="E143">
        <v>180</v>
      </c>
      <c r="F143">
        <v>-61.884</v>
      </c>
      <c r="G143" s="4">
        <v>-0.00120849</v>
      </c>
      <c r="H143" s="4">
        <v>0.04213127</v>
      </c>
      <c r="I143" s="4">
        <v>0.0002442187</v>
      </c>
      <c r="J143" s="7">
        <f t="shared" si="7"/>
        <v>41.50358796914351</v>
      </c>
      <c r="K143" s="4">
        <f t="shared" si="8"/>
        <v>-0.3695679691435103</v>
      </c>
      <c r="M143">
        <f t="shared" si="6"/>
        <v>41.198774780125</v>
      </c>
    </row>
    <row r="144" spans="1:13" ht="12.75">
      <c r="A144">
        <v>4287421</v>
      </c>
      <c r="B144">
        <v>3500</v>
      </c>
      <c r="C144" s="5">
        <v>3494.458</v>
      </c>
      <c r="D144" s="6">
        <v>42.1491</v>
      </c>
      <c r="E144">
        <v>180</v>
      </c>
      <c r="F144">
        <v>-61.884</v>
      </c>
      <c r="G144" s="4">
        <v>-0.001211674</v>
      </c>
      <c r="H144" s="4">
        <v>0.0431794</v>
      </c>
      <c r="I144" s="4">
        <v>0.0002501197</v>
      </c>
      <c r="J144" s="7">
        <f t="shared" si="7"/>
        <v>42.72378261817318</v>
      </c>
      <c r="K144" s="4">
        <f t="shared" si="8"/>
        <v>-0.5746826181731848</v>
      </c>
      <c r="M144">
        <f t="shared" si="6"/>
        <v>42.2159459349633</v>
      </c>
    </row>
    <row r="145" spans="1:13" ht="12.75">
      <c r="A145">
        <v>4287425</v>
      </c>
      <c r="B145">
        <v>3700</v>
      </c>
      <c r="C145" s="5">
        <v>3693.905</v>
      </c>
      <c r="D145" s="6">
        <v>44.0924</v>
      </c>
      <c r="E145">
        <v>180</v>
      </c>
      <c r="F145">
        <v>-61.884</v>
      </c>
      <c r="G145" s="4">
        <v>-0.001212967</v>
      </c>
      <c r="H145" s="4">
        <v>0.04517623</v>
      </c>
      <c r="I145" s="4">
        <v>0.0002611534</v>
      </c>
      <c r="J145" s="7">
        <f t="shared" si="7"/>
        <v>45.16225241001123</v>
      </c>
      <c r="K145" s="4">
        <f t="shared" si="8"/>
        <v>-1.0698524100112294</v>
      </c>
      <c r="M145">
        <f t="shared" si="6"/>
        <v>44.16515313739795</v>
      </c>
    </row>
    <row r="146" spans="1:13" ht="12.75">
      <c r="A146">
        <v>4287429</v>
      </c>
      <c r="B146">
        <v>4000</v>
      </c>
      <c r="C146" s="5">
        <v>3993.185</v>
      </c>
      <c r="D146" s="6">
        <v>46.77342</v>
      </c>
      <c r="E146">
        <v>180</v>
      </c>
      <c r="F146">
        <v>-61.884</v>
      </c>
      <c r="G146" s="4">
        <v>-0.001215091</v>
      </c>
      <c r="H146" s="4">
        <v>0.04791646</v>
      </c>
      <c r="I146" s="4">
        <v>0.000277624</v>
      </c>
      <c r="J146" s="7">
        <f t="shared" si="7"/>
        <v>48.82129586166148</v>
      </c>
      <c r="K146" s="4">
        <f t="shared" si="8"/>
        <v>-2.047875861661481</v>
      </c>
      <c r="M146">
        <f t="shared" si="6"/>
        <v>46.85324621824434</v>
      </c>
    </row>
    <row r="147" spans="1:13" ht="12.75">
      <c r="A147">
        <v>4287433</v>
      </c>
      <c r="B147">
        <v>4000</v>
      </c>
      <c r="C147" s="5">
        <v>3993.204</v>
      </c>
      <c r="D147" s="6">
        <v>46.77467</v>
      </c>
      <c r="E147">
        <v>180</v>
      </c>
      <c r="F147">
        <v>-61.884</v>
      </c>
      <c r="G147" s="4">
        <v>-0.001215228</v>
      </c>
      <c r="H147" s="4">
        <v>0.04792933</v>
      </c>
      <c r="I147" s="4">
        <v>0.0002773346</v>
      </c>
      <c r="J147" s="7">
        <f t="shared" si="7"/>
        <v>48.82152815859273</v>
      </c>
      <c r="K147" s="4">
        <f t="shared" si="8"/>
        <v>-2.046858158592727</v>
      </c>
      <c r="M147">
        <f t="shared" si="6"/>
        <v>46.854275413928264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7"/>
  <sheetViews>
    <sheetView workbookViewId="0" topLeftCell="B353">
      <selection activeCell="N376" sqref="N376:N386"/>
    </sheetView>
  </sheetViews>
  <sheetFormatPr defaultColWidth="9.140625" defaultRowHeight="12.75"/>
  <cols>
    <col min="11" max="11" width="10.8515625" style="0" customWidth="1"/>
    <col min="12" max="12" width="21.57421875" style="0" customWidth="1"/>
    <col min="14" max="14" width="13.8515625" style="0" customWidth="1"/>
  </cols>
  <sheetData>
    <row r="1" ht="12.75">
      <c r="A1" s="8" t="s">
        <v>30</v>
      </c>
    </row>
    <row r="2" ht="12.75">
      <c r="A2" s="8"/>
    </row>
    <row r="3" spans="1:14" ht="12.75">
      <c r="A3" t="s">
        <v>31</v>
      </c>
      <c r="B3" t="s">
        <v>32</v>
      </c>
      <c r="C3" t="s">
        <v>33</v>
      </c>
      <c r="D3" t="s">
        <v>34</v>
      </c>
      <c r="E3" t="s">
        <v>35</v>
      </c>
      <c r="F3" t="s">
        <v>36</v>
      </c>
      <c r="G3" t="s">
        <v>37</v>
      </c>
      <c r="H3" t="s">
        <v>38</v>
      </c>
      <c r="J3" t="s">
        <v>28</v>
      </c>
      <c r="K3" t="s">
        <v>29</v>
      </c>
      <c r="L3" t="s">
        <v>39</v>
      </c>
      <c r="M3" t="s">
        <v>41</v>
      </c>
      <c r="N3" t="s">
        <v>42</v>
      </c>
    </row>
    <row r="5" spans="1:12" ht="12.75">
      <c r="A5">
        <v>0</v>
      </c>
      <c r="B5">
        <v>0</v>
      </c>
      <c r="C5">
        <v>0.046358</v>
      </c>
      <c r="D5">
        <v>7E-05</v>
      </c>
      <c r="E5">
        <v>1</v>
      </c>
      <c r="F5">
        <v>0</v>
      </c>
      <c r="G5">
        <v>3994.61</v>
      </c>
      <c r="H5">
        <v>0</v>
      </c>
      <c r="J5">
        <f aca="true" t="shared" si="0" ref="J5:J68">tf*B5</f>
        <v>0</v>
      </c>
      <c r="K5">
        <f aca="true" t="shared" si="1" ref="K5:K68">C5-J5</f>
        <v>0.046358</v>
      </c>
      <c r="L5">
        <v>0.046358</v>
      </c>
    </row>
    <row r="6" spans="1:12" ht="12.75">
      <c r="A6">
        <v>200</v>
      </c>
      <c r="B6">
        <v>199.739</v>
      </c>
      <c r="C6">
        <v>2.45715</v>
      </c>
      <c r="D6">
        <v>7E-05</v>
      </c>
      <c r="E6">
        <v>1</v>
      </c>
      <c r="F6">
        <v>0</v>
      </c>
      <c r="G6">
        <v>3994.61</v>
      </c>
      <c r="H6">
        <v>0</v>
      </c>
      <c r="J6">
        <f t="shared" si="0"/>
        <v>2.4420398288865663</v>
      </c>
      <c r="K6">
        <f t="shared" si="1"/>
        <v>0.015110171113433601</v>
      </c>
      <c r="L6">
        <f>C6/B6*A6</f>
        <v>2.460360770805902</v>
      </c>
    </row>
    <row r="7" spans="1:12" ht="12.75">
      <c r="A7">
        <v>200</v>
      </c>
      <c r="B7">
        <v>199.739</v>
      </c>
      <c r="C7">
        <v>2.45715</v>
      </c>
      <c r="D7">
        <v>7E-05</v>
      </c>
      <c r="E7">
        <v>1</v>
      </c>
      <c r="F7">
        <v>0</v>
      </c>
      <c r="G7">
        <v>3994.61</v>
      </c>
      <c r="H7">
        <v>0</v>
      </c>
      <c r="J7">
        <f t="shared" si="0"/>
        <v>2.4420398288865663</v>
      </c>
      <c r="K7">
        <f t="shared" si="1"/>
        <v>0.015110171113433601</v>
      </c>
      <c r="L7">
        <f aca="true" t="shared" si="2" ref="L7:L28">C7/B7*A7</f>
        <v>2.460360770805902</v>
      </c>
    </row>
    <row r="8" spans="1:12" ht="12.75">
      <c r="A8">
        <v>425</v>
      </c>
      <c r="B8">
        <v>424.369</v>
      </c>
      <c r="C8">
        <v>5.198191</v>
      </c>
      <c r="D8">
        <v>7E-05</v>
      </c>
      <c r="E8">
        <v>1</v>
      </c>
      <c r="F8">
        <v>0</v>
      </c>
      <c r="G8">
        <v>3994.61</v>
      </c>
      <c r="H8">
        <v>0</v>
      </c>
      <c r="J8">
        <f t="shared" si="0"/>
        <v>5.188400863851142</v>
      </c>
      <c r="K8">
        <f t="shared" si="1"/>
        <v>0.009790136148857265</v>
      </c>
      <c r="L8">
        <f t="shared" si="2"/>
        <v>5.205920260433726</v>
      </c>
    </row>
    <row r="9" spans="1:12" ht="12.75">
      <c r="A9">
        <v>425</v>
      </c>
      <c r="B9">
        <v>424.369</v>
      </c>
      <c r="C9">
        <v>5.198191</v>
      </c>
      <c r="D9">
        <v>7E-05</v>
      </c>
      <c r="E9">
        <v>1</v>
      </c>
      <c r="F9">
        <v>0</v>
      </c>
      <c r="G9">
        <v>3994.61</v>
      </c>
      <c r="H9">
        <v>0</v>
      </c>
      <c r="J9">
        <f t="shared" si="0"/>
        <v>5.188400863851142</v>
      </c>
      <c r="K9">
        <f t="shared" si="1"/>
        <v>0.009790136148857265</v>
      </c>
      <c r="L9">
        <f t="shared" si="2"/>
        <v>5.205920260433726</v>
      </c>
    </row>
    <row r="10" spans="1:12" ht="12.75">
      <c r="A10">
        <v>1000</v>
      </c>
      <c r="B10">
        <v>998.441</v>
      </c>
      <c r="C10">
        <v>12.228715</v>
      </c>
      <c r="D10">
        <v>7E-05</v>
      </c>
      <c r="E10">
        <v>1</v>
      </c>
      <c r="F10">
        <v>0</v>
      </c>
      <c r="G10">
        <v>3994.61</v>
      </c>
      <c r="H10">
        <v>0</v>
      </c>
      <c r="J10">
        <f t="shared" si="0"/>
        <v>12.207093701246789</v>
      </c>
      <c r="K10">
        <f t="shared" si="1"/>
        <v>0.021621298753210283</v>
      </c>
      <c r="L10">
        <f t="shared" si="2"/>
        <v>12.247809334752878</v>
      </c>
    </row>
    <row r="11" spans="1:12" ht="12.75">
      <c r="A11">
        <v>1000</v>
      </c>
      <c r="B11">
        <v>998.441</v>
      </c>
      <c r="C11">
        <v>12.228715</v>
      </c>
      <c r="D11">
        <v>7E-05</v>
      </c>
      <c r="E11">
        <v>1</v>
      </c>
      <c r="F11">
        <v>0</v>
      </c>
      <c r="G11">
        <v>3994.61</v>
      </c>
      <c r="H11">
        <v>0</v>
      </c>
      <c r="J11">
        <f t="shared" si="0"/>
        <v>12.207093701246789</v>
      </c>
      <c r="K11">
        <f t="shared" si="1"/>
        <v>0.021621298753210283</v>
      </c>
      <c r="L11">
        <f t="shared" si="2"/>
        <v>12.247809334752878</v>
      </c>
    </row>
    <row r="12" spans="1:12" ht="12.75">
      <c r="A12">
        <v>1500</v>
      </c>
      <c r="B12">
        <v>1497.936</v>
      </c>
      <c r="C12">
        <v>18.338738</v>
      </c>
      <c r="D12">
        <v>7E-05</v>
      </c>
      <c r="E12">
        <v>1</v>
      </c>
      <c r="F12">
        <v>0</v>
      </c>
      <c r="G12">
        <v>3994.61</v>
      </c>
      <c r="H12">
        <v>0</v>
      </c>
      <c r="J12">
        <f t="shared" si="0"/>
        <v>18.313996631218878</v>
      </c>
      <c r="K12">
        <f t="shared" si="1"/>
        <v>0.024741368781121764</v>
      </c>
      <c r="L12">
        <f t="shared" si="2"/>
        <v>18.36400687345788</v>
      </c>
    </row>
    <row r="13" spans="1:12" ht="12.75">
      <c r="A13">
        <v>1500</v>
      </c>
      <c r="B13">
        <v>1497.936</v>
      </c>
      <c r="C13">
        <v>18.338738</v>
      </c>
      <c r="D13">
        <v>7E-05</v>
      </c>
      <c r="E13">
        <v>1</v>
      </c>
      <c r="F13">
        <v>0</v>
      </c>
      <c r="G13">
        <v>3994.61</v>
      </c>
      <c r="H13">
        <v>0</v>
      </c>
      <c r="J13">
        <f t="shared" si="0"/>
        <v>18.313996631218878</v>
      </c>
      <c r="K13">
        <f t="shared" si="1"/>
        <v>0.024741368781121764</v>
      </c>
      <c r="L13">
        <f t="shared" si="2"/>
        <v>18.36400687345788</v>
      </c>
    </row>
    <row r="14" spans="1:12" ht="12.75">
      <c r="A14">
        <v>2500</v>
      </c>
      <c r="B14">
        <v>2496.48</v>
      </c>
      <c r="C14">
        <v>30.506357</v>
      </c>
      <c r="D14">
        <v>7E-05</v>
      </c>
      <c r="E14">
        <v>1</v>
      </c>
      <c r="F14">
        <v>0</v>
      </c>
      <c r="G14">
        <v>3994.61</v>
      </c>
      <c r="H14">
        <v>0</v>
      </c>
      <c r="J14">
        <f t="shared" si="0"/>
        <v>30.52234962635607</v>
      </c>
      <c r="K14">
        <f t="shared" si="1"/>
        <v>-0.015992626356069906</v>
      </c>
      <c r="L14">
        <f t="shared" si="2"/>
        <v>30.549370513683268</v>
      </c>
    </row>
    <row r="15" spans="1:12" ht="12.75">
      <c r="A15">
        <v>2500</v>
      </c>
      <c r="B15">
        <v>2496.48</v>
      </c>
      <c r="C15">
        <v>30.506357</v>
      </c>
      <c r="D15">
        <v>7E-05</v>
      </c>
      <c r="E15">
        <v>1</v>
      </c>
      <c r="F15">
        <v>0</v>
      </c>
      <c r="G15">
        <v>3994.61</v>
      </c>
      <c r="H15">
        <v>0</v>
      </c>
      <c r="J15">
        <f t="shared" si="0"/>
        <v>30.52234962635607</v>
      </c>
      <c r="K15">
        <f t="shared" si="1"/>
        <v>-0.015992626356069906</v>
      </c>
      <c r="L15">
        <f t="shared" si="2"/>
        <v>30.549370513683268</v>
      </c>
    </row>
    <row r="16" spans="1:12" ht="12.75">
      <c r="A16">
        <v>3000</v>
      </c>
      <c r="B16">
        <v>2995.995</v>
      </c>
      <c r="C16">
        <v>36.546626</v>
      </c>
      <c r="D16">
        <v>7E-05</v>
      </c>
      <c r="E16">
        <v>1</v>
      </c>
      <c r="F16">
        <v>0</v>
      </c>
      <c r="G16">
        <v>3994.61</v>
      </c>
      <c r="H16">
        <v>0</v>
      </c>
      <c r="J16">
        <f t="shared" si="0"/>
        <v>36.629497079413674</v>
      </c>
      <c r="K16">
        <f t="shared" si="1"/>
        <v>-0.08287107941367111</v>
      </c>
      <c r="L16">
        <f t="shared" si="2"/>
        <v>36.59548096709107</v>
      </c>
    </row>
    <row r="17" spans="1:12" ht="12.75">
      <c r="A17">
        <v>3000</v>
      </c>
      <c r="B17">
        <v>2995.995</v>
      </c>
      <c r="C17">
        <v>36.546626</v>
      </c>
      <c r="D17">
        <v>7E-05</v>
      </c>
      <c r="E17">
        <v>1</v>
      </c>
      <c r="F17">
        <v>0</v>
      </c>
      <c r="G17">
        <v>3994.61</v>
      </c>
      <c r="H17">
        <v>0</v>
      </c>
      <c r="J17">
        <f t="shared" si="0"/>
        <v>36.629497079413674</v>
      </c>
      <c r="K17">
        <f t="shared" si="1"/>
        <v>-0.08287107941367111</v>
      </c>
      <c r="L17">
        <f t="shared" si="2"/>
        <v>36.59548096709107</v>
      </c>
    </row>
    <row r="18" spans="1:12" ht="12.75">
      <c r="A18">
        <v>3500</v>
      </c>
      <c r="B18">
        <v>3495.467</v>
      </c>
      <c r="C18">
        <v>42.509791</v>
      </c>
      <c r="D18">
        <v>7E-05</v>
      </c>
      <c r="E18">
        <v>1</v>
      </c>
      <c r="F18">
        <v>0</v>
      </c>
      <c r="G18">
        <v>3994.61</v>
      </c>
      <c r="H18">
        <v>0</v>
      </c>
      <c r="J18">
        <f t="shared" si="0"/>
        <v>42.73611880783743</v>
      </c>
      <c r="K18">
        <f t="shared" si="1"/>
        <v>-0.22632780783742845</v>
      </c>
      <c r="L18">
        <f t="shared" si="2"/>
        <v>42.56491865035487</v>
      </c>
    </row>
    <row r="19" spans="1:12" ht="12.75">
      <c r="A19">
        <v>3500</v>
      </c>
      <c r="B19">
        <v>3495.467</v>
      </c>
      <c r="C19">
        <v>42.509791</v>
      </c>
      <c r="D19">
        <v>7E-05</v>
      </c>
      <c r="E19">
        <v>1</v>
      </c>
      <c r="F19">
        <v>0</v>
      </c>
      <c r="G19">
        <v>3994.61</v>
      </c>
      <c r="H19">
        <v>0</v>
      </c>
      <c r="J19">
        <f t="shared" si="0"/>
        <v>42.73611880783743</v>
      </c>
      <c r="K19">
        <f t="shared" si="1"/>
        <v>-0.22632780783742845</v>
      </c>
      <c r="L19">
        <f t="shared" si="2"/>
        <v>42.56491865035487</v>
      </c>
    </row>
    <row r="20" spans="1:12" ht="12.75">
      <c r="A20">
        <v>4000</v>
      </c>
      <c r="B20">
        <v>3994.614</v>
      </c>
      <c r="C20">
        <v>48.110371</v>
      </c>
      <c r="D20">
        <v>7E-05</v>
      </c>
      <c r="E20">
        <v>1</v>
      </c>
      <c r="F20">
        <v>0</v>
      </c>
      <c r="G20">
        <v>3994.61</v>
      </c>
      <c r="H20">
        <v>0</v>
      </c>
      <c r="J20">
        <f t="shared" si="0"/>
        <v>48.83876703612155</v>
      </c>
      <c r="K20">
        <f t="shared" si="1"/>
        <v>-0.728396036121552</v>
      </c>
      <c r="L20">
        <f t="shared" si="2"/>
        <v>48.17523895925864</v>
      </c>
    </row>
    <row r="21" spans="1:12" ht="12.75">
      <c r="A21">
        <v>4000</v>
      </c>
      <c r="B21">
        <v>3994.614</v>
      </c>
      <c r="C21">
        <v>48.110371</v>
      </c>
      <c r="D21">
        <v>7E-05</v>
      </c>
      <c r="E21">
        <v>1</v>
      </c>
      <c r="F21">
        <v>0</v>
      </c>
      <c r="G21">
        <v>3994.61</v>
      </c>
      <c r="H21">
        <v>0</v>
      </c>
      <c r="J21">
        <f t="shared" si="0"/>
        <v>48.83876703612155</v>
      </c>
      <c r="K21">
        <f t="shared" si="1"/>
        <v>-0.728396036121552</v>
      </c>
      <c r="L21">
        <f t="shared" si="2"/>
        <v>48.17523895925864</v>
      </c>
    </row>
    <row r="22" spans="1:12" ht="12.75">
      <c r="A22">
        <v>4000</v>
      </c>
      <c r="B22">
        <v>3994.614</v>
      </c>
      <c r="C22">
        <v>48.110371</v>
      </c>
      <c r="D22">
        <v>7E-05</v>
      </c>
      <c r="E22">
        <v>-1</v>
      </c>
      <c r="F22">
        <v>3994.614</v>
      </c>
      <c r="G22">
        <v>0</v>
      </c>
      <c r="H22">
        <v>1</v>
      </c>
      <c r="J22">
        <f t="shared" si="0"/>
        <v>48.83876703612155</v>
      </c>
      <c r="K22">
        <f t="shared" si="1"/>
        <v>-0.728396036121552</v>
      </c>
      <c r="L22">
        <f t="shared" si="2"/>
        <v>48.17523895925864</v>
      </c>
    </row>
    <row r="23" spans="1:12" ht="12.75">
      <c r="A23">
        <v>3000</v>
      </c>
      <c r="B23">
        <v>2996.128</v>
      </c>
      <c r="C23">
        <v>36.647035</v>
      </c>
      <c r="D23">
        <v>7E-05</v>
      </c>
      <c r="E23">
        <v>-1</v>
      </c>
      <c r="F23">
        <v>3994.614</v>
      </c>
      <c r="G23">
        <v>0</v>
      </c>
      <c r="H23">
        <v>1</v>
      </c>
      <c r="J23">
        <f t="shared" si="0"/>
        <v>36.63112315793236</v>
      </c>
      <c r="K23">
        <f t="shared" si="1"/>
        <v>0.015911842067644955</v>
      </c>
      <c r="L23">
        <f t="shared" si="2"/>
        <v>36.694395232780444</v>
      </c>
    </row>
    <row r="24" spans="1:12" ht="12.75">
      <c r="A24">
        <v>3000</v>
      </c>
      <c r="B24">
        <v>2996.128</v>
      </c>
      <c r="C24">
        <v>36.647035</v>
      </c>
      <c r="D24">
        <v>7E-05</v>
      </c>
      <c r="E24">
        <v>-1</v>
      </c>
      <c r="F24">
        <v>3994.614</v>
      </c>
      <c r="G24">
        <v>0</v>
      </c>
      <c r="H24">
        <v>1</v>
      </c>
      <c r="J24">
        <f t="shared" si="0"/>
        <v>36.63112315793236</v>
      </c>
      <c r="K24">
        <f t="shared" si="1"/>
        <v>0.015911842067644955</v>
      </c>
      <c r="L24">
        <f t="shared" si="2"/>
        <v>36.694395232780444</v>
      </c>
    </row>
    <row r="25" spans="1:12" ht="12.75">
      <c r="A25">
        <v>1000</v>
      </c>
      <c r="B25">
        <v>998.519</v>
      </c>
      <c r="C25">
        <v>12.287894</v>
      </c>
      <c r="D25">
        <v>7E-05</v>
      </c>
      <c r="E25">
        <v>-1</v>
      </c>
      <c r="F25">
        <v>3994.614</v>
      </c>
      <c r="G25">
        <v>0</v>
      </c>
      <c r="H25">
        <v>1</v>
      </c>
      <c r="J25">
        <f t="shared" si="0"/>
        <v>12.208047341280297</v>
      </c>
      <c r="K25">
        <f t="shared" si="1"/>
        <v>0.07984665871970265</v>
      </c>
      <c r="L25">
        <f t="shared" si="2"/>
        <v>12.306119362776272</v>
      </c>
    </row>
    <row r="26" spans="1:12" ht="12.75">
      <c r="A26">
        <v>1000</v>
      </c>
      <c r="B26">
        <v>998.519</v>
      </c>
      <c r="C26">
        <v>12.287894</v>
      </c>
      <c r="D26">
        <v>7E-05</v>
      </c>
      <c r="E26">
        <v>-1</v>
      </c>
      <c r="F26">
        <v>3994.614</v>
      </c>
      <c r="G26">
        <v>0</v>
      </c>
      <c r="H26">
        <v>1</v>
      </c>
      <c r="J26">
        <f t="shared" si="0"/>
        <v>12.208047341280297</v>
      </c>
      <c r="K26">
        <f t="shared" si="1"/>
        <v>0.07984665871970265</v>
      </c>
      <c r="L26">
        <f t="shared" si="2"/>
        <v>12.306119362776272</v>
      </c>
    </row>
    <row r="27" spans="1:12" ht="12.75">
      <c r="A27">
        <v>200</v>
      </c>
      <c r="B27">
        <v>199.7</v>
      </c>
      <c r="C27">
        <v>2.49478</v>
      </c>
      <c r="D27">
        <v>7E-05</v>
      </c>
      <c r="E27">
        <v>-1</v>
      </c>
      <c r="F27">
        <v>3994.614</v>
      </c>
      <c r="G27">
        <v>0</v>
      </c>
      <c r="H27">
        <v>1</v>
      </c>
      <c r="J27">
        <f t="shared" si="0"/>
        <v>2.4415630088698115</v>
      </c>
      <c r="K27">
        <f t="shared" si="1"/>
        <v>0.05321699113018852</v>
      </c>
      <c r="L27">
        <f t="shared" si="2"/>
        <v>2.4985277916875317</v>
      </c>
    </row>
    <row r="28" spans="1:12" ht="12.75">
      <c r="A28">
        <v>200</v>
      </c>
      <c r="B28">
        <v>199.7</v>
      </c>
      <c r="C28">
        <v>2.49478</v>
      </c>
      <c r="D28">
        <v>7E-05</v>
      </c>
      <c r="E28">
        <v>-1</v>
      </c>
      <c r="F28">
        <v>3994.614</v>
      </c>
      <c r="G28">
        <v>0</v>
      </c>
      <c r="H28">
        <v>1</v>
      </c>
      <c r="J28">
        <f t="shared" si="0"/>
        <v>2.4415630088698115</v>
      </c>
      <c r="K28">
        <f t="shared" si="1"/>
        <v>0.05321699113018852</v>
      </c>
      <c r="L28">
        <f t="shared" si="2"/>
        <v>2.4985277916875317</v>
      </c>
    </row>
    <row r="29" spans="1:12" ht="12.75">
      <c r="A29">
        <v>0</v>
      </c>
      <c r="B29">
        <v>0</v>
      </c>
      <c r="C29">
        <v>0.046358</v>
      </c>
      <c r="D29">
        <v>7E-05</v>
      </c>
      <c r="E29">
        <v>-1</v>
      </c>
      <c r="F29">
        <v>3994.614</v>
      </c>
      <c r="G29">
        <v>0</v>
      </c>
      <c r="H29">
        <v>1</v>
      </c>
      <c r="J29">
        <f t="shared" si="0"/>
        <v>0</v>
      </c>
      <c r="K29">
        <f t="shared" si="1"/>
        <v>0.046358</v>
      </c>
      <c r="L29">
        <v>0.046358</v>
      </c>
    </row>
    <row r="30" spans="1:12" ht="12.75">
      <c r="A30">
        <v>0</v>
      </c>
      <c r="B30">
        <v>0</v>
      </c>
      <c r="C30">
        <v>0.046358</v>
      </c>
      <c r="D30">
        <v>7E-05</v>
      </c>
      <c r="E30">
        <v>-1</v>
      </c>
      <c r="F30">
        <v>3994.614</v>
      </c>
      <c r="G30">
        <v>0</v>
      </c>
      <c r="H30">
        <v>1</v>
      </c>
      <c r="J30">
        <f t="shared" si="0"/>
        <v>0</v>
      </c>
      <c r="K30">
        <f t="shared" si="1"/>
        <v>0.046358</v>
      </c>
      <c r="L30">
        <v>0.046358</v>
      </c>
    </row>
    <row r="31" spans="1:12" ht="12.75">
      <c r="A31">
        <v>0</v>
      </c>
      <c r="B31">
        <v>0</v>
      </c>
      <c r="C31">
        <v>0.046358</v>
      </c>
      <c r="D31">
        <v>7E-05</v>
      </c>
      <c r="E31">
        <v>1</v>
      </c>
      <c r="F31">
        <v>0</v>
      </c>
      <c r="G31">
        <v>3994.61</v>
      </c>
      <c r="H31">
        <v>2</v>
      </c>
      <c r="J31">
        <f t="shared" si="0"/>
        <v>0</v>
      </c>
      <c r="K31">
        <f t="shared" si="1"/>
        <v>0.046358</v>
      </c>
      <c r="L31">
        <v>0.046358</v>
      </c>
    </row>
    <row r="32" spans="1:12" ht="12.75">
      <c r="A32">
        <v>50</v>
      </c>
      <c r="B32">
        <v>49.861</v>
      </c>
      <c r="C32">
        <v>0.641347</v>
      </c>
      <c r="D32">
        <v>7E-05</v>
      </c>
      <c r="E32">
        <v>1</v>
      </c>
      <c r="F32">
        <v>0</v>
      </c>
      <c r="G32">
        <v>3994.61</v>
      </c>
      <c r="H32">
        <v>2</v>
      </c>
      <c r="J32">
        <f t="shared" si="0"/>
        <v>0.609608278343804</v>
      </c>
      <c r="K32">
        <f t="shared" si="1"/>
        <v>0.031738721656195956</v>
      </c>
      <c r="L32">
        <f aca="true" t="shared" si="3" ref="L32:L95">C32/B32*A32</f>
        <v>0.6431349150638777</v>
      </c>
    </row>
    <row r="33" spans="1:12" ht="12.75">
      <c r="A33">
        <v>100</v>
      </c>
      <c r="B33">
        <v>99.579</v>
      </c>
      <c r="C33">
        <v>1.24345</v>
      </c>
      <c r="D33">
        <v>7E-05</v>
      </c>
      <c r="E33">
        <v>1</v>
      </c>
      <c r="F33">
        <v>0</v>
      </c>
      <c r="G33">
        <v>3994.61</v>
      </c>
      <c r="H33">
        <v>2</v>
      </c>
      <c r="J33">
        <f t="shared" si="0"/>
        <v>1.217468216626174</v>
      </c>
      <c r="K33">
        <f t="shared" si="1"/>
        <v>0.02598178337382584</v>
      </c>
      <c r="L33">
        <f t="shared" si="3"/>
        <v>1.248707056708744</v>
      </c>
    </row>
    <row r="34" spans="1:12" ht="12.75">
      <c r="A34">
        <v>150</v>
      </c>
      <c r="B34">
        <v>149.54</v>
      </c>
      <c r="C34">
        <v>1.848815</v>
      </c>
      <c r="D34">
        <v>7E-05</v>
      </c>
      <c r="E34">
        <v>1</v>
      </c>
      <c r="F34">
        <v>0</v>
      </c>
      <c r="G34">
        <v>3994.61</v>
      </c>
      <c r="H34">
        <v>2</v>
      </c>
      <c r="J34">
        <f t="shared" si="0"/>
        <v>1.8282991103975543</v>
      </c>
      <c r="K34">
        <f t="shared" si="1"/>
        <v>0.02051588960244577</v>
      </c>
      <c r="L34">
        <f t="shared" si="3"/>
        <v>1.8545021398956802</v>
      </c>
    </row>
    <row r="35" spans="1:12" ht="12.75">
      <c r="A35">
        <v>200</v>
      </c>
      <c r="B35">
        <v>199.508</v>
      </c>
      <c r="C35">
        <v>2.455407</v>
      </c>
      <c r="D35">
        <v>7E-05</v>
      </c>
      <c r="E35">
        <v>1</v>
      </c>
      <c r="F35">
        <v>0</v>
      </c>
      <c r="G35">
        <v>3994.61</v>
      </c>
      <c r="H35">
        <v>2</v>
      </c>
      <c r="J35">
        <f t="shared" si="0"/>
        <v>2.4392155872488654</v>
      </c>
      <c r="K35">
        <f t="shared" si="1"/>
        <v>0.01619141275113467</v>
      </c>
      <c r="L35">
        <f t="shared" si="3"/>
        <v>2.4614621970046313</v>
      </c>
    </row>
    <row r="36" spans="1:12" ht="12.75">
      <c r="A36">
        <v>250</v>
      </c>
      <c r="B36">
        <v>249.369</v>
      </c>
      <c r="C36">
        <v>3.063085</v>
      </c>
      <c r="D36">
        <v>7E-05</v>
      </c>
      <c r="E36">
        <v>1</v>
      </c>
      <c r="F36">
        <v>0</v>
      </c>
      <c r="G36">
        <v>3994.61</v>
      </c>
      <c r="H36">
        <v>2</v>
      </c>
      <c r="J36">
        <f t="shared" si="0"/>
        <v>3.048823865592669</v>
      </c>
      <c r="K36">
        <f t="shared" si="1"/>
        <v>0.0142611344073309</v>
      </c>
      <c r="L36">
        <f t="shared" si="3"/>
        <v>3.0708357895327807</v>
      </c>
    </row>
    <row r="37" spans="1:12" ht="12.75">
      <c r="A37">
        <v>300</v>
      </c>
      <c r="B37">
        <v>299.324</v>
      </c>
      <c r="C37">
        <v>3.671491</v>
      </c>
      <c r="D37">
        <v>7E-05</v>
      </c>
      <c r="E37">
        <v>1</v>
      </c>
      <c r="F37">
        <v>0</v>
      </c>
      <c r="G37">
        <v>3994.61</v>
      </c>
      <c r="H37">
        <v>2</v>
      </c>
      <c r="J37">
        <f t="shared" si="0"/>
        <v>3.6595814024383952</v>
      </c>
      <c r="K37">
        <f t="shared" si="1"/>
        <v>0.011909597561604812</v>
      </c>
      <c r="L37">
        <f t="shared" si="3"/>
        <v>3.6797827771912712</v>
      </c>
    </row>
    <row r="38" spans="1:12" ht="12.75">
      <c r="A38">
        <v>350</v>
      </c>
      <c r="B38">
        <v>349.351</v>
      </c>
      <c r="C38">
        <v>4.280628</v>
      </c>
      <c r="D38">
        <v>7E-05</v>
      </c>
      <c r="E38">
        <v>1</v>
      </c>
      <c r="F38">
        <v>0</v>
      </c>
      <c r="G38">
        <v>3994.61</v>
      </c>
      <c r="H38">
        <v>2</v>
      </c>
      <c r="J38">
        <f t="shared" si="0"/>
        <v>4.271219222391975</v>
      </c>
      <c r="K38">
        <f t="shared" si="1"/>
        <v>0.009408777608024721</v>
      </c>
      <c r="L38">
        <f t="shared" si="3"/>
        <v>4.288580253097887</v>
      </c>
    </row>
    <row r="39" spans="1:12" ht="12.75">
      <c r="A39">
        <v>400</v>
      </c>
      <c r="B39">
        <v>399.286</v>
      </c>
      <c r="C39">
        <v>4.891252</v>
      </c>
      <c r="D39">
        <v>7E-05</v>
      </c>
      <c r="E39">
        <v>1</v>
      </c>
      <c r="F39">
        <v>0</v>
      </c>
      <c r="G39">
        <v>3994.61</v>
      </c>
      <c r="H39">
        <v>2</v>
      </c>
      <c r="J39">
        <f t="shared" si="0"/>
        <v>4.881732236152186</v>
      </c>
      <c r="K39">
        <f t="shared" si="1"/>
        <v>0.0095197638478135</v>
      </c>
      <c r="L39">
        <f t="shared" si="3"/>
        <v>4.8999984973177115</v>
      </c>
    </row>
    <row r="40" spans="1:12" ht="12.75">
      <c r="A40">
        <v>500</v>
      </c>
      <c r="B40">
        <v>499.089</v>
      </c>
      <c r="C40">
        <v>6.111309</v>
      </c>
      <c r="D40">
        <v>7E-05</v>
      </c>
      <c r="E40">
        <v>1</v>
      </c>
      <c r="F40">
        <v>0</v>
      </c>
      <c r="G40">
        <v>3994.61</v>
      </c>
      <c r="H40">
        <v>2</v>
      </c>
      <c r="J40">
        <f t="shared" si="0"/>
        <v>6.101939111336131</v>
      </c>
      <c r="K40">
        <f t="shared" si="1"/>
        <v>0.00936988866386912</v>
      </c>
      <c r="L40">
        <f t="shared" si="3"/>
        <v>6.122464129644213</v>
      </c>
    </row>
    <row r="41" spans="1:12" ht="12.75">
      <c r="A41">
        <v>600</v>
      </c>
      <c r="B41">
        <v>598.95</v>
      </c>
      <c r="C41">
        <v>7.332782</v>
      </c>
      <c r="D41">
        <v>7E-05</v>
      </c>
      <c r="E41">
        <v>1</v>
      </c>
      <c r="F41">
        <v>0</v>
      </c>
      <c r="G41">
        <v>3994.61</v>
      </c>
      <c r="H41">
        <v>2</v>
      </c>
      <c r="J41">
        <f t="shared" si="0"/>
        <v>7.322855103468071</v>
      </c>
      <c r="K41">
        <f t="shared" si="1"/>
        <v>0.009926896531928797</v>
      </c>
      <c r="L41">
        <f t="shared" si="3"/>
        <v>7.345636864512897</v>
      </c>
    </row>
    <row r="42" spans="1:12" ht="12.75">
      <c r="A42">
        <v>700</v>
      </c>
      <c r="B42">
        <v>698.76</v>
      </c>
      <c r="C42">
        <v>8.555155</v>
      </c>
      <c r="D42">
        <v>7E-05</v>
      </c>
      <c r="E42">
        <v>1</v>
      </c>
      <c r="F42">
        <v>0</v>
      </c>
      <c r="G42">
        <v>3994.61</v>
      </c>
      <c r="H42">
        <v>2</v>
      </c>
      <c r="J42">
        <f t="shared" si="0"/>
        <v>8.543147561731946</v>
      </c>
      <c r="K42">
        <f t="shared" si="1"/>
        <v>0.012007438268053505</v>
      </c>
      <c r="L42">
        <f t="shared" si="3"/>
        <v>8.570336739366878</v>
      </c>
    </row>
    <row r="43" spans="1:12" ht="12.75">
      <c r="A43">
        <v>800</v>
      </c>
      <c r="B43">
        <v>798.559</v>
      </c>
      <c r="C43">
        <v>9.777736</v>
      </c>
      <c r="D43">
        <v>7E-05</v>
      </c>
      <c r="E43">
        <v>1</v>
      </c>
      <c r="F43">
        <v>0</v>
      </c>
      <c r="G43">
        <v>3994.61</v>
      </c>
      <c r="H43">
        <v>2</v>
      </c>
      <c r="J43">
        <f t="shared" si="0"/>
        <v>9.763305532298787</v>
      </c>
      <c r="K43">
        <f t="shared" si="1"/>
        <v>0.0144304677012137</v>
      </c>
      <c r="L43">
        <f t="shared" si="3"/>
        <v>9.795379928095484</v>
      </c>
    </row>
    <row r="44" spans="1:12" ht="12.75">
      <c r="A44">
        <v>900</v>
      </c>
      <c r="B44">
        <v>898.485</v>
      </c>
      <c r="C44">
        <v>11.000757</v>
      </c>
      <c r="D44">
        <v>7E-05</v>
      </c>
      <c r="E44">
        <v>1</v>
      </c>
      <c r="F44">
        <v>0</v>
      </c>
      <c r="G44">
        <v>3994.61</v>
      </c>
      <c r="H44">
        <v>2</v>
      </c>
      <c r="J44">
        <f t="shared" si="0"/>
        <v>10.985016224458652</v>
      </c>
      <c r="K44">
        <f t="shared" si="1"/>
        <v>0.015740775541347674</v>
      </c>
      <c r="L44">
        <f t="shared" si="3"/>
        <v>11.019306165378387</v>
      </c>
    </row>
    <row r="45" spans="1:12" ht="12.75">
      <c r="A45">
        <v>1000</v>
      </c>
      <c r="B45">
        <v>998.337</v>
      </c>
      <c r="C45">
        <v>12.223708</v>
      </c>
      <c r="D45">
        <v>7E-05</v>
      </c>
      <c r="E45">
        <v>1</v>
      </c>
      <c r="F45">
        <v>0</v>
      </c>
      <c r="G45">
        <v>3994.61</v>
      </c>
      <c r="H45">
        <v>2</v>
      </c>
      <c r="J45">
        <f t="shared" si="0"/>
        <v>12.205822181202109</v>
      </c>
      <c r="K45">
        <f t="shared" si="1"/>
        <v>0.017885818797891417</v>
      </c>
      <c r="L45">
        <f t="shared" si="3"/>
        <v>12.244069888224118</v>
      </c>
    </row>
    <row r="46" spans="1:12" ht="12.75">
      <c r="A46">
        <v>1100</v>
      </c>
      <c r="B46">
        <v>1098.162</v>
      </c>
      <c r="C46">
        <v>13.446404</v>
      </c>
      <c r="D46">
        <v>7E-05</v>
      </c>
      <c r="E46">
        <v>1</v>
      </c>
      <c r="F46">
        <v>0</v>
      </c>
      <c r="G46">
        <v>3994.61</v>
      </c>
      <c r="H46">
        <v>2</v>
      </c>
      <c r="J46">
        <f t="shared" si="0"/>
        <v>13.42629803178012</v>
      </c>
      <c r="K46">
        <f t="shared" si="1"/>
        <v>0.020105968219878534</v>
      </c>
      <c r="L46">
        <f t="shared" si="3"/>
        <v>13.468909323032483</v>
      </c>
    </row>
    <row r="47" spans="1:12" ht="12.75">
      <c r="A47">
        <v>1200</v>
      </c>
      <c r="B47">
        <v>1198.245</v>
      </c>
      <c r="C47">
        <v>14.669437</v>
      </c>
      <c r="D47">
        <v>7E-05</v>
      </c>
      <c r="E47">
        <v>1</v>
      </c>
      <c r="F47">
        <v>0</v>
      </c>
      <c r="G47">
        <v>3994.61</v>
      </c>
      <c r="H47">
        <v>2</v>
      </c>
      <c r="J47">
        <f t="shared" si="0"/>
        <v>14.649928230161278</v>
      </c>
      <c r="K47">
        <f t="shared" si="1"/>
        <v>0.019508769838722628</v>
      </c>
      <c r="L47">
        <f t="shared" si="3"/>
        <v>14.6909224741184</v>
      </c>
    </row>
    <row r="48" spans="1:12" ht="12.75">
      <c r="A48">
        <v>1300</v>
      </c>
      <c r="B48">
        <v>1297.973</v>
      </c>
      <c r="C48">
        <v>15.890825</v>
      </c>
      <c r="D48">
        <v>7E-05</v>
      </c>
      <c r="E48">
        <v>1</v>
      </c>
      <c r="F48">
        <v>0</v>
      </c>
      <c r="G48">
        <v>3994.61</v>
      </c>
      <c r="H48">
        <v>2</v>
      </c>
      <c r="J48">
        <f t="shared" si="0"/>
        <v>15.86921814377454</v>
      </c>
      <c r="K48">
        <f t="shared" si="1"/>
        <v>0.02160685622545877</v>
      </c>
      <c r="L48">
        <f t="shared" si="3"/>
        <v>15.91564115740466</v>
      </c>
    </row>
    <row r="49" spans="1:12" ht="12.75">
      <c r="A49">
        <v>1400</v>
      </c>
      <c r="B49">
        <v>1397.762</v>
      </c>
      <c r="C49">
        <v>17.111572</v>
      </c>
      <c r="D49">
        <v>7E-05</v>
      </c>
      <c r="E49">
        <v>1</v>
      </c>
      <c r="F49">
        <v>0</v>
      </c>
      <c r="G49">
        <v>3994.61</v>
      </c>
      <c r="H49">
        <v>2</v>
      </c>
      <c r="J49">
        <f t="shared" si="0"/>
        <v>17.089253852798624</v>
      </c>
      <c r="K49">
        <f t="shared" si="1"/>
        <v>0.022318147201374927</v>
      </c>
      <c r="L49">
        <f t="shared" si="3"/>
        <v>17.138969867545406</v>
      </c>
    </row>
    <row r="50" spans="1:12" ht="12.75">
      <c r="A50">
        <v>1500</v>
      </c>
      <c r="B50">
        <v>1497.786</v>
      </c>
      <c r="C50">
        <v>18.331762</v>
      </c>
      <c r="D50">
        <v>7E-05</v>
      </c>
      <c r="E50">
        <v>1</v>
      </c>
      <c r="F50">
        <v>0</v>
      </c>
      <c r="G50">
        <v>3994.61</v>
      </c>
      <c r="H50">
        <v>2</v>
      </c>
      <c r="J50">
        <f t="shared" si="0"/>
        <v>18.312162708077516</v>
      </c>
      <c r="K50">
        <f t="shared" si="1"/>
        <v>0.019599291922485662</v>
      </c>
      <c r="L50">
        <f t="shared" si="3"/>
        <v>18.35885967688308</v>
      </c>
    </row>
    <row r="51" spans="1:12" ht="12.75">
      <c r="A51">
        <v>1600</v>
      </c>
      <c r="B51">
        <v>1597.599</v>
      </c>
      <c r="C51">
        <v>19.550894</v>
      </c>
      <c r="D51">
        <v>7E-05</v>
      </c>
      <c r="E51">
        <v>1</v>
      </c>
      <c r="F51">
        <v>0</v>
      </c>
      <c r="G51">
        <v>3994.61</v>
      </c>
      <c r="H51">
        <v>2</v>
      </c>
      <c r="J51">
        <f t="shared" si="0"/>
        <v>19.532491844804216</v>
      </c>
      <c r="K51">
        <f t="shared" si="1"/>
        <v>0.018402155195783365</v>
      </c>
      <c r="L51">
        <f t="shared" si="3"/>
        <v>19.580276652651886</v>
      </c>
    </row>
    <row r="52" spans="1:12" ht="12.75">
      <c r="A52">
        <v>1700</v>
      </c>
      <c r="B52">
        <v>1697.506</v>
      </c>
      <c r="C52">
        <v>20.77004</v>
      </c>
      <c r="D52">
        <v>7E-05</v>
      </c>
      <c r="E52">
        <v>1</v>
      </c>
      <c r="F52">
        <v>0</v>
      </c>
      <c r="G52">
        <v>3994.61</v>
      </c>
      <c r="H52">
        <v>2</v>
      </c>
      <c r="J52">
        <f t="shared" si="0"/>
        <v>20.753970240032842</v>
      </c>
      <c r="K52">
        <f t="shared" si="1"/>
        <v>0.016069759967159314</v>
      </c>
      <c r="L52">
        <f t="shared" si="3"/>
        <v>20.80055563868405</v>
      </c>
    </row>
    <row r="53" spans="1:12" ht="12.75">
      <c r="A53">
        <v>1800</v>
      </c>
      <c r="B53">
        <v>1797.26</v>
      </c>
      <c r="C53">
        <v>21.988448</v>
      </c>
      <c r="D53">
        <v>7E-05</v>
      </c>
      <c r="E53">
        <v>1</v>
      </c>
      <c r="F53">
        <v>0</v>
      </c>
      <c r="G53">
        <v>3994.61</v>
      </c>
      <c r="H53">
        <v>2</v>
      </c>
      <c r="J53">
        <f t="shared" si="0"/>
        <v>21.973578033657272</v>
      </c>
      <c r="K53">
        <f t="shared" si="1"/>
        <v>0.014869966342729413</v>
      </c>
      <c r="L53">
        <f t="shared" si="3"/>
        <v>22.02197033261743</v>
      </c>
    </row>
    <row r="54" spans="1:12" ht="12.75">
      <c r="A54">
        <v>1900</v>
      </c>
      <c r="B54">
        <v>1897.144</v>
      </c>
      <c r="C54">
        <v>23.206283</v>
      </c>
      <c r="D54">
        <v>7E-05</v>
      </c>
      <c r="E54">
        <v>1</v>
      </c>
      <c r="F54">
        <v>0</v>
      </c>
      <c r="G54">
        <v>3994.61</v>
      </c>
      <c r="H54">
        <v>2</v>
      </c>
      <c r="J54">
        <f t="shared" si="0"/>
        <v>23.194775227337555</v>
      </c>
      <c r="K54">
        <f t="shared" si="1"/>
        <v>0.011507772662444182</v>
      </c>
      <c r="L54">
        <f t="shared" si="3"/>
        <v>23.241218220651675</v>
      </c>
    </row>
    <row r="55" spans="1:12" ht="12.75">
      <c r="A55">
        <v>2000</v>
      </c>
      <c r="B55">
        <v>1997.093</v>
      </c>
      <c r="C55">
        <v>24.424059</v>
      </c>
      <c r="D55">
        <v>7E-05</v>
      </c>
      <c r="E55">
        <v>1</v>
      </c>
      <c r="F55">
        <v>0</v>
      </c>
      <c r="G55">
        <v>3994.61</v>
      </c>
      <c r="H55">
        <v>2</v>
      </c>
      <c r="J55">
        <f t="shared" si="0"/>
        <v>24.416767121045762</v>
      </c>
      <c r="K55">
        <f t="shared" si="1"/>
        <v>0.007291878954237774</v>
      </c>
      <c r="L55">
        <f t="shared" si="3"/>
        <v>24.459611044653403</v>
      </c>
    </row>
    <row r="56" spans="1:12" ht="12.75">
      <c r="A56">
        <v>2100</v>
      </c>
      <c r="B56">
        <v>2097.003</v>
      </c>
      <c r="C56">
        <v>25.640346</v>
      </c>
      <c r="D56">
        <v>7E-05</v>
      </c>
      <c r="E56">
        <v>1</v>
      </c>
      <c r="F56">
        <v>0</v>
      </c>
      <c r="G56">
        <v>3994.61</v>
      </c>
      <c r="H56">
        <v>2</v>
      </c>
      <c r="J56">
        <f t="shared" si="0"/>
        <v>25.638282194737215</v>
      </c>
      <c r="K56">
        <f t="shared" si="1"/>
        <v>0.002063805262785934</v>
      </c>
      <c r="L56">
        <f t="shared" si="3"/>
        <v>25.676990733918835</v>
      </c>
    </row>
    <row r="57" spans="1:12" ht="12.75">
      <c r="A57">
        <v>2200</v>
      </c>
      <c r="B57">
        <v>2196.883</v>
      </c>
      <c r="C57">
        <v>26.855307</v>
      </c>
      <c r="D57">
        <v>7E-05</v>
      </c>
      <c r="E57">
        <v>1</v>
      </c>
      <c r="F57">
        <v>0</v>
      </c>
      <c r="G57">
        <v>3994.61</v>
      </c>
      <c r="H57">
        <v>2</v>
      </c>
      <c r="J57">
        <f t="shared" si="0"/>
        <v>26.85943048380039</v>
      </c>
      <c r="K57">
        <f t="shared" si="1"/>
        <v>-0.004123483800391625</v>
      </c>
      <c r="L57">
        <f t="shared" si="3"/>
        <v>26.893410072361615</v>
      </c>
    </row>
    <row r="58" spans="1:12" ht="12.75">
      <c r="A58">
        <v>2300</v>
      </c>
      <c r="B58">
        <v>2296.823</v>
      </c>
      <c r="C58">
        <v>28.069549</v>
      </c>
      <c r="D58">
        <v>7E-05</v>
      </c>
      <c r="E58">
        <v>1</v>
      </c>
      <c r="F58">
        <v>0</v>
      </c>
      <c r="G58">
        <v>3994.61</v>
      </c>
      <c r="H58">
        <v>2</v>
      </c>
      <c r="J58">
        <f t="shared" si="0"/>
        <v>28.081312342120114</v>
      </c>
      <c r="K58">
        <f t="shared" si="1"/>
        <v>-0.011763342120115539</v>
      </c>
      <c r="L58">
        <f t="shared" si="3"/>
        <v>28.108375220902957</v>
      </c>
    </row>
    <row r="59" spans="1:12" ht="12.75">
      <c r="A59">
        <v>2400</v>
      </c>
      <c r="B59">
        <v>2396.762</v>
      </c>
      <c r="C59">
        <v>29.282725</v>
      </c>
      <c r="D59">
        <v>7E-05</v>
      </c>
      <c r="E59">
        <v>1</v>
      </c>
      <c r="F59">
        <v>0</v>
      </c>
      <c r="G59">
        <v>3994.61</v>
      </c>
      <c r="H59">
        <v>2</v>
      </c>
      <c r="J59">
        <f t="shared" si="0"/>
        <v>29.303181974285568</v>
      </c>
      <c r="K59">
        <f t="shared" si="1"/>
        <v>-0.02045697428556892</v>
      </c>
      <c r="L59">
        <f t="shared" si="3"/>
        <v>29.322285650389983</v>
      </c>
    </row>
    <row r="60" spans="1:12" ht="12.75">
      <c r="A60">
        <v>2500</v>
      </c>
      <c r="B60">
        <v>2496.604</v>
      </c>
      <c r="C60">
        <v>30.494983</v>
      </c>
      <c r="D60">
        <v>7E-05</v>
      </c>
      <c r="E60">
        <v>1</v>
      </c>
      <c r="F60">
        <v>0</v>
      </c>
      <c r="G60">
        <v>3994.61</v>
      </c>
      <c r="H60">
        <v>2</v>
      </c>
      <c r="J60">
        <f t="shared" si="0"/>
        <v>30.523865669486263</v>
      </c>
      <c r="K60">
        <f t="shared" si="1"/>
        <v>-0.028882669486261392</v>
      </c>
      <c r="L60">
        <f t="shared" si="3"/>
        <v>30.536463732334006</v>
      </c>
    </row>
    <row r="61" spans="1:12" ht="12.75">
      <c r="A61">
        <v>2600</v>
      </c>
      <c r="B61">
        <v>2596.527</v>
      </c>
      <c r="C61">
        <v>31.705713</v>
      </c>
      <c r="D61">
        <v>7E-05</v>
      </c>
      <c r="E61">
        <v>1</v>
      </c>
      <c r="F61">
        <v>0</v>
      </c>
      <c r="G61">
        <v>3994.61</v>
      </c>
      <c r="H61">
        <v>2</v>
      </c>
      <c r="J61">
        <f t="shared" si="0"/>
        <v>31.745539683183303</v>
      </c>
      <c r="K61">
        <f t="shared" si="1"/>
        <v>-0.0398266831833034</v>
      </c>
      <c r="L61">
        <f t="shared" si="3"/>
        <v>31.74812116338478</v>
      </c>
    </row>
    <row r="62" spans="1:12" ht="12.75">
      <c r="A62">
        <v>2700</v>
      </c>
      <c r="B62">
        <v>2696.411</v>
      </c>
      <c r="C62">
        <v>32.916252</v>
      </c>
      <c r="D62">
        <v>7E-05</v>
      </c>
      <c r="E62">
        <v>1</v>
      </c>
      <c r="F62">
        <v>0</v>
      </c>
      <c r="G62">
        <v>3994.61</v>
      </c>
      <c r="H62">
        <v>2</v>
      </c>
      <c r="J62">
        <f t="shared" si="0"/>
        <v>32.966736876863585</v>
      </c>
      <c r="K62">
        <f t="shared" si="1"/>
        <v>-0.05048487686358527</v>
      </c>
      <c r="L62">
        <f t="shared" si="3"/>
        <v>32.9600644708837</v>
      </c>
    </row>
    <row r="63" spans="1:12" ht="12.75">
      <c r="A63">
        <v>2800</v>
      </c>
      <c r="B63">
        <v>2796.103</v>
      </c>
      <c r="C63">
        <v>34.123513</v>
      </c>
      <c r="D63">
        <v>7E-05</v>
      </c>
      <c r="E63">
        <v>1</v>
      </c>
      <c r="F63">
        <v>0</v>
      </c>
      <c r="G63">
        <v>3994.61</v>
      </c>
      <c r="H63">
        <v>2</v>
      </c>
      <c r="J63">
        <f t="shared" si="0"/>
        <v>34.18558664892292</v>
      </c>
      <c r="K63">
        <f t="shared" si="1"/>
        <v>-0.06207364892291878</v>
      </c>
      <c r="L63">
        <f t="shared" si="3"/>
        <v>34.171071809586415</v>
      </c>
    </row>
    <row r="64" spans="1:12" ht="12.75">
      <c r="A64">
        <v>2900</v>
      </c>
      <c r="B64">
        <v>2895.929</v>
      </c>
      <c r="C64">
        <v>35.329651</v>
      </c>
      <c r="D64">
        <v>7E-05</v>
      </c>
      <c r="E64">
        <v>1</v>
      </c>
      <c r="F64">
        <v>0</v>
      </c>
      <c r="G64">
        <v>3994.61</v>
      </c>
      <c r="H64">
        <v>2</v>
      </c>
      <c r="J64">
        <f t="shared" si="0"/>
        <v>35.40607472565521</v>
      </c>
      <c r="K64">
        <f t="shared" si="1"/>
        <v>-0.07642372565521072</v>
      </c>
      <c r="L64">
        <f t="shared" si="3"/>
        <v>35.37931624014263</v>
      </c>
    </row>
    <row r="65" spans="1:12" ht="12.75">
      <c r="A65">
        <v>3000</v>
      </c>
      <c r="B65">
        <v>2995.852</v>
      </c>
      <c r="C65">
        <v>36.533718</v>
      </c>
      <c r="D65">
        <v>7E-05</v>
      </c>
      <c r="E65">
        <v>1</v>
      </c>
      <c r="F65">
        <v>0</v>
      </c>
      <c r="G65">
        <v>3994.61</v>
      </c>
      <c r="H65">
        <v>2</v>
      </c>
      <c r="J65">
        <f t="shared" si="0"/>
        <v>36.62774873935224</v>
      </c>
      <c r="K65">
        <f t="shared" si="1"/>
        <v>-0.09403073935224171</v>
      </c>
      <c r="L65">
        <f t="shared" si="3"/>
        <v>36.584301894753146</v>
      </c>
    </row>
    <row r="66" spans="1:12" ht="12.75">
      <c r="A66">
        <v>3100</v>
      </c>
      <c r="B66">
        <v>3095.866</v>
      </c>
      <c r="C66">
        <v>37.735044</v>
      </c>
      <c r="D66">
        <v>7E-05</v>
      </c>
      <c r="E66">
        <v>1</v>
      </c>
      <c r="F66">
        <v>0</v>
      </c>
      <c r="G66">
        <v>3994.61</v>
      </c>
      <c r="H66">
        <v>2</v>
      </c>
      <c r="J66">
        <f t="shared" si="0"/>
        <v>37.850535333088374</v>
      </c>
      <c r="K66">
        <f t="shared" si="1"/>
        <v>-0.11549133308837156</v>
      </c>
      <c r="L66">
        <f t="shared" si="3"/>
        <v>37.78543270283662</v>
      </c>
    </row>
    <row r="67" spans="1:12" ht="12.75">
      <c r="A67">
        <v>3200</v>
      </c>
      <c r="B67">
        <v>3195.642</v>
      </c>
      <c r="C67">
        <v>38.933341</v>
      </c>
      <c r="D67">
        <v>7E-05</v>
      </c>
      <c r="E67">
        <v>1</v>
      </c>
      <c r="F67">
        <v>0</v>
      </c>
      <c r="G67">
        <v>3994.61</v>
      </c>
      <c r="H67">
        <v>2</v>
      </c>
      <c r="J67">
        <f t="shared" si="0"/>
        <v>39.07041210210687</v>
      </c>
      <c r="K67">
        <f t="shared" si="1"/>
        <v>-0.1370711021068729</v>
      </c>
      <c r="L67">
        <f t="shared" si="3"/>
        <v>38.98643565205364</v>
      </c>
    </row>
    <row r="68" spans="1:12" ht="12.75">
      <c r="A68">
        <v>3300</v>
      </c>
      <c r="B68">
        <v>3295.344</v>
      </c>
      <c r="C68">
        <v>40.128329</v>
      </c>
      <c r="D68">
        <v>7E-05</v>
      </c>
      <c r="E68">
        <v>1</v>
      </c>
      <c r="F68">
        <v>0</v>
      </c>
      <c r="G68">
        <v>3994.61</v>
      </c>
      <c r="H68">
        <v>2</v>
      </c>
      <c r="J68">
        <f t="shared" si="0"/>
        <v>40.289384135708964</v>
      </c>
      <c r="K68">
        <f t="shared" si="1"/>
        <v>-0.16105513570896335</v>
      </c>
      <c r="L68">
        <f t="shared" si="3"/>
        <v>40.18502641909313</v>
      </c>
    </row>
    <row r="69" spans="1:12" ht="12.75">
      <c r="A69">
        <v>3400</v>
      </c>
      <c r="B69">
        <v>3395.349</v>
      </c>
      <c r="C69">
        <v>41.316527</v>
      </c>
      <c r="D69">
        <v>7E-05</v>
      </c>
      <c r="E69">
        <v>1</v>
      </c>
      <c r="F69">
        <v>0</v>
      </c>
      <c r="G69">
        <v>3994.61</v>
      </c>
      <c r="H69">
        <v>2</v>
      </c>
      <c r="J69">
        <f aca="true" t="shared" si="4" ref="J69:J132">tf*B69</f>
        <v>41.512060694056615</v>
      </c>
      <c r="K69">
        <f aca="true" t="shared" si="5" ref="K69:K132">C69-J69</f>
        <v>-0.19553369405661414</v>
      </c>
      <c r="L69">
        <f t="shared" si="3"/>
        <v>41.373122998548894</v>
      </c>
    </row>
    <row r="70" spans="1:12" ht="12.75">
      <c r="A70">
        <v>3500</v>
      </c>
      <c r="B70">
        <v>3495.242</v>
      </c>
      <c r="C70">
        <v>42.495478</v>
      </c>
      <c r="D70">
        <v>7E-05</v>
      </c>
      <c r="E70">
        <v>1</v>
      </c>
      <c r="F70">
        <v>0</v>
      </c>
      <c r="G70">
        <v>3994.61</v>
      </c>
      <c r="H70">
        <v>2</v>
      </c>
      <c r="J70">
        <f t="shared" si="4"/>
        <v>42.73336792312538</v>
      </c>
      <c r="K70">
        <f t="shared" si="5"/>
        <v>-0.2378899231253797</v>
      </c>
      <c r="L70">
        <f t="shared" si="3"/>
        <v>42.55332620745573</v>
      </c>
    </row>
    <row r="71" spans="1:12" ht="12.75">
      <c r="A71">
        <v>3600</v>
      </c>
      <c r="B71">
        <v>3595.078</v>
      </c>
      <c r="C71">
        <v>43.657338</v>
      </c>
      <c r="D71">
        <v>7E-05</v>
      </c>
      <c r="E71">
        <v>1</v>
      </c>
      <c r="F71">
        <v>0</v>
      </c>
      <c r="G71">
        <v>3994.61</v>
      </c>
      <c r="H71">
        <v>2</v>
      </c>
      <c r="J71">
        <f t="shared" si="4"/>
        <v>43.95397826140042</v>
      </c>
      <c r="K71">
        <f t="shared" si="5"/>
        <v>-0.29664026140041955</v>
      </c>
      <c r="L71">
        <f t="shared" si="3"/>
        <v>43.717109002920104</v>
      </c>
    </row>
    <row r="72" spans="1:12" ht="12.75">
      <c r="A72">
        <v>3700</v>
      </c>
      <c r="B72">
        <v>3694.841</v>
      </c>
      <c r="C72">
        <v>44.799748</v>
      </c>
      <c r="D72">
        <v>7E-05</v>
      </c>
      <c r="E72">
        <v>1</v>
      </c>
      <c r="F72">
        <v>0</v>
      </c>
      <c r="G72">
        <v>3994.61</v>
      </c>
      <c r="H72">
        <v>2</v>
      </c>
      <c r="J72">
        <f t="shared" si="4"/>
        <v>45.17369609041334</v>
      </c>
      <c r="K72">
        <f t="shared" si="5"/>
        <v>-0.3739480904133359</v>
      </c>
      <c r="L72">
        <f t="shared" si="3"/>
        <v>44.8623005969675</v>
      </c>
    </row>
    <row r="73" spans="1:12" ht="12.75">
      <c r="A73">
        <v>3800</v>
      </c>
      <c r="B73">
        <v>3794.667</v>
      </c>
      <c r="C73">
        <v>45.921367</v>
      </c>
      <c r="D73">
        <v>7E-05</v>
      </c>
      <c r="E73">
        <v>1</v>
      </c>
      <c r="F73">
        <v>0</v>
      </c>
      <c r="G73">
        <v>3994.61</v>
      </c>
      <c r="H73">
        <v>2</v>
      </c>
      <c r="J73">
        <f t="shared" si="4"/>
        <v>46.394184167145625</v>
      </c>
      <c r="K73">
        <f t="shared" si="5"/>
        <v>-0.47281716714562805</v>
      </c>
      <c r="L73">
        <f t="shared" si="3"/>
        <v>45.985904586621174</v>
      </c>
    </row>
    <row r="74" spans="1:12" ht="12.75">
      <c r="A74">
        <v>3900</v>
      </c>
      <c r="B74">
        <v>3894.444</v>
      </c>
      <c r="C74">
        <v>47.021237</v>
      </c>
      <c r="D74">
        <v>7E-05</v>
      </c>
      <c r="E74">
        <v>1</v>
      </c>
      <c r="F74">
        <v>0</v>
      </c>
      <c r="G74">
        <v>3994.61</v>
      </c>
      <c r="H74">
        <v>2</v>
      </c>
      <c r="J74">
        <f t="shared" si="4"/>
        <v>47.6140731623184</v>
      </c>
      <c r="K74">
        <f t="shared" si="5"/>
        <v>-0.5928361623183989</v>
      </c>
      <c r="L74">
        <f t="shared" si="3"/>
        <v>47.08831974474405</v>
      </c>
    </row>
    <row r="75" spans="1:12" ht="12.75">
      <c r="A75">
        <v>4000</v>
      </c>
      <c r="B75">
        <v>3994.302</v>
      </c>
      <c r="C75">
        <v>48.096568</v>
      </c>
      <c r="D75">
        <v>7E-05</v>
      </c>
      <c r="E75">
        <v>1</v>
      </c>
      <c r="F75">
        <v>0</v>
      </c>
      <c r="G75">
        <v>3994.61</v>
      </c>
      <c r="H75">
        <v>2</v>
      </c>
      <c r="J75">
        <f t="shared" si="4"/>
        <v>48.834952475987514</v>
      </c>
      <c r="K75">
        <f t="shared" si="5"/>
        <v>-0.738384475987516</v>
      </c>
      <c r="L75">
        <f t="shared" si="3"/>
        <v>48.165179297909866</v>
      </c>
    </row>
    <row r="76" spans="1:12" ht="12.75">
      <c r="A76">
        <v>4000</v>
      </c>
      <c r="B76">
        <v>3994.302</v>
      </c>
      <c r="C76">
        <v>48.096568</v>
      </c>
      <c r="D76">
        <v>7E-05</v>
      </c>
      <c r="E76">
        <v>-1</v>
      </c>
      <c r="F76">
        <v>3994.302</v>
      </c>
      <c r="G76">
        <v>0</v>
      </c>
      <c r="H76">
        <v>3</v>
      </c>
      <c r="J76">
        <f t="shared" si="4"/>
        <v>48.834952475987514</v>
      </c>
      <c r="K76">
        <f t="shared" si="5"/>
        <v>-0.738384475987516</v>
      </c>
      <c r="L76">
        <f t="shared" si="3"/>
        <v>48.165179297909866</v>
      </c>
    </row>
    <row r="77" spans="1:12" ht="12.75">
      <c r="A77">
        <v>3800</v>
      </c>
      <c r="B77">
        <v>3794.686</v>
      </c>
      <c r="C77">
        <v>46.021254</v>
      </c>
      <c r="D77">
        <v>7E-05</v>
      </c>
      <c r="E77">
        <v>-1</v>
      </c>
      <c r="F77">
        <v>3994.302</v>
      </c>
      <c r="G77">
        <v>0</v>
      </c>
      <c r="H77">
        <v>3</v>
      </c>
      <c r="J77">
        <f t="shared" si="4"/>
        <v>46.39441646407687</v>
      </c>
      <c r="K77">
        <f t="shared" si="5"/>
        <v>-0.37316246407687004</v>
      </c>
      <c r="L77">
        <f t="shared" si="3"/>
        <v>46.08570121480407</v>
      </c>
    </row>
    <row r="78" spans="1:12" ht="12.75">
      <c r="A78">
        <v>3600</v>
      </c>
      <c r="B78">
        <v>3594.935</v>
      </c>
      <c r="C78">
        <v>43.777028</v>
      </c>
      <c r="D78">
        <v>7E-05</v>
      </c>
      <c r="E78">
        <v>-1</v>
      </c>
      <c r="F78">
        <v>3994.302</v>
      </c>
      <c r="G78">
        <v>0</v>
      </c>
      <c r="H78">
        <v>3</v>
      </c>
      <c r="J78">
        <f t="shared" si="4"/>
        <v>43.95222992133899</v>
      </c>
      <c r="K78">
        <f t="shared" si="5"/>
        <v>-0.1752019213389886</v>
      </c>
      <c r="L78">
        <f t="shared" si="3"/>
        <v>43.838706624737306</v>
      </c>
    </row>
    <row r="79" spans="1:12" ht="12.75">
      <c r="A79">
        <v>3400</v>
      </c>
      <c r="B79">
        <v>3395.222</v>
      </c>
      <c r="C79">
        <v>41.433382</v>
      </c>
      <c r="D79">
        <v>7E-05</v>
      </c>
      <c r="E79">
        <v>-1</v>
      </c>
      <c r="F79">
        <v>3994.302</v>
      </c>
      <c r="G79">
        <v>0</v>
      </c>
      <c r="H79">
        <v>3</v>
      </c>
      <c r="J79">
        <f t="shared" si="4"/>
        <v>41.51050797246359</v>
      </c>
      <c r="K79">
        <f t="shared" si="5"/>
        <v>-0.0771259724635911</v>
      </c>
      <c r="L79">
        <f t="shared" si="3"/>
        <v>41.49169002792748</v>
      </c>
    </row>
    <row r="80" spans="1:12" ht="12.75">
      <c r="A80">
        <v>3200</v>
      </c>
      <c r="B80">
        <v>3195.49</v>
      </c>
      <c r="C80">
        <v>39.042427</v>
      </c>
      <c r="D80">
        <v>7E-05</v>
      </c>
      <c r="E80">
        <v>-1</v>
      </c>
      <c r="F80">
        <v>3994.302</v>
      </c>
      <c r="G80">
        <v>0</v>
      </c>
      <c r="H80">
        <v>3</v>
      </c>
      <c r="J80">
        <f t="shared" si="4"/>
        <v>39.06855372665695</v>
      </c>
      <c r="K80">
        <f t="shared" si="5"/>
        <v>-0.026126726656947596</v>
      </c>
      <c r="L80">
        <f t="shared" si="3"/>
        <v>39.09753008145856</v>
      </c>
    </row>
    <row r="81" spans="1:12" ht="12.75">
      <c r="A81">
        <v>3000</v>
      </c>
      <c r="B81">
        <v>2995.865</v>
      </c>
      <c r="C81">
        <v>36.635404</v>
      </c>
      <c r="D81">
        <v>7E-05</v>
      </c>
      <c r="E81">
        <v>-1</v>
      </c>
      <c r="F81">
        <v>3994.302</v>
      </c>
      <c r="G81">
        <v>0</v>
      </c>
      <c r="H81">
        <v>3</v>
      </c>
      <c r="J81">
        <f t="shared" si="4"/>
        <v>36.627907679357826</v>
      </c>
      <c r="K81">
        <f t="shared" si="5"/>
        <v>0.007496320642175647</v>
      </c>
      <c r="L81">
        <f t="shared" si="3"/>
        <v>36.68596949462009</v>
      </c>
    </row>
    <row r="82" spans="1:12" ht="12.75">
      <c r="A82">
        <v>2800</v>
      </c>
      <c r="B82">
        <v>2796.22</v>
      </c>
      <c r="C82">
        <v>34.219587</v>
      </c>
      <c r="D82">
        <v>7E-05</v>
      </c>
      <c r="E82">
        <v>-1</v>
      </c>
      <c r="F82">
        <v>3994.302</v>
      </c>
      <c r="G82">
        <v>0</v>
      </c>
      <c r="H82">
        <v>3</v>
      </c>
      <c r="J82">
        <f t="shared" si="4"/>
        <v>34.18701710897318</v>
      </c>
      <c r="K82">
        <f t="shared" si="5"/>
        <v>0.03256989102681729</v>
      </c>
      <c r="L82">
        <f t="shared" si="3"/>
        <v>34.265845891954136</v>
      </c>
    </row>
    <row r="83" spans="1:12" ht="12.75">
      <c r="A83">
        <v>2600</v>
      </c>
      <c r="B83">
        <v>2596.338</v>
      </c>
      <c r="C83">
        <v>31.796857</v>
      </c>
      <c r="D83">
        <v>7E-05</v>
      </c>
      <c r="E83">
        <v>-1</v>
      </c>
      <c r="F83">
        <v>3994.302</v>
      </c>
      <c r="G83">
        <v>0</v>
      </c>
      <c r="H83">
        <v>3</v>
      </c>
      <c r="J83">
        <f t="shared" si="4"/>
        <v>31.743228940025183</v>
      </c>
      <c r="K83">
        <f t="shared" si="5"/>
        <v>0.05362805997481601</v>
      </c>
      <c r="L83">
        <f t="shared" si="3"/>
        <v>31.84170481655316</v>
      </c>
    </row>
    <row r="84" spans="1:12" ht="12.75">
      <c r="A84">
        <v>2400</v>
      </c>
      <c r="B84">
        <v>2396.612</v>
      </c>
      <c r="C84">
        <v>29.36996</v>
      </c>
      <c r="D84">
        <v>7E-05</v>
      </c>
      <c r="E84">
        <v>-1</v>
      </c>
      <c r="F84">
        <v>3994.302</v>
      </c>
      <c r="G84">
        <v>0</v>
      </c>
      <c r="H84">
        <v>3</v>
      </c>
      <c r="J84">
        <f t="shared" si="4"/>
        <v>29.301348051144203</v>
      </c>
      <c r="K84">
        <f t="shared" si="5"/>
        <v>0.06861194885579636</v>
      </c>
      <c r="L84">
        <f t="shared" si="3"/>
        <v>29.41147920481079</v>
      </c>
    </row>
    <row r="85" spans="1:12" ht="12.75">
      <c r="A85">
        <v>2200</v>
      </c>
      <c r="B85">
        <v>2196.89</v>
      </c>
      <c r="C85">
        <v>26.939329</v>
      </c>
      <c r="D85">
        <v>7E-05</v>
      </c>
      <c r="E85">
        <v>-1</v>
      </c>
      <c r="F85">
        <v>3994.302</v>
      </c>
      <c r="G85">
        <v>0</v>
      </c>
      <c r="H85">
        <v>3</v>
      </c>
      <c r="J85">
        <f t="shared" si="4"/>
        <v>26.85951606688032</v>
      </c>
      <c r="K85">
        <f t="shared" si="5"/>
        <v>0.07981293311967974</v>
      </c>
      <c r="L85">
        <f t="shared" si="3"/>
        <v>26.97746532598355</v>
      </c>
    </row>
    <row r="86" spans="1:12" ht="12.75">
      <c r="A86">
        <v>2000</v>
      </c>
      <c r="B86">
        <v>1997.226</v>
      </c>
      <c r="C86">
        <v>24.504346</v>
      </c>
      <c r="D86">
        <v>7E-05</v>
      </c>
      <c r="E86">
        <v>-1</v>
      </c>
      <c r="F86">
        <v>3994.302</v>
      </c>
      <c r="G86">
        <v>0</v>
      </c>
      <c r="H86">
        <v>3</v>
      </c>
      <c r="J86">
        <f t="shared" si="4"/>
        <v>24.41839319956444</v>
      </c>
      <c r="K86">
        <f t="shared" si="5"/>
        <v>0.0859528004355603</v>
      </c>
      <c r="L86">
        <f t="shared" si="3"/>
        <v>24.538380734078167</v>
      </c>
    </row>
    <row r="87" spans="1:12" ht="12.75">
      <c r="A87">
        <v>1800</v>
      </c>
      <c r="B87">
        <v>1797.399</v>
      </c>
      <c r="C87">
        <v>22.064185</v>
      </c>
      <c r="D87">
        <v>7E-05</v>
      </c>
      <c r="E87">
        <v>-1</v>
      </c>
      <c r="F87">
        <v>3994.302</v>
      </c>
      <c r="G87">
        <v>0</v>
      </c>
      <c r="H87">
        <v>3</v>
      </c>
      <c r="J87">
        <f t="shared" si="4"/>
        <v>21.975277469101602</v>
      </c>
      <c r="K87">
        <f t="shared" si="5"/>
        <v>0.0889075308983962</v>
      </c>
      <c r="L87">
        <f t="shared" si="3"/>
        <v>22.096113884563195</v>
      </c>
    </row>
    <row r="88" spans="1:12" ht="12.75">
      <c r="A88">
        <v>1600</v>
      </c>
      <c r="B88">
        <v>1597.544</v>
      </c>
      <c r="C88">
        <v>19.622077</v>
      </c>
      <c r="D88">
        <v>7E-05</v>
      </c>
      <c r="E88">
        <v>-1</v>
      </c>
      <c r="F88">
        <v>3994.302</v>
      </c>
      <c r="G88">
        <v>0</v>
      </c>
      <c r="H88">
        <v>3</v>
      </c>
      <c r="J88">
        <f t="shared" si="4"/>
        <v>19.531819406319052</v>
      </c>
      <c r="K88">
        <f t="shared" si="5"/>
        <v>0.0902575936809491</v>
      </c>
      <c r="L88">
        <f t="shared" si="3"/>
        <v>19.652243193301718</v>
      </c>
    </row>
    <row r="89" spans="1:12" ht="12.75">
      <c r="A89">
        <v>1400</v>
      </c>
      <c r="B89">
        <v>1397.769</v>
      </c>
      <c r="C89">
        <v>17.178177</v>
      </c>
      <c r="D89">
        <v>7E-05</v>
      </c>
      <c r="E89">
        <v>-1</v>
      </c>
      <c r="F89">
        <v>3994.302</v>
      </c>
      <c r="G89">
        <v>0</v>
      </c>
      <c r="H89">
        <v>3</v>
      </c>
      <c r="J89">
        <f t="shared" si="4"/>
        <v>17.089339435878557</v>
      </c>
      <c r="K89">
        <f t="shared" si="5"/>
        <v>0.0888375641214445</v>
      </c>
      <c r="L89">
        <f t="shared" si="3"/>
        <v>17.205595345153597</v>
      </c>
    </row>
    <row r="90" spans="1:12" ht="12.75">
      <c r="A90">
        <v>1200</v>
      </c>
      <c r="B90">
        <v>1198.056</v>
      </c>
      <c r="C90">
        <v>14.732476</v>
      </c>
      <c r="D90">
        <v>7E-05</v>
      </c>
      <c r="E90">
        <v>-1</v>
      </c>
      <c r="F90">
        <v>3994.302</v>
      </c>
      <c r="G90">
        <v>0</v>
      </c>
      <c r="H90">
        <v>3</v>
      </c>
      <c r="J90">
        <f t="shared" si="4"/>
        <v>14.64761748700316</v>
      </c>
      <c r="K90">
        <f t="shared" si="5"/>
        <v>0.08485851299684022</v>
      </c>
      <c r="L90">
        <f t="shared" si="3"/>
        <v>14.756381337767184</v>
      </c>
    </row>
    <row r="91" spans="1:12" ht="12.75">
      <c r="A91">
        <v>1000</v>
      </c>
      <c r="B91">
        <v>998.165</v>
      </c>
      <c r="C91">
        <v>12.284277</v>
      </c>
      <c r="D91">
        <v>7E-05</v>
      </c>
      <c r="E91">
        <v>-1</v>
      </c>
      <c r="F91">
        <v>3994.302</v>
      </c>
      <c r="G91">
        <v>0</v>
      </c>
      <c r="H91">
        <v>3</v>
      </c>
      <c r="J91">
        <f t="shared" si="4"/>
        <v>12.203719282666677</v>
      </c>
      <c r="K91">
        <f t="shared" si="5"/>
        <v>0.08055771733332229</v>
      </c>
      <c r="L91">
        <f t="shared" si="3"/>
        <v>12.306860088261962</v>
      </c>
    </row>
    <row r="92" spans="1:12" ht="12.75">
      <c r="A92">
        <v>800</v>
      </c>
      <c r="B92">
        <v>798.39</v>
      </c>
      <c r="C92">
        <v>9.836891</v>
      </c>
      <c r="D92">
        <v>7E-05</v>
      </c>
      <c r="E92">
        <v>-1</v>
      </c>
      <c r="F92">
        <v>3994.302</v>
      </c>
      <c r="G92">
        <v>0</v>
      </c>
      <c r="H92">
        <v>3</v>
      </c>
      <c r="J92">
        <f t="shared" si="4"/>
        <v>9.761239312226184</v>
      </c>
      <c r="K92">
        <f t="shared" si="5"/>
        <v>0.07565168777381537</v>
      </c>
      <c r="L92">
        <f t="shared" si="3"/>
        <v>9.856727664424653</v>
      </c>
    </row>
    <row r="93" spans="1:12" ht="12.75">
      <c r="A93">
        <v>600</v>
      </c>
      <c r="B93">
        <v>598.694</v>
      </c>
      <c r="C93">
        <v>7.389836</v>
      </c>
      <c r="D93">
        <v>7E-05</v>
      </c>
      <c r="E93">
        <v>-1</v>
      </c>
      <c r="F93">
        <v>3994.302</v>
      </c>
      <c r="G93">
        <v>0</v>
      </c>
      <c r="H93">
        <v>3</v>
      </c>
      <c r="J93">
        <f t="shared" si="4"/>
        <v>7.319725207973475</v>
      </c>
      <c r="K93">
        <f t="shared" si="5"/>
        <v>0.07011079202652493</v>
      </c>
      <c r="L93">
        <f t="shared" si="3"/>
        <v>7.4059562982091025</v>
      </c>
    </row>
    <row r="94" spans="1:12" ht="12.75">
      <c r="A94">
        <v>400</v>
      </c>
      <c r="B94">
        <v>399.075</v>
      </c>
      <c r="C94">
        <v>4.942747</v>
      </c>
      <c r="D94">
        <v>7E-05</v>
      </c>
      <c r="E94">
        <v>-1</v>
      </c>
      <c r="F94">
        <v>3994.302</v>
      </c>
      <c r="G94">
        <v>0</v>
      </c>
      <c r="H94">
        <v>3</v>
      </c>
      <c r="J94">
        <f t="shared" si="4"/>
        <v>4.879152517600001</v>
      </c>
      <c r="K94">
        <f t="shared" si="5"/>
        <v>0.06359448239999921</v>
      </c>
      <c r="L94">
        <f t="shared" si="3"/>
        <v>4.954203595815323</v>
      </c>
    </row>
    <row r="95" spans="1:12" ht="12.75">
      <c r="A95">
        <v>300</v>
      </c>
      <c r="B95">
        <v>299.149</v>
      </c>
      <c r="C95">
        <v>3.718376</v>
      </c>
      <c r="D95">
        <v>7E-05</v>
      </c>
      <c r="E95">
        <v>-1</v>
      </c>
      <c r="F95">
        <v>3994.302</v>
      </c>
      <c r="G95">
        <v>0</v>
      </c>
      <c r="H95">
        <v>3</v>
      </c>
      <c r="J95">
        <f t="shared" si="4"/>
        <v>3.6574418254401366</v>
      </c>
      <c r="K95">
        <f t="shared" si="5"/>
        <v>0.060934174559863497</v>
      </c>
      <c r="L95">
        <f t="shared" si="3"/>
        <v>3.7289537989430017</v>
      </c>
    </row>
    <row r="96" spans="1:12" ht="12.75">
      <c r="A96">
        <v>200</v>
      </c>
      <c r="B96">
        <v>199.297</v>
      </c>
      <c r="C96">
        <v>2.494821</v>
      </c>
      <c r="D96">
        <v>7E-05</v>
      </c>
      <c r="E96">
        <v>-1</v>
      </c>
      <c r="F96">
        <v>3994.302</v>
      </c>
      <c r="G96">
        <v>0</v>
      </c>
      <c r="H96">
        <v>3</v>
      </c>
      <c r="J96">
        <f t="shared" si="4"/>
        <v>2.4366358686966794</v>
      </c>
      <c r="K96">
        <f t="shared" si="5"/>
        <v>0.05818513130332059</v>
      </c>
      <c r="L96">
        <f>C96/B96*A96</f>
        <v>2.5036212286185946</v>
      </c>
    </row>
    <row r="97" spans="1:12" ht="12.75">
      <c r="A97">
        <v>100</v>
      </c>
      <c r="B97">
        <v>99.39</v>
      </c>
      <c r="C97">
        <v>1.271551</v>
      </c>
      <c r="D97">
        <v>7E-05</v>
      </c>
      <c r="E97">
        <v>-1</v>
      </c>
      <c r="F97">
        <v>3994.302</v>
      </c>
      <c r="G97">
        <v>0</v>
      </c>
      <c r="H97">
        <v>3</v>
      </c>
      <c r="J97">
        <f t="shared" si="4"/>
        <v>1.215157473468055</v>
      </c>
      <c r="K97">
        <f t="shared" si="5"/>
        <v>0.05639352653194507</v>
      </c>
      <c r="L97">
        <f>C97/B97*A97</f>
        <v>1.2793550659020023</v>
      </c>
    </row>
    <row r="98" spans="1:12" ht="12.75">
      <c r="A98">
        <v>0</v>
      </c>
      <c r="B98">
        <v>0</v>
      </c>
      <c r="C98">
        <v>0.047331</v>
      </c>
      <c r="D98">
        <v>7E-05</v>
      </c>
      <c r="E98">
        <v>-1</v>
      </c>
      <c r="F98">
        <v>3994.302</v>
      </c>
      <c r="G98">
        <v>0</v>
      </c>
      <c r="H98">
        <v>3</v>
      </c>
      <c r="J98">
        <f t="shared" si="4"/>
        <v>0</v>
      </c>
      <c r="K98">
        <f t="shared" si="5"/>
        <v>0.047331</v>
      </c>
      <c r="L98">
        <v>0.047331</v>
      </c>
    </row>
    <row r="99" spans="1:12" ht="12.75">
      <c r="A99">
        <v>0</v>
      </c>
      <c r="B99">
        <v>0</v>
      </c>
      <c r="C99">
        <v>0.047331</v>
      </c>
      <c r="D99">
        <v>7E-05</v>
      </c>
      <c r="E99">
        <v>1</v>
      </c>
      <c r="F99">
        <v>0</v>
      </c>
      <c r="G99">
        <v>3994.3</v>
      </c>
      <c r="H99">
        <v>4</v>
      </c>
      <c r="J99">
        <f t="shared" si="4"/>
        <v>0</v>
      </c>
      <c r="K99">
        <f t="shared" si="5"/>
        <v>0.047331</v>
      </c>
      <c r="L99">
        <v>0.047331</v>
      </c>
    </row>
    <row r="100" spans="1:12" ht="12.75">
      <c r="A100">
        <v>4000</v>
      </c>
      <c r="B100">
        <v>3994.659</v>
      </c>
      <c r="C100">
        <v>48.096824</v>
      </c>
      <c r="D100">
        <v>7E-05</v>
      </c>
      <c r="E100">
        <v>1</v>
      </c>
      <c r="F100">
        <v>0</v>
      </c>
      <c r="G100">
        <v>3994.3</v>
      </c>
      <c r="H100">
        <v>4</v>
      </c>
      <c r="J100">
        <f t="shared" si="4"/>
        <v>48.839317213063964</v>
      </c>
      <c r="K100">
        <f t="shared" si="5"/>
        <v>-0.7424932130639661</v>
      </c>
      <c r="L100">
        <f aca="true" t="shared" si="6" ref="L100:L111">C100/B100*A100</f>
        <v>48.161131150368526</v>
      </c>
    </row>
    <row r="101" spans="1:12" ht="12.75">
      <c r="A101">
        <v>4000</v>
      </c>
      <c r="B101">
        <v>3994.659</v>
      </c>
      <c r="C101">
        <v>48.096824</v>
      </c>
      <c r="D101">
        <v>7E-05</v>
      </c>
      <c r="E101">
        <v>-1</v>
      </c>
      <c r="F101">
        <v>3994.659</v>
      </c>
      <c r="G101">
        <v>0</v>
      </c>
      <c r="H101">
        <v>5</v>
      </c>
      <c r="J101">
        <f t="shared" si="4"/>
        <v>48.839317213063964</v>
      </c>
      <c r="K101">
        <f t="shared" si="5"/>
        <v>-0.7424932130639661</v>
      </c>
      <c r="L101">
        <f t="shared" si="6"/>
        <v>48.161131150368526</v>
      </c>
    </row>
    <row r="102" spans="1:12" ht="12.75">
      <c r="A102">
        <v>3950</v>
      </c>
      <c r="B102">
        <v>3944.721</v>
      </c>
      <c r="C102">
        <v>47.60623</v>
      </c>
      <c r="D102">
        <v>7E-05</v>
      </c>
      <c r="E102">
        <v>-1</v>
      </c>
      <c r="F102">
        <v>3994.659</v>
      </c>
      <c r="G102">
        <v>0</v>
      </c>
      <c r="H102">
        <v>5</v>
      </c>
      <c r="J102">
        <f t="shared" si="4"/>
        <v>48.228767520840925</v>
      </c>
      <c r="K102">
        <f t="shared" si="5"/>
        <v>-0.622537520840929</v>
      </c>
      <c r="L102">
        <f t="shared" si="6"/>
        <v>47.66993876119502</v>
      </c>
    </row>
    <row r="103" spans="1:12" ht="12.75">
      <c r="A103">
        <v>3900</v>
      </c>
      <c r="B103">
        <v>3894.827</v>
      </c>
      <c r="C103">
        <v>47.091385</v>
      </c>
      <c r="D103">
        <v>7E-05</v>
      </c>
      <c r="E103">
        <v>-1</v>
      </c>
      <c r="F103">
        <v>3994.659</v>
      </c>
      <c r="G103">
        <v>0</v>
      </c>
      <c r="H103">
        <v>5</v>
      </c>
      <c r="J103">
        <f t="shared" si="4"/>
        <v>47.61875577940602</v>
      </c>
      <c r="K103">
        <f t="shared" si="5"/>
        <v>-0.5273707794060201</v>
      </c>
      <c r="L103">
        <f t="shared" si="6"/>
        <v>47.153930456988206</v>
      </c>
    </row>
    <row r="104" spans="1:12" ht="12.75">
      <c r="A104">
        <v>3850</v>
      </c>
      <c r="B104">
        <v>3844.937</v>
      </c>
      <c r="C104">
        <v>46.562448</v>
      </c>
      <c r="D104">
        <v>7E-05</v>
      </c>
      <c r="E104">
        <v>-1</v>
      </c>
      <c r="F104">
        <v>3994.659</v>
      </c>
      <c r="G104">
        <v>0</v>
      </c>
      <c r="H104">
        <v>5</v>
      </c>
      <c r="J104">
        <f t="shared" si="4"/>
        <v>47.008792942588215</v>
      </c>
      <c r="K104">
        <f t="shared" si="5"/>
        <v>-0.4463449425882118</v>
      </c>
      <c r="L104">
        <f t="shared" si="6"/>
        <v>46.62376127359174</v>
      </c>
    </row>
    <row r="105" spans="1:12" ht="12.75">
      <c r="A105">
        <v>3800</v>
      </c>
      <c r="B105">
        <v>3794.989</v>
      </c>
      <c r="C105">
        <v>46.02115</v>
      </c>
      <c r="D105">
        <v>7E-05</v>
      </c>
      <c r="E105">
        <v>-1</v>
      </c>
      <c r="F105">
        <v>3994.659</v>
      </c>
      <c r="G105">
        <v>0</v>
      </c>
      <c r="H105">
        <v>5</v>
      </c>
      <c r="J105">
        <f t="shared" si="4"/>
        <v>46.39812098882242</v>
      </c>
      <c r="K105">
        <f t="shared" si="5"/>
        <v>-0.3769709888224213</v>
      </c>
      <c r="L105">
        <f t="shared" si="6"/>
        <v>46.08191749699406</v>
      </c>
    </row>
    <row r="106" spans="1:12" ht="12.75">
      <c r="A106">
        <v>3750</v>
      </c>
      <c r="B106">
        <v>3745.057</v>
      </c>
      <c r="C106">
        <v>45.471587</v>
      </c>
      <c r="D106">
        <v>7E-05</v>
      </c>
      <c r="E106">
        <v>-1</v>
      </c>
      <c r="F106">
        <v>3994.659</v>
      </c>
      <c r="G106">
        <v>0</v>
      </c>
      <c r="H106">
        <v>5</v>
      </c>
      <c r="J106">
        <f t="shared" si="4"/>
        <v>45.787644653525035</v>
      </c>
      <c r="K106">
        <f t="shared" si="5"/>
        <v>-0.3160576535250357</v>
      </c>
      <c r="L106">
        <f t="shared" si="6"/>
        <v>45.53160372458951</v>
      </c>
    </row>
    <row r="107" spans="1:12" ht="12.75">
      <c r="A107">
        <v>3700</v>
      </c>
      <c r="B107">
        <v>3695.228</v>
      </c>
      <c r="C107">
        <v>44.913527</v>
      </c>
      <c r="D107">
        <v>7E-05</v>
      </c>
      <c r="E107">
        <v>-1</v>
      </c>
      <c r="F107">
        <v>3994.659</v>
      </c>
      <c r="G107">
        <v>0</v>
      </c>
      <c r="H107">
        <v>5</v>
      </c>
      <c r="J107">
        <f t="shared" si="4"/>
        <v>45.17842761211806</v>
      </c>
      <c r="K107">
        <f t="shared" si="5"/>
        <v>-0.2649006121180548</v>
      </c>
      <c r="L107">
        <f t="shared" si="6"/>
        <v>44.97152811680362</v>
      </c>
    </row>
    <row r="108" spans="1:12" ht="12.75">
      <c r="A108">
        <v>3600</v>
      </c>
      <c r="B108">
        <v>3595.383</v>
      </c>
      <c r="C108">
        <v>43.776887</v>
      </c>
      <c r="D108">
        <v>7E-05</v>
      </c>
      <c r="E108">
        <v>-1</v>
      </c>
      <c r="F108">
        <v>3994.659</v>
      </c>
      <c r="G108">
        <v>0</v>
      </c>
      <c r="H108">
        <v>5</v>
      </c>
      <c r="J108">
        <f t="shared" si="4"/>
        <v>43.95770723845453</v>
      </c>
      <c r="K108">
        <f t="shared" si="5"/>
        <v>-0.18082023845452966</v>
      </c>
      <c r="L108">
        <f t="shared" si="6"/>
        <v>43.8331029545392</v>
      </c>
    </row>
    <row r="109" spans="1:12" ht="12.75">
      <c r="A109">
        <v>3500</v>
      </c>
      <c r="B109">
        <v>3495.502</v>
      </c>
      <c r="C109">
        <v>42.615797</v>
      </c>
      <c r="D109">
        <v>7E-05</v>
      </c>
      <c r="E109">
        <v>-1</v>
      </c>
      <c r="F109">
        <v>3994.659</v>
      </c>
      <c r="G109">
        <v>0</v>
      </c>
      <c r="H109">
        <v>5</v>
      </c>
      <c r="J109">
        <f t="shared" si="4"/>
        <v>42.736546723237076</v>
      </c>
      <c r="K109">
        <f t="shared" si="5"/>
        <v>-0.12074972323707556</v>
      </c>
      <c r="L109">
        <f t="shared" si="6"/>
        <v>42.67063486160214</v>
      </c>
    </row>
    <row r="110" spans="1:12" ht="12.75">
      <c r="A110">
        <v>3300</v>
      </c>
      <c r="B110">
        <v>3295.78</v>
      </c>
      <c r="C110">
        <v>40.240953</v>
      </c>
      <c r="D110">
        <v>7E-05</v>
      </c>
      <c r="E110">
        <v>-1</v>
      </c>
      <c r="F110">
        <v>3994.659</v>
      </c>
      <c r="G110">
        <v>0</v>
      </c>
      <c r="H110">
        <v>5</v>
      </c>
      <c r="J110">
        <f t="shared" si="4"/>
        <v>40.2947147389732</v>
      </c>
      <c r="K110">
        <f t="shared" si="5"/>
        <v>-0.05376173897320058</v>
      </c>
      <c r="L110">
        <f t="shared" si="6"/>
        <v>40.292478533154515</v>
      </c>
    </row>
    <row r="111" spans="1:12" ht="12.75">
      <c r="A111">
        <v>3000</v>
      </c>
      <c r="B111">
        <v>2996.238</v>
      </c>
      <c r="C111">
        <v>36.634756</v>
      </c>
      <c r="D111">
        <v>7E-05</v>
      </c>
      <c r="E111">
        <v>-1</v>
      </c>
      <c r="F111">
        <v>3994.659</v>
      </c>
      <c r="G111">
        <v>0</v>
      </c>
      <c r="H111">
        <v>5</v>
      </c>
      <c r="J111">
        <f t="shared" si="4"/>
        <v>36.632468034902686</v>
      </c>
      <c r="K111">
        <f t="shared" si="5"/>
        <v>0.0022879650973166576</v>
      </c>
      <c r="L111">
        <f t="shared" si="6"/>
        <v>36.680753665096034</v>
      </c>
    </row>
    <row r="112" spans="1:12" ht="12.75">
      <c r="A112">
        <v>0</v>
      </c>
      <c r="B112">
        <v>0</v>
      </c>
      <c r="C112">
        <v>0.045447</v>
      </c>
      <c r="D112">
        <v>7E-05</v>
      </c>
      <c r="E112">
        <v>-1</v>
      </c>
      <c r="F112">
        <v>3994.659</v>
      </c>
      <c r="G112">
        <v>0</v>
      </c>
      <c r="H112">
        <v>5</v>
      </c>
      <c r="J112">
        <f t="shared" si="4"/>
        <v>0</v>
      </c>
      <c r="K112">
        <f t="shared" si="5"/>
        <v>0.045447</v>
      </c>
      <c r="L112">
        <v>0.045447</v>
      </c>
    </row>
    <row r="113" spans="1:12" ht="12.75">
      <c r="A113">
        <v>0</v>
      </c>
      <c r="B113">
        <v>0</v>
      </c>
      <c r="C113">
        <v>0.045447</v>
      </c>
      <c r="D113">
        <v>7E-05</v>
      </c>
      <c r="E113">
        <v>1</v>
      </c>
      <c r="F113">
        <v>0</v>
      </c>
      <c r="G113">
        <v>3994.66</v>
      </c>
      <c r="H113">
        <v>6</v>
      </c>
      <c r="J113">
        <f t="shared" si="4"/>
        <v>0</v>
      </c>
      <c r="K113">
        <f t="shared" si="5"/>
        <v>0.045447</v>
      </c>
      <c r="L113">
        <v>0.045447</v>
      </c>
    </row>
    <row r="114" spans="1:12" ht="12.75">
      <c r="A114">
        <v>3500</v>
      </c>
      <c r="B114">
        <v>3495.376</v>
      </c>
      <c r="C114">
        <v>42.498535</v>
      </c>
      <c r="D114">
        <v>7E-05</v>
      </c>
      <c r="E114">
        <v>1</v>
      </c>
      <c r="F114">
        <v>0</v>
      </c>
      <c r="G114">
        <v>3994.66</v>
      </c>
      <c r="H114">
        <v>6</v>
      </c>
      <c r="J114">
        <f t="shared" si="4"/>
        <v>42.73500622779833</v>
      </c>
      <c r="K114">
        <f t="shared" si="5"/>
        <v>-0.23647122779833296</v>
      </c>
      <c r="L114">
        <f aca="true" t="shared" si="7" ref="L114:L125">C114/B114*A114</f>
        <v>42.55475591181034</v>
      </c>
    </row>
    <row r="115" spans="1:12" ht="12.75">
      <c r="A115">
        <v>3500</v>
      </c>
      <c r="B115">
        <v>3495.376</v>
      </c>
      <c r="C115">
        <v>42.498535</v>
      </c>
      <c r="D115">
        <v>7E-05</v>
      </c>
      <c r="E115">
        <v>-1</v>
      </c>
      <c r="F115">
        <v>3495.376</v>
      </c>
      <c r="G115">
        <v>0</v>
      </c>
      <c r="H115">
        <v>7</v>
      </c>
      <c r="J115">
        <f t="shared" si="4"/>
        <v>42.73500622779833</v>
      </c>
      <c r="K115">
        <f t="shared" si="5"/>
        <v>-0.23647122779833296</v>
      </c>
      <c r="L115">
        <f t="shared" si="7"/>
        <v>42.55475591181034</v>
      </c>
    </row>
    <row r="116" spans="1:12" ht="12.75">
      <c r="A116">
        <v>3450</v>
      </c>
      <c r="B116">
        <v>3445.45</v>
      </c>
      <c r="C116">
        <v>41.951228</v>
      </c>
      <c r="D116">
        <v>7E-05</v>
      </c>
      <c r="E116">
        <v>-1</v>
      </c>
      <c r="F116">
        <v>3495.376</v>
      </c>
      <c r="G116">
        <v>0</v>
      </c>
      <c r="H116">
        <v>7</v>
      </c>
      <c r="J116">
        <f t="shared" si="4"/>
        <v>42.1246032494266</v>
      </c>
      <c r="K116">
        <f t="shared" si="5"/>
        <v>-0.17337524942659854</v>
      </c>
      <c r="L116">
        <f t="shared" si="7"/>
        <v>42.00662804568344</v>
      </c>
    </row>
    <row r="117" spans="1:12" ht="12.75">
      <c r="A117">
        <v>3400</v>
      </c>
      <c r="B117">
        <v>3395.401</v>
      </c>
      <c r="C117">
        <v>41.380686</v>
      </c>
      <c r="D117">
        <v>7E-05</v>
      </c>
      <c r="E117">
        <v>-1</v>
      </c>
      <c r="F117">
        <v>3495.376</v>
      </c>
      <c r="G117">
        <v>0</v>
      </c>
      <c r="H117">
        <v>7</v>
      </c>
      <c r="J117">
        <f t="shared" si="4"/>
        <v>41.512696454078956</v>
      </c>
      <c r="K117">
        <f t="shared" si="5"/>
        <v>-0.13201045407895862</v>
      </c>
      <c r="L117">
        <f t="shared" si="7"/>
        <v>41.436735278101175</v>
      </c>
    </row>
    <row r="118" spans="1:12" ht="12.75">
      <c r="A118">
        <v>3350</v>
      </c>
      <c r="B118">
        <v>3345.449</v>
      </c>
      <c r="C118">
        <v>40.798457</v>
      </c>
      <c r="D118">
        <v>7E-05</v>
      </c>
      <c r="E118">
        <v>-1</v>
      </c>
      <c r="F118">
        <v>3495.376</v>
      </c>
      <c r="G118">
        <v>0</v>
      </c>
      <c r="H118">
        <v>7</v>
      </c>
      <c r="J118">
        <f t="shared" si="4"/>
        <v>40.90197559569606</v>
      </c>
      <c r="K118">
        <f t="shared" si="5"/>
        <v>-0.10351859569605892</v>
      </c>
      <c r="L118">
        <f t="shared" si="7"/>
        <v>40.85395740601635</v>
      </c>
    </row>
    <row r="119" spans="1:12" ht="12.75">
      <c r="A119">
        <v>3300</v>
      </c>
      <c r="B119">
        <v>3295.611</v>
      </c>
      <c r="C119">
        <v>40.209849</v>
      </c>
      <c r="D119">
        <v>7E-05</v>
      </c>
      <c r="E119">
        <v>-1</v>
      </c>
      <c r="F119">
        <v>3495.376</v>
      </c>
      <c r="G119">
        <v>0</v>
      </c>
      <c r="H119">
        <v>7</v>
      </c>
      <c r="J119">
        <f t="shared" si="4"/>
        <v>40.29264851890059</v>
      </c>
      <c r="K119">
        <f t="shared" si="5"/>
        <v>-0.08279951890059323</v>
      </c>
      <c r="L119">
        <f t="shared" si="7"/>
        <v>40.263399321097054</v>
      </c>
    </row>
    <row r="120" spans="1:12" ht="12.75">
      <c r="A120">
        <v>3250</v>
      </c>
      <c r="B120">
        <v>3245.646</v>
      </c>
      <c r="C120">
        <v>39.616702</v>
      </c>
      <c r="D120">
        <v>7E-05</v>
      </c>
      <c r="E120">
        <v>-1</v>
      </c>
      <c r="F120">
        <v>3495.376</v>
      </c>
      <c r="G120">
        <v>0</v>
      </c>
      <c r="H120">
        <v>7</v>
      </c>
      <c r="J120">
        <f t="shared" si="4"/>
        <v>39.68176872051211</v>
      </c>
      <c r="K120">
        <f t="shared" si="5"/>
        <v>-0.06506672051211382</v>
      </c>
      <c r="L120">
        <f t="shared" si="7"/>
        <v>39.669847389394896</v>
      </c>
    </row>
    <row r="121" spans="1:12" ht="12.75">
      <c r="A121">
        <v>3200</v>
      </c>
      <c r="B121">
        <v>3195.743</v>
      </c>
      <c r="C121">
        <v>39.021507</v>
      </c>
      <c r="D121">
        <v>7E-05</v>
      </c>
      <c r="E121">
        <v>-1</v>
      </c>
      <c r="F121">
        <v>3495.376</v>
      </c>
      <c r="G121">
        <v>0</v>
      </c>
      <c r="H121">
        <v>7</v>
      </c>
      <c r="J121">
        <f t="shared" si="4"/>
        <v>39.07164694368873</v>
      </c>
      <c r="K121">
        <f t="shared" si="5"/>
        <v>-0.05013994368872687</v>
      </c>
      <c r="L121">
        <f t="shared" si="7"/>
        <v>39.07348694810565</v>
      </c>
    </row>
    <row r="122" spans="1:12" ht="12.75">
      <c r="A122">
        <v>3100</v>
      </c>
      <c r="B122">
        <v>3095.999</v>
      </c>
      <c r="C122">
        <v>37.825133</v>
      </c>
      <c r="D122">
        <v>7E-05</v>
      </c>
      <c r="E122">
        <v>-1</v>
      </c>
      <c r="F122">
        <v>3495.376</v>
      </c>
      <c r="G122">
        <v>0</v>
      </c>
      <c r="H122">
        <v>7</v>
      </c>
      <c r="J122">
        <f t="shared" si="4"/>
        <v>37.85216141160705</v>
      </c>
      <c r="K122">
        <f t="shared" si="5"/>
        <v>-0.027028411607048497</v>
      </c>
      <c r="L122">
        <f t="shared" si="7"/>
        <v>37.87401491408751</v>
      </c>
    </row>
    <row r="123" spans="1:12" ht="12.75">
      <c r="A123">
        <v>3000</v>
      </c>
      <c r="B123">
        <v>2996.128</v>
      </c>
      <c r="C123">
        <v>36.623738</v>
      </c>
      <c r="D123">
        <v>7E-05</v>
      </c>
      <c r="E123">
        <v>-1</v>
      </c>
      <c r="F123">
        <v>3495.376</v>
      </c>
      <c r="G123">
        <v>0</v>
      </c>
      <c r="H123">
        <v>7</v>
      </c>
      <c r="J123">
        <f t="shared" si="4"/>
        <v>36.63112315793236</v>
      </c>
      <c r="K123">
        <f t="shared" si="5"/>
        <v>-0.0073851579323545025</v>
      </c>
      <c r="L123">
        <f t="shared" si="7"/>
        <v>36.671068125260334</v>
      </c>
    </row>
    <row r="124" spans="1:12" ht="12.75">
      <c r="A124">
        <v>2800</v>
      </c>
      <c r="B124">
        <v>2796.5</v>
      </c>
      <c r="C124">
        <v>34.212301</v>
      </c>
      <c r="D124">
        <v>7E-05</v>
      </c>
      <c r="E124">
        <v>-1</v>
      </c>
      <c r="F124">
        <v>3495.376</v>
      </c>
      <c r="G124">
        <v>0</v>
      </c>
      <c r="H124">
        <v>7</v>
      </c>
      <c r="J124">
        <f t="shared" si="4"/>
        <v>34.1904404321704</v>
      </c>
      <c r="K124">
        <f t="shared" si="5"/>
        <v>0.021860567829598665</v>
      </c>
      <c r="L124">
        <f t="shared" si="7"/>
        <v>34.255119899874835</v>
      </c>
    </row>
    <row r="125" spans="1:12" ht="12.75">
      <c r="A125">
        <v>2500</v>
      </c>
      <c r="B125">
        <v>2496.919</v>
      </c>
      <c r="C125">
        <v>30.579704</v>
      </c>
      <c r="D125">
        <v>7E-05</v>
      </c>
      <c r="E125">
        <v>-1</v>
      </c>
      <c r="F125">
        <v>3495.376</v>
      </c>
      <c r="G125">
        <v>0</v>
      </c>
      <c r="H125">
        <v>7</v>
      </c>
      <c r="J125">
        <f t="shared" si="4"/>
        <v>30.52771690808313</v>
      </c>
      <c r="K125">
        <f t="shared" si="5"/>
        <v>0.05198709191687101</v>
      </c>
      <c r="L125">
        <f t="shared" si="7"/>
        <v>30.617436929271637</v>
      </c>
    </row>
    <row r="126" spans="1:12" ht="12.75">
      <c r="A126">
        <v>0</v>
      </c>
      <c r="B126">
        <v>0</v>
      </c>
      <c r="C126">
        <v>0.046149</v>
      </c>
      <c r="D126">
        <v>7E-05</v>
      </c>
      <c r="E126">
        <v>-1</v>
      </c>
      <c r="F126">
        <v>3495.376</v>
      </c>
      <c r="G126">
        <v>0</v>
      </c>
      <c r="H126">
        <v>7</v>
      </c>
      <c r="J126">
        <f t="shared" si="4"/>
        <v>0</v>
      </c>
      <c r="K126">
        <f t="shared" si="5"/>
        <v>0.046149</v>
      </c>
      <c r="L126">
        <v>0.046149</v>
      </c>
    </row>
    <row r="127" spans="1:12" ht="12.75">
      <c r="A127">
        <v>0</v>
      </c>
      <c r="B127">
        <v>0</v>
      </c>
      <c r="C127">
        <v>0.046149</v>
      </c>
      <c r="D127">
        <v>7E-05</v>
      </c>
      <c r="E127">
        <v>1</v>
      </c>
      <c r="F127">
        <v>0</v>
      </c>
      <c r="G127">
        <v>3495.38</v>
      </c>
      <c r="H127">
        <v>8</v>
      </c>
      <c r="J127">
        <f t="shared" si="4"/>
        <v>0</v>
      </c>
      <c r="K127">
        <f t="shared" si="5"/>
        <v>0.046149</v>
      </c>
      <c r="L127">
        <v>0.046149</v>
      </c>
    </row>
    <row r="128" spans="1:12" ht="12.75">
      <c r="A128">
        <v>3000</v>
      </c>
      <c r="B128">
        <v>2996.014</v>
      </c>
      <c r="C128">
        <v>36.536382</v>
      </c>
      <c r="D128">
        <v>7E-05</v>
      </c>
      <c r="E128">
        <v>1</v>
      </c>
      <c r="F128">
        <v>0</v>
      </c>
      <c r="G128">
        <v>3495.38</v>
      </c>
      <c r="H128">
        <v>8</v>
      </c>
      <c r="J128">
        <f t="shared" si="4"/>
        <v>36.62972937634492</v>
      </c>
      <c r="K128">
        <f t="shared" si="5"/>
        <v>-0.09334737634491574</v>
      </c>
      <c r="L128">
        <f aca="true" t="shared" si="8" ref="L128:L139">C128/B128*A128</f>
        <v>36.58499125838531</v>
      </c>
    </row>
    <row r="129" spans="1:12" ht="12.75">
      <c r="A129">
        <v>3000</v>
      </c>
      <c r="B129">
        <v>2996.014</v>
      </c>
      <c r="C129">
        <v>36.536382</v>
      </c>
      <c r="D129">
        <v>7E-05</v>
      </c>
      <c r="E129">
        <v>-1</v>
      </c>
      <c r="F129">
        <v>2996.014</v>
      </c>
      <c r="G129">
        <v>0</v>
      </c>
      <c r="H129">
        <v>9</v>
      </c>
      <c r="J129">
        <f t="shared" si="4"/>
        <v>36.62972937634492</v>
      </c>
      <c r="K129">
        <f t="shared" si="5"/>
        <v>-0.09334737634491574</v>
      </c>
      <c r="L129">
        <f t="shared" si="8"/>
        <v>36.58499125838531</v>
      </c>
    </row>
    <row r="130" spans="1:12" ht="12.75">
      <c r="A130">
        <v>2950</v>
      </c>
      <c r="B130">
        <v>2946.075</v>
      </c>
      <c r="C130">
        <v>35.96531</v>
      </c>
      <c r="D130">
        <v>7E-05</v>
      </c>
      <c r="E130">
        <v>-1</v>
      </c>
      <c r="F130">
        <v>2996.014</v>
      </c>
      <c r="G130">
        <v>0</v>
      </c>
      <c r="H130">
        <v>9</v>
      </c>
      <c r="J130">
        <f t="shared" si="4"/>
        <v>36.0191674579676</v>
      </c>
      <c r="K130">
        <f t="shared" si="5"/>
        <v>-0.053857457967595224</v>
      </c>
      <c r="L130">
        <f t="shared" si="8"/>
        <v>36.01322590225979</v>
      </c>
    </row>
    <row r="131" spans="1:12" ht="12.75">
      <c r="A131">
        <v>2900</v>
      </c>
      <c r="B131">
        <v>2896.205</v>
      </c>
      <c r="C131">
        <v>35.376822</v>
      </c>
      <c r="D131">
        <v>7E-05</v>
      </c>
      <c r="E131">
        <v>-1</v>
      </c>
      <c r="F131">
        <v>2996.014</v>
      </c>
      <c r="G131">
        <v>0</v>
      </c>
      <c r="H131">
        <v>9</v>
      </c>
      <c r="J131">
        <f t="shared" si="4"/>
        <v>35.40944914423532</v>
      </c>
      <c r="K131">
        <f t="shared" si="5"/>
        <v>-0.032627144235320316</v>
      </c>
      <c r="L131">
        <f t="shared" si="8"/>
        <v>35.42317750297372</v>
      </c>
    </row>
    <row r="132" spans="1:12" ht="12.75">
      <c r="A132">
        <v>2850</v>
      </c>
      <c r="B132">
        <v>2846.263</v>
      </c>
      <c r="C132">
        <v>34.782622</v>
      </c>
      <c r="D132">
        <v>7E-05</v>
      </c>
      <c r="E132">
        <v>-1</v>
      </c>
      <c r="F132">
        <v>2996.014</v>
      </c>
      <c r="G132">
        <v>0</v>
      </c>
      <c r="H132">
        <v>9</v>
      </c>
      <c r="J132">
        <f t="shared" si="4"/>
        <v>34.798850547395176</v>
      </c>
      <c r="K132">
        <f t="shared" si="5"/>
        <v>-0.016228547395172654</v>
      </c>
      <c r="L132">
        <f t="shared" si="8"/>
        <v>34.828289831262964</v>
      </c>
    </row>
    <row r="133" spans="1:12" ht="12.75">
      <c r="A133">
        <v>2800</v>
      </c>
      <c r="B133">
        <v>2796.366</v>
      </c>
      <c r="C133">
        <v>34.185012</v>
      </c>
      <c r="D133">
        <v>7E-05</v>
      </c>
      <c r="E133">
        <v>-1</v>
      </c>
      <c r="F133">
        <v>2996.014</v>
      </c>
      <c r="G133">
        <v>0</v>
      </c>
      <c r="H133">
        <v>9</v>
      </c>
      <c r="J133">
        <f aca="true" t="shared" si="9" ref="J133:J196">tf*B133</f>
        <v>34.188802127497446</v>
      </c>
      <c r="K133">
        <f aca="true" t="shared" si="10" ref="K133:K196">C133-J133</f>
        <v>-0.0037901274974458943</v>
      </c>
      <c r="L133">
        <f t="shared" si="8"/>
        <v>34.22943691920157</v>
      </c>
    </row>
    <row r="134" spans="1:12" ht="12.75">
      <c r="A134">
        <v>2750</v>
      </c>
      <c r="B134">
        <v>2746.408</v>
      </c>
      <c r="C134">
        <v>33.585612</v>
      </c>
      <c r="D134">
        <v>7E-05</v>
      </c>
      <c r="E134">
        <v>-1</v>
      </c>
      <c r="F134">
        <v>2996.014</v>
      </c>
      <c r="G134">
        <v>0</v>
      </c>
      <c r="H134">
        <v>9</v>
      </c>
      <c r="J134">
        <f t="shared" si="9"/>
        <v>33.57800791218889</v>
      </c>
      <c r="K134">
        <f t="shared" si="10"/>
        <v>0.007604087811110105</v>
      </c>
      <c r="L134">
        <f t="shared" si="8"/>
        <v>33.62953829147016</v>
      </c>
    </row>
    <row r="135" spans="1:12" ht="12.75">
      <c r="A135">
        <v>2700</v>
      </c>
      <c r="B135">
        <v>2696.479</v>
      </c>
      <c r="C135">
        <v>32.984344</v>
      </c>
      <c r="D135">
        <v>7E-05</v>
      </c>
      <c r="E135">
        <v>-1</v>
      </c>
      <c r="F135">
        <v>2996.014</v>
      </c>
      <c r="G135">
        <v>0</v>
      </c>
      <c r="H135">
        <v>9</v>
      </c>
      <c r="J135">
        <f t="shared" si="9"/>
        <v>32.96756825535433</v>
      </c>
      <c r="K135">
        <f t="shared" si="10"/>
        <v>0.016775744645670443</v>
      </c>
      <c r="L135">
        <f t="shared" si="8"/>
        <v>33.027414194584864</v>
      </c>
    </row>
    <row r="136" spans="1:12" ht="12.75">
      <c r="A136">
        <v>2600</v>
      </c>
      <c r="B136">
        <v>2596.556</v>
      </c>
      <c r="C136">
        <v>31.777812</v>
      </c>
      <c r="D136">
        <v>7E-05</v>
      </c>
      <c r="E136">
        <v>-1</v>
      </c>
      <c r="F136">
        <v>2996.014</v>
      </c>
      <c r="G136">
        <v>0</v>
      </c>
      <c r="H136">
        <v>9</v>
      </c>
      <c r="J136">
        <f t="shared" si="9"/>
        <v>31.7458942416573</v>
      </c>
      <c r="K136">
        <f t="shared" si="10"/>
        <v>0.03191775834270061</v>
      </c>
      <c r="L136">
        <f t="shared" si="8"/>
        <v>31.81996121015684</v>
      </c>
    </row>
    <row r="137" spans="1:12" ht="12.75">
      <c r="A137">
        <v>2500</v>
      </c>
      <c r="B137">
        <v>2496.704</v>
      </c>
      <c r="C137">
        <v>30.56928</v>
      </c>
      <c r="D137">
        <v>7E-05</v>
      </c>
      <c r="E137">
        <v>-1</v>
      </c>
      <c r="F137">
        <v>2996.014</v>
      </c>
      <c r="G137">
        <v>0</v>
      </c>
      <c r="H137">
        <v>9</v>
      </c>
      <c r="J137">
        <f t="shared" si="9"/>
        <v>30.525088284913842</v>
      </c>
      <c r="K137">
        <f t="shared" si="10"/>
        <v>0.044191715086157046</v>
      </c>
      <c r="L137">
        <f t="shared" si="8"/>
        <v>30.609635743764578</v>
      </c>
    </row>
    <row r="138" spans="1:12" ht="12.75">
      <c r="A138">
        <v>2300</v>
      </c>
      <c r="B138">
        <v>2296.832</v>
      </c>
      <c r="C138">
        <v>28.144915</v>
      </c>
      <c r="D138">
        <v>7E-05</v>
      </c>
      <c r="E138">
        <v>-1</v>
      </c>
      <c r="F138">
        <v>2996.014</v>
      </c>
      <c r="G138">
        <v>0</v>
      </c>
      <c r="H138">
        <v>9</v>
      </c>
      <c r="J138">
        <f t="shared" si="9"/>
        <v>28.0814223775086</v>
      </c>
      <c r="K138">
        <f t="shared" si="10"/>
        <v>0.06349262249140253</v>
      </c>
      <c r="L138">
        <f t="shared" si="8"/>
        <v>28.183735031556512</v>
      </c>
    </row>
    <row r="139" spans="1:12" ht="12.75">
      <c r="A139">
        <v>2000</v>
      </c>
      <c r="B139">
        <v>1997.288</v>
      </c>
      <c r="C139">
        <v>24.497516</v>
      </c>
      <c r="D139">
        <v>7E-05</v>
      </c>
      <c r="E139">
        <v>-1</v>
      </c>
      <c r="F139">
        <v>2996.014</v>
      </c>
      <c r="G139">
        <v>0</v>
      </c>
      <c r="H139">
        <v>9</v>
      </c>
      <c r="J139">
        <f t="shared" si="9"/>
        <v>24.419151221129535</v>
      </c>
      <c r="K139">
        <f t="shared" si="10"/>
        <v>0.07836477887046556</v>
      </c>
      <c r="L139">
        <f t="shared" si="8"/>
        <v>24.53077973732381</v>
      </c>
    </row>
    <row r="140" spans="1:12" ht="12.75">
      <c r="A140">
        <v>0</v>
      </c>
      <c r="B140">
        <v>0</v>
      </c>
      <c r="C140">
        <v>0.046884</v>
      </c>
      <c r="D140">
        <v>7E-05</v>
      </c>
      <c r="E140">
        <v>-1</v>
      </c>
      <c r="F140">
        <v>2996.014</v>
      </c>
      <c r="G140">
        <v>0</v>
      </c>
      <c r="H140">
        <v>9</v>
      </c>
      <c r="J140">
        <f t="shared" si="9"/>
        <v>0</v>
      </c>
      <c r="K140">
        <f t="shared" si="10"/>
        <v>0.046884</v>
      </c>
      <c r="L140">
        <v>0.046884</v>
      </c>
    </row>
    <row r="141" spans="1:12" ht="12.75">
      <c r="A141">
        <v>0</v>
      </c>
      <c r="B141">
        <v>0</v>
      </c>
      <c r="C141">
        <v>0.046884</v>
      </c>
      <c r="D141">
        <v>7E-05</v>
      </c>
      <c r="E141">
        <v>1</v>
      </c>
      <c r="F141">
        <v>0</v>
      </c>
      <c r="G141">
        <v>2996.01</v>
      </c>
      <c r="H141">
        <v>10</v>
      </c>
      <c r="J141">
        <f t="shared" si="9"/>
        <v>0</v>
      </c>
      <c r="K141">
        <f t="shared" si="10"/>
        <v>0.046884</v>
      </c>
      <c r="L141">
        <v>0.046884</v>
      </c>
    </row>
    <row r="142" spans="1:12" ht="12.75">
      <c r="A142">
        <v>2500</v>
      </c>
      <c r="B142">
        <v>2496.665</v>
      </c>
      <c r="C142">
        <v>30.497407</v>
      </c>
      <c r="D142">
        <v>7E-05</v>
      </c>
      <c r="E142">
        <v>1</v>
      </c>
      <c r="F142">
        <v>0</v>
      </c>
      <c r="G142">
        <v>2996.01</v>
      </c>
      <c r="H142">
        <v>10</v>
      </c>
      <c r="J142">
        <f t="shared" si="9"/>
        <v>30.524611464897085</v>
      </c>
      <c r="K142">
        <f t="shared" si="10"/>
        <v>-0.0272044648970855</v>
      </c>
      <c r="L142">
        <f aca="true" t="shared" si="11" ref="L142:L153">C142/B142*A142</f>
        <v>30.53814488527696</v>
      </c>
    </row>
    <row r="143" spans="1:12" ht="12.75">
      <c r="A143">
        <v>2500</v>
      </c>
      <c r="B143">
        <v>2496.665</v>
      </c>
      <c r="C143">
        <v>30.497407</v>
      </c>
      <c r="D143">
        <v>7E-05</v>
      </c>
      <c r="E143">
        <v>-1</v>
      </c>
      <c r="F143">
        <v>2496.665</v>
      </c>
      <c r="G143">
        <v>0</v>
      </c>
      <c r="H143">
        <v>11</v>
      </c>
      <c r="J143">
        <f t="shared" si="9"/>
        <v>30.524611464897085</v>
      </c>
      <c r="K143">
        <f t="shared" si="10"/>
        <v>-0.0272044648970855</v>
      </c>
      <c r="L143">
        <f t="shared" si="11"/>
        <v>30.53814488527696</v>
      </c>
    </row>
    <row r="144" spans="1:12" ht="12.75">
      <c r="A144">
        <v>2450</v>
      </c>
      <c r="B144">
        <v>2446.805</v>
      </c>
      <c r="C144">
        <v>29.916601</v>
      </c>
      <c r="D144">
        <v>7E-05</v>
      </c>
      <c r="E144">
        <v>-1</v>
      </c>
      <c r="F144">
        <v>2496.665</v>
      </c>
      <c r="G144">
        <v>0</v>
      </c>
      <c r="H144">
        <v>11</v>
      </c>
      <c r="J144">
        <f t="shared" si="9"/>
        <v>29.915015412707557</v>
      </c>
      <c r="K144">
        <f t="shared" si="10"/>
        <v>0.001585587292442625</v>
      </c>
      <c r="L144">
        <f t="shared" si="11"/>
        <v>29.955665633346346</v>
      </c>
    </row>
    <row r="145" spans="1:12" ht="12.75">
      <c r="A145">
        <v>2400</v>
      </c>
      <c r="B145">
        <v>2396.677</v>
      </c>
      <c r="C145">
        <v>29.321481</v>
      </c>
      <c r="D145">
        <v>7E-05</v>
      </c>
      <c r="E145">
        <v>-1</v>
      </c>
      <c r="F145">
        <v>2496.665</v>
      </c>
      <c r="G145">
        <v>0</v>
      </c>
      <c r="H145">
        <v>11</v>
      </c>
      <c r="J145">
        <f t="shared" si="9"/>
        <v>29.302142751172127</v>
      </c>
      <c r="K145">
        <f t="shared" si="10"/>
        <v>0.019338248827871496</v>
      </c>
      <c r="L145">
        <f t="shared" si="11"/>
        <v>29.362135323199578</v>
      </c>
    </row>
    <row r="146" spans="1:12" ht="12.75">
      <c r="A146">
        <v>2350</v>
      </c>
      <c r="B146">
        <v>2346.713</v>
      </c>
      <c r="C146">
        <v>28.722512</v>
      </c>
      <c r="D146">
        <v>7E-05</v>
      </c>
      <c r="E146">
        <v>-1</v>
      </c>
      <c r="F146">
        <v>2496.665</v>
      </c>
      <c r="G146">
        <v>0</v>
      </c>
      <c r="H146">
        <v>11</v>
      </c>
      <c r="J146">
        <f t="shared" si="9"/>
        <v>28.69127517893792</v>
      </c>
      <c r="K146">
        <f t="shared" si="10"/>
        <v>0.031236821062076814</v>
      </c>
      <c r="L146">
        <f t="shared" si="11"/>
        <v>28.762743121975284</v>
      </c>
    </row>
    <row r="147" spans="1:12" ht="12.75">
      <c r="A147">
        <v>2300</v>
      </c>
      <c r="B147">
        <v>2296.777</v>
      </c>
      <c r="C147">
        <v>28.121199</v>
      </c>
      <c r="D147">
        <v>7E-05</v>
      </c>
      <c r="E147">
        <v>-1</v>
      </c>
      <c r="F147">
        <v>2496.665</v>
      </c>
      <c r="G147">
        <v>0</v>
      </c>
      <c r="H147">
        <v>11</v>
      </c>
      <c r="J147">
        <f t="shared" si="9"/>
        <v>28.08074993902343</v>
      </c>
      <c r="K147">
        <f t="shared" si="10"/>
        <v>0.040449060976570195</v>
      </c>
      <c r="L147">
        <f t="shared" si="11"/>
        <v>28.16066065621521</v>
      </c>
    </row>
    <row r="148" spans="1:12" ht="12.75">
      <c r="A148">
        <v>2250</v>
      </c>
      <c r="B148">
        <v>2246.926</v>
      </c>
      <c r="C148">
        <v>27.518005</v>
      </c>
      <c r="D148">
        <v>7E-05</v>
      </c>
      <c r="E148">
        <v>-1</v>
      </c>
      <c r="F148">
        <v>2496.665</v>
      </c>
      <c r="G148">
        <v>0</v>
      </c>
      <c r="H148">
        <v>11</v>
      </c>
      <c r="J148">
        <f t="shared" si="9"/>
        <v>27.471263922222384</v>
      </c>
      <c r="K148">
        <f t="shared" si="10"/>
        <v>0.04674107777761449</v>
      </c>
      <c r="L148">
        <f t="shared" si="11"/>
        <v>27.55565214430738</v>
      </c>
    </row>
    <row r="149" spans="1:12" ht="12.75">
      <c r="A149">
        <v>2200</v>
      </c>
      <c r="B149">
        <v>2197.121</v>
      </c>
      <c r="C149">
        <v>26.913657</v>
      </c>
      <c r="D149">
        <v>7E-05</v>
      </c>
      <c r="E149">
        <v>-1</v>
      </c>
      <c r="F149">
        <v>2496.665</v>
      </c>
      <c r="G149">
        <v>0</v>
      </c>
      <c r="H149">
        <v>11</v>
      </c>
      <c r="J149">
        <f t="shared" si="9"/>
        <v>26.862340308518025</v>
      </c>
      <c r="K149">
        <f t="shared" si="10"/>
        <v>0.051316691481975596</v>
      </c>
      <c r="L149">
        <f t="shared" si="11"/>
        <v>26.948923341044942</v>
      </c>
    </row>
    <row r="150" spans="1:12" ht="12.75">
      <c r="A150">
        <v>2100</v>
      </c>
      <c r="B150">
        <v>2097.308</v>
      </c>
      <c r="C150">
        <v>25.702097</v>
      </c>
      <c r="D150">
        <v>7E-05</v>
      </c>
      <c r="E150">
        <v>-1</v>
      </c>
      <c r="F150">
        <v>2496.665</v>
      </c>
      <c r="G150">
        <v>0</v>
      </c>
      <c r="H150">
        <v>11</v>
      </c>
      <c r="J150">
        <f t="shared" si="9"/>
        <v>25.64201117179132</v>
      </c>
      <c r="K150">
        <f t="shared" si="10"/>
        <v>0.06008582820867758</v>
      </c>
      <c r="L150">
        <f t="shared" si="11"/>
        <v>25.73508693048422</v>
      </c>
    </row>
    <row r="151" spans="1:12" ht="12.75">
      <c r="A151">
        <v>2000</v>
      </c>
      <c r="B151">
        <v>1997.401</v>
      </c>
      <c r="C151">
        <v>24.487707</v>
      </c>
      <c r="D151">
        <v>7E-05</v>
      </c>
      <c r="E151">
        <v>-1</v>
      </c>
      <c r="F151">
        <v>2496.665</v>
      </c>
      <c r="G151">
        <v>0</v>
      </c>
      <c r="H151">
        <v>11</v>
      </c>
      <c r="J151">
        <f t="shared" si="9"/>
        <v>24.4205327765627</v>
      </c>
      <c r="K151">
        <f t="shared" si="10"/>
        <v>0.06717422343730206</v>
      </c>
      <c r="L151">
        <f t="shared" si="11"/>
        <v>24.519570181450796</v>
      </c>
    </row>
    <row r="152" spans="1:12" ht="12.75">
      <c r="A152">
        <v>1800</v>
      </c>
      <c r="B152">
        <v>1797.62</v>
      </c>
      <c r="C152">
        <v>22.053133</v>
      </c>
      <c r="D152">
        <v>7E-05</v>
      </c>
      <c r="E152">
        <v>-1</v>
      </c>
      <c r="F152">
        <v>2496.665</v>
      </c>
      <c r="G152">
        <v>0</v>
      </c>
      <c r="H152">
        <v>11</v>
      </c>
      <c r="J152">
        <f t="shared" si="9"/>
        <v>21.977979449196546</v>
      </c>
      <c r="K152">
        <f t="shared" si="10"/>
        <v>0.07515355080345287</v>
      </c>
      <c r="L152">
        <f t="shared" si="11"/>
        <v>22.082330748434043</v>
      </c>
    </row>
    <row r="153" spans="1:12" ht="12.75">
      <c r="A153">
        <v>1500</v>
      </c>
      <c r="B153">
        <v>1497.894</v>
      </c>
      <c r="C153">
        <v>18.394847</v>
      </c>
      <c r="D153">
        <v>7E-05</v>
      </c>
      <c r="E153">
        <v>-1</v>
      </c>
      <c r="F153">
        <v>2496.665</v>
      </c>
      <c r="G153">
        <v>0</v>
      </c>
      <c r="H153">
        <v>11</v>
      </c>
      <c r="J153">
        <f t="shared" si="9"/>
        <v>18.313483132739297</v>
      </c>
      <c r="K153">
        <f t="shared" si="10"/>
        <v>0.081363867260702</v>
      </c>
      <c r="L153">
        <f t="shared" si="11"/>
        <v>18.420709676385645</v>
      </c>
    </row>
    <row r="154" spans="1:12" ht="12.75">
      <c r="A154">
        <v>0</v>
      </c>
      <c r="B154">
        <v>0</v>
      </c>
      <c r="C154">
        <v>0.047357</v>
      </c>
      <c r="D154">
        <v>7E-05</v>
      </c>
      <c r="E154">
        <v>-1</v>
      </c>
      <c r="F154">
        <v>2496.665</v>
      </c>
      <c r="G154">
        <v>0</v>
      </c>
      <c r="H154">
        <v>11</v>
      </c>
      <c r="J154">
        <f t="shared" si="9"/>
        <v>0</v>
      </c>
      <c r="K154">
        <f t="shared" si="10"/>
        <v>0.047357</v>
      </c>
      <c r="L154">
        <v>0.047357</v>
      </c>
    </row>
    <row r="155" spans="1:12" ht="12.75">
      <c r="A155">
        <v>0</v>
      </c>
      <c r="B155">
        <v>0</v>
      </c>
      <c r="C155">
        <v>0.047357</v>
      </c>
      <c r="D155">
        <v>7E-05</v>
      </c>
      <c r="E155">
        <v>1</v>
      </c>
      <c r="F155">
        <v>0</v>
      </c>
      <c r="G155">
        <v>2496.67</v>
      </c>
      <c r="H155">
        <v>12</v>
      </c>
      <c r="J155">
        <f t="shared" si="9"/>
        <v>0</v>
      </c>
      <c r="K155">
        <f t="shared" si="10"/>
        <v>0.047357</v>
      </c>
      <c r="L155">
        <v>0.047357</v>
      </c>
    </row>
    <row r="156" spans="1:12" ht="12.75">
      <c r="A156">
        <v>2000</v>
      </c>
      <c r="B156">
        <v>1997.232</v>
      </c>
      <c r="C156">
        <v>24.425854</v>
      </c>
      <c r="D156">
        <v>7E-05</v>
      </c>
      <c r="E156">
        <v>1</v>
      </c>
      <c r="F156">
        <v>0</v>
      </c>
      <c r="G156">
        <v>2496.67</v>
      </c>
      <c r="H156">
        <v>12</v>
      </c>
      <c r="J156">
        <f t="shared" si="9"/>
        <v>24.418466556490092</v>
      </c>
      <c r="K156">
        <f t="shared" si="10"/>
        <v>0.007387443509909275</v>
      </c>
      <c r="L156">
        <f aca="true" t="shared" si="12" ref="L156:L167">C156/B156*A156</f>
        <v>24.459706233427063</v>
      </c>
    </row>
    <row r="157" spans="1:12" ht="12.75">
      <c r="A157">
        <v>2000</v>
      </c>
      <c r="B157">
        <v>1997.232</v>
      </c>
      <c r="C157">
        <v>24.425854</v>
      </c>
      <c r="D157">
        <v>7E-05</v>
      </c>
      <c r="E157">
        <v>-1</v>
      </c>
      <c r="F157">
        <v>1997.232</v>
      </c>
      <c r="G157">
        <v>0</v>
      </c>
      <c r="H157">
        <v>13</v>
      </c>
      <c r="J157">
        <f t="shared" si="9"/>
        <v>24.418466556490092</v>
      </c>
      <c r="K157">
        <f t="shared" si="10"/>
        <v>0.007387443509909275</v>
      </c>
      <c r="L157">
        <f t="shared" si="12"/>
        <v>24.459706233427063</v>
      </c>
    </row>
    <row r="158" spans="1:12" ht="12.75">
      <c r="A158">
        <v>1950</v>
      </c>
      <c r="B158">
        <v>1947.362</v>
      </c>
      <c r="C158">
        <v>23.839711</v>
      </c>
      <c r="D158">
        <v>7E-05</v>
      </c>
      <c r="E158">
        <v>-1</v>
      </c>
      <c r="F158">
        <v>1997.232</v>
      </c>
      <c r="G158">
        <v>0</v>
      </c>
      <c r="H158">
        <v>13</v>
      </c>
      <c r="J158">
        <f t="shared" si="9"/>
        <v>23.808748242757808</v>
      </c>
      <c r="K158">
        <f t="shared" si="10"/>
        <v>0.030962757242193106</v>
      </c>
      <c r="L158">
        <f t="shared" si="12"/>
        <v>23.87200553877502</v>
      </c>
    </row>
    <row r="159" spans="1:12" ht="12.75">
      <c r="A159">
        <v>1900</v>
      </c>
      <c r="B159">
        <v>1897.394</v>
      </c>
      <c r="C159">
        <v>23.239435</v>
      </c>
      <c r="D159">
        <v>7E-05</v>
      </c>
      <c r="E159">
        <v>-1</v>
      </c>
      <c r="F159">
        <v>1997.232</v>
      </c>
      <c r="G159">
        <v>0</v>
      </c>
      <c r="H159">
        <v>13</v>
      </c>
      <c r="J159">
        <f t="shared" si="9"/>
        <v>23.197831765906496</v>
      </c>
      <c r="K159">
        <f t="shared" si="10"/>
        <v>0.04160323409350397</v>
      </c>
      <c r="L159">
        <f t="shared" si="12"/>
        <v>23.271353498535362</v>
      </c>
    </row>
    <row r="160" spans="1:12" ht="12.75">
      <c r="A160">
        <v>1850</v>
      </c>
      <c r="B160">
        <v>1847.527</v>
      </c>
      <c r="C160">
        <v>22.637195</v>
      </c>
      <c r="D160">
        <v>7E-05</v>
      </c>
      <c r="E160">
        <v>-1</v>
      </c>
      <c r="F160">
        <v>1997.232</v>
      </c>
      <c r="G160">
        <v>0</v>
      </c>
      <c r="H160">
        <v>13</v>
      </c>
      <c r="J160">
        <f t="shared" si="9"/>
        <v>22.58815013063704</v>
      </c>
      <c r="K160">
        <f t="shared" si="10"/>
        <v>0.04904486936295882</v>
      </c>
      <c r="L160">
        <f t="shared" si="12"/>
        <v>22.667495928340966</v>
      </c>
    </row>
    <row r="161" spans="1:12" ht="12.75">
      <c r="A161">
        <v>1800</v>
      </c>
      <c r="B161">
        <v>1797.461</v>
      </c>
      <c r="C161">
        <v>22.0329</v>
      </c>
      <c r="D161">
        <v>7E-05</v>
      </c>
      <c r="E161">
        <v>-1</v>
      </c>
      <c r="F161">
        <v>1997.232</v>
      </c>
      <c r="G161">
        <v>0</v>
      </c>
      <c r="H161">
        <v>13</v>
      </c>
      <c r="J161">
        <f t="shared" si="9"/>
        <v>21.976035490666703</v>
      </c>
      <c r="K161">
        <f t="shared" si="10"/>
        <v>0.05686450933329823</v>
      </c>
      <c r="L161">
        <f t="shared" si="12"/>
        <v>22.064022529556972</v>
      </c>
    </row>
    <row r="162" spans="1:12" ht="12.75">
      <c r="A162">
        <v>1750</v>
      </c>
      <c r="B162">
        <v>1747.467</v>
      </c>
      <c r="C162">
        <v>21.426918</v>
      </c>
      <c r="D162">
        <v>7E-05</v>
      </c>
      <c r="E162">
        <v>-1</v>
      </c>
      <c r="F162">
        <v>1997.232</v>
      </c>
      <c r="G162">
        <v>0</v>
      </c>
      <c r="H162">
        <v>13</v>
      </c>
      <c r="J162">
        <f t="shared" si="9"/>
        <v>21.364801133804225</v>
      </c>
      <c r="K162">
        <f t="shared" si="10"/>
        <v>0.062116866195776055</v>
      </c>
      <c r="L162">
        <f t="shared" si="12"/>
        <v>21.45797688883395</v>
      </c>
    </row>
    <row r="163" spans="1:12" ht="12.75">
      <c r="A163">
        <v>1700</v>
      </c>
      <c r="B163">
        <v>1697.545</v>
      </c>
      <c r="C163">
        <v>20.820369</v>
      </c>
      <c r="D163">
        <v>7E-05</v>
      </c>
      <c r="E163">
        <v>-1</v>
      </c>
      <c r="F163">
        <v>1997.232</v>
      </c>
      <c r="G163">
        <v>0</v>
      </c>
      <c r="H163">
        <v>13</v>
      </c>
      <c r="J163">
        <f t="shared" si="9"/>
        <v>20.754447060049596</v>
      </c>
      <c r="K163">
        <f t="shared" si="10"/>
        <v>0.06592193995040319</v>
      </c>
      <c r="L163">
        <f t="shared" si="12"/>
        <v>20.850479545461237</v>
      </c>
    </row>
    <row r="164" spans="1:12" ht="12.75">
      <c r="A164">
        <v>1600</v>
      </c>
      <c r="B164">
        <v>1597.67</v>
      </c>
      <c r="C164">
        <v>19.604064</v>
      </c>
      <c r="D164">
        <v>7E-05</v>
      </c>
      <c r="E164">
        <v>-1</v>
      </c>
      <c r="F164">
        <v>1997.232</v>
      </c>
      <c r="G164">
        <v>0</v>
      </c>
      <c r="H164">
        <v>13</v>
      </c>
      <c r="J164">
        <f t="shared" si="9"/>
        <v>19.533359901757798</v>
      </c>
      <c r="K164">
        <f t="shared" si="10"/>
        <v>0.07070409824220292</v>
      </c>
      <c r="L164">
        <f t="shared" si="12"/>
        <v>19.632654052463902</v>
      </c>
    </row>
    <row r="165" spans="1:12" ht="12.75">
      <c r="A165">
        <v>1500</v>
      </c>
      <c r="B165">
        <v>1497.812</v>
      </c>
      <c r="C165">
        <v>18.386847</v>
      </c>
      <c r="D165">
        <v>7E-05</v>
      </c>
      <c r="E165">
        <v>-1</v>
      </c>
      <c r="F165">
        <v>1997.232</v>
      </c>
      <c r="G165">
        <v>0</v>
      </c>
      <c r="H165">
        <v>13</v>
      </c>
      <c r="J165">
        <f t="shared" si="9"/>
        <v>18.312480588088683</v>
      </c>
      <c r="K165">
        <f t="shared" si="10"/>
        <v>0.07436641191131699</v>
      </c>
      <c r="L165">
        <f t="shared" si="12"/>
        <v>18.413706459822727</v>
      </c>
    </row>
    <row r="166" spans="1:12" ht="12.75">
      <c r="A166">
        <v>1300</v>
      </c>
      <c r="B166">
        <v>1298.135</v>
      </c>
      <c r="C166">
        <v>15.947078</v>
      </c>
      <c r="D166">
        <v>7E-05</v>
      </c>
      <c r="E166">
        <v>-1</v>
      </c>
      <c r="F166">
        <v>1997.232</v>
      </c>
      <c r="G166">
        <v>0</v>
      </c>
      <c r="H166">
        <v>13</v>
      </c>
      <c r="J166">
        <f t="shared" si="9"/>
        <v>15.871198780767216</v>
      </c>
      <c r="K166">
        <f t="shared" si="10"/>
        <v>0.07587921923278351</v>
      </c>
      <c r="L166">
        <f t="shared" si="12"/>
        <v>15.969988791612582</v>
      </c>
    </row>
    <row r="167" spans="1:12" ht="12.75">
      <c r="A167">
        <v>1000</v>
      </c>
      <c r="B167">
        <v>998.347</v>
      </c>
      <c r="C167">
        <v>12.279653</v>
      </c>
      <c r="D167">
        <v>7E-05</v>
      </c>
      <c r="E167">
        <v>-1</v>
      </c>
      <c r="F167">
        <v>1997.232</v>
      </c>
      <c r="G167">
        <v>0</v>
      </c>
      <c r="H167">
        <v>13</v>
      </c>
      <c r="J167">
        <f t="shared" si="9"/>
        <v>12.205944442744865</v>
      </c>
      <c r="K167">
        <f t="shared" si="10"/>
        <v>0.07370855725513437</v>
      </c>
      <c r="L167">
        <f t="shared" si="12"/>
        <v>12.299984874998373</v>
      </c>
    </row>
    <row r="168" spans="1:12" ht="12.75">
      <c r="A168">
        <v>0</v>
      </c>
      <c r="B168">
        <v>0</v>
      </c>
      <c r="C168">
        <v>0.04801</v>
      </c>
      <c r="D168">
        <v>7E-05</v>
      </c>
      <c r="E168">
        <v>-1</v>
      </c>
      <c r="F168">
        <v>1997.232</v>
      </c>
      <c r="G168">
        <v>0</v>
      </c>
      <c r="H168">
        <v>13</v>
      </c>
      <c r="J168">
        <f t="shared" si="9"/>
        <v>0</v>
      </c>
      <c r="K168">
        <f t="shared" si="10"/>
        <v>0.04801</v>
      </c>
      <c r="L168">
        <v>0.04801</v>
      </c>
    </row>
    <row r="169" spans="1:12" ht="12.75">
      <c r="A169">
        <v>0</v>
      </c>
      <c r="B169">
        <v>0</v>
      </c>
      <c r="C169">
        <v>0.04801</v>
      </c>
      <c r="D169">
        <v>7E-05</v>
      </c>
      <c r="E169">
        <v>1</v>
      </c>
      <c r="F169">
        <v>0</v>
      </c>
      <c r="G169">
        <v>1997.23</v>
      </c>
      <c r="H169">
        <v>14</v>
      </c>
      <c r="J169">
        <f t="shared" si="9"/>
        <v>0</v>
      </c>
      <c r="K169">
        <f t="shared" si="10"/>
        <v>0.04801</v>
      </c>
      <c r="L169">
        <v>0.04801</v>
      </c>
    </row>
    <row r="170" spans="1:12" ht="12.75">
      <c r="A170">
        <v>1500</v>
      </c>
      <c r="B170">
        <v>1497.851</v>
      </c>
      <c r="C170">
        <v>18.333065</v>
      </c>
      <c r="D170">
        <v>7E-05</v>
      </c>
      <c r="E170">
        <v>1</v>
      </c>
      <c r="F170">
        <v>0</v>
      </c>
      <c r="G170">
        <v>1997.23</v>
      </c>
      <c r="H170">
        <v>14</v>
      </c>
      <c r="J170">
        <f t="shared" si="9"/>
        <v>18.31295740810544</v>
      </c>
      <c r="K170">
        <f t="shared" si="10"/>
        <v>0.02010759189456124</v>
      </c>
      <c r="L170">
        <f aca="true" t="shared" si="13" ref="L170:L181">C170/B170*A170</f>
        <v>18.359367854345994</v>
      </c>
    </row>
    <row r="171" spans="1:12" ht="12.75">
      <c r="A171">
        <v>1500</v>
      </c>
      <c r="B171">
        <v>1497.851</v>
      </c>
      <c r="C171">
        <v>18.333065</v>
      </c>
      <c r="D171">
        <v>7E-05</v>
      </c>
      <c r="E171">
        <v>-1</v>
      </c>
      <c r="F171">
        <v>1497.851</v>
      </c>
      <c r="G171">
        <v>0</v>
      </c>
      <c r="H171">
        <v>15</v>
      </c>
      <c r="J171">
        <f t="shared" si="9"/>
        <v>18.31295740810544</v>
      </c>
      <c r="K171">
        <f t="shared" si="10"/>
        <v>0.02010759189456124</v>
      </c>
      <c r="L171">
        <f t="shared" si="13"/>
        <v>18.359367854345994</v>
      </c>
    </row>
    <row r="172" spans="1:12" ht="12.75">
      <c r="A172">
        <v>1450</v>
      </c>
      <c r="B172">
        <v>1447.909</v>
      </c>
      <c r="C172">
        <v>17.742588</v>
      </c>
      <c r="D172">
        <v>7E-05</v>
      </c>
      <c r="E172">
        <v>-1</v>
      </c>
      <c r="F172">
        <v>1497.851</v>
      </c>
      <c r="G172">
        <v>0</v>
      </c>
      <c r="H172">
        <v>15</v>
      </c>
      <c r="J172">
        <f t="shared" si="9"/>
        <v>17.7023588112653</v>
      </c>
      <c r="K172">
        <f t="shared" si="10"/>
        <v>0.0402291887347026</v>
      </c>
      <c r="L172">
        <f t="shared" si="13"/>
        <v>17.768210985635147</v>
      </c>
    </row>
    <row r="173" spans="1:12" ht="12.75">
      <c r="A173">
        <v>1400</v>
      </c>
      <c r="B173">
        <v>1398.035</v>
      </c>
      <c r="C173">
        <v>17.140907</v>
      </c>
      <c r="D173">
        <v>7E-05</v>
      </c>
      <c r="E173">
        <v>-1</v>
      </c>
      <c r="F173">
        <v>1497.851</v>
      </c>
      <c r="G173">
        <v>0</v>
      </c>
      <c r="H173">
        <v>15</v>
      </c>
      <c r="J173">
        <f t="shared" si="9"/>
        <v>17.09259159291591</v>
      </c>
      <c r="K173">
        <f t="shared" si="10"/>
        <v>0.04831540708408966</v>
      </c>
      <c r="L173">
        <f t="shared" si="13"/>
        <v>17.164999302592566</v>
      </c>
    </row>
    <row r="174" spans="1:12" ht="12.75">
      <c r="A174">
        <v>1350</v>
      </c>
      <c r="B174">
        <v>1348.058</v>
      </c>
      <c r="C174">
        <v>16.536</v>
      </c>
      <c r="D174">
        <v>7E-05</v>
      </c>
      <c r="E174">
        <v>-1</v>
      </c>
      <c r="F174">
        <v>1497.851</v>
      </c>
      <c r="G174">
        <v>0</v>
      </c>
      <c r="H174">
        <v>15</v>
      </c>
      <c r="J174">
        <f t="shared" si="9"/>
        <v>16.481565080676116</v>
      </c>
      <c r="K174">
        <f t="shared" si="10"/>
        <v>0.05443491932388511</v>
      </c>
      <c r="L174">
        <f t="shared" si="13"/>
        <v>16.55982161004942</v>
      </c>
    </row>
    <row r="175" spans="1:12" ht="12.75">
      <c r="A175">
        <v>1300</v>
      </c>
      <c r="B175">
        <v>1298.213</v>
      </c>
      <c r="C175">
        <v>15.929785</v>
      </c>
      <c r="D175">
        <v>7E-05</v>
      </c>
      <c r="E175">
        <v>-1</v>
      </c>
      <c r="F175">
        <v>1497.851</v>
      </c>
      <c r="G175">
        <v>0</v>
      </c>
      <c r="H175">
        <v>15</v>
      </c>
      <c r="J175">
        <f t="shared" si="9"/>
        <v>15.872152420800724</v>
      </c>
      <c r="K175">
        <f t="shared" si="10"/>
        <v>0.05763257919927689</v>
      </c>
      <c r="L175">
        <f t="shared" si="13"/>
        <v>15.95171246937136</v>
      </c>
    </row>
    <row r="176" spans="1:12" ht="12.75">
      <c r="A176">
        <v>1250</v>
      </c>
      <c r="B176">
        <v>1248.291</v>
      </c>
      <c r="C176">
        <v>15.321933</v>
      </c>
      <c r="D176">
        <v>7E-05</v>
      </c>
      <c r="E176">
        <v>-1</v>
      </c>
      <c r="F176">
        <v>1497.851</v>
      </c>
      <c r="G176">
        <v>0</v>
      </c>
      <c r="H176">
        <v>15</v>
      </c>
      <c r="J176">
        <f t="shared" si="9"/>
        <v>15.2617983470461</v>
      </c>
      <c r="K176">
        <f t="shared" si="10"/>
        <v>0.060134652953900414</v>
      </c>
      <c r="L176">
        <f t="shared" si="13"/>
        <v>15.34290982631454</v>
      </c>
    </row>
    <row r="177" spans="1:12" ht="12.75">
      <c r="A177">
        <v>1200</v>
      </c>
      <c r="B177">
        <v>1198.41</v>
      </c>
      <c r="C177">
        <v>14.713841</v>
      </c>
      <c r="D177">
        <v>7E-05</v>
      </c>
      <c r="E177">
        <v>-1</v>
      </c>
      <c r="F177">
        <v>1497.851</v>
      </c>
      <c r="G177">
        <v>0</v>
      </c>
      <c r="H177">
        <v>15</v>
      </c>
      <c r="J177">
        <f t="shared" si="9"/>
        <v>14.651945545616782</v>
      </c>
      <c r="K177">
        <f t="shared" si="10"/>
        <v>0.06189545438321886</v>
      </c>
      <c r="L177">
        <f t="shared" si="13"/>
        <v>14.7333627055849</v>
      </c>
    </row>
    <row r="178" spans="1:12" ht="12.75">
      <c r="A178">
        <v>1100</v>
      </c>
      <c r="B178">
        <v>1098.487</v>
      </c>
      <c r="C178">
        <v>13.494079</v>
      </c>
      <c r="D178">
        <v>7E-05</v>
      </c>
      <c r="E178">
        <v>-1</v>
      </c>
      <c r="F178">
        <v>1497.851</v>
      </c>
      <c r="G178">
        <v>0</v>
      </c>
      <c r="H178">
        <v>15</v>
      </c>
      <c r="J178">
        <f t="shared" si="9"/>
        <v>13.430271531919745</v>
      </c>
      <c r="K178">
        <f t="shared" si="10"/>
        <v>0.06380746808025428</v>
      </c>
      <c r="L178">
        <f t="shared" si="13"/>
        <v>13.512665056573267</v>
      </c>
    </row>
    <row r="179" spans="1:12" ht="12.75">
      <c r="A179">
        <v>1000</v>
      </c>
      <c r="B179">
        <v>998.486</v>
      </c>
      <c r="C179">
        <v>12.273533</v>
      </c>
      <c r="D179">
        <v>7E-05</v>
      </c>
      <c r="E179">
        <v>-1</v>
      </c>
      <c r="F179">
        <v>1497.851</v>
      </c>
      <c r="G179">
        <v>0</v>
      </c>
      <c r="H179">
        <v>15</v>
      </c>
      <c r="J179">
        <f t="shared" si="9"/>
        <v>12.207643878189197</v>
      </c>
      <c r="K179">
        <f t="shared" si="10"/>
        <v>0.06588912181080353</v>
      </c>
      <c r="L179">
        <f t="shared" si="13"/>
        <v>12.292143304963716</v>
      </c>
    </row>
    <row r="180" spans="1:12" ht="12.75">
      <c r="A180">
        <v>800</v>
      </c>
      <c r="B180">
        <v>798.822</v>
      </c>
      <c r="C180">
        <v>9.828829</v>
      </c>
      <c r="D180">
        <v>7E-05</v>
      </c>
      <c r="E180">
        <v>-1</v>
      </c>
      <c r="F180">
        <v>1497.851</v>
      </c>
      <c r="G180">
        <v>0</v>
      </c>
      <c r="H180">
        <v>15</v>
      </c>
      <c r="J180">
        <f t="shared" si="9"/>
        <v>9.766521010873314</v>
      </c>
      <c r="K180">
        <f t="shared" si="10"/>
        <v>0.06230798912668689</v>
      </c>
      <c r="L180">
        <f t="shared" si="13"/>
        <v>9.843323293549751</v>
      </c>
    </row>
    <row r="181" spans="1:12" ht="12.75">
      <c r="A181">
        <v>500</v>
      </c>
      <c r="B181">
        <v>499.313</v>
      </c>
      <c r="C181">
        <v>6.160677</v>
      </c>
      <c r="D181">
        <v>7E-05</v>
      </c>
      <c r="E181">
        <v>-1</v>
      </c>
      <c r="F181">
        <v>1497.851</v>
      </c>
      <c r="G181">
        <v>0</v>
      </c>
      <c r="H181">
        <v>15</v>
      </c>
      <c r="J181">
        <f t="shared" si="9"/>
        <v>6.104677769893902</v>
      </c>
      <c r="K181">
        <f t="shared" si="10"/>
        <v>0.05599923010609764</v>
      </c>
      <c r="L181">
        <f t="shared" si="13"/>
        <v>6.169153416794676</v>
      </c>
    </row>
    <row r="182" spans="1:12" ht="12.75">
      <c r="A182">
        <v>0</v>
      </c>
      <c r="B182">
        <v>0</v>
      </c>
      <c r="C182">
        <v>0.048765</v>
      </c>
      <c r="D182">
        <v>7E-05</v>
      </c>
      <c r="E182">
        <v>-1</v>
      </c>
      <c r="F182">
        <v>1497.851</v>
      </c>
      <c r="G182">
        <v>0</v>
      </c>
      <c r="H182">
        <v>15</v>
      </c>
      <c r="J182">
        <f t="shared" si="9"/>
        <v>0</v>
      </c>
      <c r="K182">
        <f t="shared" si="10"/>
        <v>0.048765</v>
      </c>
      <c r="L182">
        <v>0.048765</v>
      </c>
    </row>
    <row r="183" spans="1:12" ht="12.75">
      <c r="A183">
        <v>0</v>
      </c>
      <c r="B183">
        <v>0</v>
      </c>
      <c r="C183">
        <v>0.048765</v>
      </c>
      <c r="D183">
        <v>7E-05</v>
      </c>
      <c r="E183">
        <v>1</v>
      </c>
      <c r="F183">
        <v>0</v>
      </c>
      <c r="G183">
        <v>1497.85</v>
      </c>
      <c r="H183">
        <v>16</v>
      </c>
      <c r="J183">
        <f t="shared" si="9"/>
        <v>0</v>
      </c>
      <c r="K183">
        <f t="shared" si="10"/>
        <v>0.048765</v>
      </c>
      <c r="L183">
        <v>0.048765</v>
      </c>
    </row>
    <row r="184" spans="1:12" ht="12.75">
      <c r="A184">
        <v>1000</v>
      </c>
      <c r="B184">
        <v>998.613</v>
      </c>
      <c r="C184">
        <v>12.224742</v>
      </c>
      <c r="D184">
        <v>7E-05</v>
      </c>
      <c r="E184">
        <v>1</v>
      </c>
      <c r="F184">
        <v>0</v>
      </c>
      <c r="G184">
        <v>1497.85</v>
      </c>
      <c r="H184">
        <v>16</v>
      </c>
      <c r="J184">
        <f t="shared" si="9"/>
        <v>12.20919659978222</v>
      </c>
      <c r="K184">
        <f t="shared" si="10"/>
        <v>0.01554540021778017</v>
      </c>
      <c r="L184">
        <f aca="true" t="shared" si="14" ref="L184:L194">C184/B184*A184</f>
        <v>12.24172126739788</v>
      </c>
    </row>
    <row r="185" spans="1:12" ht="12.75">
      <c r="A185">
        <v>1000</v>
      </c>
      <c r="B185">
        <v>998.613</v>
      </c>
      <c r="C185">
        <v>12.224742</v>
      </c>
      <c r="D185">
        <v>7E-05</v>
      </c>
      <c r="E185">
        <v>-1</v>
      </c>
      <c r="F185">
        <v>998.613</v>
      </c>
      <c r="G185">
        <v>0</v>
      </c>
      <c r="H185">
        <v>17</v>
      </c>
      <c r="J185">
        <f t="shared" si="9"/>
        <v>12.20919659978222</v>
      </c>
      <c r="K185">
        <f t="shared" si="10"/>
        <v>0.01554540021778017</v>
      </c>
      <c r="L185">
        <f t="shared" si="14"/>
        <v>12.24172126739788</v>
      </c>
    </row>
    <row r="186" spans="1:12" ht="12.75">
      <c r="A186">
        <v>950</v>
      </c>
      <c r="B186">
        <v>948.746</v>
      </c>
      <c r="C186">
        <v>11.631255</v>
      </c>
      <c r="D186">
        <v>7E-05</v>
      </c>
      <c r="E186">
        <v>-1</v>
      </c>
      <c r="F186">
        <v>998.613</v>
      </c>
      <c r="G186">
        <v>0</v>
      </c>
      <c r="H186">
        <v>17</v>
      </c>
      <c r="J186">
        <f t="shared" si="9"/>
        <v>11.59951496451276</v>
      </c>
      <c r="K186">
        <f t="shared" si="10"/>
        <v>0.03174003548723903</v>
      </c>
      <c r="L186">
        <f t="shared" si="14"/>
        <v>11.646628549685586</v>
      </c>
    </row>
    <row r="187" spans="1:12" ht="12.75">
      <c r="A187">
        <v>900</v>
      </c>
      <c r="B187">
        <v>898.866</v>
      </c>
      <c r="C187">
        <v>11.027566</v>
      </c>
      <c r="D187">
        <v>7E-05</v>
      </c>
      <c r="E187">
        <v>-1</v>
      </c>
      <c r="F187">
        <v>998.613</v>
      </c>
      <c r="G187">
        <v>0</v>
      </c>
      <c r="H187">
        <v>17</v>
      </c>
      <c r="J187">
        <f t="shared" si="9"/>
        <v>10.989674389237717</v>
      </c>
      <c r="K187">
        <f t="shared" si="10"/>
        <v>0.037891610762283534</v>
      </c>
      <c r="L187">
        <f t="shared" si="14"/>
        <v>11.041478262610891</v>
      </c>
    </row>
    <row r="188" spans="1:12" ht="12.75">
      <c r="A188">
        <v>850</v>
      </c>
      <c r="B188">
        <v>848.878</v>
      </c>
      <c r="C188">
        <v>10.421765</v>
      </c>
      <c r="D188">
        <v>7E-05</v>
      </c>
      <c r="E188">
        <v>-1</v>
      </c>
      <c r="F188">
        <v>998.613</v>
      </c>
      <c r="G188">
        <v>0</v>
      </c>
      <c r="H188">
        <v>17</v>
      </c>
      <c r="J188">
        <f t="shared" si="9"/>
        <v>10.378513389300892</v>
      </c>
      <c r="K188">
        <f t="shared" si="10"/>
        <v>0.04325161069910877</v>
      </c>
      <c r="L188">
        <f t="shared" si="14"/>
        <v>10.435539912684744</v>
      </c>
    </row>
    <row r="189" spans="1:12" ht="12.75">
      <c r="A189">
        <v>800</v>
      </c>
      <c r="B189">
        <v>798.852</v>
      </c>
      <c r="C189">
        <v>9.813779</v>
      </c>
      <c r="D189">
        <v>7E-05</v>
      </c>
      <c r="E189">
        <v>-1</v>
      </c>
      <c r="F189">
        <v>998.613</v>
      </c>
      <c r="G189">
        <v>0</v>
      </c>
      <c r="H189">
        <v>17</v>
      </c>
      <c r="J189">
        <f t="shared" si="9"/>
        <v>9.766887795501585</v>
      </c>
      <c r="K189">
        <f t="shared" si="10"/>
        <v>0.04689120449841511</v>
      </c>
      <c r="L189">
        <f t="shared" si="14"/>
        <v>9.827882010685334</v>
      </c>
    </row>
    <row r="190" spans="1:12" ht="12.75">
      <c r="A190">
        <v>750</v>
      </c>
      <c r="B190">
        <v>748.841</v>
      </c>
      <c r="C190">
        <v>9.204982</v>
      </c>
      <c r="D190">
        <v>7E-05</v>
      </c>
      <c r="E190">
        <v>-1</v>
      </c>
      <c r="F190">
        <v>998.613</v>
      </c>
      <c r="G190">
        <v>0</v>
      </c>
      <c r="H190">
        <v>17</v>
      </c>
      <c r="J190">
        <f t="shared" si="9"/>
        <v>9.155445594016419</v>
      </c>
      <c r="K190">
        <f t="shared" si="10"/>
        <v>0.04953640598358078</v>
      </c>
      <c r="L190">
        <f t="shared" si="14"/>
        <v>9.219228781543745</v>
      </c>
    </row>
    <row r="191" spans="1:12" ht="12.75">
      <c r="A191">
        <v>700</v>
      </c>
      <c r="B191">
        <v>698.831</v>
      </c>
      <c r="C191">
        <v>8.595442</v>
      </c>
      <c r="D191">
        <v>7E-05</v>
      </c>
      <c r="E191">
        <v>-1</v>
      </c>
      <c r="F191">
        <v>998.613</v>
      </c>
      <c r="G191">
        <v>0</v>
      </c>
      <c r="H191">
        <v>17</v>
      </c>
      <c r="J191">
        <f t="shared" si="9"/>
        <v>8.544015618685526</v>
      </c>
      <c r="K191">
        <f t="shared" si="10"/>
        <v>0.05142638131447441</v>
      </c>
      <c r="L191">
        <f t="shared" si="14"/>
        <v>8.609820400068115</v>
      </c>
    </row>
    <row r="192" spans="1:12" ht="12.75">
      <c r="A192">
        <v>600</v>
      </c>
      <c r="B192">
        <v>598.993</v>
      </c>
      <c r="C192">
        <v>7.374854</v>
      </c>
      <c r="D192">
        <v>7E-05</v>
      </c>
      <c r="E192">
        <v>-1</v>
      </c>
      <c r="F192">
        <v>998.613</v>
      </c>
      <c r="G192">
        <v>0</v>
      </c>
      <c r="H192">
        <v>17</v>
      </c>
      <c r="J192">
        <f t="shared" si="9"/>
        <v>7.323380828101929</v>
      </c>
      <c r="K192">
        <f t="shared" si="10"/>
        <v>0.051473171898071435</v>
      </c>
      <c r="L192">
        <f t="shared" si="14"/>
        <v>7.387252271729386</v>
      </c>
    </row>
    <row r="193" spans="1:12" ht="12.75">
      <c r="A193">
        <v>500</v>
      </c>
      <c r="B193">
        <v>499.141</v>
      </c>
      <c r="C193">
        <v>6.154083</v>
      </c>
      <c r="D193">
        <v>7E-05</v>
      </c>
      <c r="E193">
        <v>-1</v>
      </c>
      <c r="F193">
        <v>998.613</v>
      </c>
      <c r="G193">
        <v>0</v>
      </c>
      <c r="H193">
        <v>17</v>
      </c>
      <c r="J193">
        <f t="shared" si="9"/>
        <v>6.102574871358471</v>
      </c>
      <c r="K193">
        <f t="shared" si="10"/>
        <v>0.05150812864152865</v>
      </c>
      <c r="L193">
        <f t="shared" si="14"/>
        <v>6.1646739097769965</v>
      </c>
    </row>
    <row r="194" spans="1:12" ht="12.75">
      <c r="A194">
        <v>300</v>
      </c>
      <c r="B194">
        <v>299.396</v>
      </c>
      <c r="C194">
        <v>3.712185</v>
      </c>
      <c r="D194">
        <v>7E-05</v>
      </c>
      <c r="E194">
        <v>-1</v>
      </c>
      <c r="F194">
        <v>998.613</v>
      </c>
      <c r="G194">
        <v>0</v>
      </c>
      <c r="H194">
        <v>17</v>
      </c>
      <c r="J194">
        <f t="shared" si="9"/>
        <v>3.66046168554625</v>
      </c>
      <c r="K194">
        <f t="shared" si="10"/>
        <v>0.05172331445374967</v>
      </c>
      <c r="L194">
        <f t="shared" si="14"/>
        <v>3.7196739435396595</v>
      </c>
    </row>
    <row r="195" spans="1:12" ht="12.75">
      <c r="A195">
        <v>0</v>
      </c>
      <c r="B195">
        <v>0</v>
      </c>
      <c r="C195">
        <v>0.049406</v>
      </c>
      <c r="D195">
        <v>7E-05</v>
      </c>
      <c r="E195">
        <v>-1</v>
      </c>
      <c r="F195">
        <v>998.613</v>
      </c>
      <c r="G195">
        <v>0</v>
      </c>
      <c r="H195">
        <v>17</v>
      </c>
      <c r="J195">
        <f t="shared" si="9"/>
        <v>0</v>
      </c>
      <c r="K195">
        <f t="shared" si="10"/>
        <v>0.049406</v>
      </c>
      <c r="L195">
        <v>0.049406</v>
      </c>
    </row>
    <row r="196" spans="1:12" ht="12.75">
      <c r="A196">
        <v>0</v>
      </c>
      <c r="B196">
        <v>0</v>
      </c>
      <c r="C196">
        <v>0.049406</v>
      </c>
      <c r="D196">
        <v>7E-05</v>
      </c>
      <c r="E196">
        <v>1</v>
      </c>
      <c r="F196">
        <v>0</v>
      </c>
      <c r="G196">
        <v>998.61</v>
      </c>
      <c r="H196">
        <v>18</v>
      </c>
      <c r="J196">
        <f t="shared" si="9"/>
        <v>0</v>
      </c>
      <c r="K196">
        <f t="shared" si="10"/>
        <v>0.049406</v>
      </c>
      <c r="L196">
        <v>0.049406</v>
      </c>
    </row>
    <row r="197" spans="1:12" ht="12.75">
      <c r="A197">
        <v>700</v>
      </c>
      <c r="B197">
        <v>698.948</v>
      </c>
      <c r="C197">
        <v>8.555544</v>
      </c>
      <c r="D197">
        <v>7E-05</v>
      </c>
      <c r="E197">
        <v>1</v>
      </c>
      <c r="F197">
        <v>0</v>
      </c>
      <c r="G197">
        <v>998.61</v>
      </c>
      <c r="H197">
        <v>18</v>
      </c>
      <c r="J197">
        <f aca="true" t="shared" si="15" ref="J197:J260">tf*B197</f>
        <v>8.54544607873579</v>
      </c>
      <c r="K197">
        <f aca="true" t="shared" si="16" ref="K197:K260">C197-J197</f>
        <v>0.01009792126420983</v>
      </c>
      <c r="L197">
        <f aca="true" t="shared" si="17" ref="L197:L207">C197/B197*A197</f>
        <v>8.568421112872489</v>
      </c>
    </row>
    <row r="198" spans="1:12" ht="12.75">
      <c r="A198">
        <v>700</v>
      </c>
      <c r="B198">
        <v>698.948</v>
      </c>
      <c r="C198">
        <v>8.555544</v>
      </c>
      <c r="D198">
        <v>7E-05</v>
      </c>
      <c r="E198">
        <v>-1</v>
      </c>
      <c r="F198">
        <v>698.948</v>
      </c>
      <c r="G198">
        <v>0</v>
      </c>
      <c r="H198">
        <v>19</v>
      </c>
      <c r="J198">
        <f t="shared" si="15"/>
        <v>8.54544607873579</v>
      </c>
      <c r="K198">
        <f t="shared" si="16"/>
        <v>0.01009792126420983</v>
      </c>
      <c r="L198">
        <f t="shared" si="17"/>
        <v>8.568421112872489</v>
      </c>
    </row>
    <row r="199" spans="1:12" ht="12.75">
      <c r="A199">
        <v>650</v>
      </c>
      <c r="B199">
        <v>649.081</v>
      </c>
      <c r="C199">
        <v>7.962103</v>
      </c>
      <c r="D199">
        <v>7E-05</v>
      </c>
      <c r="E199">
        <v>-1</v>
      </c>
      <c r="F199">
        <v>698.948</v>
      </c>
      <c r="G199">
        <v>0</v>
      </c>
      <c r="H199">
        <v>19</v>
      </c>
      <c r="J199">
        <f t="shared" si="15"/>
        <v>7.935764443466331</v>
      </c>
      <c r="K199">
        <f t="shared" si="16"/>
        <v>0.0263385565336689</v>
      </c>
      <c r="L199">
        <f t="shared" si="17"/>
        <v>7.973376127170568</v>
      </c>
    </row>
    <row r="200" spans="1:12" ht="12.75">
      <c r="A200">
        <v>600</v>
      </c>
      <c r="B200">
        <v>599.119</v>
      </c>
      <c r="C200">
        <v>7.358329</v>
      </c>
      <c r="D200">
        <v>7E-05</v>
      </c>
      <c r="E200">
        <v>-1</v>
      </c>
      <c r="F200">
        <v>698.948</v>
      </c>
      <c r="G200">
        <v>0</v>
      </c>
      <c r="H200">
        <v>19</v>
      </c>
      <c r="J200">
        <f t="shared" si="15"/>
        <v>7.324921323540675</v>
      </c>
      <c r="K200">
        <f t="shared" si="16"/>
        <v>0.03340767645932541</v>
      </c>
      <c r="L200">
        <f t="shared" si="17"/>
        <v>7.369149367654839</v>
      </c>
    </row>
    <row r="201" spans="1:12" ht="12.75">
      <c r="A201">
        <v>550</v>
      </c>
      <c r="B201">
        <v>549.19</v>
      </c>
      <c r="C201">
        <v>6.751801</v>
      </c>
      <c r="D201">
        <v>7E-05</v>
      </c>
      <c r="E201">
        <v>-1</v>
      </c>
      <c r="F201">
        <v>698.948</v>
      </c>
      <c r="G201">
        <v>0</v>
      </c>
      <c r="H201">
        <v>19</v>
      </c>
      <c r="J201">
        <f t="shared" si="15"/>
        <v>6.714481666706119</v>
      </c>
      <c r="K201">
        <f t="shared" si="16"/>
        <v>0.037319333293881485</v>
      </c>
      <c r="L201">
        <f t="shared" si="17"/>
        <v>6.76175922722555</v>
      </c>
    </row>
    <row r="202" spans="1:12" ht="12.75">
      <c r="A202">
        <v>500</v>
      </c>
      <c r="B202">
        <v>499.2</v>
      </c>
      <c r="C202">
        <v>6.144038</v>
      </c>
      <c r="D202">
        <v>7E-05</v>
      </c>
      <c r="E202">
        <v>-1</v>
      </c>
      <c r="F202">
        <v>698.948</v>
      </c>
      <c r="G202">
        <v>0</v>
      </c>
      <c r="H202">
        <v>19</v>
      </c>
      <c r="J202">
        <f t="shared" si="15"/>
        <v>6.103296214460741</v>
      </c>
      <c r="K202">
        <f t="shared" si="16"/>
        <v>0.04074178553925911</v>
      </c>
      <c r="L202">
        <f t="shared" si="17"/>
        <v>6.153884214743591</v>
      </c>
    </row>
    <row r="203" spans="1:12" ht="12.75">
      <c r="A203">
        <v>450</v>
      </c>
      <c r="B203">
        <v>449.222</v>
      </c>
      <c r="C203">
        <v>5.535522</v>
      </c>
      <c r="D203">
        <v>7E-05</v>
      </c>
      <c r="E203">
        <v>-1</v>
      </c>
      <c r="F203">
        <v>698.948</v>
      </c>
      <c r="G203">
        <v>0</v>
      </c>
      <c r="H203">
        <v>19</v>
      </c>
      <c r="J203">
        <f t="shared" si="15"/>
        <v>5.492257476066673</v>
      </c>
      <c r="K203">
        <f t="shared" si="16"/>
        <v>0.04326452393332758</v>
      </c>
      <c r="L203">
        <f t="shared" si="17"/>
        <v>5.545108877125342</v>
      </c>
    </row>
    <row r="204" spans="1:12" ht="12.75">
      <c r="A204">
        <v>400</v>
      </c>
      <c r="B204">
        <v>399.381</v>
      </c>
      <c r="C204">
        <v>4.927107</v>
      </c>
      <c r="D204">
        <v>7E-05</v>
      </c>
      <c r="E204">
        <v>-1</v>
      </c>
      <c r="F204">
        <v>698.948</v>
      </c>
      <c r="G204">
        <v>0</v>
      </c>
      <c r="H204">
        <v>19</v>
      </c>
      <c r="J204">
        <f t="shared" si="15"/>
        <v>4.882893720808384</v>
      </c>
      <c r="K204">
        <f t="shared" si="16"/>
        <v>0.04421327919161655</v>
      </c>
      <c r="L204">
        <f t="shared" si="17"/>
        <v>4.934743515590377</v>
      </c>
    </row>
    <row r="205" spans="1:12" ht="12.75">
      <c r="A205">
        <v>300</v>
      </c>
      <c r="B205">
        <v>299.474</v>
      </c>
      <c r="C205">
        <v>3.707688</v>
      </c>
      <c r="D205">
        <v>7E-05</v>
      </c>
      <c r="E205">
        <v>-1</v>
      </c>
      <c r="F205">
        <v>698.948</v>
      </c>
      <c r="G205">
        <v>0</v>
      </c>
      <c r="H205">
        <v>19</v>
      </c>
      <c r="J205">
        <f t="shared" si="15"/>
        <v>3.6614153255797595</v>
      </c>
      <c r="K205">
        <f t="shared" si="16"/>
        <v>0.046272674420240634</v>
      </c>
      <c r="L205">
        <f t="shared" si="17"/>
        <v>3.7142002310718127</v>
      </c>
    </row>
    <row r="206" spans="1:12" ht="12.75">
      <c r="A206">
        <v>200</v>
      </c>
      <c r="B206">
        <v>199.687</v>
      </c>
      <c r="C206">
        <v>2.489474</v>
      </c>
      <c r="D206">
        <v>7E-05</v>
      </c>
      <c r="E206">
        <v>-1</v>
      </c>
      <c r="F206">
        <v>698.948</v>
      </c>
      <c r="G206">
        <v>0</v>
      </c>
      <c r="H206">
        <v>19</v>
      </c>
      <c r="J206">
        <f t="shared" si="15"/>
        <v>2.4414040688642267</v>
      </c>
      <c r="K206">
        <f t="shared" si="16"/>
        <v>0.04806993113577329</v>
      </c>
      <c r="L206">
        <f t="shared" si="17"/>
        <v>2.4933761336491607</v>
      </c>
    </row>
    <row r="207" spans="1:12" ht="12.75">
      <c r="A207">
        <v>100</v>
      </c>
      <c r="B207">
        <v>99.917</v>
      </c>
      <c r="C207">
        <v>1.270853</v>
      </c>
      <c r="D207">
        <v>7E-05</v>
      </c>
      <c r="E207">
        <v>-1</v>
      </c>
      <c r="F207">
        <v>698.948</v>
      </c>
      <c r="G207">
        <v>0</v>
      </c>
      <c r="H207">
        <v>19</v>
      </c>
      <c r="J207">
        <f t="shared" si="15"/>
        <v>1.221600656771382</v>
      </c>
      <c r="K207">
        <f t="shared" si="16"/>
        <v>0.049252343228618045</v>
      </c>
      <c r="L207">
        <f t="shared" si="17"/>
        <v>1.2719086842078924</v>
      </c>
    </row>
    <row r="208" spans="1:12" ht="12.75">
      <c r="A208">
        <v>0</v>
      </c>
      <c r="B208">
        <v>0</v>
      </c>
      <c r="C208">
        <v>0.049669</v>
      </c>
      <c r="D208">
        <v>7E-05</v>
      </c>
      <c r="E208">
        <v>-1</v>
      </c>
      <c r="F208">
        <v>698.948</v>
      </c>
      <c r="G208">
        <v>0</v>
      </c>
      <c r="H208">
        <v>19</v>
      </c>
      <c r="J208">
        <f t="shared" si="15"/>
        <v>0</v>
      </c>
      <c r="K208">
        <f t="shared" si="16"/>
        <v>0.049669</v>
      </c>
      <c r="L208">
        <v>0.049669</v>
      </c>
    </row>
    <row r="209" spans="1:12" ht="12.75">
      <c r="A209">
        <v>0</v>
      </c>
      <c r="B209">
        <v>0</v>
      </c>
      <c r="C209">
        <v>0.049669</v>
      </c>
      <c r="D209">
        <v>7E-05</v>
      </c>
      <c r="E209">
        <v>1</v>
      </c>
      <c r="F209">
        <v>0</v>
      </c>
      <c r="G209">
        <v>698.95</v>
      </c>
      <c r="H209">
        <v>20</v>
      </c>
      <c r="J209">
        <f t="shared" si="15"/>
        <v>0</v>
      </c>
      <c r="K209">
        <f t="shared" si="16"/>
        <v>0.049669</v>
      </c>
      <c r="L209">
        <v>0.049669</v>
      </c>
    </row>
    <row r="210" spans="1:12" ht="12.75">
      <c r="A210">
        <v>500</v>
      </c>
      <c r="B210">
        <v>499.356</v>
      </c>
      <c r="C210">
        <v>6.110719</v>
      </c>
      <c r="D210">
        <v>7E-05</v>
      </c>
      <c r="E210">
        <v>1</v>
      </c>
      <c r="F210">
        <v>0</v>
      </c>
      <c r="G210">
        <v>698.95</v>
      </c>
      <c r="H210">
        <v>20</v>
      </c>
      <c r="J210">
        <f t="shared" si="15"/>
        <v>6.10520349452776</v>
      </c>
      <c r="K210">
        <f t="shared" si="16"/>
        <v>0.005515505472240001</v>
      </c>
      <c r="L210">
        <f>C210/B210*A210</f>
        <v>6.118599756486354</v>
      </c>
    </row>
    <row r="211" spans="1:12" ht="12.75">
      <c r="A211">
        <v>500</v>
      </c>
      <c r="B211">
        <v>499.356</v>
      </c>
      <c r="C211">
        <v>6.110719</v>
      </c>
      <c r="D211">
        <v>7E-05</v>
      </c>
      <c r="E211">
        <v>-1</v>
      </c>
      <c r="F211">
        <v>499.356</v>
      </c>
      <c r="G211">
        <v>0</v>
      </c>
      <c r="H211">
        <v>21</v>
      </c>
      <c r="J211">
        <f t="shared" si="15"/>
        <v>6.10520349452776</v>
      </c>
      <c r="K211">
        <f t="shared" si="16"/>
        <v>0.005515505472240001</v>
      </c>
      <c r="L211">
        <f aca="true" t="shared" si="18" ref="L211:L219">C211/B211*A211</f>
        <v>6.118599756486354</v>
      </c>
    </row>
    <row r="212" spans="1:12" ht="12.75">
      <c r="A212">
        <v>450</v>
      </c>
      <c r="B212">
        <v>449.407</v>
      </c>
      <c r="C212">
        <v>5.518394</v>
      </c>
      <c r="D212">
        <v>7E-05</v>
      </c>
      <c r="E212">
        <v>-1</v>
      </c>
      <c r="F212">
        <v>499.356</v>
      </c>
      <c r="G212">
        <v>0</v>
      </c>
      <c r="H212">
        <v>21</v>
      </c>
      <c r="J212">
        <f t="shared" si="15"/>
        <v>5.494519314607689</v>
      </c>
      <c r="K212">
        <f t="shared" si="16"/>
        <v>0.02387468539231108</v>
      </c>
      <c r="L212">
        <f t="shared" si="18"/>
        <v>5.5256756125294</v>
      </c>
    </row>
    <row r="213" spans="1:12" ht="12.75">
      <c r="A213">
        <v>400</v>
      </c>
      <c r="B213">
        <v>399.42</v>
      </c>
      <c r="C213">
        <v>4.915209</v>
      </c>
      <c r="D213">
        <v>7E-05</v>
      </c>
      <c r="E213">
        <v>-1</v>
      </c>
      <c r="F213">
        <v>499.356</v>
      </c>
      <c r="G213">
        <v>0</v>
      </c>
      <c r="H213">
        <v>21</v>
      </c>
      <c r="J213">
        <f t="shared" si="15"/>
        <v>4.883370540825139</v>
      </c>
      <c r="K213">
        <f t="shared" si="16"/>
        <v>0.03183845917486128</v>
      </c>
      <c r="L213">
        <f t="shared" si="18"/>
        <v>4.922346402283311</v>
      </c>
    </row>
    <row r="214" spans="1:12" ht="12.75">
      <c r="A214">
        <v>350</v>
      </c>
      <c r="B214">
        <v>349.513</v>
      </c>
      <c r="C214">
        <v>4.308316</v>
      </c>
      <c r="D214">
        <v>7E-05</v>
      </c>
      <c r="E214">
        <v>-1</v>
      </c>
      <c r="F214">
        <v>499.356</v>
      </c>
      <c r="G214">
        <v>0</v>
      </c>
      <c r="H214">
        <v>21</v>
      </c>
      <c r="J214">
        <f t="shared" si="15"/>
        <v>4.273199859384649</v>
      </c>
      <c r="K214">
        <f t="shared" si="16"/>
        <v>0.035116140615350844</v>
      </c>
      <c r="L214">
        <f t="shared" si="18"/>
        <v>4.314319066815827</v>
      </c>
    </row>
    <row r="215" spans="1:12" ht="12.75">
      <c r="A215">
        <v>300</v>
      </c>
      <c r="B215">
        <v>299.493</v>
      </c>
      <c r="C215">
        <v>3.701312</v>
      </c>
      <c r="D215">
        <v>7E-05</v>
      </c>
      <c r="E215">
        <v>-1</v>
      </c>
      <c r="F215">
        <v>499.356</v>
      </c>
      <c r="G215">
        <v>0</v>
      </c>
      <c r="H215">
        <v>21</v>
      </c>
      <c r="J215">
        <f t="shared" si="15"/>
        <v>3.661647622510999</v>
      </c>
      <c r="K215">
        <f t="shared" si="16"/>
        <v>0.03966437748900109</v>
      </c>
      <c r="L215">
        <f t="shared" si="18"/>
        <v>3.7075778064929734</v>
      </c>
    </row>
    <row r="216" spans="1:12" ht="12.75">
      <c r="A216">
        <v>250</v>
      </c>
      <c r="B216">
        <v>249.558</v>
      </c>
      <c r="C216">
        <v>3.093638</v>
      </c>
      <c r="D216">
        <v>7E-05</v>
      </c>
      <c r="E216">
        <v>-1</v>
      </c>
      <c r="F216">
        <v>499.356</v>
      </c>
      <c r="G216">
        <v>0</v>
      </c>
      <c r="H216">
        <v>21</v>
      </c>
      <c r="J216">
        <f t="shared" si="15"/>
        <v>3.0511346087507882</v>
      </c>
      <c r="K216">
        <f t="shared" si="16"/>
        <v>0.04250339124921165</v>
      </c>
      <c r="L216">
        <f t="shared" si="18"/>
        <v>3.099117239279045</v>
      </c>
    </row>
    <row r="217" spans="1:12" ht="12.75">
      <c r="A217">
        <v>200</v>
      </c>
      <c r="B217">
        <v>199.651</v>
      </c>
      <c r="C217">
        <v>2.485752</v>
      </c>
      <c r="D217">
        <v>7E-05</v>
      </c>
      <c r="E217">
        <v>-1</v>
      </c>
      <c r="F217">
        <v>499.356</v>
      </c>
      <c r="G217">
        <v>0</v>
      </c>
      <c r="H217">
        <v>21</v>
      </c>
      <c r="J217">
        <f t="shared" si="15"/>
        <v>2.440963927310299</v>
      </c>
      <c r="K217">
        <f t="shared" si="16"/>
        <v>0.044788072689700975</v>
      </c>
      <c r="L217">
        <f t="shared" si="18"/>
        <v>2.4900972196482862</v>
      </c>
    </row>
    <row r="218" spans="1:12" ht="12.75">
      <c r="A218">
        <v>100</v>
      </c>
      <c r="B218">
        <v>99.797</v>
      </c>
      <c r="C218">
        <v>1.269221</v>
      </c>
      <c r="D218">
        <v>7E-05</v>
      </c>
      <c r="E218">
        <v>-1</v>
      </c>
      <c r="F218">
        <v>499.356</v>
      </c>
      <c r="G218">
        <v>0</v>
      </c>
      <c r="H218">
        <v>21</v>
      </c>
      <c r="J218">
        <f t="shared" si="15"/>
        <v>1.2201335182582904</v>
      </c>
      <c r="K218">
        <f t="shared" si="16"/>
        <v>0.049087481741709516</v>
      </c>
      <c r="L218">
        <f t="shared" si="18"/>
        <v>1.271802759601992</v>
      </c>
    </row>
    <row r="219" spans="1:12" ht="12.75">
      <c r="A219">
        <v>50</v>
      </c>
      <c r="B219">
        <v>49.897</v>
      </c>
      <c r="C219">
        <v>0.66056</v>
      </c>
      <c r="D219">
        <v>7E-05</v>
      </c>
      <c r="E219">
        <v>-1</v>
      </c>
      <c r="F219">
        <v>499.356</v>
      </c>
      <c r="G219">
        <v>0</v>
      </c>
      <c r="H219">
        <v>21</v>
      </c>
      <c r="J219">
        <f t="shared" si="15"/>
        <v>0.6100484198977315</v>
      </c>
      <c r="K219">
        <f t="shared" si="16"/>
        <v>0.05051158010226853</v>
      </c>
      <c r="L219">
        <f t="shared" si="18"/>
        <v>0.66192356253883</v>
      </c>
    </row>
    <row r="220" spans="1:12" ht="12.75">
      <c r="A220">
        <v>0</v>
      </c>
      <c r="B220">
        <v>0</v>
      </c>
      <c r="C220">
        <v>0.049967</v>
      </c>
      <c r="D220">
        <v>7E-05</v>
      </c>
      <c r="E220">
        <v>-1</v>
      </c>
      <c r="F220">
        <v>499.356</v>
      </c>
      <c r="G220">
        <v>0</v>
      </c>
      <c r="H220">
        <v>21</v>
      </c>
      <c r="J220">
        <f t="shared" si="15"/>
        <v>0</v>
      </c>
      <c r="K220">
        <f t="shared" si="16"/>
        <v>0.049967</v>
      </c>
      <c r="L220">
        <v>0.049967</v>
      </c>
    </row>
    <row r="221" spans="1:12" ht="12.75">
      <c r="A221">
        <v>0</v>
      </c>
      <c r="B221">
        <v>0</v>
      </c>
      <c r="C221">
        <v>0.049967</v>
      </c>
      <c r="D221">
        <v>7E-05</v>
      </c>
      <c r="E221">
        <v>1</v>
      </c>
      <c r="F221">
        <v>0</v>
      </c>
      <c r="G221">
        <v>499.36</v>
      </c>
      <c r="H221">
        <v>22</v>
      </c>
      <c r="J221">
        <f t="shared" si="15"/>
        <v>0</v>
      </c>
      <c r="K221">
        <f t="shared" si="16"/>
        <v>0.049967</v>
      </c>
      <c r="L221">
        <v>0.049967</v>
      </c>
    </row>
    <row r="222" spans="1:14" ht="12.75">
      <c r="A222">
        <v>0</v>
      </c>
      <c r="B222">
        <v>0</v>
      </c>
      <c r="C222">
        <v>0.045108</v>
      </c>
      <c r="D222">
        <v>7E-05</v>
      </c>
      <c r="E222">
        <v>1</v>
      </c>
      <c r="F222">
        <v>0</v>
      </c>
      <c r="G222">
        <v>499.36</v>
      </c>
      <c r="H222">
        <v>22</v>
      </c>
      <c r="J222">
        <f t="shared" si="15"/>
        <v>0</v>
      </c>
      <c r="K222">
        <f t="shared" si="16"/>
        <v>0.045108</v>
      </c>
      <c r="L222">
        <v>0.045108</v>
      </c>
      <c r="M222">
        <f>-L222+'excitation up ramps'!M4</f>
        <v>0.042538360000000004</v>
      </c>
      <c r="N222">
        <f>M222/L222</f>
        <v>0.943033608229139</v>
      </c>
    </row>
    <row r="223" spans="1:14" ht="12.75">
      <c r="A223">
        <v>50</v>
      </c>
      <c r="B223">
        <v>49.757</v>
      </c>
      <c r="C223">
        <v>0.64016</v>
      </c>
      <c r="D223">
        <v>7E-05</v>
      </c>
      <c r="E223">
        <v>1</v>
      </c>
      <c r="F223">
        <v>0</v>
      </c>
      <c r="G223">
        <v>499.36</v>
      </c>
      <c r="H223">
        <v>22</v>
      </c>
      <c r="J223">
        <f t="shared" si="15"/>
        <v>0.6083367582991247</v>
      </c>
      <c r="K223">
        <f t="shared" si="16"/>
        <v>0.03182324170087525</v>
      </c>
      <c r="L223">
        <f aca="true" t="shared" si="19" ref="L223:L286">C223/B223*A223</f>
        <v>0.6432863717667866</v>
      </c>
      <c r="M223">
        <f>-L223+'excitation up ramps'!M5</f>
        <v>0.03610875984940365</v>
      </c>
      <c r="N223">
        <f aca="true" t="shared" si="20" ref="N223:N232">M223/L223</f>
        <v>0.05613170344372586</v>
      </c>
    </row>
    <row r="224" spans="1:14" ht="12.75">
      <c r="A224">
        <v>100</v>
      </c>
      <c r="B224">
        <v>99.68</v>
      </c>
      <c r="C224">
        <v>1.242702</v>
      </c>
      <c r="D224">
        <v>7E-05</v>
      </c>
      <c r="E224">
        <v>1</v>
      </c>
      <c r="F224">
        <v>0</v>
      </c>
      <c r="G224">
        <v>499.36</v>
      </c>
      <c r="H224">
        <v>22</v>
      </c>
      <c r="J224">
        <f t="shared" si="15"/>
        <v>1.2187030582080263</v>
      </c>
      <c r="K224">
        <f t="shared" si="16"/>
        <v>0.023998941791973705</v>
      </c>
      <c r="L224">
        <f t="shared" si="19"/>
        <v>1.246691412520064</v>
      </c>
      <c r="M224">
        <f>-L224+'excitation up ramps'!M6</f>
        <v>0.03995812819299838</v>
      </c>
      <c r="N224">
        <f t="shared" si="20"/>
        <v>0.03205133827963646</v>
      </c>
    </row>
    <row r="225" spans="1:14" ht="12.75">
      <c r="A225">
        <v>150</v>
      </c>
      <c r="B225">
        <v>149.752</v>
      </c>
      <c r="C225">
        <v>1.848179</v>
      </c>
      <c r="D225">
        <v>7E-05</v>
      </c>
      <c r="E225">
        <v>1</v>
      </c>
      <c r="F225">
        <v>0</v>
      </c>
      <c r="G225">
        <v>499.36</v>
      </c>
      <c r="H225">
        <v>22</v>
      </c>
      <c r="J225">
        <f t="shared" si="15"/>
        <v>1.8308910551040163</v>
      </c>
      <c r="K225">
        <f t="shared" si="16"/>
        <v>0.01728794489598373</v>
      </c>
      <c r="L225">
        <f t="shared" si="19"/>
        <v>1.8512397163310004</v>
      </c>
      <c r="M225">
        <f>-L225+'excitation up ramps'!M7</f>
        <v>0.04394522387777755</v>
      </c>
      <c r="N225">
        <f t="shared" si="20"/>
        <v>0.023738267653890466</v>
      </c>
    </row>
    <row r="226" spans="1:14" ht="12.75">
      <c r="A226">
        <v>200</v>
      </c>
      <c r="B226">
        <v>199.655</v>
      </c>
      <c r="C226">
        <v>2.454979</v>
      </c>
      <c r="D226">
        <v>7E-05</v>
      </c>
      <c r="E226">
        <v>1</v>
      </c>
      <c r="F226">
        <v>0</v>
      </c>
      <c r="G226">
        <v>499.36</v>
      </c>
      <c r="H226">
        <v>22</v>
      </c>
      <c r="J226">
        <f t="shared" si="15"/>
        <v>2.4410128319274023</v>
      </c>
      <c r="K226">
        <f t="shared" si="16"/>
        <v>0.01396616807259754</v>
      </c>
      <c r="L226">
        <f t="shared" si="19"/>
        <v>2.4592211564949533</v>
      </c>
      <c r="M226">
        <f>-L226+'excitation up ramps'!M8</f>
        <v>0.045642240923541966</v>
      </c>
      <c r="N226">
        <f t="shared" si="20"/>
        <v>0.01855963250925929</v>
      </c>
    </row>
    <row r="227" spans="1:14" ht="12.75">
      <c r="A227">
        <v>250</v>
      </c>
      <c r="B227">
        <v>249.649</v>
      </c>
      <c r="C227">
        <v>3.062927</v>
      </c>
      <c r="D227">
        <v>7E-05</v>
      </c>
      <c r="E227">
        <v>1</v>
      </c>
      <c r="F227">
        <v>0</v>
      </c>
      <c r="G227">
        <v>499.36</v>
      </c>
      <c r="H227">
        <v>22</v>
      </c>
      <c r="J227">
        <f t="shared" si="15"/>
        <v>3.0522471887898828</v>
      </c>
      <c r="K227">
        <f t="shared" si="16"/>
        <v>0.010679811210117407</v>
      </c>
      <c r="L227">
        <f t="shared" si="19"/>
        <v>3.0672333956875457</v>
      </c>
      <c r="M227">
        <f>-L227+'excitation up ramps'!M9</f>
        <v>0.04868677071499006</v>
      </c>
      <c r="N227">
        <f t="shared" si="20"/>
        <v>0.0158731874735853</v>
      </c>
    </row>
    <row r="228" spans="1:14" ht="12.75">
      <c r="A228">
        <v>300</v>
      </c>
      <c r="B228">
        <v>299.496</v>
      </c>
      <c r="C228">
        <v>3.671514</v>
      </c>
      <c r="D228">
        <v>7E-05</v>
      </c>
      <c r="E228">
        <v>1</v>
      </c>
      <c r="F228">
        <v>0</v>
      </c>
      <c r="G228">
        <v>499.36</v>
      </c>
      <c r="H228">
        <v>22</v>
      </c>
      <c r="J228">
        <f t="shared" si="15"/>
        <v>3.661684300973826</v>
      </c>
      <c r="K228">
        <f t="shared" si="16"/>
        <v>0.009829699026174143</v>
      </c>
      <c r="L228">
        <f t="shared" si="19"/>
        <v>3.6776925234393785</v>
      </c>
      <c r="M228">
        <f>-L228+'excitation up ramps'!M10</f>
        <v>0.05022993036003465</v>
      </c>
      <c r="N228">
        <f t="shared" si="20"/>
        <v>0.013658001597441759</v>
      </c>
    </row>
    <row r="229" spans="1:14" ht="12.75">
      <c r="A229">
        <v>400</v>
      </c>
      <c r="B229">
        <v>399.39</v>
      </c>
      <c r="C229">
        <v>4.891338</v>
      </c>
      <c r="D229">
        <v>7E-05</v>
      </c>
      <c r="E229">
        <v>1</v>
      </c>
      <c r="F229">
        <v>0</v>
      </c>
      <c r="G229">
        <v>499.36</v>
      </c>
      <c r="H229">
        <v>22</v>
      </c>
      <c r="J229">
        <f t="shared" si="15"/>
        <v>4.8830037561968656</v>
      </c>
      <c r="K229">
        <f t="shared" si="16"/>
        <v>0.008334243803134633</v>
      </c>
      <c r="L229">
        <f t="shared" si="19"/>
        <v>4.898808683241945</v>
      </c>
      <c r="M229">
        <f>-L229+'excitation up ramps'!M11</f>
        <v>0.05546828806081372</v>
      </c>
      <c r="N229">
        <f t="shared" si="20"/>
        <v>0.011322811656344536</v>
      </c>
    </row>
    <row r="230" spans="1:14" ht="12.75">
      <c r="A230">
        <v>500</v>
      </c>
      <c r="B230">
        <v>499.235</v>
      </c>
      <c r="C230">
        <v>6.111467</v>
      </c>
      <c r="D230">
        <v>7E-05</v>
      </c>
      <c r="E230">
        <v>1</v>
      </c>
      <c r="F230">
        <v>0</v>
      </c>
      <c r="G230">
        <v>499.36</v>
      </c>
      <c r="H230">
        <v>22</v>
      </c>
      <c r="J230">
        <f t="shared" si="15"/>
        <v>6.103724129860392</v>
      </c>
      <c r="K230">
        <f t="shared" si="16"/>
        <v>0.007742870139607838</v>
      </c>
      <c r="L230">
        <f t="shared" si="19"/>
        <v>6.120831872765331</v>
      </c>
      <c r="M230">
        <f>-L230+'excitation up ramps'!M12</f>
        <v>0.06274112440094903</v>
      </c>
      <c r="N230">
        <f t="shared" si="20"/>
        <v>0.010250424403930444</v>
      </c>
    </row>
    <row r="231" spans="1:14" ht="12.75">
      <c r="A231">
        <v>700</v>
      </c>
      <c r="B231">
        <v>699.036</v>
      </c>
      <c r="C231">
        <v>8.555368</v>
      </c>
      <c r="D231">
        <v>7E-05</v>
      </c>
      <c r="E231">
        <v>1</v>
      </c>
      <c r="F231">
        <v>0</v>
      </c>
      <c r="G231">
        <v>499.36</v>
      </c>
      <c r="H231">
        <v>22</v>
      </c>
      <c r="J231">
        <f t="shared" si="15"/>
        <v>8.546521980312056</v>
      </c>
      <c r="K231">
        <f t="shared" si="16"/>
        <v>0.008846019687943851</v>
      </c>
      <c r="L231">
        <f t="shared" si="19"/>
        <v>8.567166211754474</v>
      </c>
      <c r="M231">
        <f>-L231+'excitation up ramps'!M13</f>
        <v>0.08116206222351963</v>
      </c>
      <c r="N231">
        <f t="shared" si="20"/>
        <v>0.009473618255726407</v>
      </c>
    </row>
    <row r="232" spans="1:14" ht="12.75">
      <c r="A232">
        <v>1000</v>
      </c>
      <c r="B232">
        <v>998.49</v>
      </c>
      <c r="C232">
        <v>12.223993</v>
      </c>
      <c r="D232">
        <v>7E-05</v>
      </c>
      <c r="E232">
        <v>1</v>
      </c>
      <c r="F232">
        <v>0</v>
      </c>
      <c r="G232">
        <v>499.36</v>
      </c>
      <c r="H232">
        <v>22</v>
      </c>
      <c r="J232">
        <f t="shared" si="15"/>
        <v>12.207692782806301</v>
      </c>
      <c r="K232">
        <f t="shared" si="16"/>
        <v>0.016300217193698785</v>
      </c>
      <c r="L232">
        <f t="shared" si="19"/>
        <v>12.242479143506696</v>
      </c>
      <c r="M232">
        <f>-L232+'excitation up ramps'!M14</f>
        <v>0.1106948409741797</v>
      </c>
      <c r="N232">
        <f t="shared" si="20"/>
        <v>0.009041864778907243</v>
      </c>
    </row>
    <row r="233" spans="1:12" ht="12.75">
      <c r="A233">
        <v>4000</v>
      </c>
      <c r="B233">
        <v>3994.594</v>
      </c>
      <c r="C233">
        <v>48.095508</v>
      </c>
      <c r="D233">
        <v>7E-05</v>
      </c>
      <c r="E233">
        <v>1</v>
      </c>
      <c r="F233">
        <v>0</v>
      </c>
      <c r="G233">
        <v>499.36</v>
      </c>
      <c r="H233">
        <v>22</v>
      </c>
      <c r="J233">
        <f t="shared" si="15"/>
        <v>48.83852251303603</v>
      </c>
      <c r="K233">
        <f t="shared" si="16"/>
        <v>-0.7430145130360302</v>
      </c>
      <c r="L233">
        <f t="shared" si="19"/>
        <v>48.1605970469089</v>
      </c>
    </row>
    <row r="234" spans="1:12" ht="12.75">
      <c r="A234">
        <v>4000</v>
      </c>
      <c r="B234">
        <v>3994.594</v>
      </c>
      <c r="C234">
        <v>48.095508</v>
      </c>
      <c r="D234">
        <v>7E-05</v>
      </c>
      <c r="E234">
        <v>-1</v>
      </c>
      <c r="F234">
        <v>3994.594</v>
      </c>
      <c r="G234">
        <v>0</v>
      </c>
      <c r="H234">
        <v>23</v>
      </c>
      <c r="J234">
        <f t="shared" si="15"/>
        <v>48.83852251303603</v>
      </c>
      <c r="K234">
        <f t="shared" si="16"/>
        <v>-0.7430145130360302</v>
      </c>
      <c r="L234">
        <f t="shared" si="19"/>
        <v>48.1605970469089</v>
      </c>
    </row>
    <row r="235" spans="1:12" ht="12.75">
      <c r="A235">
        <v>50</v>
      </c>
      <c r="B235">
        <v>49.864</v>
      </c>
      <c r="C235">
        <v>0.65804</v>
      </c>
      <c r="D235">
        <v>7E-05</v>
      </c>
      <c r="E235">
        <v>-1</v>
      </c>
      <c r="F235">
        <v>3994.594</v>
      </c>
      <c r="G235">
        <v>0</v>
      </c>
      <c r="H235">
        <v>23</v>
      </c>
      <c r="J235">
        <f t="shared" si="15"/>
        <v>0.6096449568066313</v>
      </c>
      <c r="K235">
        <f t="shared" si="16"/>
        <v>0.048395043193368625</v>
      </c>
      <c r="L235">
        <f t="shared" si="19"/>
        <v>0.6598347505214183</v>
      </c>
    </row>
    <row r="236" spans="1:14" ht="12.75">
      <c r="A236">
        <v>50</v>
      </c>
      <c r="B236">
        <v>49.864</v>
      </c>
      <c r="C236">
        <v>0.65804</v>
      </c>
      <c r="D236">
        <v>7E-05</v>
      </c>
      <c r="E236">
        <v>1</v>
      </c>
      <c r="F236">
        <v>49.864</v>
      </c>
      <c r="G236">
        <v>3994.59</v>
      </c>
      <c r="H236">
        <v>24</v>
      </c>
      <c r="J236">
        <f t="shared" si="15"/>
        <v>0.6096449568066313</v>
      </c>
      <c r="K236">
        <f t="shared" si="16"/>
        <v>0.048395043193368625</v>
      </c>
      <c r="L236">
        <f t="shared" si="19"/>
        <v>0.6598347505214183</v>
      </c>
      <c r="M236">
        <f>-L236+'excitation up ramps'!M16</f>
        <v>0.04243811406584863</v>
      </c>
      <c r="N236">
        <f aca="true" t="shared" si="21" ref="N236:N246">M236/L236</f>
        <v>0.06431627620750946</v>
      </c>
    </row>
    <row r="237" spans="1:14" ht="12.75">
      <c r="A237">
        <v>100</v>
      </c>
      <c r="B237">
        <v>99.709</v>
      </c>
      <c r="C237">
        <v>1.251536</v>
      </c>
      <c r="D237">
        <v>7E-05</v>
      </c>
      <c r="E237">
        <v>1</v>
      </c>
      <c r="F237">
        <v>49.864</v>
      </c>
      <c r="G237">
        <v>3994.59</v>
      </c>
      <c r="H237">
        <v>24</v>
      </c>
      <c r="J237">
        <f t="shared" si="15"/>
        <v>1.2190576166820233</v>
      </c>
      <c r="K237">
        <f t="shared" si="16"/>
        <v>0.0324783833179767</v>
      </c>
      <c r="L237">
        <f t="shared" si="19"/>
        <v>1.2551885988225737</v>
      </c>
      <c r="M237">
        <f>-L237+'excitation up ramps'!M17</f>
        <v>0.04580877395158223</v>
      </c>
      <c r="N237">
        <f t="shared" si="21"/>
        <v>0.03649553062747146</v>
      </c>
    </row>
    <row r="238" spans="1:14" ht="12.75">
      <c r="A238">
        <v>150</v>
      </c>
      <c r="B238">
        <v>149.752</v>
      </c>
      <c r="C238">
        <v>1.854478</v>
      </c>
      <c r="D238">
        <v>7E-05</v>
      </c>
      <c r="E238">
        <v>1</v>
      </c>
      <c r="F238">
        <v>49.864</v>
      </c>
      <c r="G238">
        <v>3994.59</v>
      </c>
      <c r="H238">
        <v>24</v>
      </c>
      <c r="J238">
        <f t="shared" si="15"/>
        <v>1.8308910551040163</v>
      </c>
      <c r="K238">
        <f t="shared" si="16"/>
        <v>0.023586944895983786</v>
      </c>
      <c r="L238">
        <f t="shared" si="19"/>
        <v>1.8575491479245687</v>
      </c>
      <c r="M238">
        <f>-L238+'excitation up ramps'!M18</f>
        <v>0.04910747759522427</v>
      </c>
      <c r="N238">
        <f t="shared" si="21"/>
        <v>0.026436704326284897</v>
      </c>
    </row>
    <row r="239" spans="1:14" ht="12.75">
      <c r="A239">
        <v>200</v>
      </c>
      <c r="B239">
        <v>199.573</v>
      </c>
      <c r="C239">
        <v>2.460008</v>
      </c>
      <c r="D239">
        <v>7E-05</v>
      </c>
      <c r="E239">
        <v>1</v>
      </c>
      <c r="F239">
        <v>49.864</v>
      </c>
      <c r="G239">
        <v>3994.59</v>
      </c>
      <c r="H239">
        <v>24</v>
      </c>
      <c r="J239">
        <f t="shared" si="15"/>
        <v>2.44001028727679</v>
      </c>
      <c r="K239">
        <f t="shared" si="16"/>
        <v>0.01999771272321027</v>
      </c>
      <c r="L239">
        <f t="shared" si="19"/>
        <v>2.4652713543415192</v>
      </c>
      <c r="M239">
        <f>-L239+'excitation up ramps'!M19</f>
        <v>0.04941825419554213</v>
      </c>
      <c r="N239">
        <f t="shared" si="21"/>
        <v>0.02004576660841536</v>
      </c>
    </row>
    <row r="240" spans="1:14" ht="12.75">
      <c r="A240">
        <v>250</v>
      </c>
      <c r="B240">
        <v>249.405</v>
      </c>
      <c r="C240">
        <v>3.06675</v>
      </c>
      <c r="D240">
        <v>7E-05</v>
      </c>
      <c r="E240">
        <v>1</v>
      </c>
      <c r="F240">
        <v>49.864</v>
      </c>
      <c r="G240">
        <v>3994.59</v>
      </c>
      <c r="H240">
        <v>24</v>
      </c>
      <c r="J240">
        <f t="shared" si="15"/>
        <v>3.0492640071465966</v>
      </c>
      <c r="K240">
        <f t="shared" si="16"/>
        <v>0.017485992853403243</v>
      </c>
      <c r="L240">
        <f t="shared" si="19"/>
        <v>3.0740662777410237</v>
      </c>
      <c r="M240">
        <f>-L240+'excitation up ramps'!M20</f>
        <v>0.050459774057503015</v>
      </c>
      <c r="N240">
        <f t="shared" si="21"/>
        <v>0.01641466692597902</v>
      </c>
    </row>
    <row r="241" spans="1:14" ht="12.75">
      <c r="A241">
        <v>300</v>
      </c>
      <c r="B241">
        <v>299.399</v>
      </c>
      <c r="C241">
        <v>3.67478</v>
      </c>
      <c r="D241">
        <v>7E-05</v>
      </c>
      <c r="E241">
        <v>1</v>
      </c>
      <c r="F241">
        <v>49.864</v>
      </c>
      <c r="G241">
        <v>3994.59</v>
      </c>
      <c r="H241">
        <v>24</v>
      </c>
      <c r="J241">
        <f t="shared" si="15"/>
        <v>3.660498364009077</v>
      </c>
      <c r="K241">
        <f t="shared" si="16"/>
        <v>0.014281635990923025</v>
      </c>
      <c r="L241">
        <f t="shared" si="19"/>
        <v>3.6821565870293487</v>
      </c>
      <c r="M241">
        <f>-L241+'excitation up ramps'!M21</f>
        <v>0.0531444767159881</v>
      </c>
      <c r="N241">
        <f t="shared" si="21"/>
        <v>0.014432975746657053</v>
      </c>
    </row>
    <row r="242" spans="1:14" ht="12.75">
      <c r="A242">
        <v>350</v>
      </c>
      <c r="B242">
        <v>349.361</v>
      </c>
      <c r="C242">
        <v>4.283067</v>
      </c>
      <c r="D242">
        <v>7E-05</v>
      </c>
      <c r="E242">
        <v>1</v>
      </c>
      <c r="F242">
        <v>49.864</v>
      </c>
      <c r="G242">
        <v>3994.59</v>
      </c>
      <c r="H242">
        <v>24</v>
      </c>
      <c r="J242">
        <f t="shared" si="15"/>
        <v>4.271341483934734</v>
      </c>
      <c r="K242">
        <f t="shared" si="16"/>
        <v>0.011725516065266284</v>
      </c>
      <c r="L242">
        <f t="shared" si="19"/>
        <v>4.290900959179759</v>
      </c>
      <c r="M242">
        <f>-L242+'excitation up ramps'!M22</f>
        <v>0.05628674845200354</v>
      </c>
      <c r="N242">
        <f t="shared" si="21"/>
        <v>0.013117699286809736</v>
      </c>
    </row>
    <row r="243" spans="1:14" ht="12.75">
      <c r="A243">
        <v>450</v>
      </c>
      <c r="B243">
        <v>449.137</v>
      </c>
      <c r="C243">
        <v>5.502971</v>
      </c>
      <c r="D243">
        <v>7E-05</v>
      </c>
      <c r="E243">
        <v>1</v>
      </c>
      <c r="F243">
        <v>49.864</v>
      </c>
      <c r="G243">
        <v>3994.59</v>
      </c>
      <c r="H243">
        <v>24</v>
      </c>
      <c r="J243">
        <f t="shared" si="15"/>
        <v>5.4912182529532325</v>
      </c>
      <c r="K243">
        <f t="shared" si="16"/>
        <v>0.011752747046767098</v>
      </c>
      <c r="L243">
        <f t="shared" si="19"/>
        <v>5.513544753605247</v>
      </c>
      <c r="M243">
        <f>-L243+'excitation up ramps'!M23</f>
        <v>0.0604859968329059</v>
      </c>
      <c r="N243">
        <f t="shared" si="21"/>
        <v>0.010970437266035568</v>
      </c>
    </row>
    <row r="244" spans="1:14" ht="12.75">
      <c r="A244">
        <v>550</v>
      </c>
      <c r="B244">
        <v>549.041</v>
      </c>
      <c r="C244">
        <v>6.723526</v>
      </c>
      <c r="D244">
        <v>7E-05</v>
      </c>
      <c r="E244">
        <v>1</v>
      </c>
      <c r="F244">
        <v>49.864</v>
      </c>
      <c r="G244">
        <v>3994.59</v>
      </c>
      <c r="H244">
        <v>24</v>
      </c>
      <c r="J244">
        <f t="shared" si="15"/>
        <v>6.712659969719031</v>
      </c>
      <c r="K244">
        <f t="shared" si="16"/>
        <v>0.010866030280968886</v>
      </c>
      <c r="L244">
        <f t="shared" si="19"/>
        <v>6.735269861449327</v>
      </c>
      <c r="M244">
        <f>-L244+'excitation up ramps'!M24</f>
        <v>0.0679131689152328</v>
      </c>
      <c r="N244">
        <f t="shared" si="21"/>
        <v>0.010083214230798308</v>
      </c>
    </row>
    <row r="245" spans="1:14" ht="12.75">
      <c r="A245">
        <v>750</v>
      </c>
      <c r="B245">
        <v>748.793</v>
      </c>
      <c r="C245">
        <v>9.167464</v>
      </c>
      <c r="D245">
        <v>7E-05</v>
      </c>
      <c r="E245">
        <v>1</v>
      </c>
      <c r="F245">
        <v>49.864</v>
      </c>
      <c r="G245">
        <v>3994.59</v>
      </c>
      <c r="H245">
        <v>24</v>
      </c>
      <c r="J245">
        <f t="shared" si="15"/>
        <v>9.154858738611182</v>
      </c>
      <c r="K245">
        <f t="shared" si="16"/>
        <v>0.01260526138881879</v>
      </c>
      <c r="L245">
        <f t="shared" si="19"/>
        <v>9.182241286977844</v>
      </c>
      <c r="M245">
        <f>-L245+'excitation up ramps'!M25</f>
        <v>0.08562626865107958</v>
      </c>
      <c r="N245">
        <f t="shared" si="21"/>
        <v>0.009325203506960098</v>
      </c>
    </row>
    <row r="246" spans="1:14" ht="12.75">
      <c r="A246">
        <v>1050</v>
      </c>
      <c r="B246">
        <v>1048.412</v>
      </c>
      <c r="C246">
        <v>12.836042</v>
      </c>
      <c r="D246">
        <v>7E-05</v>
      </c>
      <c r="E246">
        <v>1</v>
      </c>
      <c r="F246">
        <v>49.864</v>
      </c>
      <c r="G246">
        <v>3994.59</v>
      </c>
      <c r="H246">
        <v>24</v>
      </c>
      <c r="J246">
        <f t="shared" si="15"/>
        <v>12.818046856560926</v>
      </c>
      <c r="K246">
        <f t="shared" si="16"/>
        <v>0.017995143439074823</v>
      </c>
      <c r="L246">
        <f t="shared" si="19"/>
        <v>12.85548438972465</v>
      </c>
      <c r="M246">
        <f>-L246+'excitation up ramps'!M26</f>
        <v>0.1171660365012368</v>
      </c>
      <c r="N246">
        <f t="shared" si="21"/>
        <v>0.009114089593923607</v>
      </c>
    </row>
    <row r="247" spans="1:12" ht="12.75">
      <c r="A247">
        <v>4000</v>
      </c>
      <c r="B247">
        <v>3994.585</v>
      </c>
      <c r="C247">
        <v>48.09523</v>
      </c>
      <c r="D247">
        <v>7E-05</v>
      </c>
      <c r="E247">
        <v>1</v>
      </c>
      <c r="F247">
        <v>49.864</v>
      </c>
      <c r="G247">
        <v>3994.59</v>
      </c>
      <c r="H247">
        <v>24</v>
      </c>
      <c r="J247">
        <f t="shared" si="15"/>
        <v>48.83841247764755</v>
      </c>
      <c r="K247">
        <f t="shared" si="16"/>
        <v>-0.7431824776475509</v>
      </c>
      <c r="L247">
        <f t="shared" si="19"/>
        <v>48.160427178292615</v>
      </c>
    </row>
    <row r="248" spans="1:12" ht="12.75">
      <c r="A248">
        <v>4000</v>
      </c>
      <c r="B248">
        <v>3994.585</v>
      </c>
      <c r="C248">
        <v>48.09523</v>
      </c>
      <c r="D248">
        <v>7E-05</v>
      </c>
      <c r="E248">
        <v>-1</v>
      </c>
      <c r="F248">
        <v>3994.585</v>
      </c>
      <c r="G248">
        <v>49.86</v>
      </c>
      <c r="H248">
        <v>25</v>
      </c>
      <c r="J248">
        <f t="shared" si="15"/>
        <v>48.83841247764755</v>
      </c>
      <c r="K248">
        <f t="shared" si="16"/>
        <v>-0.7431824776475509</v>
      </c>
      <c r="L248">
        <f t="shared" si="19"/>
        <v>48.160427178292615</v>
      </c>
    </row>
    <row r="249" spans="1:12" ht="12.75">
      <c r="A249">
        <v>100</v>
      </c>
      <c r="B249">
        <v>99.673</v>
      </c>
      <c r="C249">
        <v>1.269895</v>
      </c>
      <c r="D249">
        <v>7E-05</v>
      </c>
      <c r="E249">
        <v>-1</v>
      </c>
      <c r="F249">
        <v>3994.585</v>
      </c>
      <c r="G249">
        <v>49.86</v>
      </c>
      <c r="H249">
        <v>25</v>
      </c>
      <c r="J249">
        <f t="shared" si="15"/>
        <v>1.2186174751280958</v>
      </c>
      <c r="K249">
        <f t="shared" si="16"/>
        <v>0.05127752487190418</v>
      </c>
      <c r="L249">
        <f t="shared" si="19"/>
        <v>1.2740611800587922</v>
      </c>
    </row>
    <row r="250" spans="1:14" ht="12.75">
      <c r="A250">
        <v>100</v>
      </c>
      <c r="B250">
        <v>99.673</v>
      </c>
      <c r="C250">
        <v>1.269895</v>
      </c>
      <c r="D250">
        <v>7E-05</v>
      </c>
      <c r="E250">
        <v>1</v>
      </c>
      <c r="F250">
        <v>99.673</v>
      </c>
      <c r="G250">
        <v>3994.58</v>
      </c>
      <c r="H250">
        <v>26</v>
      </c>
      <c r="J250">
        <f t="shared" si="15"/>
        <v>1.2186174751280958</v>
      </c>
      <c r="K250">
        <f t="shared" si="16"/>
        <v>0.05127752487190418</v>
      </c>
      <c r="L250">
        <f t="shared" si="19"/>
        <v>1.2740611800587922</v>
      </c>
      <c r="M250">
        <f>-L250+'excitation up ramps'!M28</f>
        <v>0.049981286174519024</v>
      </c>
      <c r="N250">
        <f aca="true" t="shared" si="22" ref="N250:N260">M250/L250</f>
        <v>0.03922989488794613</v>
      </c>
    </row>
    <row r="251" spans="1:14" ht="12.75">
      <c r="A251">
        <v>150</v>
      </c>
      <c r="B251">
        <v>149.553</v>
      </c>
      <c r="C251">
        <v>1.863492</v>
      </c>
      <c r="D251">
        <v>7E-05</v>
      </c>
      <c r="E251">
        <v>1</v>
      </c>
      <c r="F251">
        <v>99.673</v>
      </c>
      <c r="G251">
        <v>3994.58</v>
      </c>
      <c r="H251">
        <v>26</v>
      </c>
      <c r="J251">
        <f t="shared" si="15"/>
        <v>1.8284580504031394</v>
      </c>
      <c r="K251">
        <f t="shared" si="16"/>
        <v>0.03503394959686057</v>
      </c>
      <c r="L251">
        <f t="shared" si="19"/>
        <v>1.8690618041764457</v>
      </c>
      <c r="M251">
        <f>-L251+'excitation up ramps'!M29</f>
        <v>0.0518883189440027</v>
      </c>
      <c r="N251">
        <f t="shared" si="22"/>
        <v>0.027761692432030603</v>
      </c>
    </row>
    <row r="252" spans="1:14" ht="12.75">
      <c r="A252">
        <v>200</v>
      </c>
      <c r="B252">
        <v>199.437</v>
      </c>
      <c r="C252">
        <v>2.466539</v>
      </c>
      <c r="D252">
        <v>7E-05</v>
      </c>
      <c r="E252">
        <v>1</v>
      </c>
      <c r="F252">
        <v>99.673</v>
      </c>
      <c r="G252">
        <v>3994.58</v>
      </c>
      <c r="H252">
        <v>26</v>
      </c>
      <c r="J252">
        <f t="shared" si="15"/>
        <v>2.438347530295286</v>
      </c>
      <c r="K252">
        <f t="shared" si="16"/>
        <v>0.028191469704713867</v>
      </c>
      <c r="L252">
        <f t="shared" si="19"/>
        <v>2.4735019078706557</v>
      </c>
      <c r="M252">
        <f>-L252+'excitation up ramps'!M30</f>
        <v>0.052603655610086175</v>
      </c>
      <c r="N252">
        <f t="shared" si="22"/>
        <v>0.02126687488806939</v>
      </c>
    </row>
    <row r="253" spans="1:14" ht="12.75">
      <c r="A253">
        <v>250</v>
      </c>
      <c r="B253">
        <v>249.431</v>
      </c>
      <c r="C253">
        <v>3.071975</v>
      </c>
      <c r="D253">
        <v>7E-05</v>
      </c>
      <c r="E253">
        <v>1</v>
      </c>
      <c r="F253">
        <v>99.673</v>
      </c>
      <c r="G253">
        <v>3994.58</v>
      </c>
      <c r="H253">
        <v>26</v>
      </c>
      <c r="J253">
        <f t="shared" si="15"/>
        <v>3.0495818871577667</v>
      </c>
      <c r="K253">
        <f t="shared" si="16"/>
        <v>0.022393112842233442</v>
      </c>
      <c r="L253">
        <f t="shared" si="19"/>
        <v>3.0789827647726224</v>
      </c>
      <c r="M253">
        <f>-L253+'excitation up ramps'!M31</f>
        <v>0.055078249490451814</v>
      </c>
      <c r="N253">
        <f t="shared" si="22"/>
        <v>0.017888456577482417</v>
      </c>
    </row>
    <row r="254" spans="1:14" ht="12.75">
      <c r="A254">
        <v>300</v>
      </c>
      <c r="B254">
        <v>299.409</v>
      </c>
      <c r="C254">
        <v>3.678937</v>
      </c>
      <c r="D254">
        <v>7E-05</v>
      </c>
      <c r="E254">
        <v>1</v>
      </c>
      <c r="F254">
        <v>99.673</v>
      </c>
      <c r="G254">
        <v>3994.58</v>
      </c>
      <c r="H254">
        <v>26</v>
      </c>
      <c r="J254">
        <f t="shared" si="15"/>
        <v>3.660620625551835</v>
      </c>
      <c r="K254">
        <f t="shared" si="16"/>
        <v>0.018316374448164918</v>
      </c>
      <c r="L254">
        <f t="shared" si="19"/>
        <v>3.6861988116589686</v>
      </c>
      <c r="M254">
        <f>-L254+'excitation up ramps'!M32</f>
        <v>0.057427087621606976</v>
      </c>
      <c r="N254">
        <f t="shared" si="22"/>
        <v>0.015578944749255669</v>
      </c>
    </row>
    <row r="255" spans="1:14" ht="12.75">
      <c r="A255">
        <v>350</v>
      </c>
      <c r="B255">
        <v>349.214</v>
      </c>
      <c r="C255">
        <v>4.286806</v>
      </c>
      <c r="D255">
        <v>7E-05</v>
      </c>
      <c r="E255">
        <v>1</v>
      </c>
      <c r="F255">
        <v>99.673</v>
      </c>
      <c r="G255">
        <v>3994.58</v>
      </c>
      <c r="H255">
        <v>26</v>
      </c>
      <c r="J255">
        <f t="shared" si="15"/>
        <v>4.269544239256196</v>
      </c>
      <c r="K255">
        <f t="shared" si="16"/>
        <v>0.017261760743804366</v>
      </c>
      <c r="L255">
        <f t="shared" si="19"/>
        <v>4.2964546094944644</v>
      </c>
      <c r="M255">
        <f>-L255+'excitation up ramps'!M33</f>
        <v>0.05810826849752804</v>
      </c>
      <c r="N255">
        <f t="shared" si="22"/>
        <v>0.013524702057626358</v>
      </c>
    </row>
    <row r="256" spans="1:14" ht="12.75">
      <c r="A256">
        <v>400</v>
      </c>
      <c r="B256">
        <v>399.319</v>
      </c>
      <c r="C256">
        <v>4.89647</v>
      </c>
      <c r="D256">
        <v>7E-05</v>
      </c>
      <c r="E256">
        <v>1</v>
      </c>
      <c r="F256">
        <v>99.673</v>
      </c>
      <c r="G256">
        <v>3994.58</v>
      </c>
      <c r="H256">
        <v>26</v>
      </c>
      <c r="J256">
        <f t="shared" si="15"/>
        <v>4.882135699243286</v>
      </c>
      <c r="K256">
        <f t="shared" si="16"/>
        <v>0.014334300756713603</v>
      </c>
      <c r="L256">
        <f t="shared" si="19"/>
        <v>4.904820456827749</v>
      </c>
      <c r="M256">
        <f>-L256+'excitation up ramps'!M34</f>
        <v>0.061742799623779376</v>
      </c>
      <c r="N256">
        <f t="shared" si="22"/>
        <v>0.012588187512109723</v>
      </c>
    </row>
    <row r="257" spans="1:14" ht="12.75">
      <c r="A257">
        <v>500</v>
      </c>
      <c r="B257">
        <v>499.112</v>
      </c>
      <c r="C257">
        <v>6.115228</v>
      </c>
      <c r="D257">
        <v>7E-05</v>
      </c>
      <c r="E257">
        <v>1</v>
      </c>
      <c r="F257">
        <v>99.673</v>
      </c>
      <c r="G257">
        <v>3994.58</v>
      </c>
      <c r="H257">
        <v>26</v>
      </c>
      <c r="J257">
        <f t="shared" si="15"/>
        <v>6.102220312884474</v>
      </c>
      <c r="K257">
        <f t="shared" si="16"/>
        <v>0.013007687115526245</v>
      </c>
      <c r="L257">
        <f t="shared" si="19"/>
        <v>6.126107967750725</v>
      </c>
      <c r="M257">
        <f>-L257+'excitation up ramps'!M35</f>
        <v>0.06705876866345495</v>
      </c>
      <c r="N257">
        <f t="shared" si="22"/>
        <v>0.010946390272007627</v>
      </c>
    </row>
    <row r="258" spans="1:14" ht="12.75">
      <c r="A258">
        <v>600</v>
      </c>
      <c r="B258">
        <v>598.983</v>
      </c>
      <c r="C258">
        <v>7.335685</v>
      </c>
      <c r="D258">
        <v>7E-05</v>
      </c>
      <c r="E258">
        <v>1</v>
      </c>
      <c r="F258">
        <v>99.673</v>
      </c>
      <c r="G258">
        <v>3994.58</v>
      </c>
      <c r="H258">
        <v>26</v>
      </c>
      <c r="J258">
        <f t="shared" si="15"/>
        <v>7.32325856655917</v>
      </c>
      <c r="K258">
        <f t="shared" si="16"/>
        <v>0.012426433440829499</v>
      </c>
      <c r="L258">
        <f t="shared" si="19"/>
        <v>7.348140097465204</v>
      </c>
      <c r="M258">
        <f>-L258+'excitation up ramps'!M36</f>
        <v>0.07437316910304492</v>
      </c>
      <c r="N258">
        <f t="shared" si="22"/>
        <v>0.010121359706886986</v>
      </c>
    </row>
    <row r="259" spans="1:14" ht="12.75">
      <c r="A259">
        <v>800</v>
      </c>
      <c r="B259">
        <v>798.783</v>
      </c>
      <c r="C259">
        <v>9.779669</v>
      </c>
      <c r="D259">
        <v>7E-05</v>
      </c>
      <c r="E259">
        <v>1</v>
      </c>
      <c r="F259">
        <v>99.673</v>
      </c>
      <c r="G259">
        <v>3994.58</v>
      </c>
      <c r="H259">
        <v>26</v>
      </c>
      <c r="J259">
        <f t="shared" si="15"/>
        <v>9.766044190856558</v>
      </c>
      <c r="K259">
        <f t="shared" si="16"/>
        <v>0.013624809143442107</v>
      </c>
      <c r="L259">
        <f t="shared" si="19"/>
        <v>9.794568988073106</v>
      </c>
      <c r="M259">
        <f>-L259+'excitation up ramps'!M37</f>
        <v>0.0923694598103868</v>
      </c>
      <c r="N259">
        <f t="shared" si="22"/>
        <v>0.009430681423844739</v>
      </c>
    </row>
    <row r="260" spans="1:14" ht="12.75">
      <c r="A260">
        <v>1100</v>
      </c>
      <c r="B260">
        <v>1098.328</v>
      </c>
      <c r="C260">
        <v>13.447952</v>
      </c>
      <c r="D260">
        <v>7E-05</v>
      </c>
      <c r="E260">
        <v>1</v>
      </c>
      <c r="F260">
        <v>99.673</v>
      </c>
      <c r="G260">
        <v>3994.58</v>
      </c>
      <c r="H260">
        <v>26</v>
      </c>
      <c r="J260">
        <f t="shared" si="15"/>
        <v>13.428327573389897</v>
      </c>
      <c r="K260">
        <f t="shared" si="16"/>
        <v>0.019624426610103995</v>
      </c>
      <c r="L260">
        <f t="shared" si="19"/>
        <v>13.46842400448682</v>
      </c>
      <c r="M260">
        <f>-L260+'excitation up ramps'!M38</f>
        <v>0.12323807999205982</v>
      </c>
      <c r="N260">
        <f t="shared" si="22"/>
        <v>0.00915014852153487</v>
      </c>
    </row>
    <row r="261" spans="1:12" ht="12.75">
      <c r="A261">
        <v>4000</v>
      </c>
      <c r="B261">
        <v>3994.513</v>
      </c>
      <c r="C261">
        <v>48.095103</v>
      </c>
      <c r="D261">
        <v>7E-05</v>
      </c>
      <c r="E261">
        <v>1</v>
      </c>
      <c r="F261">
        <v>99.673</v>
      </c>
      <c r="G261">
        <v>3994.58</v>
      </c>
      <c r="H261">
        <v>26</v>
      </c>
      <c r="J261">
        <f aca="true" t="shared" si="23" ref="J261:J324">tf*B261</f>
        <v>48.8375321945397</v>
      </c>
      <c r="K261">
        <f aca="true" t="shared" si="24" ref="K261:K324">C261-J261</f>
        <v>-0.7424291945396959</v>
      </c>
      <c r="L261">
        <f t="shared" si="19"/>
        <v>48.16116808231692</v>
      </c>
    </row>
    <row r="262" spans="1:12" ht="12.75">
      <c r="A262">
        <v>4000</v>
      </c>
      <c r="B262">
        <v>3994.513</v>
      </c>
      <c r="C262">
        <v>48.095103</v>
      </c>
      <c r="D262">
        <v>7E-05</v>
      </c>
      <c r="E262">
        <v>-1</v>
      </c>
      <c r="F262">
        <v>3994.513</v>
      </c>
      <c r="G262">
        <v>99.67</v>
      </c>
      <c r="H262">
        <v>27</v>
      </c>
      <c r="J262">
        <f t="shared" si="23"/>
        <v>48.8375321945397</v>
      </c>
      <c r="K262">
        <f t="shared" si="24"/>
        <v>-0.7424291945396959</v>
      </c>
      <c r="L262">
        <f t="shared" si="19"/>
        <v>48.16116808231692</v>
      </c>
    </row>
    <row r="263" spans="1:12" ht="12.75">
      <c r="A263">
        <v>150</v>
      </c>
      <c r="B263">
        <v>149.534</v>
      </c>
      <c r="C263">
        <v>1.881541</v>
      </c>
      <c r="D263">
        <v>7E-05</v>
      </c>
      <c r="E263">
        <v>-1</v>
      </c>
      <c r="F263">
        <v>3994.513</v>
      </c>
      <c r="G263">
        <v>99.67</v>
      </c>
      <c r="H263">
        <v>27</v>
      </c>
      <c r="J263">
        <f t="shared" si="23"/>
        <v>1.8282257534718998</v>
      </c>
      <c r="K263">
        <f t="shared" si="24"/>
        <v>0.05331524652810016</v>
      </c>
      <c r="L263">
        <f t="shared" si="19"/>
        <v>1.8874045367608705</v>
      </c>
    </row>
    <row r="264" spans="1:14" ht="12.75">
      <c r="A264">
        <v>150</v>
      </c>
      <c r="B264">
        <v>149.534</v>
      </c>
      <c r="C264">
        <v>1.881541</v>
      </c>
      <c r="D264">
        <v>7E-05</v>
      </c>
      <c r="E264">
        <v>1</v>
      </c>
      <c r="F264">
        <v>149.534</v>
      </c>
      <c r="G264">
        <v>3994.51</v>
      </c>
      <c r="H264">
        <v>28</v>
      </c>
      <c r="J264">
        <f t="shared" si="23"/>
        <v>1.8282257534718998</v>
      </c>
      <c r="K264">
        <f t="shared" si="24"/>
        <v>0.05331524652810016</v>
      </c>
      <c r="L264">
        <f t="shared" si="19"/>
        <v>1.8874045367608705</v>
      </c>
      <c r="M264">
        <f>-L264+'excitation up ramps'!M40</f>
        <v>0.056381277160635124</v>
      </c>
      <c r="N264">
        <f aca="true" t="shared" si="25" ref="N264:N274">M264/L264</f>
        <v>0.029872386159140875</v>
      </c>
    </row>
    <row r="265" spans="1:14" ht="12.75">
      <c r="A265">
        <v>200</v>
      </c>
      <c r="B265">
        <v>199.518</v>
      </c>
      <c r="C265">
        <v>2.475647</v>
      </c>
      <c r="D265">
        <v>7E-05</v>
      </c>
      <c r="E265">
        <v>1</v>
      </c>
      <c r="F265">
        <v>149.534</v>
      </c>
      <c r="G265">
        <v>3994.51</v>
      </c>
      <c r="H265">
        <v>28</v>
      </c>
      <c r="J265">
        <f t="shared" si="23"/>
        <v>2.439337848791623</v>
      </c>
      <c r="K265">
        <f t="shared" si="24"/>
        <v>0.03630915120837708</v>
      </c>
      <c r="L265">
        <f t="shared" si="19"/>
        <v>2.4816277228119765</v>
      </c>
      <c r="M265">
        <f>-L265+'excitation up ramps'!M41</f>
        <v>0.058469415363128885</v>
      </c>
      <c r="N265">
        <f t="shared" si="25"/>
        <v>0.023560913196470964</v>
      </c>
    </row>
    <row r="266" spans="1:14" ht="12.75">
      <c r="A266">
        <v>250</v>
      </c>
      <c r="B266">
        <v>249.493</v>
      </c>
      <c r="C266">
        <v>3.07859</v>
      </c>
      <c r="D266">
        <v>7E-05</v>
      </c>
      <c r="E266">
        <v>1</v>
      </c>
      <c r="F266">
        <v>149.534</v>
      </c>
      <c r="G266">
        <v>3994.51</v>
      </c>
      <c r="H266">
        <v>28</v>
      </c>
      <c r="J266">
        <f t="shared" si="23"/>
        <v>3.0503399087228638</v>
      </c>
      <c r="K266">
        <f t="shared" si="24"/>
        <v>0.028250091277136402</v>
      </c>
      <c r="L266">
        <f t="shared" si="19"/>
        <v>3.0848460678255503</v>
      </c>
      <c r="M266">
        <f>-L266+'excitation up ramps'!M42</f>
        <v>0.06053239139673128</v>
      </c>
      <c r="N266">
        <f t="shared" si="25"/>
        <v>0.019622499815493036</v>
      </c>
    </row>
    <row r="267" spans="1:14" ht="12.75">
      <c r="A267">
        <v>300</v>
      </c>
      <c r="B267">
        <v>299.415</v>
      </c>
      <c r="C267">
        <v>3.684026</v>
      </c>
      <c r="D267">
        <v>7E-05</v>
      </c>
      <c r="E267">
        <v>1</v>
      </c>
      <c r="F267">
        <v>149.534</v>
      </c>
      <c r="G267">
        <v>3994.51</v>
      </c>
      <c r="H267">
        <v>28</v>
      </c>
      <c r="J267">
        <f t="shared" si="23"/>
        <v>3.66069398247749</v>
      </c>
      <c r="K267">
        <f t="shared" si="24"/>
        <v>0.023332017522510018</v>
      </c>
      <c r="L267">
        <f t="shared" si="19"/>
        <v>3.691223886578828</v>
      </c>
      <c r="M267">
        <f>-L267+'excitation up ramps'!M43</f>
        <v>0.061942014370793164</v>
      </c>
      <c r="N267">
        <f t="shared" si="25"/>
        <v>0.01678088793151029</v>
      </c>
    </row>
    <row r="268" spans="1:14" ht="12.75">
      <c r="A268">
        <v>350</v>
      </c>
      <c r="B268">
        <v>349.504</v>
      </c>
      <c r="C268">
        <v>4.290598</v>
      </c>
      <c r="D268">
        <v>7E-05</v>
      </c>
      <c r="E268">
        <v>1</v>
      </c>
      <c r="F268">
        <v>149.534</v>
      </c>
      <c r="G268">
        <v>3994.51</v>
      </c>
      <c r="H268">
        <v>28</v>
      </c>
      <c r="J268">
        <f t="shared" si="23"/>
        <v>4.273089823996168</v>
      </c>
      <c r="K268">
        <f t="shared" si="24"/>
        <v>0.017508176003832254</v>
      </c>
      <c r="L268">
        <f t="shared" si="19"/>
        <v>4.296687019318806</v>
      </c>
      <c r="M268">
        <f>-L268+'excitation up ramps'!M44</f>
        <v>0.06620957509437364</v>
      </c>
      <c r="N268">
        <f t="shared" si="25"/>
        <v>0.01540944797623879</v>
      </c>
    </row>
    <row r="269" spans="1:14" ht="12.75">
      <c r="A269">
        <v>400</v>
      </c>
      <c r="B269">
        <v>399.472</v>
      </c>
      <c r="C269">
        <v>4.899695</v>
      </c>
      <c r="D269">
        <v>7E-05</v>
      </c>
      <c r="E269">
        <v>1</v>
      </c>
      <c r="F269">
        <v>149.534</v>
      </c>
      <c r="G269">
        <v>3994.51</v>
      </c>
      <c r="H269">
        <v>28</v>
      </c>
      <c r="J269">
        <f t="shared" si="23"/>
        <v>4.884006300847478</v>
      </c>
      <c r="K269">
        <f t="shared" si="24"/>
        <v>0.015688699152522467</v>
      </c>
      <c r="L269">
        <f t="shared" si="19"/>
        <v>4.906171145912605</v>
      </c>
      <c r="M269">
        <f>-L269+'excitation up ramps'!M45</f>
        <v>0.0675145311266725</v>
      </c>
      <c r="N269">
        <f t="shared" si="25"/>
        <v>0.013761144713208736</v>
      </c>
    </row>
    <row r="270" spans="1:14" ht="12.75">
      <c r="A270">
        <v>450</v>
      </c>
      <c r="B270">
        <v>449.368</v>
      </c>
      <c r="C270">
        <v>5.508267</v>
      </c>
      <c r="D270">
        <v>7E-05</v>
      </c>
      <c r="E270">
        <v>1</v>
      </c>
      <c r="F270">
        <v>149.534</v>
      </c>
      <c r="G270">
        <v>3994.51</v>
      </c>
      <c r="H270">
        <v>28</v>
      </c>
      <c r="J270">
        <f t="shared" si="23"/>
        <v>5.494042494590934</v>
      </c>
      <c r="K270">
        <f t="shared" si="24"/>
        <v>0.014224505409066168</v>
      </c>
      <c r="L270">
        <f t="shared" si="19"/>
        <v>5.516013935126667</v>
      </c>
      <c r="M270">
        <f>-L270+'excitation up ramps'!M46</f>
        <v>0.06955637056178432</v>
      </c>
      <c r="N270">
        <f t="shared" si="25"/>
        <v>0.012609897541926181</v>
      </c>
    </row>
    <row r="271" spans="1:14" ht="12.75">
      <c r="A271">
        <v>550</v>
      </c>
      <c r="B271">
        <v>548.908</v>
      </c>
      <c r="C271">
        <v>6.727148</v>
      </c>
      <c r="D271">
        <v>7E-05</v>
      </c>
      <c r="E271">
        <v>1</v>
      </c>
      <c r="F271">
        <v>149.534</v>
      </c>
      <c r="G271">
        <v>3994.51</v>
      </c>
      <c r="H271">
        <v>28</v>
      </c>
      <c r="J271">
        <f t="shared" si="23"/>
        <v>6.711033891200353</v>
      </c>
      <c r="K271">
        <f t="shared" si="24"/>
        <v>0.016114108799646587</v>
      </c>
      <c r="L271">
        <f t="shared" si="19"/>
        <v>6.740531017948362</v>
      </c>
      <c r="M271">
        <f>-L271+'excitation up ramps'!M47</f>
        <v>0.07162663891717447</v>
      </c>
      <c r="N271">
        <f t="shared" si="25"/>
        <v>0.010626260561141325</v>
      </c>
    </row>
    <row r="272" spans="1:14" ht="12.75">
      <c r="A272">
        <v>650</v>
      </c>
      <c r="B272">
        <v>648.974</v>
      </c>
      <c r="C272">
        <v>7.94774</v>
      </c>
      <c r="D272">
        <v>7E-05</v>
      </c>
      <c r="E272">
        <v>1</v>
      </c>
      <c r="F272">
        <v>149.534</v>
      </c>
      <c r="G272">
        <v>3994.51</v>
      </c>
      <c r="H272">
        <v>28</v>
      </c>
      <c r="J272">
        <f t="shared" si="23"/>
        <v>7.934456244958825</v>
      </c>
      <c r="K272">
        <f t="shared" si="24"/>
        <v>0.01328375504117485</v>
      </c>
      <c r="L272">
        <f t="shared" si="19"/>
        <v>7.960305035332694</v>
      </c>
      <c r="M272">
        <f>-L272+'excitation up ramps'!M48</f>
        <v>0.08132152756306876</v>
      </c>
      <c r="N272">
        <f t="shared" si="25"/>
        <v>0.010215880823927496</v>
      </c>
    </row>
    <row r="273" spans="1:14" ht="12.75">
      <c r="A273">
        <v>850</v>
      </c>
      <c r="B273">
        <v>848.738</v>
      </c>
      <c r="C273">
        <v>10.392043</v>
      </c>
      <c r="D273">
        <v>7E-05</v>
      </c>
      <c r="E273">
        <v>1</v>
      </c>
      <c r="F273">
        <v>149.534</v>
      </c>
      <c r="G273">
        <v>3994.51</v>
      </c>
      <c r="H273">
        <v>28</v>
      </c>
      <c r="J273">
        <f t="shared" si="23"/>
        <v>10.376801727702285</v>
      </c>
      <c r="K273">
        <f t="shared" si="24"/>
        <v>0.015241272297714659</v>
      </c>
      <c r="L273">
        <f t="shared" si="19"/>
        <v>10.407495069149725</v>
      </c>
      <c r="M273">
        <f>-L273+'excitation up ramps'!M49</f>
        <v>0.09873813457245362</v>
      </c>
      <c r="N273">
        <f t="shared" si="25"/>
        <v>0.009487214158297973</v>
      </c>
    </row>
    <row r="274" spans="1:14" ht="12.75">
      <c r="A274">
        <v>1150</v>
      </c>
      <c r="B274">
        <v>1148.306</v>
      </c>
      <c r="C274">
        <v>14.059784</v>
      </c>
      <c r="D274">
        <v>7E-05</v>
      </c>
      <c r="E274">
        <v>1</v>
      </c>
      <c r="F274">
        <v>149.534</v>
      </c>
      <c r="G274">
        <v>3994.51</v>
      </c>
      <c r="H274">
        <v>28</v>
      </c>
      <c r="J274">
        <f t="shared" si="23"/>
        <v>14.039366311783965</v>
      </c>
      <c r="K274">
        <f t="shared" si="24"/>
        <v>0.0204176882160354</v>
      </c>
      <c r="L274">
        <f t="shared" si="19"/>
        <v>14.080525225854434</v>
      </c>
      <c r="M274">
        <f>-L274+'excitation up ramps'!M50</f>
        <v>0.13035852758730115</v>
      </c>
      <c r="N274">
        <f t="shared" si="25"/>
        <v>0.009258072798871092</v>
      </c>
    </row>
    <row r="275" spans="1:12" ht="12.75">
      <c r="A275">
        <v>4000</v>
      </c>
      <c r="B275">
        <v>3994.611</v>
      </c>
      <c r="C275">
        <v>48.094854</v>
      </c>
      <c r="D275">
        <v>7E-05</v>
      </c>
      <c r="E275">
        <v>1</v>
      </c>
      <c r="F275">
        <v>149.534</v>
      </c>
      <c r="G275">
        <v>3994.51</v>
      </c>
      <c r="H275">
        <v>28</v>
      </c>
      <c r="J275">
        <f t="shared" si="23"/>
        <v>48.83873035765872</v>
      </c>
      <c r="K275">
        <f t="shared" si="24"/>
        <v>-0.7438763576587206</v>
      </c>
      <c r="L275">
        <f t="shared" si="19"/>
        <v>48.15973720595072</v>
      </c>
    </row>
    <row r="276" spans="1:12" ht="12.75">
      <c r="A276">
        <v>4000</v>
      </c>
      <c r="B276">
        <v>3994.611</v>
      </c>
      <c r="C276">
        <v>48.094854</v>
      </c>
      <c r="D276">
        <v>7E-05</v>
      </c>
      <c r="E276">
        <v>-1</v>
      </c>
      <c r="F276">
        <v>3994.611</v>
      </c>
      <c r="G276">
        <v>149.53</v>
      </c>
      <c r="H276">
        <v>29</v>
      </c>
      <c r="J276">
        <f t="shared" si="23"/>
        <v>48.83873035765872</v>
      </c>
      <c r="K276">
        <f t="shared" si="24"/>
        <v>-0.7438763576587206</v>
      </c>
      <c r="L276">
        <f t="shared" si="19"/>
        <v>48.15973720595072</v>
      </c>
    </row>
    <row r="277" spans="1:12" ht="12.75">
      <c r="A277">
        <v>200</v>
      </c>
      <c r="B277">
        <v>199.593</v>
      </c>
      <c r="C277">
        <v>2.493288</v>
      </c>
      <c r="D277">
        <v>7E-05</v>
      </c>
      <c r="E277">
        <v>-1</v>
      </c>
      <c r="F277">
        <v>3994.611</v>
      </c>
      <c r="G277">
        <v>149.53</v>
      </c>
      <c r="H277">
        <v>29</v>
      </c>
      <c r="J277">
        <f t="shared" si="23"/>
        <v>2.4402548103623047</v>
      </c>
      <c r="K277">
        <f t="shared" si="24"/>
        <v>0.05303318963769543</v>
      </c>
      <c r="L277">
        <f t="shared" si="19"/>
        <v>2.4983721874013622</v>
      </c>
    </row>
    <row r="278" spans="1:14" ht="12.75">
      <c r="A278">
        <v>200</v>
      </c>
      <c r="B278">
        <v>199.593</v>
      </c>
      <c r="C278">
        <v>2.493288</v>
      </c>
      <c r="D278">
        <v>7E-05</v>
      </c>
      <c r="E278">
        <v>1</v>
      </c>
      <c r="F278">
        <v>199.593</v>
      </c>
      <c r="G278">
        <v>3994.61</v>
      </c>
      <c r="H278">
        <v>30</v>
      </c>
      <c r="J278">
        <f t="shared" si="23"/>
        <v>2.4402548103623047</v>
      </c>
      <c r="K278">
        <f t="shared" si="24"/>
        <v>0.05303318963769543</v>
      </c>
      <c r="L278">
        <f t="shared" si="19"/>
        <v>2.4983721874013622</v>
      </c>
      <c r="M278">
        <f>-L278+'excitation up ramps'!M52</f>
        <v>0.06491328502967164</v>
      </c>
      <c r="N278">
        <f aca="true" t="shared" si="26" ref="N278:N288">M278/L278</f>
        <v>0.02598223169350522</v>
      </c>
    </row>
    <row r="279" spans="1:14" ht="12.75">
      <c r="A279">
        <v>250</v>
      </c>
      <c r="B279">
        <v>249.58</v>
      </c>
      <c r="C279">
        <v>3.087238</v>
      </c>
      <c r="D279">
        <v>7E-05</v>
      </c>
      <c r="E279">
        <v>1</v>
      </c>
      <c r="F279">
        <v>199.593</v>
      </c>
      <c r="G279">
        <v>3994.61</v>
      </c>
      <c r="H279">
        <v>30</v>
      </c>
      <c r="J279">
        <f t="shared" si="23"/>
        <v>3.0514035841448552</v>
      </c>
      <c r="K279">
        <f t="shared" si="24"/>
        <v>0.03583441585514491</v>
      </c>
      <c r="L279">
        <f t="shared" si="19"/>
        <v>3.0924332879237117</v>
      </c>
      <c r="M279">
        <f>-L279+'excitation up ramps'!M53</f>
        <v>0.06669453889361332</v>
      </c>
      <c r="N279">
        <f t="shared" si="26"/>
        <v>0.02156700975702944</v>
      </c>
    </row>
    <row r="280" spans="1:14" ht="12.75">
      <c r="A280">
        <v>300</v>
      </c>
      <c r="B280">
        <v>299.565</v>
      </c>
      <c r="C280">
        <v>3.690279</v>
      </c>
      <c r="D280">
        <v>7E-05</v>
      </c>
      <c r="E280">
        <v>1</v>
      </c>
      <c r="F280">
        <v>199.593</v>
      </c>
      <c r="G280">
        <v>3994.61</v>
      </c>
      <c r="H280">
        <v>30</v>
      </c>
      <c r="J280">
        <f t="shared" si="23"/>
        <v>3.662527905618854</v>
      </c>
      <c r="K280">
        <f t="shared" si="24"/>
        <v>0.02775109438114587</v>
      </c>
      <c r="L280">
        <f t="shared" si="19"/>
        <v>3.695637674628211</v>
      </c>
      <c r="M280">
        <f>-L280+'excitation up ramps'!M54</f>
        <v>0.06874382084356423</v>
      </c>
      <c r="N280">
        <f t="shared" si="26"/>
        <v>0.01860134214874839</v>
      </c>
    </row>
    <row r="281" spans="1:14" ht="12.75">
      <c r="A281">
        <v>350</v>
      </c>
      <c r="B281">
        <v>349.51</v>
      </c>
      <c r="C281">
        <v>4.295604</v>
      </c>
      <c r="D281">
        <v>7E-05</v>
      </c>
      <c r="E281">
        <v>1</v>
      </c>
      <c r="F281">
        <v>199.593</v>
      </c>
      <c r="G281">
        <v>3994.61</v>
      </c>
      <c r="H281">
        <v>30</v>
      </c>
      <c r="J281">
        <f t="shared" si="23"/>
        <v>4.273163180921822</v>
      </c>
      <c r="K281">
        <f t="shared" si="24"/>
        <v>0.022440819078178187</v>
      </c>
      <c r="L281">
        <f t="shared" si="19"/>
        <v>4.301626276787503</v>
      </c>
      <c r="M281">
        <f>-L281+'excitation up ramps'!M55</f>
        <v>0.07058960407056958</v>
      </c>
      <c r="N281">
        <f t="shared" si="26"/>
        <v>0.016409980674398937</v>
      </c>
    </row>
    <row r="282" spans="1:14" ht="12.75">
      <c r="A282">
        <v>400</v>
      </c>
      <c r="B282">
        <v>399.442</v>
      </c>
      <c r="C282">
        <v>4.903807</v>
      </c>
      <c r="D282">
        <v>7E-05</v>
      </c>
      <c r="E282">
        <v>1</v>
      </c>
      <c r="F282">
        <v>199.593</v>
      </c>
      <c r="G282">
        <v>3994.61</v>
      </c>
      <c r="H282">
        <v>30</v>
      </c>
      <c r="J282">
        <f t="shared" si="23"/>
        <v>4.883639516219206</v>
      </c>
      <c r="K282">
        <f t="shared" si="24"/>
        <v>0.020167483780793916</v>
      </c>
      <c r="L282">
        <f t="shared" si="19"/>
        <v>4.910657367027002</v>
      </c>
      <c r="M282">
        <f>-L282+'excitation up ramps'!M56</f>
        <v>0.07112878973564474</v>
      </c>
      <c r="N282">
        <f t="shared" si="26"/>
        <v>0.014484575978207037</v>
      </c>
    </row>
    <row r="283" spans="1:14" ht="12.75">
      <c r="A283">
        <v>450</v>
      </c>
      <c r="B283">
        <v>449.293</v>
      </c>
      <c r="C283">
        <v>5.511542</v>
      </c>
      <c r="D283">
        <v>7E-05</v>
      </c>
      <c r="E283">
        <v>1</v>
      </c>
      <c r="F283">
        <v>199.593</v>
      </c>
      <c r="G283">
        <v>3994.61</v>
      </c>
      <c r="H283">
        <v>30</v>
      </c>
      <c r="J283">
        <f t="shared" si="23"/>
        <v>5.493125533020252</v>
      </c>
      <c r="K283">
        <f t="shared" si="24"/>
        <v>0.018416466979748414</v>
      </c>
      <c r="L283">
        <f t="shared" si="19"/>
        <v>5.520214870919423</v>
      </c>
      <c r="M283">
        <f>-L283+'excitation up ramps'!M57</f>
        <v>0.07249645902082946</v>
      </c>
      <c r="N283">
        <f t="shared" si="26"/>
        <v>0.013132905279238662</v>
      </c>
    </row>
    <row r="284" spans="1:14" ht="12.75">
      <c r="A284">
        <v>500</v>
      </c>
      <c r="B284">
        <v>499.313</v>
      </c>
      <c r="C284">
        <v>6.120124</v>
      </c>
      <c r="D284">
        <v>7E-05</v>
      </c>
      <c r="E284">
        <v>1</v>
      </c>
      <c r="F284">
        <v>199.593</v>
      </c>
      <c r="G284">
        <v>3994.61</v>
      </c>
      <c r="H284">
        <v>30</v>
      </c>
      <c r="J284">
        <f t="shared" si="23"/>
        <v>6.104677769893902</v>
      </c>
      <c r="K284">
        <f t="shared" si="24"/>
        <v>0.01544623010609758</v>
      </c>
      <c r="L284">
        <f t="shared" si="19"/>
        <v>6.128544620308303</v>
      </c>
      <c r="M284">
        <f>-L284+'excitation up ramps'!M58</f>
        <v>0.07616510223774497</v>
      </c>
      <c r="N284">
        <f t="shared" si="26"/>
        <v>0.012427926523591731</v>
      </c>
    </row>
    <row r="285" spans="1:14" ht="12.75">
      <c r="A285">
        <v>600</v>
      </c>
      <c r="B285">
        <v>599.194</v>
      </c>
      <c r="C285">
        <v>7.339321</v>
      </c>
      <c r="D285">
        <v>7E-05</v>
      </c>
      <c r="E285">
        <v>1</v>
      </c>
      <c r="F285">
        <v>199.593</v>
      </c>
      <c r="G285">
        <v>3994.61</v>
      </c>
      <c r="H285">
        <v>30</v>
      </c>
      <c r="J285">
        <f t="shared" si="23"/>
        <v>7.325838285111356</v>
      </c>
      <c r="K285">
        <f t="shared" si="24"/>
        <v>0.013482714888644054</v>
      </c>
      <c r="L285">
        <f t="shared" si="19"/>
        <v>7.349193416489485</v>
      </c>
      <c r="M285">
        <f>-L285+'excitation up ramps'!M59</f>
        <v>0.08226530752599714</v>
      </c>
      <c r="N285">
        <f t="shared" si="26"/>
        <v>0.01119378724492641</v>
      </c>
    </row>
    <row r="286" spans="1:14" ht="12.75">
      <c r="A286">
        <v>700</v>
      </c>
      <c r="B286">
        <v>699.088</v>
      </c>
      <c r="C286">
        <v>8.559855</v>
      </c>
      <c r="D286">
        <v>7E-05</v>
      </c>
      <c r="E286">
        <v>1</v>
      </c>
      <c r="F286">
        <v>199.593</v>
      </c>
      <c r="G286">
        <v>3994.61</v>
      </c>
      <c r="H286">
        <v>30</v>
      </c>
      <c r="J286">
        <f t="shared" si="23"/>
        <v>8.547157740334395</v>
      </c>
      <c r="K286">
        <f t="shared" si="24"/>
        <v>0.012697259665605642</v>
      </c>
      <c r="L286">
        <f t="shared" si="19"/>
        <v>8.57102181699586</v>
      </c>
      <c r="M286">
        <f>-L286+'excitation up ramps'!M60</f>
        <v>0.08985604287849469</v>
      </c>
      <c r="N286">
        <f t="shared" si="26"/>
        <v>0.010483702503278566</v>
      </c>
    </row>
    <row r="287" spans="1:14" ht="12.75">
      <c r="A287">
        <v>900</v>
      </c>
      <c r="B287">
        <v>898.797</v>
      </c>
      <c r="C287">
        <v>11.004297</v>
      </c>
      <c r="D287">
        <v>7E-05</v>
      </c>
      <c r="E287">
        <v>1</v>
      </c>
      <c r="F287">
        <v>199.593</v>
      </c>
      <c r="G287">
        <v>3994.61</v>
      </c>
      <c r="H287">
        <v>30</v>
      </c>
      <c r="J287">
        <f t="shared" si="23"/>
        <v>10.98883078459269</v>
      </c>
      <c r="K287">
        <f t="shared" si="24"/>
        <v>0.015466215407309747</v>
      </c>
      <c r="L287">
        <f aca="true" t="shared" si="27" ref="L287:L350">C287/B287*A287</f>
        <v>11.019025764438465</v>
      </c>
      <c r="M287">
        <f>-L287+'excitation up ramps'!M61</f>
        <v>0.10652334848812828</v>
      </c>
      <c r="N287">
        <f t="shared" si="26"/>
        <v>0.00966722020306999</v>
      </c>
    </row>
    <row r="288" spans="1:14" ht="12.75">
      <c r="A288">
        <v>1200</v>
      </c>
      <c r="B288">
        <v>1198.485</v>
      </c>
      <c r="C288">
        <v>14.672614</v>
      </c>
      <c r="D288">
        <v>7E-05</v>
      </c>
      <c r="E288">
        <v>1</v>
      </c>
      <c r="F288">
        <v>199.593</v>
      </c>
      <c r="G288">
        <v>3994.61</v>
      </c>
      <c r="H288">
        <v>30</v>
      </c>
      <c r="J288">
        <f t="shared" si="23"/>
        <v>14.65286250718746</v>
      </c>
      <c r="K288">
        <f t="shared" si="24"/>
        <v>0.01975149281253863</v>
      </c>
      <c r="L288">
        <f t="shared" si="27"/>
        <v>14.691161591509282</v>
      </c>
      <c r="M288">
        <f>-L288+'excitation up ramps'!M62</f>
        <v>0.13838303918283223</v>
      </c>
      <c r="N288">
        <f t="shared" si="26"/>
        <v>0.009419475670515418</v>
      </c>
    </row>
    <row r="289" spans="1:12" ht="12.75">
      <c r="A289">
        <v>4000</v>
      </c>
      <c r="B289">
        <v>3994.672</v>
      </c>
      <c r="C289">
        <v>48.09483</v>
      </c>
      <c r="D289">
        <v>7E-05</v>
      </c>
      <c r="E289">
        <v>1</v>
      </c>
      <c r="F289">
        <v>199.593</v>
      </c>
      <c r="G289">
        <v>3994.61</v>
      </c>
      <c r="H289">
        <v>30</v>
      </c>
      <c r="J289">
        <f t="shared" si="23"/>
        <v>48.83947615306955</v>
      </c>
      <c r="K289">
        <f t="shared" si="24"/>
        <v>-0.7446461530695458</v>
      </c>
      <c r="L289">
        <f t="shared" si="27"/>
        <v>48.15897775837416</v>
      </c>
    </row>
    <row r="290" spans="1:12" ht="12.75">
      <c r="A290">
        <v>4000</v>
      </c>
      <c r="B290">
        <v>3994.672</v>
      </c>
      <c r="C290">
        <v>48.09483</v>
      </c>
      <c r="D290">
        <v>7E-05</v>
      </c>
      <c r="E290">
        <v>-1</v>
      </c>
      <c r="F290">
        <v>3994.672</v>
      </c>
      <c r="G290">
        <v>199.59</v>
      </c>
      <c r="H290">
        <v>31</v>
      </c>
      <c r="J290">
        <f t="shared" si="23"/>
        <v>48.83947615306955</v>
      </c>
      <c r="K290">
        <f t="shared" si="24"/>
        <v>-0.7446461530695458</v>
      </c>
      <c r="L290">
        <f t="shared" si="27"/>
        <v>48.15897775837416</v>
      </c>
    </row>
    <row r="291" spans="1:12" ht="12.75">
      <c r="A291">
        <v>300</v>
      </c>
      <c r="B291">
        <v>299.526</v>
      </c>
      <c r="C291">
        <v>3.71686</v>
      </c>
      <c r="D291">
        <v>7E-05</v>
      </c>
      <c r="E291">
        <v>-1</v>
      </c>
      <c r="F291">
        <v>3994.672</v>
      </c>
      <c r="G291">
        <v>199.59</v>
      </c>
      <c r="H291">
        <v>31</v>
      </c>
      <c r="J291">
        <f t="shared" si="23"/>
        <v>3.662051085602099</v>
      </c>
      <c r="K291">
        <f t="shared" si="24"/>
        <v>0.05480891439790092</v>
      </c>
      <c r="L291">
        <f t="shared" si="27"/>
        <v>3.7227419322529594</v>
      </c>
    </row>
    <row r="292" spans="1:14" ht="12.75">
      <c r="A292">
        <v>300</v>
      </c>
      <c r="B292">
        <v>299.526</v>
      </c>
      <c r="C292">
        <v>3.71686</v>
      </c>
      <c r="D292">
        <v>7E-05</v>
      </c>
      <c r="E292">
        <v>1</v>
      </c>
      <c r="F292">
        <v>299.526</v>
      </c>
      <c r="G292">
        <v>3994.67</v>
      </c>
      <c r="H292">
        <v>32</v>
      </c>
      <c r="J292">
        <f t="shared" si="23"/>
        <v>3.662051085602099</v>
      </c>
      <c r="K292">
        <f t="shared" si="24"/>
        <v>0.05480891439790092</v>
      </c>
      <c r="L292">
        <f t="shared" si="27"/>
        <v>3.7227419322529594</v>
      </c>
      <c r="M292">
        <f>-L292+'excitation up ramps'!M64</f>
        <v>0.07896150438912075</v>
      </c>
      <c r="N292">
        <f aca="true" t="shared" si="28" ref="N292:N302">M292/L292</f>
        <v>0.02121057699568613</v>
      </c>
    </row>
    <row r="293" spans="1:14" ht="12.75">
      <c r="A293">
        <v>350</v>
      </c>
      <c r="B293">
        <v>349.276</v>
      </c>
      <c r="C293">
        <v>4.31067</v>
      </c>
      <c r="D293">
        <v>7E-05</v>
      </c>
      <c r="E293">
        <v>1</v>
      </c>
      <c r="F293">
        <v>299.526</v>
      </c>
      <c r="G293">
        <v>3994.67</v>
      </c>
      <c r="H293">
        <v>32</v>
      </c>
      <c r="J293">
        <f t="shared" si="23"/>
        <v>4.2703022608212935</v>
      </c>
      <c r="K293">
        <f t="shared" si="24"/>
        <v>0.04036773917870651</v>
      </c>
      <c r="L293">
        <f t="shared" si="27"/>
        <v>4.3196054123386665</v>
      </c>
      <c r="M293">
        <f>-L293+'excitation up ramps'!M65</f>
        <v>0.07752238376907261</v>
      </c>
      <c r="N293">
        <f t="shared" si="28"/>
        <v>0.017946635483795593</v>
      </c>
    </row>
    <row r="294" spans="1:14" ht="12.75">
      <c r="A294">
        <v>400</v>
      </c>
      <c r="B294">
        <v>399.283</v>
      </c>
      <c r="C294">
        <v>4.914873</v>
      </c>
      <c r="D294">
        <v>7E-05</v>
      </c>
      <c r="E294">
        <v>1</v>
      </c>
      <c r="F294">
        <v>299.526</v>
      </c>
      <c r="G294">
        <v>3994.67</v>
      </c>
      <c r="H294">
        <v>32</v>
      </c>
      <c r="J294">
        <f t="shared" si="23"/>
        <v>4.881695557689359</v>
      </c>
      <c r="K294">
        <f t="shared" si="24"/>
        <v>0.03317744231064079</v>
      </c>
      <c r="L294">
        <f t="shared" si="27"/>
        <v>4.923698729973477</v>
      </c>
      <c r="M294">
        <f>-L294+'excitation up ramps'!M66</f>
        <v>0.07862145333244808</v>
      </c>
      <c r="N294">
        <f t="shared" si="28"/>
        <v>0.015967965881793826</v>
      </c>
    </row>
    <row r="295" spans="1:14" ht="12.75">
      <c r="A295">
        <v>450</v>
      </c>
      <c r="B295">
        <v>449.28</v>
      </c>
      <c r="C295">
        <v>5.520033</v>
      </c>
      <c r="D295">
        <v>7E-05</v>
      </c>
      <c r="E295">
        <v>1</v>
      </c>
      <c r="F295">
        <v>299.526</v>
      </c>
      <c r="G295">
        <v>3994.67</v>
      </c>
      <c r="H295">
        <v>32</v>
      </c>
      <c r="J295">
        <f t="shared" si="23"/>
        <v>5.492966593014667</v>
      </c>
      <c r="K295">
        <f t="shared" si="24"/>
        <v>0.027066406985333025</v>
      </c>
      <c r="L295">
        <f t="shared" si="27"/>
        <v>5.528879206730769</v>
      </c>
      <c r="M295">
        <f>-L295+'excitation up ramps'!M67</f>
        <v>0.08131364780402262</v>
      </c>
      <c r="N295">
        <f t="shared" si="28"/>
        <v>0.014707076201815493</v>
      </c>
    </row>
    <row r="296" spans="1:14" ht="12.75">
      <c r="A296">
        <v>500</v>
      </c>
      <c r="B296">
        <v>499.115</v>
      </c>
      <c r="C296">
        <v>6.127363</v>
      </c>
      <c r="D296">
        <v>7E-05</v>
      </c>
      <c r="E296">
        <v>1</v>
      </c>
      <c r="F296">
        <v>299.526</v>
      </c>
      <c r="G296">
        <v>3994.67</v>
      </c>
      <c r="H296">
        <v>32</v>
      </c>
      <c r="J296">
        <f t="shared" si="23"/>
        <v>6.102256991347301</v>
      </c>
      <c r="K296">
        <f t="shared" si="24"/>
        <v>0.025106008652699074</v>
      </c>
      <c r="L296">
        <f t="shared" si="27"/>
        <v>6.138227662963445</v>
      </c>
      <c r="M296">
        <f>-L296+'excitation up ramps'!M68</f>
        <v>0.08159326634687591</v>
      </c>
      <c r="N296">
        <f t="shared" si="28"/>
        <v>0.013292642571599227</v>
      </c>
    </row>
    <row r="297" spans="1:14" ht="12.75">
      <c r="A297">
        <v>550</v>
      </c>
      <c r="B297">
        <v>549.099</v>
      </c>
      <c r="C297">
        <v>6.735323</v>
      </c>
      <c r="D297">
        <v>7E-05</v>
      </c>
      <c r="E297">
        <v>1</v>
      </c>
      <c r="F297">
        <v>299.526</v>
      </c>
      <c r="G297">
        <v>3994.67</v>
      </c>
      <c r="H297">
        <v>32</v>
      </c>
      <c r="J297">
        <f t="shared" si="23"/>
        <v>6.713369086667025</v>
      </c>
      <c r="K297">
        <f t="shared" si="24"/>
        <v>0.02195391333297536</v>
      </c>
      <c r="L297">
        <f t="shared" si="27"/>
        <v>6.746374788517189</v>
      </c>
      <c r="M297">
        <f>-L297+'excitation up ramps'!M69</f>
        <v>0.08429941747015324</v>
      </c>
      <c r="N297">
        <f t="shared" si="28"/>
        <v>0.012495513533229263</v>
      </c>
    </row>
    <row r="298" spans="1:14" ht="12.75">
      <c r="A298">
        <v>600</v>
      </c>
      <c r="B298">
        <v>599.165</v>
      </c>
      <c r="C298">
        <v>7.344149</v>
      </c>
      <c r="D298">
        <v>7E-05</v>
      </c>
      <c r="E298">
        <v>1</v>
      </c>
      <c r="F298">
        <v>299.526</v>
      </c>
      <c r="G298">
        <v>3994.67</v>
      </c>
      <c r="H298">
        <v>32</v>
      </c>
      <c r="J298">
        <f t="shared" si="23"/>
        <v>7.325483726637359</v>
      </c>
      <c r="K298">
        <f t="shared" si="24"/>
        <v>0.018665273362640455</v>
      </c>
      <c r="L298">
        <f t="shared" si="27"/>
        <v>7.354383850859112</v>
      </c>
      <c r="M298">
        <f>-L298+'excitation up ramps'!M70</f>
        <v>0.08826866480142304</v>
      </c>
      <c r="N298">
        <f t="shared" si="28"/>
        <v>0.012002183539972802</v>
      </c>
    </row>
    <row r="299" spans="1:14" ht="12.75">
      <c r="A299">
        <v>700</v>
      </c>
      <c r="B299">
        <v>699.033</v>
      </c>
      <c r="C299">
        <v>8.563275</v>
      </c>
      <c r="D299">
        <v>7E-05</v>
      </c>
      <c r="E299">
        <v>1</v>
      </c>
      <c r="F299">
        <v>299.526</v>
      </c>
      <c r="G299">
        <v>3994.67</v>
      </c>
      <c r="H299">
        <v>32</v>
      </c>
      <c r="J299">
        <f t="shared" si="23"/>
        <v>8.546485301849229</v>
      </c>
      <c r="K299">
        <f t="shared" si="24"/>
        <v>0.016789698150772026</v>
      </c>
      <c r="L299">
        <f t="shared" si="27"/>
        <v>8.575120917038252</v>
      </c>
      <c r="M299">
        <f>-L299+'excitation up ramps'!M71</f>
        <v>0.09433664492777893</v>
      </c>
      <c r="N299">
        <f t="shared" si="28"/>
        <v>0.011001202879872827</v>
      </c>
    </row>
    <row r="300" spans="1:14" ht="12.75">
      <c r="A300">
        <v>800</v>
      </c>
      <c r="B300">
        <v>798.887</v>
      </c>
      <c r="C300">
        <v>9.784352</v>
      </c>
      <c r="D300">
        <v>7E-05</v>
      </c>
      <c r="E300">
        <v>1</v>
      </c>
      <c r="F300">
        <v>299.526</v>
      </c>
      <c r="G300">
        <v>3994.67</v>
      </c>
      <c r="H300">
        <v>32</v>
      </c>
      <c r="J300">
        <f t="shared" si="23"/>
        <v>9.767315710901237</v>
      </c>
      <c r="K300">
        <f t="shared" si="24"/>
        <v>0.017036289098763646</v>
      </c>
      <c r="L300">
        <f t="shared" si="27"/>
        <v>9.797983444467116</v>
      </c>
      <c r="M300">
        <f>-L300+'excitation up ramps'!M72</f>
        <v>0.10091363776298756</v>
      </c>
      <c r="N300">
        <f t="shared" si="28"/>
        <v>0.010299429299400696</v>
      </c>
    </row>
    <row r="301" spans="1:14" ht="12.75">
      <c r="A301">
        <v>1000</v>
      </c>
      <c r="B301">
        <v>998.454</v>
      </c>
      <c r="C301">
        <v>12.228483</v>
      </c>
      <c r="D301">
        <v>7E-05</v>
      </c>
      <c r="E301">
        <v>1</v>
      </c>
      <c r="F301">
        <v>299.526</v>
      </c>
      <c r="G301">
        <v>3994.67</v>
      </c>
      <c r="H301">
        <v>32</v>
      </c>
      <c r="J301">
        <f t="shared" si="23"/>
        <v>12.207252641252373</v>
      </c>
      <c r="K301">
        <f t="shared" si="24"/>
        <v>0.02123035874762813</v>
      </c>
      <c r="L301">
        <f t="shared" si="27"/>
        <v>12.247417507466544</v>
      </c>
      <c r="M301">
        <f>-L301+'excitation up ramps'!M73</f>
        <v>0.1162611961381419</v>
      </c>
      <c r="N301">
        <f t="shared" si="28"/>
        <v>0.009492711101525211</v>
      </c>
    </row>
    <row r="302" spans="1:14" ht="12.75">
      <c r="A302">
        <v>1300</v>
      </c>
      <c r="B302">
        <v>1298.177</v>
      </c>
      <c r="C302">
        <v>15.895139</v>
      </c>
      <c r="D302">
        <v>7E-05</v>
      </c>
      <c r="E302">
        <v>1</v>
      </c>
      <c r="F302">
        <v>299.526</v>
      </c>
      <c r="G302">
        <v>3994.67</v>
      </c>
      <c r="H302">
        <v>32</v>
      </c>
      <c r="J302">
        <f t="shared" si="23"/>
        <v>15.871712279246797</v>
      </c>
      <c r="K302">
        <f t="shared" si="24"/>
        <v>0.02342672075320351</v>
      </c>
      <c r="L302">
        <f t="shared" si="27"/>
        <v>15.917460176847996</v>
      </c>
      <c r="M302">
        <f>-L302+'excitation up ramps'!M74</f>
        <v>0.1497201348778816</v>
      </c>
      <c r="N302">
        <f t="shared" si="28"/>
        <v>0.00940603169189329</v>
      </c>
    </row>
    <row r="303" spans="1:12" ht="12.75">
      <c r="A303">
        <v>4000</v>
      </c>
      <c r="B303">
        <v>3994.523</v>
      </c>
      <c r="C303">
        <v>48.094877</v>
      </c>
      <c r="D303">
        <v>7E-05</v>
      </c>
      <c r="E303">
        <v>1</v>
      </c>
      <c r="F303">
        <v>299.526</v>
      </c>
      <c r="G303">
        <v>3994.67</v>
      </c>
      <c r="H303">
        <v>32</v>
      </c>
      <c r="J303">
        <f t="shared" si="23"/>
        <v>48.83765445608246</v>
      </c>
      <c r="K303">
        <f t="shared" si="24"/>
        <v>-0.7427774560824645</v>
      </c>
      <c r="L303">
        <f t="shared" si="27"/>
        <v>48.160821204434164</v>
      </c>
    </row>
    <row r="304" spans="1:12" ht="12.75">
      <c r="A304">
        <v>4000</v>
      </c>
      <c r="B304">
        <v>3994.523</v>
      </c>
      <c r="C304">
        <v>48.094877</v>
      </c>
      <c r="D304">
        <v>7E-05</v>
      </c>
      <c r="E304">
        <v>-1</v>
      </c>
      <c r="F304">
        <v>3994.523</v>
      </c>
      <c r="G304">
        <v>299.53</v>
      </c>
      <c r="H304">
        <v>33</v>
      </c>
      <c r="J304">
        <f t="shared" si="23"/>
        <v>48.83765445608246</v>
      </c>
      <c r="K304">
        <f t="shared" si="24"/>
        <v>-0.7427774560824645</v>
      </c>
      <c r="L304">
        <f t="shared" si="27"/>
        <v>48.160821204434164</v>
      </c>
    </row>
    <row r="305" spans="1:12" ht="12.75">
      <c r="A305">
        <v>500</v>
      </c>
      <c r="B305">
        <v>499.349</v>
      </c>
      <c r="C305">
        <v>6.164891</v>
      </c>
      <c r="D305">
        <v>7E-05</v>
      </c>
      <c r="E305">
        <v>-1</v>
      </c>
      <c r="F305">
        <v>3994.523</v>
      </c>
      <c r="G305">
        <v>299.53</v>
      </c>
      <c r="H305">
        <v>33</v>
      </c>
      <c r="J305">
        <f t="shared" si="23"/>
        <v>6.105117911447829</v>
      </c>
      <c r="K305">
        <f t="shared" si="24"/>
        <v>0.05977308855217078</v>
      </c>
      <c r="L305">
        <f t="shared" si="27"/>
        <v>6.172928152454496</v>
      </c>
    </row>
    <row r="306" spans="1:14" ht="12.75">
      <c r="A306">
        <v>500</v>
      </c>
      <c r="B306">
        <v>499.349</v>
      </c>
      <c r="C306">
        <v>6.164891</v>
      </c>
      <c r="D306">
        <v>7E-05</v>
      </c>
      <c r="E306">
        <v>1</v>
      </c>
      <c r="F306">
        <v>499.349</v>
      </c>
      <c r="G306">
        <v>3994.52</v>
      </c>
      <c r="H306">
        <v>34</v>
      </c>
      <c r="J306">
        <f t="shared" si="23"/>
        <v>6.105117911447829</v>
      </c>
      <c r="K306">
        <f t="shared" si="24"/>
        <v>0.05977308855217078</v>
      </c>
      <c r="L306">
        <f t="shared" si="27"/>
        <v>6.172928152454496</v>
      </c>
      <c r="M306">
        <f>-L306+'excitation up ramps'!M76</f>
        <v>0.10493819112412872</v>
      </c>
      <c r="N306">
        <f aca="true" t="shared" si="29" ref="N306:N316">M306/L306</f>
        <v>0.016999742833942254</v>
      </c>
    </row>
    <row r="307" spans="1:14" ht="12.75">
      <c r="A307">
        <v>550</v>
      </c>
      <c r="B307">
        <v>549.077</v>
      </c>
      <c r="C307">
        <v>6.758311</v>
      </c>
      <c r="D307">
        <v>7E-05</v>
      </c>
      <c r="E307">
        <v>1</v>
      </c>
      <c r="F307">
        <v>499.349</v>
      </c>
      <c r="G307">
        <v>3994.52</v>
      </c>
      <c r="H307">
        <v>34</v>
      </c>
      <c r="J307">
        <f t="shared" si="23"/>
        <v>6.713100111272957</v>
      </c>
      <c r="K307">
        <f t="shared" si="24"/>
        <v>0.04521088872704304</v>
      </c>
      <c r="L307">
        <f t="shared" si="27"/>
        <v>6.7696717400291755</v>
      </c>
      <c r="M307">
        <f>-L307+'excitation up ramps'!M77</f>
        <v>0.10356240342933276</v>
      </c>
      <c r="N307">
        <f t="shared" si="29"/>
        <v>0.01529799485209403</v>
      </c>
    </row>
    <row r="308" spans="1:14" ht="12.75">
      <c r="A308">
        <v>600</v>
      </c>
      <c r="B308">
        <v>599.038</v>
      </c>
      <c r="C308">
        <v>7.361789</v>
      </c>
      <c r="D308">
        <v>7E-05</v>
      </c>
      <c r="E308">
        <v>1</v>
      </c>
      <c r="F308">
        <v>499.349</v>
      </c>
      <c r="G308">
        <v>3994.52</v>
      </c>
      <c r="H308">
        <v>34</v>
      </c>
      <c r="J308">
        <f t="shared" si="23"/>
        <v>7.323931005044337</v>
      </c>
      <c r="K308">
        <f t="shared" si="24"/>
        <v>0.037857994955662555</v>
      </c>
      <c r="L308">
        <f t="shared" si="27"/>
        <v>7.373611356875524</v>
      </c>
      <c r="M308">
        <f>-L308+'excitation up ramps'!M78</f>
        <v>0.1048463936893036</v>
      </c>
      <c r="N308">
        <f t="shared" si="29"/>
        <v>0.014219137491093773</v>
      </c>
    </row>
    <row r="309" spans="1:14" ht="12.75">
      <c r="A309">
        <v>650</v>
      </c>
      <c r="B309">
        <v>648.948</v>
      </c>
      <c r="C309">
        <v>7.967326</v>
      </c>
      <c r="D309">
        <v>7E-05</v>
      </c>
      <c r="E309">
        <v>1</v>
      </c>
      <c r="F309">
        <v>499.349</v>
      </c>
      <c r="G309">
        <v>3994.52</v>
      </c>
      <c r="H309">
        <v>34</v>
      </c>
      <c r="J309">
        <f t="shared" si="23"/>
        <v>7.934138364947653</v>
      </c>
      <c r="K309">
        <f t="shared" si="24"/>
        <v>0.033187635052346565</v>
      </c>
      <c r="L309">
        <f t="shared" si="27"/>
        <v>7.980241714282192</v>
      </c>
      <c r="M309">
        <f>-L309+'excitation up ramps'!M79</f>
        <v>0.1056942266477634</v>
      </c>
      <c r="N309">
        <f t="shared" si="29"/>
        <v>0.01324448938164405</v>
      </c>
    </row>
    <row r="310" spans="1:14" ht="12.75">
      <c r="A310">
        <v>700</v>
      </c>
      <c r="B310">
        <v>698.922</v>
      </c>
      <c r="C310">
        <v>8.574806</v>
      </c>
      <c r="D310">
        <v>7E-05</v>
      </c>
      <c r="E310">
        <v>1</v>
      </c>
      <c r="F310">
        <v>499.349</v>
      </c>
      <c r="G310">
        <v>3994.52</v>
      </c>
      <c r="H310">
        <v>34</v>
      </c>
      <c r="J310">
        <f t="shared" si="23"/>
        <v>8.545128198724619</v>
      </c>
      <c r="K310">
        <f t="shared" si="24"/>
        <v>0.029677801275381555</v>
      </c>
      <c r="L310">
        <f t="shared" si="27"/>
        <v>8.588031568615667</v>
      </c>
      <c r="M310">
        <f>-L310+'excitation up ramps'!M80</f>
        <v>0.10763617170540307</v>
      </c>
      <c r="N310">
        <f t="shared" si="29"/>
        <v>0.012533276204846705</v>
      </c>
    </row>
    <row r="311" spans="1:14" ht="12.75">
      <c r="A311">
        <v>750</v>
      </c>
      <c r="B311">
        <v>748.763</v>
      </c>
      <c r="C311">
        <v>9.183145</v>
      </c>
      <c r="D311">
        <v>7E-05</v>
      </c>
      <c r="E311">
        <v>1</v>
      </c>
      <c r="F311">
        <v>499.349</v>
      </c>
      <c r="G311">
        <v>3994.52</v>
      </c>
      <c r="H311">
        <v>34</v>
      </c>
      <c r="J311">
        <f t="shared" si="23"/>
        <v>9.154491953982909</v>
      </c>
      <c r="K311">
        <f t="shared" si="24"/>
        <v>0.028653046017090844</v>
      </c>
      <c r="L311">
        <f t="shared" si="27"/>
        <v>9.198316089336679</v>
      </c>
      <c r="M311">
        <f>-L311+'excitation up ramps'!M81</f>
        <v>0.10821053797678815</v>
      </c>
      <c r="N311">
        <f t="shared" si="29"/>
        <v>0.011764168237513957</v>
      </c>
    </row>
    <row r="312" spans="1:14" ht="12.75">
      <c r="A312">
        <v>800</v>
      </c>
      <c r="B312">
        <v>798.715</v>
      </c>
      <c r="C312">
        <v>9.79209</v>
      </c>
      <c r="D312">
        <v>7E-05</v>
      </c>
      <c r="E312">
        <v>1</v>
      </c>
      <c r="F312">
        <v>499.349</v>
      </c>
      <c r="G312">
        <v>3994.52</v>
      </c>
      <c r="H312">
        <v>34</v>
      </c>
      <c r="J312">
        <f t="shared" si="23"/>
        <v>9.765212812365807</v>
      </c>
      <c r="K312">
        <f t="shared" si="24"/>
        <v>0.026877187634193334</v>
      </c>
      <c r="L312">
        <f t="shared" si="27"/>
        <v>9.807843849182749</v>
      </c>
      <c r="M312">
        <f>-L312+'excitation up ramps'!M82</f>
        <v>0.1108902265844538</v>
      </c>
      <c r="N312">
        <f t="shared" si="29"/>
        <v>0.011306279778678763</v>
      </c>
    </row>
    <row r="313" spans="1:14" ht="12.75">
      <c r="A313">
        <v>900</v>
      </c>
      <c r="B313">
        <v>898.736</v>
      </c>
      <c r="C313">
        <v>11.011888</v>
      </c>
      <c r="D313">
        <v>7E-05</v>
      </c>
      <c r="E313">
        <v>1</v>
      </c>
      <c r="F313">
        <v>499.349</v>
      </c>
      <c r="G313">
        <v>3994.52</v>
      </c>
      <c r="H313">
        <v>34</v>
      </c>
      <c r="J313">
        <f t="shared" si="23"/>
        <v>10.988084989181868</v>
      </c>
      <c r="K313">
        <f t="shared" si="24"/>
        <v>0.023803010818133075</v>
      </c>
      <c r="L313">
        <f t="shared" si="27"/>
        <v>11.02737533602749</v>
      </c>
      <c r="M313">
        <f>-L313+'excitation up ramps'!M83</f>
        <v>0.11808480056584791</v>
      </c>
      <c r="N313">
        <f t="shared" si="29"/>
        <v>0.01070833239710755</v>
      </c>
    </row>
    <row r="314" spans="1:14" ht="12.75">
      <c r="A314">
        <v>1000</v>
      </c>
      <c r="B314">
        <v>998.571</v>
      </c>
      <c r="C314">
        <v>12.232684</v>
      </c>
      <c r="D314">
        <v>7E-05</v>
      </c>
      <c r="E314">
        <v>1</v>
      </c>
      <c r="F314">
        <v>499.349</v>
      </c>
      <c r="G314">
        <v>3994.52</v>
      </c>
      <c r="H314">
        <v>34</v>
      </c>
      <c r="J314">
        <f t="shared" si="23"/>
        <v>12.208683101302638</v>
      </c>
      <c r="K314">
        <f t="shared" si="24"/>
        <v>0.02400089869736277</v>
      </c>
      <c r="L314">
        <f t="shared" si="27"/>
        <v>12.25018952082526</v>
      </c>
      <c r="M314">
        <f>-L314+'excitation up ramps'!M84</f>
        <v>0.12493091125104883</v>
      </c>
      <c r="N314">
        <f t="shared" si="29"/>
        <v>0.010198283956233243</v>
      </c>
    </row>
    <row r="315" spans="1:14" ht="12.75">
      <c r="A315">
        <v>1200</v>
      </c>
      <c r="B315">
        <v>1198.388</v>
      </c>
      <c r="C315">
        <v>14.677207</v>
      </c>
      <c r="D315">
        <v>7E-05</v>
      </c>
      <c r="E315">
        <v>1</v>
      </c>
      <c r="F315">
        <v>499.349</v>
      </c>
      <c r="G315">
        <v>3994.52</v>
      </c>
      <c r="H315">
        <v>34</v>
      </c>
      <c r="J315">
        <f t="shared" si="23"/>
        <v>14.651676570222712</v>
      </c>
      <c r="K315">
        <f t="shared" si="24"/>
        <v>0.025530429777287367</v>
      </c>
      <c r="L315">
        <f t="shared" si="27"/>
        <v>14.696949902702631</v>
      </c>
      <c r="M315">
        <f>-L315+'excitation up ramps'!M85</f>
        <v>0.1425758996683566</v>
      </c>
      <c r="N315">
        <f t="shared" si="29"/>
        <v>0.009701053661626637</v>
      </c>
    </row>
    <row r="316" spans="1:14" ht="12.75">
      <c r="A316">
        <v>1500</v>
      </c>
      <c r="B316">
        <v>1497.796</v>
      </c>
      <c r="C316">
        <v>18.338049</v>
      </c>
      <c r="D316">
        <v>7E-05</v>
      </c>
      <c r="E316">
        <v>1</v>
      </c>
      <c r="F316">
        <v>499.349</v>
      </c>
      <c r="G316">
        <v>3994.52</v>
      </c>
      <c r="H316">
        <v>34</v>
      </c>
      <c r="J316">
        <f t="shared" si="23"/>
        <v>18.312284969620272</v>
      </c>
      <c r="K316">
        <f t="shared" si="24"/>
        <v>0.02576403037972952</v>
      </c>
      <c r="L316">
        <f t="shared" si="27"/>
        <v>18.365033355677276</v>
      </c>
      <c r="M316">
        <f>-L316+'excitation up ramps'!M86</f>
        <v>0.17595369507590064</v>
      </c>
      <c r="N316">
        <f t="shared" si="29"/>
        <v>0.009580908004259474</v>
      </c>
    </row>
    <row r="317" spans="1:12" ht="12.75">
      <c r="A317">
        <v>4000</v>
      </c>
      <c r="B317">
        <v>3994.448</v>
      </c>
      <c r="C317">
        <v>48.094925</v>
      </c>
      <c r="D317">
        <v>7E-05</v>
      </c>
      <c r="E317">
        <v>1</v>
      </c>
      <c r="F317">
        <v>499.349</v>
      </c>
      <c r="G317">
        <v>3994.52</v>
      </c>
      <c r="H317">
        <v>34</v>
      </c>
      <c r="J317">
        <f t="shared" si="23"/>
        <v>48.83673749451177</v>
      </c>
      <c r="K317">
        <f t="shared" si="24"/>
        <v>-0.7418124945117697</v>
      </c>
      <c r="L317">
        <f t="shared" si="27"/>
        <v>48.16177354167585</v>
      </c>
    </row>
    <row r="318" spans="1:12" ht="12.75">
      <c r="A318">
        <v>4000</v>
      </c>
      <c r="B318">
        <v>3994.448</v>
      </c>
      <c r="C318">
        <v>48.094925</v>
      </c>
      <c r="D318">
        <v>7E-05</v>
      </c>
      <c r="E318">
        <v>-1</v>
      </c>
      <c r="F318">
        <v>3994.448</v>
      </c>
      <c r="G318">
        <v>499.35</v>
      </c>
      <c r="H318">
        <v>35</v>
      </c>
      <c r="J318">
        <f t="shared" si="23"/>
        <v>48.83673749451177</v>
      </c>
      <c r="K318">
        <f t="shared" si="24"/>
        <v>-0.7418124945117697</v>
      </c>
      <c r="L318">
        <f t="shared" si="27"/>
        <v>48.16177354167585</v>
      </c>
    </row>
    <row r="319" spans="1:12" ht="12.75">
      <c r="A319">
        <v>1000</v>
      </c>
      <c r="B319">
        <v>998.538</v>
      </c>
      <c r="C319">
        <v>12.282774</v>
      </c>
      <c r="D319">
        <v>7E-05</v>
      </c>
      <c r="E319">
        <v>-1</v>
      </c>
      <c r="F319">
        <v>3994.448</v>
      </c>
      <c r="G319">
        <v>499.35</v>
      </c>
      <c r="H319">
        <v>35</v>
      </c>
      <c r="J319">
        <f t="shared" si="23"/>
        <v>12.208279638211538</v>
      </c>
      <c r="K319">
        <f t="shared" si="24"/>
        <v>0.07449436178846192</v>
      </c>
      <c r="L319">
        <f t="shared" si="27"/>
        <v>12.300757707768758</v>
      </c>
    </row>
    <row r="320" spans="1:14" ht="12.75">
      <c r="A320">
        <v>1000</v>
      </c>
      <c r="B320">
        <v>998.538</v>
      </c>
      <c r="C320">
        <v>12.282774</v>
      </c>
      <c r="D320">
        <v>7E-05</v>
      </c>
      <c r="E320">
        <v>1</v>
      </c>
      <c r="F320">
        <v>998.538</v>
      </c>
      <c r="G320">
        <v>3994.45</v>
      </c>
      <c r="H320">
        <v>36</v>
      </c>
      <c r="J320">
        <f t="shared" si="23"/>
        <v>12.208279638211538</v>
      </c>
      <c r="K320">
        <f t="shared" si="24"/>
        <v>0.07449436178846192</v>
      </c>
      <c r="L320">
        <f t="shared" si="27"/>
        <v>12.300757707768758</v>
      </c>
      <c r="M320">
        <f>-L320+'excitation up ramps'!M88</f>
        <v>0.16676126115339152</v>
      </c>
      <c r="N320">
        <f aca="true" t="shared" si="30" ref="N320:N330">M320/L320</f>
        <v>0.013556990968781584</v>
      </c>
    </row>
    <row r="321" spans="1:14" ht="12.75">
      <c r="A321">
        <v>1050</v>
      </c>
      <c r="B321">
        <v>1048.477</v>
      </c>
      <c r="C321">
        <v>12.877077</v>
      </c>
      <c r="D321">
        <v>7E-05</v>
      </c>
      <c r="E321">
        <v>1</v>
      </c>
      <c r="F321">
        <v>998.538</v>
      </c>
      <c r="G321">
        <v>3994.45</v>
      </c>
      <c r="H321">
        <v>36</v>
      </c>
      <c r="J321">
        <f t="shared" si="23"/>
        <v>12.818841556588852</v>
      </c>
      <c r="K321">
        <f t="shared" si="24"/>
        <v>0.058235443411147614</v>
      </c>
      <c r="L321">
        <f t="shared" si="27"/>
        <v>12.895782024784518</v>
      </c>
      <c r="M321">
        <f>-L321+'excitation up ramps'!M89</f>
        <v>0.16597842213902503</v>
      </c>
      <c r="N321">
        <f t="shared" si="30"/>
        <v>0.012870752763968065</v>
      </c>
    </row>
    <row r="322" spans="1:14" ht="12.75">
      <c r="A322">
        <v>1100</v>
      </c>
      <c r="B322">
        <v>1098.481</v>
      </c>
      <c r="C322">
        <v>13.480034</v>
      </c>
      <c r="D322">
        <v>7E-05</v>
      </c>
      <c r="E322">
        <v>1</v>
      </c>
      <c r="F322">
        <v>998.538</v>
      </c>
      <c r="G322">
        <v>3994.45</v>
      </c>
      <c r="H322">
        <v>36</v>
      </c>
      <c r="J322">
        <f t="shared" si="23"/>
        <v>13.43019817499409</v>
      </c>
      <c r="K322">
        <f t="shared" si="24"/>
        <v>0.04983582500591055</v>
      </c>
      <c r="L322">
        <f t="shared" si="27"/>
        <v>13.498674442252527</v>
      </c>
      <c r="M322">
        <f>-L322+'excitation up ramps'!M90</f>
        <v>0.16756899688768812</v>
      </c>
      <c r="N322">
        <f t="shared" si="30"/>
        <v>0.012413737186162246</v>
      </c>
    </row>
    <row r="323" spans="1:14" ht="12.75">
      <c r="A323">
        <v>1150</v>
      </c>
      <c r="B323">
        <v>1148.309</v>
      </c>
      <c r="C323">
        <v>14.085966</v>
      </c>
      <c r="D323">
        <v>7E-05</v>
      </c>
      <c r="E323">
        <v>1</v>
      </c>
      <c r="F323">
        <v>998.538</v>
      </c>
      <c r="G323">
        <v>3994.45</v>
      </c>
      <c r="H323">
        <v>36</v>
      </c>
      <c r="J323">
        <f t="shared" si="23"/>
        <v>14.039402990246792</v>
      </c>
      <c r="K323">
        <f t="shared" si="24"/>
        <v>0.04656300975320882</v>
      </c>
      <c r="L323">
        <f t="shared" si="27"/>
        <v>14.106708995575234</v>
      </c>
      <c r="M323">
        <f>-L323+'excitation up ramps'!M91</f>
        <v>0.16706690080533626</v>
      </c>
      <c r="N323">
        <f t="shared" si="30"/>
        <v>0.011843081250044863</v>
      </c>
    </row>
    <row r="324" spans="1:14" ht="12.75">
      <c r="A324">
        <v>1200</v>
      </c>
      <c r="B324">
        <v>1198.264</v>
      </c>
      <c r="C324">
        <v>14.694512</v>
      </c>
      <c r="D324">
        <v>7E-05</v>
      </c>
      <c r="E324">
        <v>1</v>
      </c>
      <c r="F324">
        <v>998.538</v>
      </c>
      <c r="G324">
        <v>3994.45</v>
      </c>
      <c r="H324">
        <v>36</v>
      </c>
      <c r="J324">
        <f t="shared" si="23"/>
        <v>14.650160527092517</v>
      </c>
      <c r="K324">
        <f t="shared" si="24"/>
        <v>0.04435147290748276</v>
      </c>
      <c r="L324">
        <f t="shared" si="27"/>
        <v>14.715800858575408</v>
      </c>
      <c r="M324">
        <f>-L324+'excitation up ramps'!M92</f>
        <v>0.167252713433518</v>
      </c>
      <c r="N324">
        <f t="shared" si="30"/>
        <v>0.01136551894394888</v>
      </c>
    </row>
    <row r="325" spans="1:14" ht="12.75">
      <c r="A325">
        <v>1250</v>
      </c>
      <c r="B325">
        <v>1248.164</v>
      </c>
      <c r="C325">
        <v>15.302426</v>
      </c>
      <c r="D325">
        <v>7E-05</v>
      </c>
      <c r="E325">
        <v>1</v>
      </c>
      <c r="F325">
        <v>998.538</v>
      </c>
      <c r="G325">
        <v>3994.45</v>
      </c>
      <c r="H325">
        <v>36</v>
      </c>
      <c r="J325">
        <f aca="true" t="shared" si="31" ref="J325:J387">tf*B325</f>
        <v>15.260245625453077</v>
      </c>
      <c r="K325">
        <f aca="true" t="shared" si="32" ref="K325:K387">C325-J325</f>
        <v>0.04218037454692336</v>
      </c>
      <c r="L325">
        <f t="shared" si="27"/>
        <v>15.32493526491711</v>
      </c>
      <c r="M325">
        <f>-L325+'excitation up ramps'!M93</f>
        <v>0.16852968413693148</v>
      </c>
      <c r="N325">
        <f t="shared" si="30"/>
        <v>0.01099708946391057</v>
      </c>
    </row>
    <row r="326" spans="1:14" ht="12.75">
      <c r="A326">
        <v>1300</v>
      </c>
      <c r="B326">
        <v>1298.129</v>
      </c>
      <c r="C326">
        <v>15.911058</v>
      </c>
      <c r="D326">
        <v>7E-05</v>
      </c>
      <c r="E326">
        <v>1</v>
      </c>
      <c r="F326">
        <v>998.538</v>
      </c>
      <c r="G326">
        <v>3994.45</v>
      </c>
      <c r="H326">
        <v>36</v>
      </c>
      <c r="J326">
        <f t="shared" si="31"/>
        <v>15.87112542384156</v>
      </c>
      <c r="K326">
        <f t="shared" si="32"/>
        <v>0.03993257615844037</v>
      </c>
      <c r="L326">
        <f t="shared" si="27"/>
        <v>15.933990689677222</v>
      </c>
      <c r="M326">
        <f>-L326+'excitation up ramps'!M94</f>
        <v>0.1713261177611276</v>
      </c>
      <c r="N326">
        <f t="shared" si="30"/>
        <v>0.010752241613403265</v>
      </c>
    </row>
    <row r="327" spans="1:14" ht="12.75">
      <c r="A327">
        <v>1400</v>
      </c>
      <c r="B327">
        <v>1397.857</v>
      </c>
      <c r="C327">
        <v>17.129086</v>
      </c>
      <c r="D327">
        <v>7E-05</v>
      </c>
      <c r="E327">
        <v>1</v>
      </c>
      <c r="F327">
        <v>998.538</v>
      </c>
      <c r="G327">
        <v>3994.45</v>
      </c>
      <c r="H327">
        <v>36</v>
      </c>
      <c r="J327">
        <f t="shared" si="31"/>
        <v>17.09041533745482</v>
      </c>
      <c r="K327">
        <f t="shared" si="32"/>
        <v>0.03867066254517937</v>
      </c>
      <c r="L327">
        <f t="shared" si="27"/>
        <v>17.15534593309616</v>
      </c>
      <c r="M327">
        <f>-L327+'excitation up ramps'!M95</f>
        <v>0.17640171588505282</v>
      </c>
      <c r="N327">
        <f t="shared" si="30"/>
        <v>0.010282609081332364</v>
      </c>
    </row>
    <row r="328" spans="1:14" ht="12.75">
      <c r="A328">
        <v>1500</v>
      </c>
      <c r="B328">
        <v>1497.676</v>
      </c>
      <c r="C328">
        <v>18.34738</v>
      </c>
      <c r="D328">
        <v>7E-05</v>
      </c>
      <c r="E328">
        <v>1</v>
      </c>
      <c r="F328">
        <v>998.538</v>
      </c>
      <c r="G328">
        <v>3994.45</v>
      </c>
      <c r="H328">
        <v>36</v>
      </c>
      <c r="J328">
        <f t="shared" si="31"/>
        <v>18.31081783110718</v>
      </c>
      <c r="K328">
        <f t="shared" si="32"/>
        <v>0.03656216889282149</v>
      </c>
      <c r="L328">
        <f t="shared" si="27"/>
        <v>18.375850317425133</v>
      </c>
      <c r="M328">
        <f>-L328+'excitation up ramps'!M96</f>
        <v>0.18434939898077118</v>
      </c>
      <c r="N328">
        <f t="shared" si="30"/>
        <v>0.010032156106863775</v>
      </c>
    </row>
    <row r="329" spans="1:14" ht="12.75">
      <c r="A329">
        <v>1700</v>
      </c>
      <c r="B329">
        <v>1697.603</v>
      </c>
      <c r="C329">
        <v>20.78242</v>
      </c>
      <c r="D329">
        <v>7E-05</v>
      </c>
      <c r="E329">
        <v>1</v>
      </c>
      <c r="F329">
        <v>998.538</v>
      </c>
      <c r="G329">
        <v>3994.45</v>
      </c>
      <c r="H329">
        <v>36</v>
      </c>
      <c r="J329">
        <f t="shared" si="31"/>
        <v>20.75515617699759</v>
      </c>
      <c r="K329">
        <f t="shared" si="32"/>
        <v>0.02726382300240715</v>
      </c>
      <c r="L329">
        <f t="shared" si="27"/>
        <v>20.811764588069178</v>
      </c>
      <c r="M329">
        <f>-L329+'excitation up ramps'!M97</f>
        <v>0.20922989812629567</v>
      </c>
      <c r="N329">
        <f t="shared" si="30"/>
        <v>0.01005344343776796</v>
      </c>
    </row>
    <row r="330" spans="1:14" ht="12.75">
      <c r="A330">
        <v>2000</v>
      </c>
      <c r="B330">
        <v>1997.203</v>
      </c>
      <c r="C330">
        <v>24.432126</v>
      </c>
      <c r="D330">
        <v>7E-05</v>
      </c>
      <c r="E330">
        <v>1</v>
      </c>
      <c r="F330">
        <v>998.538</v>
      </c>
      <c r="G330">
        <v>3994.45</v>
      </c>
      <c r="H330">
        <v>36</v>
      </c>
      <c r="J330">
        <f t="shared" si="31"/>
        <v>24.418111998016094</v>
      </c>
      <c r="K330">
        <f t="shared" si="32"/>
        <v>0.0140140019839059</v>
      </c>
      <c r="L330">
        <f t="shared" si="27"/>
        <v>24.466342179538085</v>
      </c>
      <c r="M330">
        <f>-L330+'excitation up ramps'!M98</f>
        <v>0.24188711709625466</v>
      </c>
      <c r="N330">
        <f t="shared" si="30"/>
        <v>0.009886525550948596</v>
      </c>
    </row>
    <row r="331" spans="1:12" ht="12.75">
      <c r="A331">
        <v>4000</v>
      </c>
      <c r="B331">
        <v>3994.559</v>
      </c>
      <c r="C331">
        <v>48.094743</v>
      </c>
      <c r="D331">
        <v>7E-05</v>
      </c>
      <c r="E331">
        <v>1</v>
      </c>
      <c r="F331">
        <v>998.538</v>
      </c>
      <c r="G331">
        <v>3994.45</v>
      </c>
      <c r="H331">
        <v>36</v>
      </c>
      <c r="J331">
        <f t="shared" si="31"/>
        <v>48.838094597636385</v>
      </c>
      <c r="K331">
        <f t="shared" si="32"/>
        <v>-0.7433515976363836</v>
      </c>
      <c r="L331">
        <f t="shared" si="27"/>
        <v>48.160252984121655</v>
      </c>
    </row>
    <row r="332" spans="1:12" ht="12.75">
      <c r="A332">
        <v>4000</v>
      </c>
      <c r="B332">
        <v>3994.559</v>
      </c>
      <c r="C332">
        <v>48.094743</v>
      </c>
      <c r="D332">
        <v>7E-05</v>
      </c>
      <c r="E332">
        <v>-1</v>
      </c>
      <c r="F332">
        <v>3994.559</v>
      </c>
      <c r="G332">
        <v>998.54</v>
      </c>
      <c r="H332">
        <v>37</v>
      </c>
      <c r="J332">
        <f t="shared" si="31"/>
        <v>48.838094597636385</v>
      </c>
      <c r="K332">
        <f t="shared" si="32"/>
        <v>-0.7433515976363836</v>
      </c>
      <c r="L332">
        <f t="shared" si="27"/>
        <v>48.160252984121655</v>
      </c>
    </row>
    <row r="333" spans="1:12" ht="12.75">
      <c r="A333">
        <v>1500</v>
      </c>
      <c r="B333">
        <v>1497.848</v>
      </c>
      <c r="C333">
        <v>18.398604</v>
      </c>
      <c r="D333">
        <v>7E-05</v>
      </c>
      <c r="E333">
        <v>-1</v>
      </c>
      <c r="F333">
        <v>3994.559</v>
      </c>
      <c r="G333">
        <v>998.54</v>
      </c>
      <c r="H333">
        <v>37</v>
      </c>
      <c r="J333">
        <f t="shared" si="31"/>
        <v>18.31292072964261</v>
      </c>
      <c r="K333">
        <f t="shared" si="32"/>
        <v>0.08568327035738932</v>
      </c>
      <c r="L333">
        <f t="shared" si="27"/>
        <v>18.425037787545865</v>
      </c>
    </row>
    <row r="334" spans="1:14" ht="12.75">
      <c r="A334">
        <v>1500</v>
      </c>
      <c r="B334">
        <v>1497.848</v>
      </c>
      <c r="C334">
        <v>18.398604</v>
      </c>
      <c r="D334">
        <v>7E-05</v>
      </c>
      <c r="E334">
        <v>1</v>
      </c>
      <c r="F334">
        <v>1497.848</v>
      </c>
      <c r="G334">
        <v>3994.56</v>
      </c>
      <c r="H334">
        <v>38</v>
      </c>
      <c r="J334">
        <f t="shared" si="31"/>
        <v>18.31292072964261</v>
      </c>
      <c r="K334">
        <f t="shared" si="32"/>
        <v>0.08568327035738932</v>
      </c>
      <c r="L334">
        <f t="shared" si="27"/>
        <v>18.425037787545865</v>
      </c>
      <c r="M334">
        <f>-L334+'excitation up ramps'!M100</f>
        <v>0.22780485184490828</v>
      </c>
      <c r="N334">
        <f aca="true" t="shared" si="33" ref="N334:N344">M334/L334</f>
        <v>0.012363874336197544</v>
      </c>
    </row>
    <row r="335" spans="1:14" ht="12.75">
      <c r="A335">
        <v>1550</v>
      </c>
      <c r="B335">
        <v>1547.933</v>
      </c>
      <c r="C335">
        <v>18.990811</v>
      </c>
      <c r="D335">
        <v>7E-05</v>
      </c>
      <c r="E335">
        <v>1</v>
      </c>
      <c r="F335">
        <v>1497.848</v>
      </c>
      <c r="G335">
        <v>3994.56</v>
      </c>
      <c r="H335">
        <v>38</v>
      </c>
      <c r="J335">
        <f t="shared" si="31"/>
        <v>18.925267666544187</v>
      </c>
      <c r="K335">
        <f t="shared" si="32"/>
        <v>0.06554333345581398</v>
      </c>
      <c r="L335">
        <f t="shared" si="27"/>
        <v>19.016169982809334</v>
      </c>
      <c r="M335">
        <f>-L335+'excitation up ramps'!M101</f>
        <v>0.22853989387332874</v>
      </c>
      <c r="N335">
        <f t="shared" si="33"/>
        <v>0.012018187367904757</v>
      </c>
    </row>
    <row r="336" spans="1:14" ht="12.75">
      <c r="A336">
        <v>1600</v>
      </c>
      <c r="B336">
        <v>1597.823</v>
      </c>
      <c r="C336">
        <v>19.591836</v>
      </c>
      <c r="D336">
        <v>7E-05</v>
      </c>
      <c r="E336">
        <v>1</v>
      </c>
      <c r="F336">
        <v>1497.848</v>
      </c>
      <c r="G336">
        <v>3994.56</v>
      </c>
      <c r="H336">
        <v>38</v>
      </c>
      <c r="J336">
        <f t="shared" si="31"/>
        <v>19.53523050336199</v>
      </c>
      <c r="K336">
        <f t="shared" si="32"/>
        <v>0.05660549663801007</v>
      </c>
      <c r="L336">
        <f t="shared" si="27"/>
        <v>19.618529461648755</v>
      </c>
      <c r="M336">
        <f>-L336+'excitation up ramps'!M102</f>
        <v>0.22912041271854733</v>
      </c>
      <c r="N336">
        <f t="shared" si="33"/>
        <v>0.011678776085967246</v>
      </c>
    </row>
    <row r="337" spans="1:14" ht="12.75">
      <c r="A337">
        <v>1650</v>
      </c>
      <c r="B337">
        <v>1647.752</v>
      </c>
      <c r="C337">
        <v>20.196312</v>
      </c>
      <c r="D337">
        <v>7E-05</v>
      </c>
      <c r="E337">
        <v>1</v>
      </c>
      <c r="F337">
        <v>1497.848</v>
      </c>
      <c r="G337">
        <v>3994.56</v>
      </c>
      <c r="H337">
        <v>38</v>
      </c>
      <c r="J337">
        <f t="shared" si="31"/>
        <v>20.145670160196545</v>
      </c>
      <c r="K337">
        <f t="shared" si="32"/>
        <v>0.05064183980345405</v>
      </c>
      <c r="L337">
        <f t="shared" si="27"/>
        <v>20.22386548461176</v>
      </c>
      <c r="M337">
        <f>-L337+'excitation up ramps'!M103</f>
        <v>0.22929631099728454</v>
      </c>
      <c r="N337">
        <f t="shared" si="33"/>
        <v>0.01133790724487141</v>
      </c>
    </row>
    <row r="338" spans="1:14" ht="12.75">
      <c r="A338">
        <v>1700</v>
      </c>
      <c r="B338">
        <v>1697.649</v>
      </c>
      <c r="C338">
        <v>20.801538</v>
      </c>
      <c r="D338">
        <v>7E-05</v>
      </c>
      <c r="E338">
        <v>1</v>
      </c>
      <c r="F338">
        <v>1497.848</v>
      </c>
      <c r="G338">
        <v>3994.56</v>
      </c>
      <c r="H338">
        <v>38</v>
      </c>
      <c r="J338">
        <f t="shared" si="31"/>
        <v>20.755718580094275</v>
      </c>
      <c r="K338">
        <f t="shared" si="32"/>
        <v>0.04581941990572602</v>
      </c>
      <c r="L338">
        <f t="shared" si="27"/>
        <v>20.83034514201699</v>
      </c>
      <c r="M338">
        <f>-L338+'excitation up ramps'!M104</f>
        <v>0.23093953340003281</v>
      </c>
      <c r="N338">
        <f t="shared" si="33"/>
        <v>0.011086687802124006</v>
      </c>
    </row>
    <row r="339" spans="1:14" ht="12.75">
      <c r="A339">
        <v>1750</v>
      </c>
      <c r="B339">
        <v>1747.548</v>
      </c>
      <c r="C339">
        <v>21.40743</v>
      </c>
      <c r="D339">
        <v>7E-05</v>
      </c>
      <c r="E339">
        <v>1</v>
      </c>
      <c r="F339">
        <v>1497.848</v>
      </c>
      <c r="G339">
        <v>3994.56</v>
      </c>
      <c r="H339">
        <v>38</v>
      </c>
      <c r="J339">
        <f t="shared" si="31"/>
        <v>21.36579145230056</v>
      </c>
      <c r="K339">
        <f t="shared" si="32"/>
        <v>0.041638547699442086</v>
      </c>
      <c r="L339">
        <f t="shared" si="27"/>
        <v>21.437466953697413</v>
      </c>
      <c r="M339">
        <f>-L339+'excitation up ramps'!M105</f>
        <v>0.23286900685033984</v>
      </c>
      <c r="N339">
        <f t="shared" si="33"/>
        <v>0.010862710942170149</v>
      </c>
    </row>
    <row r="340" spans="1:14" ht="12.75">
      <c r="A340">
        <v>1800</v>
      </c>
      <c r="B340">
        <v>1797.555</v>
      </c>
      <c r="C340">
        <v>22.013741</v>
      </c>
      <c r="D340">
        <v>7E-05</v>
      </c>
      <c r="E340">
        <v>1</v>
      </c>
      <c r="F340">
        <v>1497.848</v>
      </c>
      <c r="G340">
        <v>3994.56</v>
      </c>
      <c r="H340">
        <v>38</v>
      </c>
      <c r="J340">
        <f t="shared" si="31"/>
        <v>21.977184749168625</v>
      </c>
      <c r="K340">
        <f t="shared" si="32"/>
        <v>0.03655625083137437</v>
      </c>
      <c r="L340">
        <f t="shared" si="27"/>
        <v>22.04368367031885</v>
      </c>
      <c r="M340">
        <f>-L340+'excitation up ramps'!M106</f>
        <v>0.23695218229411807</v>
      </c>
      <c r="N340">
        <f t="shared" si="33"/>
        <v>0.010749209879706585</v>
      </c>
    </row>
    <row r="341" spans="1:14" ht="12.75">
      <c r="A341">
        <v>1900</v>
      </c>
      <c r="B341">
        <v>1897.225</v>
      </c>
      <c r="C341">
        <v>23.226991</v>
      </c>
      <c r="D341">
        <v>7E-05</v>
      </c>
      <c r="E341">
        <v>1</v>
      </c>
      <c r="F341">
        <v>1497.848</v>
      </c>
      <c r="G341">
        <v>3994.56</v>
      </c>
      <c r="H341">
        <v>38</v>
      </c>
      <c r="J341">
        <f t="shared" si="31"/>
        <v>23.19576554583389</v>
      </c>
      <c r="K341">
        <f t="shared" si="32"/>
        <v>0.031225454166111888</v>
      </c>
      <c r="L341">
        <f t="shared" si="27"/>
        <v>23.26096425041838</v>
      </c>
      <c r="M341">
        <f>-L341+'excitation up ramps'!M107</f>
        <v>0.2421934336130498</v>
      </c>
      <c r="N341">
        <f t="shared" si="33"/>
        <v>0.010412011772413675</v>
      </c>
    </row>
    <row r="342" spans="1:14" ht="12.75">
      <c r="A342">
        <v>2000</v>
      </c>
      <c r="B342">
        <v>1997.197</v>
      </c>
      <c r="C342">
        <v>24.441734</v>
      </c>
      <c r="D342">
        <v>7E-05</v>
      </c>
      <c r="E342">
        <v>1</v>
      </c>
      <c r="F342">
        <v>1497.848</v>
      </c>
      <c r="G342">
        <v>3994.56</v>
      </c>
      <c r="H342">
        <v>38</v>
      </c>
      <c r="J342">
        <f t="shared" si="31"/>
        <v>24.41803864109044</v>
      </c>
      <c r="K342">
        <f t="shared" si="32"/>
        <v>0.02369535890955987</v>
      </c>
      <c r="L342">
        <f t="shared" si="27"/>
        <v>24.476037166088275</v>
      </c>
      <c r="M342">
        <f>-L342+'excitation up ramps'!M108</f>
        <v>0.2511307341688216</v>
      </c>
      <c r="N342">
        <f t="shared" si="33"/>
        <v>0.01026026935915774</v>
      </c>
    </row>
    <row r="343" spans="1:14" ht="12.75">
      <c r="A343">
        <v>2200</v>
      </c>
      <c r="B343">
        <v>2196.971</v>
      </c>
      <c r="C343">
        <v>26.868665</v>
      </c>
      <c r="D343">
        <v>7E-05</v>
      </c>
      <c r="E343">
        <v>1</v>
      </c>
      <c r="F343">
        <v>1497.848</v>
      </c>
      <c r="G343">
        <v>3994.56</v>
      </c>
      <c r="H343">
        <v>38</v>
      </c>
      <c r="J343">
        <f t="shared" si="31"/>
        <v>26.86050638537666</v>
      </c>
      <c r="K343">
        <f t="shared" si="32"/>
        <v>0.008158614623340554</v>
      </c>
      <c r="L343">
        <f t="shared" si="27"/>
        <v>26.90570926971726</v>
      </c>
      <c r="M343">
        <f>-L343+'excitation up ramps'!M109</f>
        <v>0.26746535649844816</v>
      </c>
      <c r="N343">
        <f t="shared" si="33"/>
        <v>0.009940840206709736</v>
      </c>
    </row>
    <row r="344" spans="1:14" ht="12.75">
      <c r="A344">
        <v>2500</v>
      </c>
      <c r="B344">
        <v>2496.659</v>
      </c>
      <c r="C344">
        <v>30.504742</v>
      </c>
      <c r="D344">
        <v>7E-05</v>
      </c>
      <c r="E344">
        <v>1</v>
      </c>
      <c r="F344">
        <v>1497.848</v>
      </c>
      <c r="G344">
        <v>3994.56</v>
      </c>
      <c r="H344">
        <v>38</v>
      </c>
      <c r="J344">
        <f t="shared" si="31"/>
        <v>30.524538107971434</v>
      </c>
      <c r="K344">
        <f t="shared" si="32"/>
        <v>-0.01979610797143394</v>
      </c>
      <c r="L344">
        <f t="shared" si="27"/>
        <v>30.545563090514165</v>
      </c>
      <c r="M344">
        <f>-L344+'excitation up ramps'!M110</f>
        <v>0.27827807465056154</v>
      </c>
      <c r="N344">
        <f t="shared" si="33"/>
        <v>0.009110261736735834</v>
      </c>
    </row>
    <row r="345" spans="1:12" ht="12.75">
      <c r="A345">
        <v>4000</v>
      </c>
      <c r="B345">
        <v>3994.458</v>
      </c>
      <c r="C345">
        <v>48.094667</v>
      </c>
      <c r="D345">
        <v>7E-05</v>
      </c>
      <c r="E345">
        <v>1</v>
      </c>
      <c r="F345">
        <v>1497.848</v>
      </c>
      <c r="G345">
        <v>3994.56</v>
      </c>
      <c r="H345">
        <v>38</v>
      </c>
      <c r="J345">
        <f t="shared" si="31"/>
        <v>48.83685975605453</v>
      </c>
      <c r="K345">
        <f t="shared" si="32"/>
        <v>-0.7421927560545285</v>
      </c>
      <c r="L345">
        <f t="shared" si="27"/>
        <v>48.16139461223525</v>
      </c>
    </row>
    <row r="346" spans="1:12" ht="12.75">
      <c r="A346">
        <v>4000</v>
      </c>
      <c r="B346">
        <v>3994.458</v>
      </c>
      <c r="C346">
        <v>48.094667</v>
      </c>
      <c r="D346">
        <v>7E-05</v>
      </c>
      <c r="E346">
        <v>-1</v>
      </c>
      <c r="F346">
        <v>3994.458</v>
      </c>
      <c r="G346">
        <v>1497.85</v>
      </c>
      <c r="H346">
        <v>39</v>
      </c>
      <c r="J346">
        <f t="shared" si="31"/>
        <v>48.83685975605453</v>
      </c>
      <c r="K346">
        <f t="shared" si="32"/>
        <v>-0.7421927560545285</v>
      </c>
      <c r="L346">
        <f t="shared" si="27"/>
        <v>48.16139461223525</v>
      </c>
    </row>
    <row r="347" spans="1:12" ht="12.75">
      <c r="A347">
        <v>2000</v>
      </c>
      <c r="B347">
        <v>1997.294</v>
      </c>
      <c r="C347">
        <v>24.502437</v>
      </c>
      <c r="D347">
        <v>7E-05</v>
      </c>
      <c r="E347">
        <v>-1</v>
      </c>
      <c r="F347">
        <v>3994.458</v>
      </c>
      <c r="G347">
        <v>1497.85</v>
      </c>
      <c r="H347">
        <v>39</v>
      </c>
      <c r="J347">
        <f t="shared" si="31"/>
        <v>24.419224578055193</v>
      </c>
      <c r="K347">
        <f t="shared" si="32"/>
        <v>0.0832124219448076</v>
      </c>
      <c r="L347">
        <f t="shared" si="27"/>
        <v>24.535633712412892</v>
      </c>
    </row>
    <row r="348" spans="1:14" ht="12.75">
      <c r="A348">
        <v>2000</v>
      </c>
      <c r="B348">
        <v>1997.294</v>
      </c>
      <c r="C348">
        <v>24.502437</v>
      </c>
      <c r="D348">
        <v>7E-05</v>
      </c>
      <c r="E348">
        <v>1</v>
      </c>
      <c r="F348">
        <v>1997.294</v>
      </c>
      <c r="G348">
        <v>3994.46</v>
      </c>
      <c r="H348">
        <v>40</v>
      </c>
      <c r="J348">
        <f t="shared" si="31"/>
        <v>24.419224578055193</v>
      </c>
      <c r="K348">
        <f t="shared" si="32"/>
        <v>0.0832124219448076</v>
      </c>
      <c r="L348">
        <f t="shared" si="27"/>
        <v>24.535633712412892</v>
      </c>
      <c r="M348">
        <f>-L348+'excitation up ramps'!M112</f>
        <v>0.2891433302367723</v>
      </c>
      <c r="N348">
        <f aca="true" t="shared" si="34" ref="N348:N358">M348/L348</f>
        <v>0.011784628578412913</v>
      </c>
    </row>
    <row r="349" spans="1:14" ht="12.75">
      <c r="A349">
        <v>2050</v>
      </c>
      <c r="B349">
        <v>2047.252</v>
      </c>
      <c r="C349">
        <v>25.089699</v>
      </c>
      <c r="D349">
        <v>7E-05</v>
      </c>
      <c r="E349">
        <v>1</v>
      </c>
      <c r="F349">
        <v>1997.294</v>
      </c>
      <c r="G349">
        <v>3994.46</v>
      </c>
      <c r="H349">
        <v>40</v>
      </c>
      <c r="J349">
        <f t="shared" si="31"/>
        <v>25.030018793363745</v>
      </c>
      <c r="K349">
        <f t="shared" si="32"/>
        <v>0.05968020663625495</v>
      </c>
      <c r="L349">
        <f t="shared" si="27"/>
        <v>25.123376579922745</v>
      </c>
      <c r="M349">
        <f>-L349+'excitation up ramps'!M113</f>
        <v>0.2871963148732064</v>
      </c>
      <c r="N349">
        <f t="shared" si="34"/>
        <v>0.01143143772731243</v>
      </c>
    </row>
    <row r="350" spans="1:14" ht="12.75">
      <c r="A350">
        <v>2100</v>
      </c>
      <c r="B350">
        <v>2097.159</v>
      </c>
      <c r="C350">
        <v>25.687767</v>
      </c>
      <c r="D350">
        <v>7E-05</v>
      </c>
      <c r="E350">
        <v>1</v>
      </c>
      <c r="F350">
        <v>1997.294</v>
      </c>
      <c r="G350">
        <v>3994.46</v>
      </c>
      <c r="H350">
        <v>40</v>
      </c>
      <c r="J350">
        <f t="shared" si="31"/>
        <v>25.640189474804234</v>
      </c>
      <c r="K350">
        <f t="shared" si="32"/>
        <v>0.04757752519576641</v>
      </c>
      <c r="L350">
        <f t="shared" si="27"/>
        <v>25.72256595708766</v>
      </c>
      <c r="M350">
        <f>-L350+'excitation up ramps'!M114</f>
        <v>0.28615681463740117</v>
      </c>
      <c r="N350">
        <f t="shared" si="34"/>
        <v>0.011124738298457072</v>
      </c>
    </row>
    <row r="351" spans="1:14" ht="12.75">
      <c r="A351">
        <v>2150</v>
      </c>
      <c r="B351">
        <v>2147.075</v>
      </c>
      <c r="C351">
        <v>26.288637</v>
      </c>
      <c r="D351">
        <v>7E-05</v>
      </c>
      <c r="E351">
        <v>1</v>
      </c>
      <c r="F351">
        <v>1997.294</v>
      </c>
      <c r="G351">
        <v>3994.46</v>
      </c>
      <c r="H351">
        <v>40</v>
      </c>
      <c r="J351">
        <f t="shared" si="31"/>
        <v>26.2504701916332</v>
      </c>
      <c r="K351">
        <f t="shared" si="32"/>
        <v>0.03816680836679964</v>
      </c>
      <c r="L351">
        <f aca="true" t="shared" si="35" ref="L351:L387">C351/B351*A351</f>
        <v>26.324450496605852</v>
      </c>
      <c r="M351">
        <f>-L351+'excitation up ramps'!M115</f>
        <v>0.2855294449882386</v>
      </c>
      <c r="N351">
        <f t="shared" si="34"/>
        <v>0.010846549105556958</v>
      </c>
    </row>
    <row r="352" spans="1:14" ht="12.75">
      <c r="A352">
        <v>2200</v>
      </c>
      <c r="B352">
        <v>2196.913</v>
      </c>
      <c r="C352">
        <v>26.891023</v>
      </c>
      <c r="D352">
        <v>7E-05</v>
      </c>
      <c r="E352">
        <v>1</v>
      </c>
      <c r="F352">
        <v>1997.294</v>
      </c>
      <c r="G352">
        <v>3994.46</v>
      </c>
      <c r="H352">
        <v>40</v>
      </c>
      <c r="J352">
        <f t="shared" si="31"/>
        <v>26.859797268428665</v>
      </c>
      <c r="K352">
        <f t="shared" si="32"/>
        <v>0.031225731571336013</v>
      </c>
      <c r="L352">
        <f t="shared" si="35"/>
        <v>26.928809015195412</v>
      </c>
      <c r="M352">
        <f>-L352+'excitation up ramps'!M116</f>
        <v>0.28438284246008294</v>
      </c>
      <c r="N352">
        <f t="shared" si="34"/>
        <v>0.010560542885487849</v>
      </c>
    </row>
    <row r="353" spans="1:14" ht="12.75">
      <c r="A353">
        <v>2250</v>
      </c>
      <c r="B353">
        <v>2246.952</v>
      </c>
      <c r="C353">
        <v>27.494028</v>
      </c>
      <c r="D353">
        <v>7E-05</v>
      </c>
      <c r="E353">
        <v>1</v>
      </c>
      <c r="F353">
        <v>1997.294</v>
      </c>
      <c r="G353">
        <v>3994.46</v>
      </c>
      <c r="H353">
        <v>40</v>
      </c>
      <c r="J353">
        <f t="shared" si="31"/>
        <v>27.47158180223356</v>
      </c>
      <c r="K353">
        <f t="shared" si="32"/>
        <v>0.022446197766441855</v>
      </c>
      <c r="L353">
        <f t="shared" si="35"/>
        <v>27.53132376659581</v>
      </c>
      <c r="M353">
        <f>-L353+'excitation up ramps'!M117</f>
        <v>0.28652295526052995</v>
      </c>
      <c r="N353">
        <f t="shared" si="34"/>
        <v>0.010407162317715095</v>
      </c>
    </row>
    <row r="354" spans="1:14" ht="12.75">
      <c r="A354">
        <v>2300</v>
      </c>
      <c r="B354">
        <v>2296.79</v>
      </c>
      <c r="C354">
        <v>28.097746</v>
      </c>
      <c r="D354">
        <v>7E-05</v>
      </c>
      <c r="E354">
        <v>1</v>
      </c>
      <c r="F354">
        <v>1997.294</v>
      </c>
      <c r="G354">
        <v>3994.46</v>
      </c>
      <c r="H354">
        <v>40</v>
      </c>
      <c r="J354">
        <f t="shared" si="31"/>
        <v>28.080908879029018</v>
      </c>
      <c r="K354">
        <f t="shared" si="32"/>
        <v>0.01683712097098322</v>
      </c>
      <c r="L354">
        <f t="shared" si="35"/>
        <v>28.137015486831622</v>
      </c>
      <c r="M354">
        <f>-L354+'excitation up ramps'!M118</f>
        <v>0.2862454959083607</v>
      </c>
      <c r="N354">
        <f t="shared" si="34"/>
        <v>0.010173271434645446</v>
      </c>
    </row>
    <row r="355" spans="1:14" ht="12.75">
      <c r="A355">
        <v>2400</v>
      </c>
      <c r="B355">
        <v>2396.742</v>
      </c>
      <c r="C355">
        <v>29.306463</v>
      </c>
      <c r="D355">
        <v>7E-05</v>
      </c>
      <c r="E355">
        <v>1</v>
      </c>
      <c r="F355">
        <v>1997.294</v>
      </c>
      <c r="G355">
        <v>3994.46</v>
      </c>
      <c r="H355">
        <v>40</v>
      </c>
      <c r="J355">
        <f t="shared" si="31"/>
        <v>29.30293745120005</v>
      </c>
      <c r="K355">
        <f t="shared" si="32"/>
        <v>0.003525548799949263</v>
      </c>
      <c r="L355">
        <f t="shared" si="35"/>
        <v>29.346300603068663</v>
      </c>
      <c r="M355">
        <f>-L355+'excitation up ramps'!M119</f>
        <v>0.28835124279465063</v>
      </c>
      <c r="N355">
        <f t="shared" si="34"/>
        <v>0.00982581234666759</v>
      </c>
    </row>
    <row r="356" spans="1:14" ht="12.75">
      <c r="A356">
        <v>2500</v>
      </c>
      <c r="B356">
        <v>2496.63</v>
      </c>
      <c r="C356">
        <v>30.515574</v>
      </c>
      <c r="D356">
        <v>7E-05</v>
      </c>
      <c r="E356">
        <v>1</v>
      </c>
      <c r="F356">
        <v>1997.294</v>
      </c>
      <c r="G356">
        <v>3994.46</v>
      </c>
      <c r="H356">
        <v>40</v>
      </c>
      <c r="J356">
        <f t="shared" si="31"/>
        <v>30.524183549497437</v>
      </c>
      <c r="K356">
        <f t="shared" si="32"/>
        <v>-0.008609549497435864</v>
      </c>
      <c r="L356">
        <f t="shared" si="35"/>
        <v>30.556764518571033</v>
      </c>
      <c r="M356">
        <f>-L356+'excitation up ramps'!M120</f>
        <v>0.2872835286303115</v>
      </c>
      <c r="N356">
        <f t="shared" si="34"/>
        <v>0.00940163440588461</v>
      </c>
    </row>
    <row r="357" spans="1:14" ht="12.75">
      <c r="A357">
        <v>2700</v>
      </c>
      <c r="B357">
        <v>2696.456</v>
      </c>
      <c r="C357">
        <v>32.932437</v>
      </c>
      <c r="D357">
        <v>7E-05</v>
      </c>
      <c r="E357">
        <v>1</v>
      </c>
      <c r="F357">
        <v>1997.294</v>
      </c>
      <c r="G357">
        <v>3994.46</v>
      </c>
      <c r="H357">
        <v>40</v>
      </c>
      <c r="J357">
        <f t="shared" si="31"/>
        <v>32.967287053806</v>
      </c>
      <c r="K357">
        <f t="shared" si="32"/>
        <v>-0.034850053805996595</v>
      </c>
      <c r="L357">
        <f t="shared" si="35"/>
        <v>32.975720686708776</v>
      </c>
      <c r="M357">
        <f>-L357+'excitation up ramps'!M121</f>
        <v>0.2737747595125768</v>
      </c>
      <c r="N357">
        <f t="shared" si="34"/>
        <v>0.008302313150745625</v>
      </c>
    </row>
    <row r="358" spans="1:14" ht="12.75">
      <c r="A358">
        <v>3000</v>
      </c>
      <c r="B358">
        <v>2995.871</v>
      </c>
      <c r="C358">
        <v>36.544716</v>
      </c>
      <c r="D358">
        <v>7E-05</v>
      </c>
      <c r="E358">
        <v>1</v>
      </c>
      <c r="F358">
        <v>1997.294</v>
      </c>
      <c r="G358">
        <v>3994.46</v>
      </c>
      <c r="H358">
        <v>40</v>
      </c>
      <c r="J358">
        <f t="shared" si="31"/>
        <v>36.62798103628349</v>
      </c>
      <c r="K358">
        <f t="shared" si="32"/>
        <v>-0.08326503628348547</v>
      </c>
      <c r="L358">
        <f t="shared" si="35"/>
        <v>36.59508303261389</v>
      </c>
      <c r="M358">
        <f>-L358+'excitation up ramps'!M122</f>
        <v>0.18786606785324267</v>
      </c>
      <c r="N358">
        <f t="shared" si="34"/>
        <v>0.005133642344404974</v>
      </c>
    </row>
    <row r="359" spans="1:12" ht="12.75">
      <c r="A359">
        <v>4000</v>
      </c>
      <c r="B359">
        <v>3994.575</v>
      </c>
      <c r="C359">
        <v>48.094528</v>
      </c>
      <c r="D359">
        <v>7E-05</v>
      </c>
      <c r="E359">
        <v>1</v>
      </c>
      <c r="F359">
        <v>1997.294</v>
      </c>
      <c r="G359">
        <v>3994.46</v>
      </c>
      <c r="H359">
        <v>40</v>
      </c>
      <c r="J359">
        <f t="shared" si="31"/>
        <v>48.838290216104795</v>
      </c>
      <c r="K359">
        <f t="shared" si="32"/>
        <v>-0.7437622161047983</v>
      </c>
      <c r="L359">
        <f t="shared" si="35"/>
        <v>48.15984478949575</v>
      </c>
    </row>
    <row r="360" spans="1:12" ht="12.75">
      <c r="A360">
        <v>4000</v>
      </c>
      <c r="B360">
        <v>3994.575</v>
      </c>
      <c r="C360">
        <v>48.094528</v>
      </c>
      <c r="D360">
        <v>7E-05</v>
      </c>
      <c r="E360">
        <v>-1</v>
      </c>
      <c r="F360">
        <v>3994.575</v>
      </c>
      <c r="G360">
        <v>1997.29</v>
      </c>
      <c r="H360">
        <v>41</v>
      </c>
      <c r="J360">
        <f t="shared" si="31"/>
        <v>48.838290216104795</v>
      </c>
      <c r="K360">
        <f t="shared" si="32"/>
        <v>-0.7437622161047983</v>
      </c>
      <c r="L360">
        <f t="shared" si="35"/>
        <v>48.15984478949575</v>
      </c>
    </row>
    <row r="361" spans="1:12" ht="12.75">
      <c r="A361">
        <v>2500</v>
      </c>
      <c r="B361">
        <v>2496.49</v>
      </c>
      <c r="C361">
        <v>30.581905</v>
      </c>
      <c r="D361">
        <v>7E-05</v>
      </c>
      <c r="E361">
        <v>-1</v>
      </c>
      <c r="F361">
        <v>3994.575</v>
      </c>
      <c r="G361">
        <v>1997.29</v>
      </c>
      <c r="H361">
        <v>41</v>
      </c>
      <c r="J361">
        <f t="shared" si="31"/>
        <v>30.522471887898824</v>
      </c>
      <c r="K361">
        <f t="shared" si="32"/>
        <v>0.059433112101174856</v>
      </c>
      <c r="L361">
        <f t="shared" si="35"/>
        <v>30.62490236291754</v>
      </c>
    </row>
    <row r="362" spans="1:14" ht="12.75">
      <c r="A362">
        <v>2500</v>
      </c>
      <c r="B362">
        <v>2496.49</v>
      </c>
      <c r="C362">
        <v>30.581905</v>
      </c>
      <c r="D362">
        <v>7E-05</v>
      </c>
      <c r="E362">
        <v>1</v>
      </c>
      <c r="F362">
        <v>2496.49</v>
      </c>
      <c r="G362">
        <v>3994.57</v>
      </c>
      <c r="H362">
        <v>42</v>
      </c>
      <c r="J362">
        <f t="shared" si="31"/>
        <v>30.522471887898824</v>
      </c>
      <c r="K362">
        <f t="shared" si="32"/>
        <v>0.059433112101174856</v>
      </c>
      <c r="L362">
        <f t="shared" si="35"/>
        <v>30.62490236291754</v>
      </c>
      <c r="M362">
        <f>-L362+'excitation up ramps'!M124</f>
        <v>0.33114595893767174</v>
      </c>
      <c r="N362">
        <f aca="true" t="shared" si="36" ref="N362:N372">M362/L362</f>
        <v>0.010812963744780557</v>
      </c>
    </row>
    <row r="363" spans="1:14" ht="12.75">
      <c r="A363">
        <v>2550</v>
      </c>
      <c r="B363">
        <v>2546.458</v>
      </c>
      <c r="C363">
        <v>31.164331</v>
      </c>
      <c r="D363">
        <v>7E-05</v>
      </c>
      <c r="E363">
        <v>1</v>
      </c>
      <c r="F363">
        <v>2496.49</v>
      </c>
      <c r="G363">
        <v>3994.57</v>
      </c>
      <c r="H363">
        <v>42</v>
      </c>
      <c r="J363">
        <f t="shared" si="31"/>
        <v>31.13338836475014</v>
      </c>
      <c r="K363">
        <f t="shared" si="32"/>
        <v>0.030942635249861183</v>
      </c>
      <c r="L363">
        <f t="shared" si="35"/>
        <v>31.207679078154833</v>
      </c>
      <c r="M363">
        <f>-L363+'excitation up ramps'!M125</f>
        <v>0.32096973583068333</v>
      </c>
      <c r="N363">
        <f t="shared" si="36"/>
        <v>0.010284960154417891</v>
      </c>
    </row>
    <row r="364" spans="1:14" ht="12.75">
      <c r="A364">
        <v>2600</v>
      </c>
      <c r="B364">
        <v>2596.358</v>
      </c>
      <c r="C364">
        <v>31.75842</v>
      </c>
      <c r="D364">
        <v>7E-05</v>
      </c>
      <c r="E364">
        <v>1</v>
      </c>
      <c r="F364">
        <v>2496.49</v>
      </c>
      <c r="G364">
        <v>3994.57</v>
      </c>
      <c r="H364">
        <v>42</v>
      </c>
      <c r="J364">
        <f t="shared" si="31"/>
        <v>31.7434734631107</v>
      </c>
      <c r="K364">
        <f t="shared" si="32"/>
        <v>0.014946536889301143</v>
      </c>
      <c r="L364">
        <f t="shared" si="35"/>
        <v>31.80296861988986</v>
      </c>
      <c r="M364">
        <f>-L364+'excitation up ramps'!M126</f>
        <v>0.31166508779183744</v>
      </c>
      <c r="N364">
        <f t="shared" si="36"/>
        <v>0.009799874078324855</v>
      </c>
    </row>
    <row r="365" spans="1:14" ht="12.75">
      <c r="A365">
        <v>2650</v>
      </c>
      <c r="B365">
        <v>2646.368</v>
      </c>
      <c r="C365">
        <v>32.356048</v>
      </c>
      <c r="D365">
        <v>7E-05</v>
      </c>
      <c r="E365">
        <v>1</v>
      </c>
      <c r="F365">
        <v>2496.49</v>
      </c>
      <c r="G365">
        <v>3994.57</v>
      </c>
      <c r="H365">
        <v>42</v>
      </c>
      <c r="J365">
        <f t="shared" si="31"/>
        <v>32.35490343844159</v>
      </c>
      <c r="K365">
        <f t="shared" si="32"/>
        <v>0.0011445615584122493</v>
      </c>
      <c r="L365">
        <f t="shared" si="35"/>
        <v>32.400454963179726</v>
      </c>
      <c r="M365">
        <f>-L365+'excitation up ramps'!M127</f>
        <v>0.30347228212234256</v>
      </c>
      <c r="N365">
        <f t="shared" si="36"/>
        <v>0.009366296938336582</v>
      </c>
    </row>
    <row r="366" spans="1:14" ht="12.75">
      <c r="A366">
        <v>2700</v>
      </c>
      <c r="B366">
        <v>2696.427</v>
      </c>
      <c r="C366">
        <v>32.956196</v>
      </c>
      <c r="D366">
        <v>7E-05</v>
      </c>
      <c r="E366">
        <v>1</v>
      </c>
      <c r="F366">
        <v>2496.49</v>
      </c>
      <c r="G366">
        <v>3994.57</v>
      </c>
      <c r="H366">
        <v>42</v>
      </c>
      <c r="J366">
        <f t="shared" si="31"/>
        <v>32.966932495331996</v>
      </c>
      <c r="K366">
        <f t="shared" si="32"/>
        <v>-0.010736495331997276</v>
      </c>
      <c r="L366">
        <f t="shared" si="35"/>
        <v>32.99986582243836</v>
      </c>
      <c r="M366">
        <f>-L366+'excitation up ramps'!M128</f>
        <v>0.2946896776532384</v>
      </c>
      <c r="N366">
        <f t="shared" si="36"/>
        <v>0.008930026541285609</v>
      </c>
    </row>
    <row r="367" spans="1:14" ht="12.75">
      <c r="A367">
        <v>2750</v>
      </c>
      <c r="B367">
        <v>2746.424</v>
      </c>
      <c r="C367">
        <v>33.556232</v>
      </c>
      <c r="D367">
        <v>7E-05</v>
      </c>
      <c r="E367">
        <v>1</v>
      </c>
      <c r="F367">
        <v>2496.49</v>
      </c>
      <c r="G367">
        <v>3994.57</v>
      </c>
      <c r="H367">
        <v>42</v>
      </c>
      <c r="J367">
        <f t="shared" si="31"/>
        <v>33.578203530657305</v>
      </c>
      <c r="K367">
        <f t="shared" si="32"/>
        <v>-0.021971530657303617</v>
      </c>
      <c r="L367">
        <f t="shared" si="35"/>
        <v>33.59992411950959</v>
      </c>
      <c r="M367">
        <f>-L367+'excitation up ramps'!M129</f>
        <v>0.28526670567538304</v>
      </c>
      <c r="N367">
        <f t="shared" si="36"/>
        <v>0.00849009969965214</v>
      </c>
    </row>
    <row r="368" spans="1:14" ht="12.75">
      <c r="A368">
        <v>2800</v>
      </c>
      <c r="B368">
        <v>2796.275</v>
      </c>
      <c r="C368">
        <v>34.156591</v>
      </c>
      <c r="D368">
        <v>7E-05</v>
      </c>
      <c r="E368">
        <v>1</v>
      </c>
      <c r="F368">
        <v>2496.49</v>
      </c>
      <c r="G368">
        <v>3994.57</v>
      </c>
      <c r="H368">
        <v>42</v>
      </c>
      <c r="J368">
        <f t="shared" si="31"/>
        <v>34.18768954745835</v>
      </c>
      <c r="K368">
        <f t="shared" si="32"/>
        <v>-0.031098547458348946</v>
      </c>
      <c r="L368">
        <f t="shared" si="35"/>
        <v>34.20209199738938</v>
      </c>
      <c r="M368">
        <f>-L368+'excitation up ramps'!M130</f>
        <v>0.27254200380652804</v>
      </c>
      <c r="N368">
        <f t="shared" si="36"/>
        <v>0.007968577004802248</v>
      </c>
    </row>
    <row r="369" spans="1:14" ht="12.75">
      <c r="A369">
        <v>2900</v>
      </c>
      <c r="B369">
        <v>2896.104</v>
      </c>
      <c r="C369">
        <v>35.357281</v>
      </c>
      <c r="D369">
        <v>7E-05</v>
      </c>
      <c r="E369">
        <v>1</v>
      </c>
      <c r="F369">
        <v>2496.49</v>
      </c>
      <c r="G369">
        <v>3994.57</v>
      </c>
      <c r="H369">
        <v>42</v>
      </c>
      <c r="J369">
        <f t="shared" si="31"/>
        <v>35.40821430265346</v>
      </c>
      <c r="K369">
        <f t="shared" si="32"/>
        <v>-0.050933302653461965</v>
      </c>
      <c r="L369">
        <f t="shared" si="35"/>
        <v>35.404845578749935</v>
      </c>
      <c r="M369">
        <f>-L369+'excitation up ramps'!M131</f>
        <v>0.24130550479649315</v>
      </c>
      <c r="N369">
        <f t="shared" si="36"/>
        <v>0.006815606758113506</v>
      </c>
    </row>
    <row r="370" spans="1:14" ht="12.75">
      <c r="A370">
        <v>3000</v>
      </c>
      <c r="B370">
        <v>2996.001</v>
      </c>
      <c r="C370">
        <v>36.557007</v>
      </c>
      <c r="D370">
        <v>7E-05</v>
      </c>
      <c r="E370">
        <v>1</v>
      </c>
      <c r="F370">
        <v>2496.49</v>
      </c>
      <c r="G370">
        <v>3994.57</v>
      </c>
      <c r="H370">
        <v>42</v>
      </c>
      <c r="J370">
        <f t="shared" si="31"/>
        <v>36.629570436339336</v>
      </c>
      <c r="K370">
        <f t="shared" si="32"/>
        <v>-0.07256343633933682</v>
      </c>
      <c r="L370">
        <f t="shared" si="35"/>
        <v>36.60580253477885</v>
      </c>
      <c r="M370">
        <f>-L370+'excitation up ramps'!M132</f>
        <v>0.19656782055746902</v>
      </c>
      <c r="N370">
        <f t="shared" si="36"/>
        <v>0.0053698541473230004</v>
      </c>
    </row>
    <row r="371" spans="1:14" ht="12.75">
      <c r="A371">
        <v>3200</v>
      </c>
      <c r="B371">
        <v>3195.581</v>
      </c>
      <c r="C371">
        <v>38.950807</v>
      </c>
      <c r="D371">
        <v>7E-05</v>
      </c>
      <c r="E371">
        <v>1</v>
      </c>
      <c r="F371">
        <v>2496.49</v>
      </c>
      <c r="G371">
        <v>3994.57</v>
      </c>
      <c r="H371">
        <v>42</v>
      </c>
      <c r="J371">
        <f t="shared" si="31"/>
        <v>39.06966630669605</v>
      </c>
      <c r="K371">
        <f t="shared" si="32"/>
        <v>-0.11885930669605216</v>
      </c>
      <c r="L371">
        <f t="shared" si="35"/>
        <v>39.00467001149399</v>
      </c>
      <c r="M371">
        <f>-L371+'excitation up ramps'!M133</f>
        <v>0.04055480123378885</v>
      </c>
      <c r="N371">
        <f t="shared" si="36"/>
        <v>0.0010397421955329468</v>
      </c>
    </row>
    <row r="372" spans="1:14" ht="12.75">
      <c r="A372">
        <v>3500</v>
      </c>
      <c r="B372">
        <v>3495.281</v>
      </c>
      <c r="C372">
        <v>42.506768</v>
      </c>
      <c r="D372">
        <v>7E-05</v>
      </c>
      <c r="E372">
        <v>1</v>
      </c>
      <c r="F372">
        <v>2496.49</v>
      </c>
      <c r="G372">
        <v>3994.57</v>
      </c>
      <c r="H372">
        <v>42</v>
      </c>
      <c r="J372">
        <f t="shared" si="31"/>
        <v>42.733844743142136</v>
      </c>
      <c r="K372">
        <f t="shared" si="32"/>
        <v>-0.22707674314213477</v>
      </c>
      <c r="L372">
        <f t="shared" si="35"/>
        <v>42.564156644344195</v>
      </c>
      <c r="M372">
        <f>-L372+'excitation up ramps'!M134</f>
        <v>-0.362095656031336</v>
      </c>
      <c r="N372">
        <f t="shared" si="36"/>
        <v>-0.008507055808879753</v>
      </c>
    </row>
    <row r="373" spans="1:12" ht="12.75">
      <c r="A373">
        <v>4000</v>
      </c>
      <c r="B373">
        <v>3994.698</v>
      </c>
      <c r="C373">
        <v>48.093861</v>
      </c>
      <c r="D373">
        <v>7E-05</v>
      </c>
      <c r="E373">
        <v>1</v>
      </c>
      <c r="F373">
        <v>2496.49</v>
      </c>
      <c r="G373">
        <v>3994.57</v>
      </c>
      <c r="H373">
        <v>42</v>
      </c>
      <c r="J373">
        <f t="shared" si="31"/>
        <v>48.839794033080715</v>
      </c>
      <c r="K373">
        <f t="shared" si="32"/>
        <v>-0.7459330330807177</v>
      </c>
      <c r="L373">
        <f t="shared" si="35"/>
        <v>48.15769402342805</v>
      </c>
    </row>
    <row r="374" spans="1:12" ht="12.75">
      <c r="A374">
        <v>4000</v>
      </c>
      <c r="B374">
        <v>3994.698</v>
      </c>
      <c r="C374">
        <v>48.093861</v>
      </c>
      <c r="D374">
        <v>7E-05</v>
      </c>
      <c r="E374">
        <v>-1</v>
      </c>
      <c r="F374">
        <v>3994.698</v>
      </c>
      <c r="G374">
        <v>2496.49</v>
      </c>
      <c r="H374">
        <v>43</v>
      </c>
      <c r="J374">
        <f t="shared" si="31"/>
        <v>48.839794033080715</v>
      </c>
      <c r="K374">
        <f t="shared" si="32"/>
        <v>-0.7459330330807177</v>
      </c>
      <c r="L374">
        <f t="shared" si="35"/>
        <v>48.15769402342805</v>
      </c>
    </row>
    <row r="375" spans="1:12" ht="12.75">
      <c r="A375">
        <v>3000</v>
      </c>
      <c r="B375">
        <v>2995.995</v>
      </c>
      <c r="C375">
        <v>36.633666</v>
      </c>
      <c r="D375">
        <v>7E-05</v>
      </c>
      <c r="E375">
        <v>-1</v>
      </c>
      <c r="F375">
        <v>3994.698</v>
      </c>
      <c r="G375">
        <v>2496.49</v>
      </c>
      <c r="H375">
        <v>43</v>
      </c>
      <c r="J375">
        <f t="shared" si="31"/>
        <v>36.629497079413674</v>
      </c>
      <c r="K375">
        <f t="shared" si="32"/>
        <v>0.004168920586323566</v>
      </c>
      <c r="L375">
        <f t="shared" si="35"/>
        <v>36.6826373208233</v>
      </c>
    </row>
    <row r="376" spans="1:14" ht="12.75">
      <c r="A376">
        <v>3000</v>
      </c>
      <c r="B376">
        <v>2995.995</v>
      </c>
      <c r="C376">
        <v>36.633666</v>
      </c>
      <c r="D376">
        <v>7E-05</v>
      </c>
      <c r="E376">
        <v>1</v>
      </c>
      <c r="F376">
        <v>2995.995</v>
      </c>
      <c r="G376">
        <v>3994.7</v>
      </c>
      <c r="H376">
        <v>44</v>
      </c>
      <c r="J376">
        <f t="shared" si="31"/>
        <v>36.629497079413674</v>
      </c>
      <c r="K376">
        <f t="shared" si="32"/>
        <v>0.004168920586323566</v>
      </c>
      <c r="L376">
        <f t="shared" si="35"/>
        <v>36.6826373208233</v>
      </c>
      <c r="M376">
        <f>-L376+'excitation up ramps'!M136</f>
        <v>0.24897875339497944</v>
      </c>
      <c r="N376">
        <f aca="true" t="shared" si="37" ref="N376:N386">M376/L376</f>
        <v>0.006787373307361517</v>
      </c>
    </row>
    <row r="377" spans="1:14" ht="12.75">
      <c r="A377">
        <v>3050</v>
      </c>
      <c r="B377">
        <v>3045.888</v>
      </c>
      <c r="C377">
        <v>37.207032</v>
      </c>
      <c r="D377">
        <v>7E-05</v>
      </c>
      <c r="E377">
        <v>1</v>
      </c>
      <c r="F377">
        <v>2995.995</v>
      </c>
      <c r="G377">
        <v>3994.7</v>
      </c>
      <c r="H377">
        <v>44</v>
      </c>
      <c r="J377">
        <f t="shared" si="31"/>
        <v>37.2394965946943</v>
      </c>
      <c r="K377">
        <f t="shared" si="32"/>
        <v>-0.03246459469430363</v>
      </c>
      <c r="L377">
        <f t="shared" si="35"/>
        <v>37.257262118633385</v>
      </c>
      <c r="M377">
        <f>-L377+'excitation up ramps'!M137</f>
        <v>0.20733800949162884</v>
      </c>
      <c r="N377">
        <f t="shared" si="37"/>
        <v>0.005565036121855379</v>
      </c>
    </row>
    <row r="378" spans="1:14" ht="12.75">
      <c r="A378">
        <v>3100</v>
      </c>
      <c r="B378">
        <v>3095.791</v>
      </c>
      <c r="C378">
        <v>37.794406</v>
      </c>
      <c r="D378">
        <v>7E-05</v>
      </c>
      <c r="E378">
        <v>1</v>
      </c>
      <c r="F378">
        <v>2995.995</v>
      </c>
      <c r="G378">
        <v>3994.7</v>
      </c>
      <c r="H378">
        <v>44</v>
      </c>
      <c r="J378">
        <f t="shared" si="31"/>
        <v>37.84961837151769</v>
      </c>
      <c r="K378">
        <f t="shared" si="32"/>
        <v>-0.05521237151769043</v>
      </c>
      <c r="L378">
        <f t="shared" si="35"/>
        <v>37.845790817274164</v>
      </c>
      <c r="M378">
        <f>-L378+'excitation up ramps'!M138</f>
        <v>0.16180440732932055</v>
      </c>
      <c r="N378">
        <f t="shared" si="37"/>
        <v>0.00427536071608437</v>
      </c>
    </row>
    <row r="379" spans="1:14" ht="12.75">
      <c r="A379">
        <v>3150</v>
      </c>
      <c r="B379">
        <v>3145.934</v>
      </c>
      <c r="C379">
        <v>38.385541</v>
      </c>
      <c r="D379">
        <v>7E-05</v>
      </c>
      <c r="E379">
        <v>1</v>
      </c>
      <c r="F379">
        <v>2995.995</v>
      </c>
      <c r="G379">
        <v>3994.7</v>
      </c>
      <c r="H379">
        <v>44</v>
      </c>
      <c r="J379">
        <f t="shared" si="31"/>
        <v>38.46267442536726</v>
      </c>
      <c r="K379">
        <f t="shared" si="32"/>
        <v>-0.07713342536725776</v>
      </c>
      <c r="L379">
        <f t="shared" si="35"/>
        <v>38.4351528512677</v>
      </c>
      <c r="M379">
        <f>-L379+'excitation up ramps'!M139</f>
        <v>0.11515875573549295</v>
      </c>
      <c r="N379">
        <f t="shared" si="37"/>
        <v>0.002996183108237455</v>
      </c>
    </row>
    <row r="380" spans="1:14" ht="12.75">
      <c r="A380">
        <v>3200</v>
      </c>
      <c r="B380">
        <v>3195.668</v>
      </c>
      <c r="C380">
        <v>38.977904</v>
      </c>
      <c r="D380">
        <v>7E-05</v>
      </c>
      <c r="E380">
        <v>1</v>
      </c>
      <c r="F380">
        <v>2995.995</v>
      </c>
      <c r="G380">
        <v>3994.7</v>
      </c>
      <c r="H380">
        <v>44</v>
      </c>
      <c r="J380">
        <f t="shared" si="31"/>
        <v>39.070729982118046</v>
      </c>
      <c r="K380">
        <f t="shared" si="32"/>
        <v>-0.09282598211804327</v>
      </c>
      <c r="L380">
        <f t="shared" si="35"/>
        <v>39.03074186680218</v>
      </c>
      <c r="M380">
        <f>-L380+'excitation up ramps'!M140</f>
        <v>0.059494742735431316</v>
      </c>
      <c r="N380">
        <f t="shared" si="37"/>
        <v>0.0015243046862512984</v>
      </c>
    </row>
    <row r="381" spans="1:14" ht="12.75">
      <c r="A381">
        <v>3250</v>
      </c>
      <c r="B381">
        <v>3245.653</v>
      </c>
      <c r="C381">
        <v>39.570147</v>
      </c>
      <c r="D381">
        <v>7E-05</v>
      </c>
      <c r="E381">
        <v>1</v>
      </c>
      <c r="F381">
        <v>2995.995</v>
      </c>
      <c r="G381">
        <v>3994.7</v>
      </c>
      <c r="H381">
        <v>44</v>
      </c>
      <c r="J381">
        <f t="shared" si="31"/>
        <v>39.68185430359204</v>
      </c>
      <c r="K381">
        <f t="shared" si="32"/>
        <v>-0.11170730359204128</v>
      </c>
      <c r="L381">
        <f t="shared" si="35"/>
        <v>39.62314447970871</v>
      </c>
      <c r="M381">
        <f>-L381+'excitation up ramps'!M141</f>
        <v>0.002769264614535416</v>
      </c>
      <c r="N381">
        <f t="shared" si="37"/>
        <v>6.989007689567839E-05</v>
      </c>
    </row>
    <row r="382" spans="1:14" ht="12.75">
      <c r="A382">
        <v>3300</v>
      </c>
      <c r="B382">
        <v>3295.582</v>
      </c>
      <c r="C382">
        <v>40.162818</v>
      </c>
      <c r="D382">
        <v>7E-05</v>
      </c>
      <c r="E382">
        <v>1</v>
      </c>
      <c r="F382">
        <v>2995.995</v>
      </c>
      <c r="G382">
        <v>3994.7</v>
      </c>
      <c r="H382">
        <v>44</v>
      </c>
      <c r="J382">
        <f t="shared" si="31"/>
        <v>40.2922939604266</v>
      </c>
      <c r="K382">
        <f t="shared" si="32"/>
        <v>-0.12947596042659626</v>
      </c>
      <c r="L382">
        <f t="shared" si="35"/>
        <v>40.216659576366176</v>
      </c>
      <c r="M382">
        <f>-L382+'excitation up ramps'!M142</f>
        <v>-0.06038662450665555</v>
      </c>
      <c r="N382">
        <f t="shared" si="37"/>
        <v>-0.0015015325773635984</v>
      </c>
    </row>
    <row r="383" spans="1:14" ht="12.75">
      <c r="A383">
        <v>3400</v>
      </c>
      <c r="B383">
        <v>3395.449</v>
      </c>
      <c r="C383">
        <v>41.344543</v>
      </c>
      <c r="D383">
        <v>7E-05</v>
      </c>
      <c r="E383">
        <v>1</v>
      </c>
      <c r="F383">
        <v>2995.995</v>
      </c>
      <c r="G383">
        <v>3994.7</v>
      </c>
      <c r="H383">
        <v>44</v>
      </c>
      <c r="J383">
        <f t="shared" si="31"/>
        <v>41.513283309484194</v>
      </c>
      <c r="K383">
        <f t="shared" si="32"/>
        <v>-0.1687403094841926</v>
      </c>
      <c r="L383">
        <f t="shared" si="35"/>
        <v>41.39995806151116</v>
      </c>
      <c r="M383">
        <f>-L383+'excitation up ramps'!M143</f>
        <v>-0.20118328138615738</v>
      </c>
      <c r="N383">
        <f t="shared" si="37"/>
        <v>-0.00485950447310221</v>
      </c>
    </row>
    <row r="384" spans="1:14" ht="12.75">
      <c r="A384">
        <v>3500</v>
      </c>
      <c r="B384">
        <v>3495.337</v>
      </c>
      <c r="C384">
        <v>42.518288</v>
      </c>
      <c r="D384">
        <v>7E-05</v>
      </c>
      <c r="E384">
        <v>1</v>
      </c>
      <c r="F384">
        <v>2995.995</v>
      </c>
      <c r="G384">
        <v>3994.7</v>
      </c>
      <c r="H384">
        <v>44</v>
      </c>
      <c r="J384">
        <f t="shared" si="31"/>
        <v>42.73452940778157</v>
      </c>
      <c r="K384">
        <f t="shared" si="32"/>
        <v>-0.21624140778157397</v>
      </c>
      <c r="L384">
        <f t="shared" si="35"/>
        <v>42.5750100777121</v>
      </c>
      <c r="M384">
        <f>-L384+'excitation up ramps'!M144</f>
        <v>-0.3590641427487995</v>
      </c>
      <c r="N384">
        <f t="shared" si="37"/>
        <v>-0.00843368309469335</v>
      </c>
    </row>
    <row r="385" spans="1:14" ht="12.75">
      <c r="A385">
        <v>3700</v>
      </c>
      <c r="B385">
        <v>3695.082</v>
      </c>
      <c r="C385">
        <v>44.811999</v>
      </c>
      <c r="D385">
        <v>7E-05</v>
      </c>
      <c r="E385">
        <v>1</v>
      </c>
      <c r="F385">
        <v>2995.995</v>
      </c>
      <c r="G385">
        <v>3994.7</v>
      </c>
      <c r="H385">
        <v>44</v>
      </c>
      <c r="J385">
        <f t="shared" si="31"/>
        <v>45.1766425935938</v>
      </c>
      <c r="K385">
        <f t="shared" si="32"/>
        <v>-0.3646435935937973</v>
      </c>
      <c r="L385">
        <f t="shared" si="35"/>
        <v>44.8716419013164</v>
      </c>
      <c r="M385">
        <f>-L385+'excitation up ramps'!M145</f>
        <v>-0.7064887639184505</v>
      </c>
      <c r="N385">
        <f t="shared" si="37"/>
        <v>-0.01574466041318903</v>
      </c>
    </row>
    <row r="386" spans="1:14" ht="12.75">
      <c r="A386">
        <v>4000</v>
      </c>
      <c r="B386">
        <v>3994.676</v>
      </c>
      <c r="C386">
        <v>48.093526</v>
      </c>
      <c r="D386">
        <v>7E-05</v>
      </c>
      <c r="E386">
        <v>1</v>
      </c>
      <c r="F386">
        <v>2995.995</v>
      </c>
      <c r="G386">
        <v>3994.7</v>
      </c>
      <c r="H386">
        <v>44</v>
      </c>
      <c r="J386">
        <f t="shared" si="31"/>
        <v>48.83952505768665</v>
      </c>
      <c r="K386">
        <f t="shared" si="32"/>
        <v>-0.7459990576866531</v>
      </c>
      <c r="L386">
        <f t="shared" si="35"/>
        <v>48.15762379727417</v>
      </c>
      <c r="M386">
        <f>-L386+'excitation up ramps'!M146</f>
        <v>-1.3043775790298326</v>
      </c>
      <c r="N386">
        <f t="shared" si="37"/>
        <v>-0.02708558845263589</v>
      </c>
    </row>
    <row r="387" spans="1:12" ht="12.75">
      <c r="A387">
        <v>4000</v>
      </c>
      <c r="B387">
        <v>3994.793</v>
      </c>
      <c r="C387">
        <v>48.094496</v>
      </c>
      <c r="D387">
        <v>7E-05</v>
      </c>
      <c r="E387">
        <v>1</v>
      </c>
      <c r="F387">
        <v>2995.995</v>
      </c>
      <c r="G387">
        <v>3994.7</v>
      </c>
      <c r="H387">
        <v>44</v>
      </c>
      <c r="J387">
        <f t="shared" si="31"/>
        <v>48.840955517736916</v>
      </c>
      <c r="K387">
        <f t="shared" si="32"/>
        <v>-0.7464595177369162</v>
      </c>
      <c r="L387">
        <f t="shared" si="35"/>
        <v>48.15718461507267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7"/>
  <sheetViews>
    <sheetView workbookViewId="0" topLeftCell="A1">
      <selection activeCell="J11" sqref="J11"/>
    </sheetView>
  </sheetViews>
  <sheetFormatPr defaultColWidth="9.140625" defaultRowHeight="12.75"/>
  <cols>
    <col min="1" max="1" width="10.57421875" style="0" bestFit="1" customWidth="1"/>
    <col min="2" max="2" width="8.8515625" style="0" bestFit="1" customWidth="1"/>
    <col min="3" max="3" width="10.57421875" style="0" bestFit="1" customWidth="1"/>
    <col min="4" max="4" width="12.00390625" style="0" bestFit="1" customWidth="1"/>
    <col min="5" max="5" width="9.8515625" style="0" bestFit="1" customWidth="1"/>
    <col min="6" max="6" width="9.28125" style="0" bestFit="1" customWidth="1"/>
    <col min="7" max="8" width="9.421875" style="0" bestFit="1" customWidth="1"/>
    <col min="9" max="9" width="9.00390625" style="0" bestFit="1" customWidth="1"/>
    <col min="10" max="10" width="8.00390625" style="0" bestFit="1" customWidth="1"/>
    <col min="11" max="11" width="10.8515625" style="0" bestFit="1" customWidth="1"/>
  </cols>
  <sheetData>
    <row r="1" spans="1:10" ht="12.75">
      <c r="A1" t="s">
        <v>9</v>
      </c>
      <c r="B1" t="s">
        <v>10</v>
      </c>
      <c r="C1">
        <v>6</v>
      </c>
      <c r="D1">
        <v>2005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>
        <v>4287926</v>
      </c>
    </row>
    <row r="2" spans="1:4" ht="12.75">
      <c r="A2" t="s">
        <v>9</v>
      </c>
      <c r="B2" t="s">
        <v>16</v>
      </c>
      <c r="C2" t="s">
        <v>17</v>
      </c>
      <c r="D2" t="s">
        <v>18</v>
      </c>
    </row>
    <row r="3" spans="1:11" ht="12.75">
      <c r="A3" t="s">
        <v>19</v>
      </c>
      <c r="B3" t="s">
        <v>20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  <c r="H3" t="s">
        <v>26</v>
      </c>
      <c r="I3" t="s">
        <v>27</v>
      </c>
      <c r="J3" t="s">
        <v>28</v>
      </c>
      <c r="K3" t="s">
        <v>29</v>
      </c>
    </row>
    <row r="4" spans="1:11" ht="12.75">
      <c r="A4">
        <v>4287955</v>
      </c>
      <c r="B4">
        <v>4000</v>
      </c>
      <c r="C4" s="5">
        <v>3993.094</v>
      </c>
      <c r="D4" s="6">
        <v>46.77344</v>
      </c>
      <c r="E4">
        <v>180</v>
      </c>
      <c r="F4">
        <v>-62.027</v>
      </c>
      <c r="G4" s="4">
        <v>-0.00120696</v>
      </c>
      <c r="H4" s="4">
        <v>0.04760024</v>
      </c>
      <c r="I4" s="4">
        <v>0.000202379</v>
      </c>
      <c r="J4" s="7">
        <f>tf*C4</f>
        <v>48.82018328162239</v>
      </c>
      <c r="K4" s="4">
        <f>D4-J4</f>
        <v>-2.0467432816223905</v>
      </c>
    </row>
    <row r="5" spans="1:11" ht="12.75">
      <c r="A5">
        <v>4287961</v>
      </c>
      <c r="B5">
        <v>3950</v>
      </c>
      <c r="C5" s="5">
        <v>3943.342</v>
      </c>
      <c r="D5" s="6">
        <v>46.3748</v>
      </c>
      <c r="E5">
        <v>180</v>
      </c>
      <c r="F5">
        <v>-61.918</v>
      </c>
      <c r="G5" s="4">
        <v>-0.001205323</v>
      </c>
      <c r="H5" s="4">
        <v>0.04744059</v>
      </c>
      <c r="I5" s="4">
        <v>0.0002570602</v>
      </c>
      <c r="J5" s="7">
        <f>tf*C5</f>
        <v>48.211907654094645</v>
      </c>
      <c r="K5" s="4">
        <f>D5-J5</f>
        <v>-1.8371076540946447</v>
      </c>
    </row>
    <row r="6" spans="1:11" ht="12.75">
      <c r="A6">
        <v>4287965</v>
      </c>
      <c r="B6">
        <v>3900</v>
      </c>
      <c r="C6" s="5">
        <v>3893.455</v>
      </c>
      <c r="D6" s="6">
        <v>45.95619</v>
      </c>
      <c r="E6">
        <v>180</v>
      </c>
      <c r="F6">
        <v>-61.882</v>
      </c>
      <c r="G6" s="4">
        <v>-0.001203862</v>
      </c>
      <c r="H6" s="4">
        <v>0.04708043</v>
      </c>
      <c r="I6" s="4">
        <v>0.0002643947</v>
      </c>
      <c r="J6" s="7">
        <f>tf*C6</f>
        <v>47.60198149573967</v>
      </c>
      <c r="K6" s="4">
        <f>D6-J6</f>
        <v>-1.6457914957396724</v>
      </c>
    </row>
    <row r="7" spans="1:11" ht="12.75">
      <c r="A7">
        <v>4287969</v>
      </c>
      <c r="B7">
        <v>3850</v>
      </c>
      <c r="C7" s="5">
        <v>3843.525</v>
      </c>
      <c r="D7" s="6">
        <v>45.52524</v>
      </c>
      <c r="E7">
        <v>180</v>
      </c>
      <c r="F7">
        <v>-61.878</v>
      </c>
      <c r="G7" s="4">
        <v>-0.001204745</v>
      </c>
      <c r="H7" s="4">
        <v>0.04664727</v>
      </c>
      <c r="I7" s="4">
        <v>0.0002659398</v>
      </c>
      <c r="J7" s="7">
        <f aca="true" t="shared" si="0" ref="J7:J70">tf*C7</f>
        <v>46.99152961275084</v>
      </c>
      <c r="K7" s="4">
        <f aca="true" t="shared" si="1" ref="K7:K70">D7-J7</f>
        <v>-1.4662896127508418</v>
      </c>
    </row>
    <row r="8" spans="1:11" ht="12.75">
      <c r="A8">
        <v>4287973</v>
      </c>
      <c r="B8">
        <v>3800</v>
      </c>
      <c r="C8" s="5">
        <v>3793.718</v>
      </c>
      <c r="D8" s="6">
        <v>45.08522</v>
      </c>
      <c r="E8">
        <v>180</v>
      </c>
      <c r="F8">
        <v>-61.877</v>
      </c>
      <c r="G8" s="4">
        <v>-0.001203309</v>
      </c>
      <c r="H8" s="4">
        <v>0.04619291</v>
      </c>
      <c r="I8" s="4">
        <v>0.0002627293</v>
      </c>
      <c r="J8" s="7">
        <f t="shared" si="0"/>
        <v>46.382581546737924</v>
      </c>
      <c r="K8" s="4">
        <f t="shared" si="1"/>
        <v>-1.2973615467379247</v>
      </c>
    </row>
    <row r="9" spans="1:11" ht="12.75">
      <c r="A9">
        <v>4287977</v>
      </c>
      <c r="B9">
        <v>3750</v>
      </c>
      <c r="C9" s="5">
        <v>3743.79</v>
      </c>
      <c r="D9" s="6">
        <v>44.63416</v>
      </c>
      <c r="E9">
        <v>180</v>
      </c>
      <c r="F9">
        <v>-61.876</v>
      </c>
      <c r="G9" s="4">
        <v>-0.001201536</v>
      </c>
      <c r="H9" s="4">
        <v>0.04573388</v>
      </c>
      <c r="I9" s="4">
        <v>0.0002593259</v>
      </c>
      <c r="J9" s="7">
        <f t="shared" si="0"/>
        <v>45.77215411605765</v>
      </c>
      <c r="K9" s="4">
        <f t="shared" si="1"/>
        <v>-1.1379941160576479</v>
      </c>
    </row>
    <row r="10" spans="1:11" ht="12.75">
      <c r="A10">
        <v>4287981</v>
      </c>
      <c r="B10">
        <v>3700</v>
      </c>
      <c r="C10" s="5">
        <v>3693.873</v>
      </c>
      <c r="D10" s="6">
        <v>44.17395</v>
      </c>
      <c r="E10">
        <v>180</v>
      </c>
      <c r="F10">
        <v>-61.876</v>
      </c>
      <c r="G10" s="4">
        <v>-0.001200776</v>
      </c>
      <c r="H10" s="4">
        <v>0.0452655</v>
      </c>
      <c r="I10" s="4">
        <v>0.0002568027</v>
      </c>
      <c r="J10" s="7">
        <f t="shared" si="0"/>
        <v>45.1618611730744</v>
      </c>
      <c r="K10" s="4">
        <f t="shared" si="1"/>
        <v>-0.9879111730744015</v>
      </c>
    </row>
    <row r="11" spans="1:11" ht="12.75">
      <c r="A11">
        <v>4287985</v>
      </c>
      <c r="B11">
        <v>3600</v>
      </c>
      <c r="C11" s="5">
        <v>3594.134</v>
      </c>
      <c r="D11" s="6">
        <v>43.2272</v>
      </c>
      <c r="E11">
        <v>180</v>
      </c>
      <c r="F11">
        <v>-61.875</v>
      </c>
      <c r="G11" s="4">
        <v>-0.001199984</v>
      </c>
      <c r="H11" s="4">
        <v>0.04429321</v>
      </c>
      <c r="I11" s="4">
        <v>0.0002509408</v>
      </c>
      <c r="J11" s="7">
        <f t="shared" si="0"/>
        <v>43.9424367717641</v>
      </c>
      <c r="K11" s="4">
        <f t="shared" si="1"/>
        <v>-0.7152367717640971</v>
      </c>
    </row>
    <row r="12" spans="1:11" ht="12.75">
      <c r="A12">
        <v>4287989</v>
      </c>
      <c r="B12">
        <v>3500</v>
      </c>
      <c r="C12" s="5">
        <v>3494.417</v>
      </c>
      <c r="D12" s="6">
        <v>42.24738</v>
      </c>
      <c r="E12">
        <v>180</v>
      </c>
      <c r="F12">
        <v>-61.875</v>
      </c>
      <c r="G12" s="4">
        <v>-0.001199322</v>
      </c>
      <c r="H12" s="4">
        <v>0.04328723</v>
      </c>
      <c r="I12" s="4">
        <v>0.0002456885</v>
      </c>
      <c r="J12" s="7">
        <f t="shared" si="0"/>
        <v>42.72328134584787</v>
      </c>
      <c r="K12" s="4">
        <f t="shared" si="1"/>
        <v>-0.47590134584787336</v>
      </c>
    </row>
    <row r="13" spans="1:11" ht="12.75">
      <c r="A13">
        <v>4287993</v>
      </c>
      <c r="B13">
        <v>3300</v>
      </c>
      <c r="C13" s="5">
        <v>3294.909</v>
      </c>
      <c r="D13" s="6">
        <v>40.19114</v>
      </c>
      <c r="E13">
        <v>180</v>
      </c>
      <c r="F13">
        <v>-61.875</v>
      </c>
      <c r="G13" s="4">
        <v>-0.001193189</v>
      </c>
      <c r="H13" s="4">
        <v>0.04118142</v>
      </c>
      <c r="I13" s="4">
        <v>0.0002322892</v>
      </c>
      <c r="J13" s="7">
        <f t="shared" si="0"/>
        <v>40.28406575859901</v>
      </c>
      <c r="K13" s="4">
        <f t="shared" si="1"/>
        <v>-0.09292575859901575</v>
      </c>
    </row>
    <row r="14" spans="1:11" ht="12.75">
      <c r="A14">
        <v>4287997</v>
      </c>
      <c r="B14">
        <v>3000</v>
      </c>
      <c r="C14" s="5">
        <v>2995.659</v>
      </c>
      <c r="D14" s="6">
        <v>36.87844</v>
      </c>
      <c r="E14">
        <v>180</v>
      </c>
      <c r="F14">
        <v>-61.874</v>
      </c>
      <c r="G14" s="4">
        <v>-0.001190076</v>
      </c>
      <c r="H14" s="4">
        <v>0.03778657</v>
      </c>
      <c r="I14" s="4">
        <v>0.0002133819</v>
      </c>
      <c r="J14" s="7">
        <f t="shared" si="0"/>
        <v>36.62538909157702</v>
      </c>
      <c r="K14" s="4">
        <f t="shared" si="1"/>
        <v>0.2530509084229777</v>
      </c>
    </row>
    <row r="15" spans="1:11" ht="12.75">
      <c r="A15">
        <v>4288001</v>
      </c>
      <c r="B15">
        <v>0</v>
      </c>
      <c r="C15" s="5">
        <v>-0.025</v>
      </c>
      <c r="D15" s="6">
        <v>0.08995871</v>
      </c>
      <c r="E15">
        <v>180</v>
      </c>
      <c r="F15">
        <v>-61.901</v>
      </c>
      <c r="G15" s="4">
        <v>-0.001163399</v>
      </c>
      <c r="H15" s="4">
        <v>8.850542E-05</v>
      </c>
      <c r="I15" s="4">
        <v>4.704873E-06</v>
      </c>
      <c r="J15" s="7">
        <f t="shared" si="0"/>
        <v>-0.00030565385689406755</v>
      </c>
      <c r="K15" s="4">
        <f t="shared" si="1"/>
        <v>0.09026436385689407</v>
      </c>
    </row>
    <row r="16" spans="1:11" ht="12.75">
      <c r="A16">
        <v>4288007</v>
      </c>
      <c r="B16">
        <v>3500</v>
      </c>
      <c r="C16" s="5">
        <v>3494.366</v>
      </c>
      <c r="D16" s="6">
        <v>42.12365</v>
      </c>
      <c r="E16">
        <v>180</v>
      </c>
      <c r="F16">
        <v>-61.873</v>
      </c>
      <c r="G16" s="4">
        <v>-0.001196235</v>
      </c>
      <c r="H16" s="4">
        <v>0.043165</v>
      </c>
      <c r="I16" s="4">
        <v>0.0002429224</v>
      </c>
      <c r="J16" s="7">
        <f t="shared" si="0"/>
        <v>42.72265781197981</v>
      </c>
      <c r="K16" s="4">
        <f t="shared" si="1"/>
        <v>-0.5990078119798099</v>
      </c>
    </row>
    <row r="17" spans="1:11" ht="12.75">
      <c r="A17">
        <v>4288013</v>
      </c>
      <c r="B17">
        <v>3450</v>
      </c>
      <c r="C17" s="5">
        <v>3444.476</v>
      </c>
      <c r="D17" s="6">
        <v>41.64964</v>
      </c>
      <c r="E17">
        <v>180</v>
      </c>
      <c r="F17">
        <v>-61.873</v>
      </c>
      <c r="G17" s="4">
        <v>-0.001199011</v>
      </c>
      <c r="H17" s="4">
        <v>0.04268755</v>
      </c>
      <c r="I17" s="4">
        <v>0.0002413484</v>
      </c>
      <c r="J17" s="7">
        <f t="shared" si="0"/>
        <v>42.11269497516201</v>
      </c>
      <c r="K17" s="4">
        <f t="shared" si="1"/>
        <v>-0.46305497516200944</v>
      </c>
    </row>
    <row r="18" spans="1:11" ht="12.75">
      <c r="A18">
        <v>4288017</v>
      </c>
      <c r="B18">
        <v>3400</v>
      </c>
      <c r="C18" s="5">
        <v>3394.628</v>
      </c>
      <c r="D18" s="6">
        <v>41.15715</v>
      </c>
      <c r="E18">
        <v>180</v>
      </c>
      <c r="F18">
        <v>-61.872</v>
      </c>
      <c r="G18" s="4">
        <v>-0.001198106</v>
      </c>
      <c r="H18" s="4">
        <v>0.04217163</v>
      </c>
      <c r="I18" s="4">
        <v>0.0002363824</v>
      </c>
      <c r="J18" s="7">
        <f t="shared" si="0"/>
        <v>41.50324563682379</v>
      </c>
      <c r="K18" s="4">
        <f t="shared" si="1"/>
        <v>-0.3460956368237902</v>
      </c>
    </row>
    <row r="19" spans="1:11" ht="12.75">
      <c r="A19">
        <v>4288021</v>
      </c>
      <c r="B19">
        <v>3350</v>
      </c>
      <c r="C19" s="5">
        <v>3344.855</v>
      </c>
      <c r="D19" s="6">
        <v>40.65348</v>
      </c>
      <c r="E19">
        <v>180</v>
      </c>
      <c r="F19">
        <v>-61.872</v>
      </c>
      <c r="G19" s="4">
        <v>-0.00119583</v>
      </c>
      <c r="H19" s="4">
        <v>0.04166259</v>
      </c>
      <c r="I19" s="4">
        <v>0.0002333374</v>
      </c>
      <c r="J19" s="7">
        <f t="shared" si="0"/>
        <v>40.89471326005625</v>
      </c>
      <c r="K19" s="4">
        <f t="shared" si="1"/>
        <v>-0.2412332600562479</v>
      </c>
    </row>
    <row r="20" spans="1:11" ht="12.75">
      <c r="A20">
        <v>4288025</v>
      </c>
      <c r="B20">
        <v>3300</v>
      </c>
      <c r="C20" s="5">
        <v>3294.906</v>
      </c>
      <c r="D20" s="6">
        <v>40.13782</v>
      </c>
      <c r="E20">
        <v>180</v>
      </c>
      <c r="F20">
        <v>-61.872</v>
      </c>
      <c r="G20" s="4">
        <v>-0.001194873</v>
      </c>
      <c r="H20" s="4">
        <v>0.0411366</v>
      </c>
      <c r="I20" s="4">
        <v>0.000230592</v>
      </c>
      <c r="J20" s="7">
        <f t="shared" si="0"/>
        <v>40.28402908013618</v>
      </c>
      <c r="K20" s="4">
        <f t="shared" si="1"/>
        <v>-0.14620908013618106</v>
      </c>
    </row>
    <row r="21" spans="1:11" ht="12.75">
      <c r="A21">
        <v>4288029</v>
      </c>
      <c r="B21">
        <v>3250</v>
      </c>
      <c r="C21" s="5">
        <v>3244.978</v>
      </c>
      <c r="D21" s="6">
        <v>39.61264</v>
      </c>
      <c r="E21">
        <v>180</v>
      </c>
      <c r="F21">
        <v>-61.872</v>
      </c>
      <c r="G21" s="4">
        <v>-0.001193943</v>
      </c>
      <c r="H21" s="4">
        <v>0.04058596</v>
      </c>
      <c r="I21" s="4">
        <v>0.0002274957</v>
      </c>
      <c r="J21" s="7">
        <f t="shared" si="0"/>
        <v>39.673601649455904</v>
      </c>
      <c r="K21" s="4">
        <f t="shared" si="1"/>
        <v>-0.060961649455904876</v>
      </c>
    </row>
    <row r="22" spans="1:11" ht="12.75">
      <c r="A22">
        <v>4288033</v>
      </c>
      <c r="B22">
        <v>3200</v>
      </c>
      <c r="C22" s="5">
        <v>3195.19</v>
      </c>
      <c r="D22" s="6">
        <v>39.07917</v>
      </c>
      <c r="E22">
        <v>180</v>
      </c>
      <c r="F22">
        <v>-61.871</v>
      </c>
      <c r="G22" s="4">
        <v>-0.001194359</v>
      </c>
      <c r="H22" s="4">
        <v>0.04004056</v>
      </c>
      <c r="I22" s="4">
        <v>0.0002238821</v>
      </c>
      <c r="J22" s="7">
        <f t="shared" si="0"/>
        <v>39.06488588037423</v>
      </c>
      <c r="K22" s="4">
        <f t="shared" si="1"/>
        <v>0.014284119625770586</v>
      </c>
    </row>
    <row r="23" spans="1:11" ht="12.75">
      <c r="A23">
        <v>4288037</v>
      </c>
      <c r="B23">
        <v>3100</v>
      </c>
      <c r="C23" s="5">
        <v>3095.343</v>
      </c>
      <c r="D23" s="6">
        <v>37.98364</v>
      </c>
      <c r="E23">
        <v>180</v>
      </c>
      <c r="F23">
        <v>-61.872</v>
      </c>
      <c r="G23" s="4">
        <v>-0.001195005</v>
      </c>
      <c r="H23" s="4">
        <v>0.03892191</v>
      </c>
      <c r="I23" s="4">
        <v>0.0002173612</v>
      </c>
      <c r="J23" s="7">
        <f t="shared" si="0"/>
        <v>37.84414105440215</v>
      </c>
      <c r="K23" s="4">
        <f t="shared" si="1"/>
        <v>0.13949894559785037</v>
      </c>
    </row>
    <row r="24" spans="1:11" ht="12.75">
      <c r="A24">
        <v>4288041</v>
      </c>
      <c r="B24">
        <v>3000</v>
      </c>
      <c r="C24" s="5">
        <v>2995.641</v>
      </c>
      <c r="D24" s="6">
        <v>36.85695</v>
      </c>
      <c r="E24">
        <v>180</v>
      </c>
      <c r="F24">
        <v>-61.872</v>
      </c>
      <c r="G24" s="4">
        <v>-0.001191309</v>
      </c>
      <c r="H24" s="4">
        <v>0.03776878</v>
      </c>
      <c r="I24" s="4">
        <v>0.0002111454</v>
      </c>
      <c r="J24" s="7">
        <f t="shared" si="0"/>
        <v>36.62516902080006</v>
      </c>
      <c r="K24" s="4">
        <f t="shared" si="1"/>
        <v>0.23178097919993945</v>
      </c>
    </row>
    <row r="25" spans="1:11" ht="12.75">
      <c r="A25">
        <v>4288045</v>
      </c>
      <c r="B25">
        <v>2800</v>
      </c>
      <c r="C25" s="5">
        <v>2796.157</v>
      </c>
      <c r="D25" s="6">
        <v>34.52175</v>
      </c>
      <c r="E25">
        <v>180</v>
      </c>
      <c r="F25">
        <v>-61.871</v>
      </c>
      <c r="G25" s="4">
        <v>-0.001187253</v>
      </c>
      <c r="H25" s="4">
        <v>0.03536987</v>
      </c>
      <c r="I25" s="4">
        <v>0.0001976027</v>
      </c>
      <c r="J25" s="7">
        <f t="shared" si="0"/>
        <v>34.186246861253814</v>
      </c>
      <c r="K25" s="4">
        <f t="shared" si="1"/>
        <v>0.33550313874618354</v>
      </c>
    </row>
    <row r="26" spans="1:11" ht="12.75">
      <c r="A26">
        <v>4288049</v>
      </c>
      <c r="B26">
        <v>2500</v>
      </c>
      <c r="C26" s="5">
        <v>2496.86</v>
      </c>
      <c r="D26" s="6">
        <v>30.91005</v>
      </c>
      <c r="E26">
        <v>180</v>
      </c>
      <c r="F26">
        <v>-61.871</v>
      </c>
      <c r="G26" s="4">
        <v>-0.001181735</v>
      </c>
      <c r="H26" s="4">
        <v>0.03167656</v>
      </c>
      <c r="I26" s="4">
        <v>0.0001774127</v>
      </c>
      <c r="J26" s="7">
        <f t="shared" si="0"/>
        <v>30.52699556498086</v>
      </c>
      <c r="K26" s="4">
        <f t="shared" si="1"/>
        <v>0.3830544350191367</v>
      </c>
    </row>
    <row r="27" spans="1:11" ht="12.75">
      <c r="A27">
        <v>4288053</v>
      </c>
      <c r="B27">
        <v>0</v>
      </c>
      <c r="C27" s="5">
        <v>-0.024</v>
      </c>
      <c r="D27" s="6">
        <v>0.0908461</v>
      </c>
      <c r="E27">
        <v>180</v>
      </c>
      <c r="F27">
        <v>-61.869</v>
      </c>
      <c r="G27" s="4">
        <v>-0.001166715</v>
      </c>
      <c r="H27" s="4">
        <v>9.556086E-05</v>
      </c>
      <c r="I27" s="4">
        <v>4.773037E-06</v>
      </c>
      <c r="J27" s="7">
        <f t="shared" si="0"/>
        <v>-0.00029342770261830487</v>
      </c>
      <c r="K27" s="4">
        <f t="shared" si="1"/>
        <v>0.09113952770261831</v>
      </c>
    </row>
    <row r="28" spans="1:11" ht="12.75">
      <c r="A28">
        <v>4288059</v>
      </c>
      <c r="B28">
        <v>3000</v>
      </c>
      <c r="C28" s="5">
        <v>2995.619</v>
      </c>
      <c r="D28" s="6">
        <v>36.70995</v>
      </c>
      <c r="E28">
        <v>180</v>
      </c>
      <c r="F28">
        <v>-61.87</v>
      </c>
      <c r="G28" s="4">
        <v>-0.00119414</v>
      </c>
      <c r="H28" s="4">
        <v>0.03761796</v>
      </c>
      <c r="I28" s="4">
        <v>0.0002100551</v>
      </c>
      <c r="J28" s="7">
        <f t="shared" si="0"/>
        <v>36.624900045405994</v>
      </c>
      <c r="K28" s="4">
        <f t="shared" si="1"/>
        <v>0.08504995459400533</v>
      </c>
    </row>
    <row r="29" spans="1:11" ht="12.75">
      <c r="A29">
        <v>4288065</v>
      </c>
      <c r="B29">
        <v>2950</v>
      </c>
      <c r="C29" s="5">
        <v>2945.73</v>
      </c>
      <c r="D29" s="6">
        <v>36.17336</v>
      </c>
      <c r="E29">
        <v>180</v>
      </c>
      <c r="F29">
        <v>-61.87</v>
      </c>
      <c r="G29" s="4">
        <v>-0.001193421</v>
      </c>
      <c r="H29" s="4">
        <v>0.037065</v>
      </c>
      <c r="I29" s="4">
        <v>0.0002064985</v>
      </c>
      <c r="J29" s="7">
        <f t="shared" si="0"/>
        <v>36.01494943474246</v>
      </c>
      <c r="K29" s="4">
        <f t="shared" si="1"/>
        <v>0.15841056525754027</v>
      </c>
    </row>
    <row r="30" spans="1:11" ht="12.75">
      <c r="A30">
        <v>4288069</v>
      </c>
      <c r="B30">
        <v>2900</v>
      </c>
      <c r="C30" s="5">
        <v>2895.788</v>
      </c>
      <c r="D30" s="6">
        <v>35.61497</v>
      </c>
      <c r="E30">
        <v>180</v>
      </c>
      <c r="F30">
        <v>-61.869</v>
      </c>
      <c r="G30" s="4">
        <v>-0.001191448</v>
      </c>
      <c r="H30" s="4">
        <v>0.03648961</v>
      </c>
      <c r="I30" s="4">
        <v>0.0002015561</v>
      </c>
      <c r="J30" s="7">
        <f t="shared" si="0"/>
        <v>35.40435083790232</v>
      </c>
      <c r="K30" s="4">
        <f t="shared" si="1"/>
        <v>0.21061916209767872</v>
      </c>
    </row>
    <row r="31" spans="1:11" ht="12.75">
      <c r="A31">
        <v>4288073</v>
      </c>
      <c r="B31">
        <v>2850</v>
      </c>
      <c r="C31" s="5">
        <v>2846.023</v>
      </c>
      <c r="D31" s="6">
        <v>35.04585</v>
      </c>
      <c r="E31">
        <v>180</v>
      </c>
      <c r="F31">
        <v>-61.869</v>
      </c>
      <c r="G31" s="4">
        <v>-0.001188885</v>
      </c>
      <c r="H31" s="4">
        <v>0.03590102</v>
      </c>
      <c r="I31" s="4">
        <v>0.0001989885</v>
      </c>
      <c r="J31" s="7">
        <f t="shared" si="0"/>
        <v>34.79591627036899</v>
      </c>
      <c r="K31" s="4">
        <f t="shared" si="1"/>
        <v>0.24993372963101024</v>
      </c>
    </row>
    <row r="32" spans="1:11" ht="12.75">
      <c r="A32">
        <v>4288077</v>
      </c>
      <c r="B32">
        <v>2800</v>
      </c>
      <c r="C32" s="5">
        <v>2796.16</v>
      </c>
      <c r="D32" s="6">
        <v>34.46658</v>
      </c>
      <c r="E32">
        <v>180</v>
      </c>
      <c r="F32">
        <v>-61.87</v>
      </c>
      <c r="G32" s="4">
        <v>-0.001187017</v>
      </c>
      <c r="H32" s="4">
        <v>0.0353184</v>
      </c>
      <c r="I32" s="4">
        <v>0.000195215</v>
      </c>
      <c r="J32" s="7">
        <f t="shared" si="0"/>
        <v>34.186283539716634</v>
      </c>
      <c r="K32" s="4">
        <f t="shared" si="1"/>
        <v>0.28029646028336686</v>
      </c>
    </row>
    <row r="33" spans="1:11" ht="12.75">
      <c r="A33">
        <v>4288081</v>
      </c>
      <c r="B33">
        <v>2750</v>
      </c>
      <c r="C33" s="5">
        <v>2746.228</v>
      </c>
      <c r="D33" s="6">
        <v>33.87978</v>
      </c>
      <c r="E33">
        <v>180</v>
      </c>
      <c r="F33">
        <v>-61.87</v>
      </c>
      <c r="G33" s="4">
        <v>-0.001187547</v>
      </c>
      <c r="H33" s="4">
        <v>0.03471088</v>
      </c>
      <c r="I33" s="4">
        <v>0.0001915242</v>
      </c>
      <c r="J33" s="7">
        <f t="shared" si="0"/>
        <v>33.575807204419256</v>
      </c>
      <c r="K33" s="4">
        <f t="shared" si="1"/>
        <v>0.30397279558074075</v>
      </c>
    </row>
    <row r="34" spans="1:11" ht="12.75">
      <c r="A34">
        <v>4288085</v>
      </c>
      <c r="B34">
        <v>2700</v>
      </c>
      <c r="C34" s="5">
        <v>2696.418</v>
      </c>
      <c r="D34" s="6">
        <v>33.28877</v>
      </c>
      <c r="E34">
        <v>180</v>
      </c>
      <c r="F34">
        <v>-61.87</v>
      </c>
      <c r="G34" s="4">
        <v>-0.001185061</v>
      </c>
      <c r="H34" s="4">
        <v>0.03410341</v>
      </c>
      <c r="I34" s="4">
        <v>0.0001891346</v>
      </c>
      <c r="J34" s="7">
        <f t="shared" si="0"/>
        <v>32.966822459943515</v>
      </c>
      <c r="K34" s="4">
        <f t="shared" si="1"/>
        <v>0.3219475400564846</v>
      </c>
    </row>
    <row r="35" spans="1:11" ht="12.75">
      <c r="A35">
        <v>4288089</v>
      </c>
      <c r="B35">
        <v>2600</v>
      </c>
      <c r="C35" s="5">
        <v>2596.586</v>
      </c>
      <c r="D35" s="6">
        <v>32.09331</v>
      </c>
      <c r="E35">
        <v>180</v>
      </c>
      <c r="F35">
        <v>-61.87</v>
      </c>
      <c r="G35" s="4">
        <v>-0.001183695</v>
      </c>
      <c r="H35" s="4">
        <v>0.03288413</v>
      </c>
      <c r="I35" s="4">
        <v>0.0001816417</v>
      </c>
      <c r="J35" s="7">
        <f t="shared" si="0"/>
        <v>31.74626102628557</v>
      </c>
      <c r="K35" s="4">
        <f t="shared" si="1"/>
        <v>0.34704897371443266</v>
      </c>
    </row>
    <row r="36" spans="1:11" ht="12.75">
      <c r="A36">
        <v>4288093</v>
      </c>
      <c r="B36">
        <v>2500</v>
      </c>
      <c r="C36" s="5">
        <v>2496.861</v>
      </c>
      <c r="D36" s="6">
        <v>30.88911</v>
      </c>
      <c r="E36">
        <v>180</v>
      </c>
      <c r="F36">
        <v>-61.87</v>
      </c>
      <c r="G36" s="4">
        <v>-0.001180092</v>
      </c>
      <c r="H36" s="4">
        <v>0.03165063</v>
      </c>
      <c r="I36" s="4">
        <v>0.0001744361</v>
      </c>
      <c r="J36" s="7">
        <f t="shared" si="0"/>
        <v>30.527007791135134</v>
      </c>
      <c r="K36" s="4">
        <f t="shared" si="1"/>
        <v>0.3621022088648651</v>
      </c>
    </row>
    <row r="37" spans="1:11" ht="12.75">
      <c r="A37">
        <v>4288097</v>
      </c>
      <c r="B37">
        <v>2300</v>
      </c>
      <c r="C37" s="5">
        <v>2297.325</v>
      </c>
      <c r="D37" s="6">
        <v>28.46069</v>
      </c>
      <c r="E37">
        <v>180</v>
      </c>
      <c r="F37">
        <v>-61.87</v>
      </c>
      <c r="G37" s="4">
        <v>-0.001179451</v>
      </c>
      <c r="H37" s="4">
        <v>0.02916094</v>
      </c>
      <c r="I37" s="4">
        <v>0.0001613928</v>
      </c>
      <c r="J37" s="7">
        <f t="shared" si="0"/>
        <v>28.087449871566548</v>
      </c>
      <c r="K37" s="4">
        <f t="shared" si="1"/>
        <v>0.37324012843345145</v>
      </c>
    </row>
    <row r="38" spans="1:11" ht="12.75">
      <c r="A38">
        <v>4288101</v>
      </c>
      <c r="B38">
        <v>2000</v>
      </c>
      <c r="C38" s="5">
        <v>1998.083</v>
      </c>
      <c r="D38" s="6">
        <v>24.79174</v>
      </c>
      <c r="E38">
        <v>180</v>
      </c>
      <c r="F38">
        <v>-61.87</v>
      </c>
      <c r="G38" s="4">
        <v>-0.001169459</v>
      </c>
      <c r="H38" s="4">
        <v>0.02539756</v>
      </c>
      <c r="I38" s="4">
        <v>0.0001397666</v>
      </c>
      <c r="J38" s="7">
        <f t="shared" si="0"/>
        <v>24.428871013778767</v>
      </c>
      <c r="K38" s="4">
        <f t="shared" si="1"/>
        <v>0.3628689862212333</v>
      </c>
    </row>
    <row r="39" spans="1:11" ht="12.75">
      <c r="A39">
        <v>4288105</v>
      </c>
      <c r="B39">
        <v>0</v>
      </c>
      <c r="C39" s="5">
        <v>-0.026</v>
      </c>
      <c r="D39" s="6">
        <v>0.09171147</v>
      </c>
      <c r="E39">
        <v>180</v>
      </c>
      <c r="F39">
        <v>-61.882</v>
      </c>
      <c r="G39" s="4">
        <v>-0.001162067</v>
      </c>
      <c r="H39" s="4">
        <v>9.344763E-05</v>
      </c>
      <c r="I39" s="4">
        <v>4.613724E-06</v>
      </c>
      <c r="J39" s="7">
        <f t="shared" si="0"/>
        <v>-0.00031788001116983024</v>
      </c>
      <c r="K39" s="4">
        <f t="shared" si="1"/>
        <v>0.09202935001116984</v>
      </c>
    </row>
    <row r="40" spans="1:11" ht="12.75">
      <c r="A40">
        <v>4288111</v>
      </c>
      <c r="B40">
        <v>2500</v>
      </c>
      <c r="C40" s="5">
        <v>2496.848</v>
      </c>
      <c r="D40" s="6">
        <v>30.76158</v>
      </c>
      <c r="E40">
        <v>180</v>
      </c>
      <c r="F40">
        <v>-61.869</v>
      </c>
      <c r="G40" s="4">
        <v>-0.001182793</v>
      </c>
      <c r="H40" s="4">
        <v>0.03151622</v>
      </c>
      <c r="I40" s="4">
        <v>0.0001729216</v>
      </c>
      <c r="J40" s="7">
        <f t="shared" si="0"/>
        <v>30.52684885112955</v>
      </c>
      <c r="K40" s="4">
        <f t="shared" si="1"/>
        <v>0.23473114887044844</v>
      </c>
    </row>
    <row r="41" spans="1:11" ht="12.75">
      <c r="A41">
        <v>4288117</v>
      </c>
      <c r="B41">
        <v>2450</v>
      </c>
      <c r="C41" s="5">
        <v>2446.95</v>
      </c>
      <c r="D41" s="6">
        <v>30.18949</v>
      </c>
      <c r="E41">
        <v>180</v>
      </c>
      <c r="F41">
        <v>-61.869</v>
      </c>
      <c r="G41" s="4">
        <v>-0.001181493</v>
      </c>
      <c r="H41" s="4">
        <v>0.03092773</v>
      </c>
      <c r="I41" s="4">
        <v>0.0001693415</v>
      </c>
      <c r="J41" s="7">
        <f t="shared" si="0"/>
        <v>29.91678820507754</v>
      </c>
      <c r="K41" s="4">
        <f t="shared" si="1"/>
        <v>0.27270179492245816</v>
      </c>
    </row>
    <row r="42" spans="1:11" ht="12.75">
      <c r="A42">
        <v>4288121</v>
      </c>
      <c r="B42">
        <v>2400</v>
      </c>
      <c r="C42" s="5">
        <v>2397.153</v>
      </c>
      <c r="D42" s="6">
        <v>29.60284</v>
      </c>
      <c r="E42">
        <v>180</v>
      </c>
      <c r="F42">
        <v>-61.87</v>
      </c>
      <c r="G42" s="4">
        <v>-0.001180405</v>
      </c>
      <c r="H42" s="4">
        <v>0.03032354</v>
      </c>
      <c r="I42" s="4">
        <v>0.0001663754</v>
      </c>
      <c r="J42" s="7">
        <f t="shared" si="0"/>
        <v>29.307962400607387</v>
      </c>
      <c r="K42" s="4">
        <f t="shared" si="1"/>
        <v>0.2948775993926134</v>
      </c>
    </row>
    <row r="43" spans="1:11" ht="12.75">
      <c r="A43">
        <v>4288125</v>
      </c>
      <c r="B43">
        <v>2350</v>
      </c>
      <c r="C43" s="5">
        <v>2347.218</v>
      </c>
      <c r="D43" s="6">
        <v>29.00782</v>
      </c>
      <c r="E43">
        <v>180</v>
      </c>
      <c r="F43">
        <v>-61.87</v>
      </c>
      <c r="G43" s="4">
        <v>-0.001178422</v>
      </c>
      <c r="H43" s="4">
        <v>0.02972091</v>
      </c>
      <c r="I43" s="4">
        <v>0.00016294</v>
      </c>
      <c r="J43" s="7">
        <f t="shared" si="0"/>
        <v>28.697449386847175</v>
      </c>
      <c r="K43" s="4">
        <f t="shared" si="1"/>
        <v>0.31037061315282344</v>
      </c>
    </row>
    <row r="44" spans="1:11" ht="12.75">
      <c r="A44">
        <v>4288129</v>
      </c>
      <c r="B44">
        <v>2300</v>
      </c>
      <c r="C44" s="5">
        <v>2297.323</v>
      </c>
      <c r="D44" s="6">
        <v>28.40921</v>
      </c>
      <c r="E44">
        <v>180</v>
      </c>
      <c r="F44">
        <v>-61.87</v>
      </c>
      <c r="G44" s="4">
        <v>-0.001176924</v>
      </c>
      <c r="H44" s="4">
        <v>0.02909892</v>
      </c>
      <c r="I44" s="4">
        <v>0.000159184</v>
      </c>
      <c r="J44" s="7">
        <f t="shared" si="0"/>
        <v>28.087425419257997</v>
      </c>
      <c r="K44" s="4">
        <f t="shared" si="1"/>
        <v>0.3217845807420048</v>
      </c>
    </row>
    <row r="45" spans="1:11" ht="12.75">
      <c r="A45">
        <v>4288133</v>
      </c>
      <c r="B45">
        <v>2250</v>
      </c>
      <c r="C45" s="5">
        <v>2247.509</v>
      </c>
      <c r="D45" s="6">
        <v>27.80827</v>
      </c>
      <c r="E45">
        <v>180</v>
      </c>
      <c r="F45">
        <v>-61.87</v>
      </c>
      <c r="G45" s="4">
        <v>-0.001175412</v>
      </c>
      <c r="H45" s="4">
        <v>0.02848914</v>
      </c>
      <c r="I45" s="4">
        <v>0.0001555873</v>
      </c>
      <c r="J45" s="7">
        <f t="shared" si="0"/>
        <v>27.478391770165157</v>
      </c>
      <c r="K45" s="4">
        <f t="shared" si="1"/>
        <v>0.3298782298348435</v>
      </c>
    </row>
    <row r="46" spans="1:11" ht="12.75">
      <c r="A46">
        <v>4288137</v>
      </c>
      <c r="B46">
        <v>2200</v>
      </c>
      <c r="C46" s="5">
        <v>2197.577</v>
      </c>
      <c r="D46" s="6">
        <v>27.20347</v>
      </c>
      <c r="E46">
        <v>180</v>
      </c>
      <c r="F46">
        <v>-61.87</v>
      </c>
      <c r="G46" s="4">
        <v>-0.00117585</v>
      </c>
      <c r="H46" s="4">
        <v>0.02786354</v>
      </c>
      <c r="I46" s="4">
        <v>0.0001522243</v>
      </c>
      <c r="J46" s="7">
        <f t="shared" si="0"/>
        <v>26.867915434867776</v>
      </c>
      <c r="K46" s="4">
        <f t="shared" si="1"/>
        <v>0.3355545651322238</v>
      </c>
    </row>
    <row r="47" spans="1:11" ht="12.75">
      <c r="A47">
        <v>4288141</v>
      </c>
      <c r="B47">
        <v>2100</v>
      </c>
      <c r="C47" s="5">
        <v>2097.952</v>
      </c>
      <c r="D47" s="6">
        <v>25.99131</v>
      </c>
      <c r="E47">
        <v>180</v>
      </c>
      <c r="F47">
        <v>-61.87</v>
      </c>
      <c r="G47" s="4">
        <v>-0.001173728</v>
      </c>
      <c r="H47" s="4">
        <v>0.02662639</v>
      </c>
      <c r="I47" s="4">
        <v>0.0001458758</v>
      </c>
      <c r="J47" s="7">
        <f t="shared" si="0"/>
        <v>25.649884815144915</v>
      </c>
      <c r="K47" s="4">
        <f t="shared" si="1"/>
        <v>0.34142518485508333</v>
      </c>
    </row>
    <row r="48" spans="1:11" ht="12.75">
      <c r="A48">
        <v>4288145</v>
      </c>
      <c r="B48">
        <v>2000</v>
      </c>
      <c r="C48" s="5">
        <v>1998.084</v>
      </c>
      <c r="D48" s="6">
        <v>24.77063</v>
      </c>
      <c r="E48">
        <v>180</v>
      </c>
      <c r="F48">
        <v>-61.869</v>
      </c>
      <c r="G48" s="4">
        <v>-0.001172384</v>
      </c>
      <c r="H48" s="4">
        <v>0.02537703</v>
      </c>
      <c r="I48" s="4">
        <v>0.0001389713</v>
      </c>
      <c r="J48" s="7">
        <f t="shared" si="0"/>
        <v>24.428883239933043</v>
      </c>
      <c r="K48" s="4">
        <f t="shared" si="1"/>
        <v>0.3417467600669575</v>
      </c>
    </row>
    <row r="49" spans="1:11" ht="12.75">
      <c r="A49">
        <v>4288149</v>
      </c>
      <c r="B49">
        <v>1800</v>
      </c>
      <c r="C49" s="5">
        <v>1798.519</v>
      </c>
      <c r="D49" s="6">
        <v>22.32097</v>
      </c>
      <c r="E49">
        <v>180</v>
      </c>
      <c r="F49">
        <v>-61.869</v>
      </c>
      <c r="G49" s="4">
        <v>-0.001168258</v>
      </c>
      <c r="H49" s="4">
        <v>0.0228655</v>
      </c>
      <c r="I49" s="4">
        <v>0.0001249539</v>
      </c>
      <c r="J49" s="7">
        <f t="shared" si="0"/>
        <v>21.98897076189046</v>
      </c>
      <c r="K49" s="4">
        <f t="shared" si="1"/>
        <v>0.3319992381095389</v>
      </c>
    </row>
    <row r="50" spans="1:11" ht="12.75">
      <c r="A50">
        <v>4288153</v>
      </c>
      <c r="B50">
        <v>1500</v>
      </c>
      <c r="C50" s="5">
        <v>1499.311</v>
      </c>
      <c r="D50" s="6">
        <v>18.63248</v>
      </c>
      <c r="E50">
        <v>180</v>
      </c>
      <c r="F50">
        <v>-61.869</v>
      </c>
      <c r="G50" s="4">
        <v>-0.001165793</v>
      </c>
      <c r="H50" s="4">
        <v>0.01909222</v>
      </c>
      <c r="I50" s="4">
        <v>0.0001038086</v>
      </c>
      <c r="J50" s="7">
        <f t="shared" si="0"/>
        <v>18.33080759334805</v>
      </c>
      <c r="K50" s="4">
        <f t="shared" si="1"/>
        <v>0.3016724066519494</v>
      </c>
    </row>
    <row r="51" spans="1:11" ht="12.75">
      <c r="A51">
        <v>4288157</v>
      </c>
      <c r="B51">
        <v>0</v>
      </c>
      <c r="C51" s="5">
        <v>-0.024</v>
      </c>
      <c r="D51" s="6">
        <v>0.09263978</v>
      </c>
      <c r="E51">
        <v>180</v>
      </c>
      <c r="F51">
        <v>-61.907</v>
      </c>
      <c r="G51" s="4">
        <v>-0.001168547</v>
      </c>
      <c r="H51" s="4">
        <v>9.866204E-05</v>
      </c>
      <c r="I51" s="4">
        <v>4.999618E-06</v>
      </c>
      <c r="J51" s="7">
        <f t="shared" si="0"/>
        <v>-0.00029342770261830487</v>
      </c>
      <c r="K51" s="4">
        <f t="shared" si="1"/>
        <v>0.09293320770261831</v>
      </c>
    </row>
    <row r="52" spans="1:11" ht="12.75">
      <c r="A52">
        <v>4288163</v>
      </c>
      <c r="B52">
        <v>2000</v>
      </c>
      <c r="C52" s="5">
        <v>1998.082</v>
      </c>
      <c r="D52" s="6">
        <v>24.66437</v>
      </c>
      <c r="E52">
        <v>180</v>
      </c>
      <c r="F52">
        <v>-61.869</v>
      </c>
      <c r="G52" s="4">
        <v>-0.001174962</v>
      </c>
      <c r="H52" s="4">
        <v>0.02527124</v>
      </c>
      <c r="I52" s="4">
        <v>0.0001380946</v>
      </c>
      <c r="J52" s="7">
        <f t="shared" si="0"/>
        <v>24.428858787624492</v>
      </c>
      <c r="K52" s="4">
        <f t="shared" si="1"/>
        <v>0.23551121237550987</v>
      </c>
    </row>
    <row r="53" spans="1:11" ht="12.75">
      <c r="A53">
        <v>4288169</v>
      </c>
      <c r="B53">
        <v>1950</v>
      </c>
      <c r="C53" s="5">
        <v>1948.295</v>
      </c>
      <c r="D53" s="6">
        <v>24.08019</v>
      </c>
      <c r="E53">
        <v>180</v>
      </c>
      <c r="F53">
        <v>-61.869</v>
      </c>
      <c r="G53" s="4">
        <v>-0.001171331</v>
      </c>
      <c r="H53" s="4">
        <v>0.02466731</v>
      </c>
      <c r="I53" s="4">
        <v>0.0001340598</v>
      </c>
      <c r="J53" s="7">
        <f t="shared" si="0"/>
        <v>23.820155244697094</v>
      </c>
      <c r="K53" s="4">
        <f t="shared" si="1"/>
        <v>0.2600347553029074</v>
      </c>
    </row>
    <row r="54" spans="1:11" ht="12.75">
      <c r="A54">
        <v>4288173</v>
      </c>
      <c r="B54">
        <v>1900</v>
      </c>
      <c r="C54" s="5">
        <v>1898.374</v>
      </c>
      <c r="D54" s="6">
        <v>23.48224</v>
      </c>
      <c r="E54">
        <v>180</v>
      </c>
      <c r="F54">
        <v>-61.869</v>
      </c>
      <c r="G54" s="4">
        <v>-0.00117239</v>
      </c>
      <c r="H54" s="4">
        <v>0.02405566</v>
      </c>
      <c r="I54" s="4">
        <v>0.0001307245</v>
      </c>
      <c r="J54" s="7">
        <f t="shared" si="0"/>
        <v>23.209813397096745</v>
      </c>
      <c r="K54" s="4">
        <f t="shared" si="1"/>
        <v>0.2724266029032556</v>
      </c>
    </row>
    <row r="55" spans="1:11" ht="12.75">
      <c r="A55">
        <v>4288177</v>
      </c>
      <c r="B55">
        <v>1850</v>
      </c>
      <c r="C55" s="5">
        <v>1848.439</v>
      </c>
      <c r="D55" s="6">
        <v>22.87964</v>
      </c>
      <c r="E55">
        <v>180</v>
      </c>
      <c r="F55">
        <v>-61.869</v>
      </c>
      <c r="G55" s="4">
        <v>-0.001170594</v>
      </c>
      <c r="H55" s="4">
        <v>0.02344352</v>
      </c>
      <c r="I55" s="4">
        <v>0.0001274349</v>
      </c>
      <c r="J55" s="7">
        <f t="shared" si="0"/>
        <v>22.599300383336534</v>
      </c>
      <c r="K55" s="4">
        <f t="shared" si="1"/>
        <v>0.28033961666346485</v>
      </c>
    </row>
    <row r="56" spans="1:11" ht="12.75">
      <c r="A56">
        <v>4288181</v>
      </c>
      <c r="B56">
        <v>1800</v>
      </c>
      <c r="C56" s="5">
        <v>1798.521</v>
      </c>
      <c r="D56" s="6">
        <v>22.27446</v>
      </c>
      <c r="E56">
        <v>180</v>
      </c>
      <c r="F56">
        <v>-61.869</v>
      </c>
      <c r="G56" s="4">
        <v>-0.001172669</v>
      </c>
      <c r="H56" s="4">
        <v>0.02281503</v>
      </c>
      <c r="I56" s="4">
        <v>0.0001237426</v>
      </c>
      <c r="J56" s="7">
        <f t="shared" si="0"/>
        <v>21.98899521419901</v>
      </c>
      <c r="K56" s="4">
        <f t="shared" si="1"/>
        <v>0.2854647858009898</v>
      </c>
    </row>
    <row r="57" spans="1:11" ht="12.75">
      <c r="A57">
        <v>4288185</v>
      </c>
      <c r="B57">
        <v>1750</v>
      </c>
      <c r="C57" s="5">
        <v>1748.735</v>
      </c>
      <c r="D57" s="6">
        <v>21.66843</v>
      </c>
      <c r="E57">
        <v>180</v>
      </c>
      <c r="F57">
        <v>-61.87</v>
      </c>
      <c r="G57" s="4">
        <v>-0.001173413</v>
      </c>
      <c r="H57" s="4">
        <v>0.02219963</v>
      </c>
      <c r="I57" s="4">
        <v>0.0001207721</v>
      </c>
      <c r="J57" s="7">
        <f t="shared" si="0"/>
        <v>21.380303897425886</v>
      </c>
      <c r="K57" s="4">
        <f t="shared" si="1"/>
        <v>0.28812610257411464</v>
      </c>
    </row>
    <row r="58" spans="1:11" ht="12.75">
      <c r="A58">
        <v>4288189</v>
      </c>
      <c r="B58">
        <v>1700</v>
      </c>
      <c r="C58" s="5">
        <v>1698.821</v>
      </c>
      <c r="D58" s="6">
        <v>21.05944</v>
      </c>
      <c r="E58">
        <v>180</v>
      </c>
      <c r="F58">
        <v>-61.87</v>
      </c>
      <c r="G58" s="4">
        <v>-0.001172753</v>
      </c>
      <c r="H58" s="4">
        <v>0.02157381</v>
      </c>
      <c r="I58" s="4">
        <v>0.000118002</v>
      </c>
      <c r="J58" s="7">
        <f t="shared" si="0"/>
        <v>20.770047632905467</v>
      </c>
      <c r="K58" s="4">
        <f t="shared" si="1"/>
        <v>0.289392367094532</v>
      </c>
    </row>
    <row r="59" spans="1:11" ht="12.75">
      <c r="A59">
        <v>4288193</v>
      </c>
      <c r="B59">
        <v>1600</v>
      </c>
      <c r="C59" s="5">
        <v>1599.099</v>
      </c>
      <c r="D59" s="6">
        <v>19.83851</v>
      </c>
      <c r="E59">
        <v>180</v>
      </c>
      <c r="F59">
        <v>-61.871</v>
      </c>
      <c r="G59" s="4">
        <v>-0.001168989</v>
      </c>
      <c r="H59" s="4">
        <v>0.02032264</v>
      </c>
      <c r="I59" s="4">
        <v>0.0001106195</v>
      </c>
      <c r="J59" s="7">
        <f t="shared" si="0"/>
        <v>19.55083107621786</v>
      </c>
      <c r="K59" s="4">
        <f t="shared" si="1"/>
        <v>0.28767892378213844</v>
      </c>
    </row>
    <row r="60" spans="1:11" ht="12.75">
      <c r="A60">
        <v>4288197</v>
      </c>
      <c r="B60">
        <v>1500</v>
      </c>
      <c r="C60" s="5">
        <v>1499.311</v>
      </c>
      <c r="D60" s="6">
        <v>18.61284</v>
      </c>
      <c r="E60">
        <v>180</v>
      </c>
      <c r="F60">
        <v>-61.87</v>
      </c>
      <c r="G60" s="4">
        <v>-0.001170115</v>
      </c>
      <c r="H60" s="4">
        <v>0.01906835</v>
      </c>
      <c r="I60" s="4">
        <v>0.0001035973</v>
      </c>
      <c r="J60" s="7">
        <f t="shared" si="0"/>
        <v>18.33080759334805</v>
      </c>
      <c r="K60" s="4">
        <f t="shared" si="1"/>
        <v>0.28203240665194684</v>
      </c>
    </row>
    <row r="61" spans="1:11" ht="12.75">
      <c r="A61">
        <v>4288201</v>
      </c>
      <c r="B61">
        <v>1300</v>
      </c>
      <c r="C61" s="5">
        <v>1299.862</v>
      </c>
      <c r="D61" s="6">
        <v>16.15575</v>
      </c>
      <c r="E61">
        <v>180</v>
      </c>
      <c r="F61">
        <v>-61.87</v>
      </c>
      <c r="G61" s="4">
        <v>-0.001166703</v>
      </c>
      <c r="H61" s="4">
        <v>0.01654665</v>
      </c>
      <c r="I61" s="4">
        <v>9.001912E-05</v>
      </c>
      <c r="J61" s="7">
        <f t="shared" si="0"/>
        <v>15.892313349201459</v>
      </c>
      <c r="K61" s="4">
        <f t="shared" si="1"/>
        <v>0.2634366507985426</v>
      </c>
    </row>
    <row r="62" spans="1:11" ht="12.75">
      <c r="A62">
        <v>4288205</v>
      </c>
      <c r="B62">
        <v>1000</v>
      </c>
      <c r="C62" s="5">
        <v>1000.561</v>
      </c>
      <c r="D62" s="6">
        <v>12.45914</v>
      </c>
      <c r="E62">
        <v>180</v>
      </c>
      <c r="F62">
        <v>-61.87</v>
      </c>
      <c r="G62" s="4">
        <v>-0.001164983</v>
      </c>
      <c r="H62" s="4">
        <v>0.01276331</v>
      </c>
      <c r="I62" s="4">
        <v>7.026615E-05</v>
      </c>
      <c r="J62" s="7">
        <f t="shared" si="0"/>
        <v>12.233013148311406</v>
      </c>
      <c r="K62" s="4">
        <f t="shared" si="1"/>
        <v>0.22612685168859414</v>
      </c>
    </row>
    <row r="63" spans="1:11" ht="12.75">
      <c r="A63">
        <v>4288209</v>
      </c>
      <c r="B63">
        <v>0</v>
      </c>
      <c r="C63" s="5">
        <v>-0.023</v>
      </c>
      <c r="D63" s="6">
        <v>0.09363093</v>
      </c>
      <c r="E63">
        <v>180</v>
      </c>
      <c r="F63">
        <v>-61.888</v>
      </c>
      <c r="G63" s="4">
        <v>-0.001167907</v>
      </c>
      <c r="H63" s="4">
        <v>9.368591E-05</v>
      </c>
      <c r="I63" s="4">
        <v>4.331649E-06</v>
      </c>
      <c r="J63" s="7">
        <f t="shared" si="0"/>
        <v>-0.00028120154834254213</v>
      </c>
      <c r="K63" s="4">
        <f t="shared" si="1"/>
        <v>0.09391213154834255</v>
      </c>
    </row>
    <row r="64" spans="1:11" ht="12.75">
      <c r="A64">
        <v>4288215</v>
      </c>
      <c r="B64">
        <v>1500</v>
      </c>
      <c r="C64" s="5">
        <v>1499.318</v>
      </c>
      <c r="D64" s="6">
        <v>18.52035</v>
      </c>
      <c r="E64">
        <v>180</v>
      </c>
      <c r="F64">
        <v>-61.87</v>
      </c>
      <c r="G64" s="4">
        <v>-0.001167669</v>
      </c>
      <c r="H64" s="4">
        <v>0.01896728</v>
      </c>
      <c r="I64" s="4">
        <v>0.0001033495</v>
      </c>
      <c r="J64" s="7">
        <f t="shared" si="0"/>
        <v>18.33089317642798</v>
      </c>
      <c r="K64" s="4">
        <f t="shared" si="1"/>
        <v>0.18945682357201932</v>
      </c>
    </row>
    <row r="65" spans="1:11" ht="12.75">
      <c r="A65">
        <v>4288221</v>
      </c>
      <c r="B65">
        <v>1450</v>
      </c>
      <c r="C65" s="5">
        <v>1449.511</v>
      </c>
      <c r="D65" s="6">
        <v>17.92925</v>
      </c>
      <c r="E65">
        <v>180</v>
      </c>
      <c r="F65">
        <v>-61.869</v>
      </c>
      <c r="G65" s="4">
        <v>-0.001169381</v>
      </c>
      <c r="H65" s="4">
        <v>0.01836123</v>
      </c>
      <c r="I65" s="4">
        <v>9.953778E-05</v>
      </c>
      <c r="J65" s="7">
        <f t="shared" si="0"/>
        <v>17.72194511041507</v>
      </c>
      <c r="K65" s="4">
        <f t="shared" si="1"/>
        <v>0.207304889584929</v>
      </c>
    </row>
    <row r="66" spans="1:11" ht="12.75">
      <c r="A66">
        <v>4288225</v>
      </c>
      <c r="B66">
        <v>1400</v>
      </c>
      <c r="C66" s="5">
        <v>1399.604</v>
      </c>
      <c r="D66" s="6">
        <v>17.32715</v>
      </c>
      <c r="E66">
        <v>180</v>
      </c>
      <c r="F66">
        <v>-61.87</v>
      </c>
      <c r="G66" s="4">
        <v>-0.001168863</v>
      </c>
      <c r="H66" s="4">
        <v>0.01774859</v>
      </c>
      <c r="I66" s="4">
        <v>9.635267E-05</v>
      </c>
      <c r="J66" s="7">
        <f t="shared" si="0"/>
        <v>17.11177442897458</v>
      </c>
      <c r="K66" s="4">
        <f t="shared" si="1"/>
        <v>0.21537557102541882</v>
      </c>
    </row>
    <row r="67" spans="1:11" ht="12.75">
      <c r="A67">
        <v>4288229</v>
      </c>
      <c r="B67">
        <v>1350</v>
      </c>
      <c r="C67" s="5">
        <v>1349.664</v>
      </c>
      <c r="D67" s="6">
        <v>16.72077</v>
      </c>
      <c r="E67">
        <v>180</v>
      </c>
      <c r="F67">
        <v>-61.869</v>
      </c>
      <c r="G67" s="4">
        <v>-0.001168977</v>
      </c>
      <c r="H67" s="4">
        <v>0.01712987</v>
      </c>
      <c r="I67" s="4">
        <v>9.2336E-05</v>
      </c>
      <c r="J67" s="7">
        <f t="shared" si="0"/>
        <v>16.50120028444299</v>
      </c>
      <c r="K67" s="4">
        <f t="shared" si="1"/>
        <v>0.21956971555701088</v>
      </c>
    </row>
    <row r="68" spans="1:11" ht="12.75">
      <c r="A68">
        <v>4288233</v>
      </c>
      <c r="B68">
        <v>1300</v>
      </c>
      <c r="C68" s="5">
        <v>1299.858</v>
      </c>
      <c r="D68" s="6">
        <v>16.11424</v>
      </c>
      <c r="E68">
        <v>180</v>
      </c>
      <c r="F68">
        <v>-61.87</v>
      </c>
      <c r="G68" s="4">
        <v>-0.001166782</v>
      </c>
      <c r="H68" s="4">
        <v>0.01650957</v>
      </c>
      <c r="I68" s="4">
        <v>9.0147E-05</v>
      </c>
      <c r="J68" s="7">
        <f t="shared" si="0"/>
        <v>15.892264444584354</v>
      </c>
      <c r="K68" s="4">
        <f t="shared" si="1"/>
        <v>0.22197555541564462</v>
      </c>
    </row>
    <row r="69" spans="1:11" ht="12.75">
      <c r="A69">
        <v>4288237</v>
      </c>
      <c r="B69">
        <v>1250</v>
      </c>
      <c r="C69" s="5">
        <v>1249.945</v>
      </c>
      <c r="D69" s="6">
        <v>15.50441</v>
      </c>
      <c r="E69">
        <v>180</v>
      </c>
      <c r="F69">
        <v>-61.87</v>
      </c>
      <c r="G69" s="4">
        <v>-0.001164831</v>
      </c>
      <c r="H69" s="4">
        <v>0.01587632</v>
      </c>
      <c r="I69" s="4">
        <v>8.620626E-05</v>
      </c>
      <c r="J69" s="7">
        <f t="shared" si="0"/>
        <v>15.28202040621821</v>
      </c>
      <c r="K69" s="4">
        <f t="shared" si="1"/>
        <v>0.22238959378178969</v>
      </c>
    </row>
    <row r="70" spans="1:11" ht="12.75">
      <c r="A70">
        <v>4288241</v>
      </c>
      <c r="B70">
        <v>1200</v>
      </c>
      <c r="C70" s="5">
        <v>1200.002</v>
      </c>
      <c r="D70" s="6">
        <v>14.89296</v>
      </c>
      <c r="E70">
        <v>180</v>
      </c>
      <c r="F70">
        <v>-61.87</v>
      </c>
      <c r="G70" s="4">
        <v>-0.001165394</v>
      </c>
      <c r="H70" s="4">
        <v>0.01525319</v>
      </c>
      <c r="I70" s="4">
        <v>8.302132E-05</v>
      </c>
      <c r="J70" s="7">
        <f t="shared" si="0"/>
        <v>14.671409583223793</v>
      </c>
      <c r="K70" s="4">
        <f t="shared" si="1"/>
        <v>0.22155041677620702</v>
      </c>
    </row>
    <row r="71" spans="1:11" ht="12.75">
      <c r="A71">
        <v>4288245</v>
      </c>
      <c r="B71">
        <v>1100</v>
      </c>
      <c r="C71" s="5">
        <v>1100.271</v>
      </c>
      <c r="D71" s="6">
        <v>13.66864</v>
      </c>
      <c r="E71">
        <v>180</v>
      </c>
      <c r="F71">
        <v>-61.87</v>
      </c>
      <c r="G71" s="4">
        <v>-0.001162005</v>
      </c>
      <c r="H71" s="4">
        <v>0.01399961</v>
      </c>
      <c r="I71" s="4">
        <v>7.628944E-05</v>
      </c>
      <c r="J71" s="7">
        <f aca="true" t="shared" si="2" ref="J71:J107">tf*C71</f>
        <v>13.452082991147703</v>
      </c>
      <c r="K71" s="4">
        <f aca="true" t="shared" si="3" ref="K71:K107">D71-J71</f>
        <v>0.21655700885229656</v>
      </c>
    </row>
    <row r="72" spans="1:11" ht="12.75">
      <c r="A72">
        <v>4288249</v>
      </c>
      <c r="B72">
        <v>1000</v>
      </c>
      <c r="C72" s="5">
        <v>1000.561</v>
      </c>
      <c r="D72" s="6">
        <v>12.44152</v>
      </c>
      <c r="E72">
        <v>180</v>
      </c>
      <c r="F72">
        <v>-61.87</v>
      </c>
      <c r="G72" s="4">
        <v>-0.001161226</v>
      </c>
      <c r="H72" s="4">
        <v>0.0127471</v>
      </c>
      <c r="I72" s="4">
        <v>6.914487E-05</v>
      </c>
      <c r="J72" s="7">
        <f t="shared" si="2"/>
        <v>12.233013148311406</v>
      </c>
      <c r="K72" s="4">
        <f t="shared" si="3"/>
        <v>0.20850685168859506</v>
      </c>
    </row>
    <row r="73" spans="1:11" ht="12.75">
      <c r="A73">
        <v>4288253</v>
      </c>
      <c r="B73">
        <v>800</v>
      </c>
      <c r="C73" s="5">
        <v>801.057</v>
      </c>
      <c r="D73" s="6">
        <v>9.980999</v>
      </c>
      <c r="E73">
        <v>180</v>
      </c>
      <c r="F73">
        <v>-61.87</v>
      </c>
      <c r="G73" s="4">
        <v>-0.001163904</v>
      </c>
      <c r="H73" s="4">
        <v>0.01022831</v>
      </c>
      <c r="I73" s="4">
        <v>5.599296E-05</v>
      </c>
      <c r="J73" s="7">
        <f t="shared" si="2"/>
        <v>9.793846465679643</v>
      </c>
      <c r="K73" s="4">
        <f t="shared" si="3"/>
        <v>0.18715253432035794</v>
      </c>
    </row>
    <row r="74" spans="1:11" ht="12.75">
      <c r="A74">
        <v>4288257</v>
      </c>
      <c r="B74">
        <v>500</v>
      </c>
      <c r="C74" s="5">
        <v>501.807</v>
      </c>
      <c r="D74" s="6">
        <v>6.287301</v>
      </c>
      <c r="E74">
        <v>180</v>
      </c>
      <c r="F74">
        <v>-61.871</v>
      </c>
      <c r="G74" s="4">
        <v>-0.001162366</v>
      </c>
      <c r="H74" s="4">
        <v>0.006444762</v>
      </c>
      <c r="I74" s="4">
        <v>3.525872E-05</v>
      </c>
      <c r="J74" s="7">
        <f t="shared" si="2"/>
        <v>6.135169798657654</v>
      </c>
      <c r="K74" s="4">
        <f t="shared" si="3"/>
        <v>0.15213120134234615</v>
      </c>
    </row>
    <row r="75" spans="1:11" ht="12.75">
      <c r="A75">
        <v>4288261</v>
      </c>
      <c r="B75">
        <v>0</v>
      </c>
      <c r="C75" s="5">
        <v>-0.021</v>
      </c>
      <c r="D75" s="6">
        <v>0.09432513</v>
      </c>
      <c r="E75">
        <v>180</v>
      </c>
      <c r="F75">
        <v>-61.904</v>
      </c>
      <c r="G75" s="4">
        <v>-0.001163505</v>
      </c>
      <c r="H75" s="4">
        <v>0.0001014782</v>
      </c>
      <c r="I75" s="4">
        <v>4.856485E-06</v>
      </c>
      <c r="J75" s="7">
        <f t="shared" si="2"/>
        <v>-0.00025674923979101676</v>
      </c>
      <c r="K75" s="4">
        <f t="shared" si="3"/>
        <v>0.09458187923979101</v>
      </c>
    </row>
    <row r="76" spans="1:11" ht="12.75">
      <c r="A76">
        <v>4288267</v>
      </c>
      <c r="B76">
        <v>1000</v>
      </c>
      <c r="C76" s="5">
        <v>1000.574</v>
      </c>
      <c r="D76" s="6">
        <v>12.35895</v>
      </c>
      <c r="E76">
        <v>180</v>
      </c>
      <c r="F76">
        <v>-61.87</v>
      </c>
      <c r="G76" s="4">
        <v>-0.00115923</v>
      </c>
      <c r="H76" s="4">
        <v>0.0126593</v>
      </c>
      <c r="I76" s="4">
        <v>6.935037E-05</v>
      </c>
      <c r="J76" s="7">
        <f t="shared" si="2"/>
        <v>12.233172088316989</v>
      </c>
      <c r="K76" s="4">
        <f t="shared" si="3"/>
        <v>0.1257779116830111</v>
      </c>
    </row>
    <row r="77" spans="1:11" ht="12.75">
      <c r="A77">
        <v>4288273</v>
      </c>
      <c r="B77">
        <v>950</v>
      </c>
      <c r="C77" s="5">
        <v>950.643</v>
      </c>
      <c r="D77" s="6">
        <v>11.76426</v>
      </c>
      <c r="E77">
        <v>180</v>
      </c>
      <c r="F77">
        <v>-61.87</v>
      </c>
      <c r="G77" s="4">
        <v>-0.001159867</v>
      </c>
      <c r="H77" s="4">
        <v>0.01204877</v>
      </c>
      <c r="I77" s="4">
        <v>6.576465E-05</v>
      </c>
      <c r="J77" s="7">
        <f t="shared" si="2"/>
        <v>11.622707979173883</v>
      </c>
      <c r="K77" s="4">
        <f t="shared" si="3"/>
        <v>0.14155202082611673</v>
      </c>
    </row>
    <row r="78" spans="1:11" ht="12.75">
      <c r="A78">
        <v>4288277</v>
      </c>
      <c r="B78">
        <v>900</v>
      </c>
      <c r="C78" s="5">
        <v>900.771</v>
      </c>
      <c r="D78" s="6">
        <v>11.16071</v>
      </c>
      <c r="E78">
        <v>180</v>
      </c>
      <c r="F78">
        <v>-61.869</v>
      </c>
      <c r="G78" s="4">
        <v>-0.001160924</v>
      </c>
      <c r="H78" s="4">
        <v>0.01142726</v>
      </c>
      <c r="I78" s="4">
        <v>6.212011E-05</v>
      </c>
      <c r="J78" s="7">
        <f t="shared" si="2"/>
        <v>11.012965213133045</v>
      </c>
      <c r="K78" s="4">
        <f t="shared" si="3"/>
        <v>0.14774478686695502</v>
      </c>
    </row>
    <row r="79" spans="1:11" ht="12.75">
      <c r="A79">
        <v>4288281</v>
      </c>
      <c r="B79">
        <v>850</v>
      </c>
      <c r="C79" s="5">
        <v>850.997</v>
      </c>
      <c r="D79" s="6">
        <v>10.55549</v>
      </c>
      <c r="E79">
        <v>180</v>
      </c>
      <c r="F79">
        <v>-61.87</v>
      </c>
      <c r="G79" s="4">
        <v>-0.001162394</v>
      </c>
      <c r="H79" s="4">
        <v>0.01081038</v>
      </c>
      <c r="I79" s="4">
        <v>5.861672E-05</v>
      </c>
      <c r="J79" s="7">
        <f t="shared" si="2"/>
        <v>10.40442061021123</v>
      </c>
      <c r="K79" s="4">
        <f t="shared" si="3"/>
        <v>0.15106938978876983</v>
      </c>
    </row>
    <row r="80" spans="1:11" ht="12.75">
      <c r="A80">
        <v>4288285</v>
      </c>
      <c r="B80">
        <v>800</v>
      </c>
      <c r="C80" s="5">
        <v>801.057</v>
      </c>
      <c r="D80" s="6">
        <v>9.946115</v>
      </c>
      <c r="E80">
        <v>180</v>
      </c>
      <c r="F80">
        <v>-61.87</v>
      </c>
      <c r="G80" s="4">
        <v>-0.001161259</v>
      </c>
      <c r="H80" s="4">
        <v>0.01019332</v>
      </c>
      <c r="I80" s="4">
        <v>5.602714E-05</v>
      </c>
      <c r="J80" s="7">
        <f t="shared" si="2"/>
        <v>9.793846465679643</v>
      </c>
      <c r="K80" s="4">
        <f t="shared" si="3"/>
        <v>0.15226853432035803</v>
      </c>
    </row>
    <row r="81" spans="1:11" ht="12.75">
      <c r="A81">
        <v>4288289</v>
      </c>
      <c r="B81">
        <v>750</v>
      </c>
      <c r="C81" s="5">
        <v>751.137</v>
      </c>
      <c r="D81" s="6">
        <v>9.335559</v>
      </c>
      <c r="E81">
        <v>180</v>
      </c>
      <c r="F81">
        <v>-61.871</v>
      </c>
      <c r="G81" s="4">
        <v>-0.001162402</v>
      </c>
      <c r="H81" s="4">
        <v>0.009561252</v>
      </c>
      <c r="I81" s="4">
        <v>5.236575E-05</v>
      </c>
      <c r="J81" s="7">
        <f t="shared" si="2"/>
        <v>9.183516844233568</v>
      </c>
      <c r="K81" s="4">
        <f t="shared" si="3"/>
        <v>0.15204215576643243</v>
      </c>
    </row>
    <row r="82" spans="1:11" ht="12.75">
      <c r="A82">
        <v>4288293</v>
      </c>
      <c r="B82">
        <v>700</v>
      </c>
      <c r="C82" s="5">
        <v>701.343</v>
      </c>
      <c r="D82" s="6">
        <v>8.725495</v>
      </c>
      <c r="E82">
        <v>180</v>
      </c>
      <c r="F82">
        <v>-61.87</v>
      </c>
      <c r="G82" s="4">
        <v>-0.001160214</v>
      </c>
      <c r="H82" s="4">
        <v>0.008937835</v>
      </c>
      <c r="I82" s="4">
        <v>4.836975E-05</v>
      </c>
      <c r="J82" s="7">
        <f t="shared" si="2"/>
        <v>8.57472771822624</v>
      </c>
      <c r="K82" s="4">
        <f t="shared" si="3"/>
        <v>0.15076728177375998</v>
      </c>
    </row>
    <row r="83" spans="1:11" ht="12.75">
      <c r="A83">
        <v>4288297</v>
      </c>
      <c r="B83">
        <v>600</v>
      </c>
      <c r="C83" s="5">
        <v>601.513</v>
      </c>
      <c r="D83" s="6">
        <v>7.499223</v>
      </c>
      <c r="E83">
        <v>180</v>
      </c>
      <c r="F83">
        <v>-61.87</v>
      </c>
      <c r="G83" s="4">
        <v>-0.001164332</v>
      </c>
      <c r="H83" s="4">
        <v>0.007685143</v>
      </c>
      <c r="I83" s="4">
        <v>4.190969E-05</v>
      </c>
      <c r="J83" s="7">
        <f t="shared" si="2"/>
        <v>7.35419073687685</v>
      </c>
      <c r="K83" s="4">
        <f t="shared" si="3"/>
        <v>0.14503226312314954</v>
      </c>
    </row>
    <row r="84" spans="1:11" ht="12.75">
      <c r="A84">
        <v>4288301</v>
      </c>
      <c r="B84">
        <v>500</v>
      </c>
      <c r="C84" s="5">
        <v>501.812</v>
      </c>
      <c r="D84" s="6">
        <v>6.273403</v>
      </c>
      <c r="E84">
        <v>180</v>
      </c>
      <c r="F84">
        <v>-61.87</v>
      </c>
      <c r="G84" s="4">
        <v>-0.001161458</v>
      </c>
      <c r="H84" s="4">
        <v>0.006421715</v>
      </c>
      <c r="I84" s="4">
        <v>3.458756E-05</v>
      </c>
      <c r="J84" s="7">
        <f t="shared" si="2"/>
        <v>6.135230929429033</v>
      </c>
      <c r="K84" s="4">
        <f t="shared" si="3"/>
        <v>0.1381720705709668</v>
      </c>
    </row>
    <row r="85" spans="1:11" ht="12.75">
      <c r="A85">
        <v>4288305</v>
      </c>
      <c r="B85">
        <v>300</v>
      </c>
      <c r="C85" s="5">
        <v>302.32</v>
      </c>
      <c r="D85" s="6">
        <v>3.818835</v>
      </c>
      <c r="E85">
        <v>180</v>
      </c>
      <c r="F85">
        <v>-61.869</v>
      </c>
      <c r="G85" s="4">
        <v>-0.001163649</v>
      </c>
      <c r="H85" s="4">
        <v>0.003906914</v>
      </c>
      <c r="I85" s="4">
        <v>2.179619E-05</v>
      </c>
      <c r="J85" s="7">
        <f t="shared" si="2"/>
        <v>3.69621096064858</v>
      </c>
      <c r="K85" s="4">
        <f t="shared" si="3"/>
        <v>0.12262403935141997</v>
      </c>
    </row>
    <row r="86" spans="1:11" ht="12.75">
      <c r="A86">
        <v>4288309</v>
      </c>
      <c r="B86">
        <v>0</v>
      </c>
      <c r="C86" s="5">
        <v>-0.027</v>
      </c>
      <c r="D86" s="6">
        <v>0.0946747</v>
      </c>
      <c r="E86">
        <v>180</v>
      </c>
      <c r="F86">
        <v>-61.934</v>
      </c>
      <c r="G86" s="4">
        <v>-0.001164304</v>
      </c>
      <c r="H86" s="4">
        <v>9.227754E-05</v>
      </c>
      <c r="I86" s="4">
        <v>4.743508E-06</v>
      </c>
      <c r="J86" s="7">
        <f t="shared" si="2"/>
        <v>-0.000330106165445593</v>
      </c>
      <c r="K86" s="4">
        <f t="shared" si="3"/>
        <v>0.0950048061654456</v>
      </c>
    </row>
    <row r="87" spans="1:11" ht="12.75">
      <c r="A87">
        <v>4288315</v>
      </c>
      <c r="B87">
        <v>700</v>
      </c>
      <c r="C87" s="5">
        <v>701.347</v>
      </c>
      <c r="D87" s="6">
        <v>8.662726</v>
      </c>
      <c r="E87">
        <v>180</v>
      </c>
      <c r="F87">
        <v>-61.871</v>
      </c>
      <c r="G87" s="4">
        <v>-0.001163775</v>
      </c>
      <c r="H87" s="4">
        <v>0.008877561</v>
      </c>
      <c r="I87" s="4">
        <v>4.830903E-05</v>
      </c>
      <c r="J87" s="7">
        <f t="shared" si="2"/>
        <v>8.574776622843343</v>
      </c>
      <c r="K87" s="4">
        <f t="shared" si="3"/>
        <v>0.08794937715665618</v>
      </c>
    </row>
    <row r="88" spans="1:11" ht="12.75">
      <c r="A88">
        <v>4288321</v>
      </c>
      <c r="B88">
        <v>650</v>
      </c>
      <c r="C88" s="5">
        <v>651.44</v>
      </c>
      <c r="D88" s="6">
        <v>8.068563</v>
      </c>
      <c r="E88">
        <v>180</v>
      </c>
      <c r="F88">
        <v>-61.871</v>
      </c>
      <c r="G88" s="4">
        <v>-0.001160906</v>
      </c>
      <c r="H88" s="4">
        <v>0.008269187</v>
      </c>
      <c r="I88" s="4">
        <v>4.501209E-05</v>
      </c>
      <c r="J88" s="7">
        <f t="shared" si="2"/>
        <v>7.964605941402855</v>
      </c>
      <c r="K88" s="4">
        <f t="shared" si="3"/>
        <v>0.10395705859714433</v>
      </c>
    </row>
    <row r="89" spans="1:11" ht="12.75">
      <c r="A89">
        <v>4288325</v>
      </c>
      <c r="B89">
        <v>600</v>
      </c>
      <c r="C89" s="5">
        <v>601.515</v>
      </c>
      <c r="D89" s="6">
        <v>7.464848</v>
      </c>
      <c r="E89">
        <v>180</v>
      </c>
      <c r="F89">
        <v>-61.871</v>
      </c>
      <c r="G89" s="4">
        <v>-0.001163169</v>
      </c>
      <c r="H89" s="4">
        <v>0.007644732</v>
      </c>
      <c r="I89" s="4">
        <v>4.181349E-05</v>
      </c>
      <c r="J89" s="7">
        <f t="shared" si="2"/>
        <v>7.3542151891854015</v>
      </c>
      <c r="K89" s="4">
        <f t="shared" si="3"/>
        <v>0.11063281081459841</v>
      </c>
    </row>
    <row r="90" spans="1:11" ht="12.75">
      <c r="A90">
        <v>4288329</v>
      </c>
      <c r="B90">
        <v>550</v>
      </c>
      <c r="C90" s="5">
        <v>551.6</v>
      </c>
      <c r="D90" s="6">
        <v>6.858191</v>
      </c>
      <c r="E90">
        <v>180</v>
      </c>
      <c r="F90">
        <v>-61.871</v>
      </c>
      <c r="G90" s="4">
        <v>-0.001161462</v>
      </c>
      <c r="H90" s="4">
        <v>0.007026492</v>
      </c>
      <c r="I90" s="4">
        <v>3.822922E-05</v>
      </c>
      <c r="J90" s="7">
        <f t="shared" si="2"/>
        <v>6.743946698510706</v>
      </c>
      <c r="K90" s="4">
        <f t="shared" si="3"/>
        <v>0.11424430148929332</v>
      </c>
    </row>
    <row r="91" spans="1:11" ht="12.75">
      <c r="A91">
        <v>4288333</v>
      </c>
      <c r="B91">
        <v>500</v>
      </c>
      <c r="C91" s="5">
        <v>501.806</v>
      </c>
      <c r="D91" s="6">
        <v>6.251181</v>
      </c>
      <c r="E91">
        <v>180</v>
      </c>
      <c r="F91">
        <v>-61.871</v>
      </c>
      <c r="G91" s="4">
        <v>-0.001160756</v>
      </c>
      <c r="H91" s="4">
        <v>0.006404877</v>
      </c>
      <c r="I91" s="4">
        <v>3.503449E-05</v>
      </c>
      <c r="J91" s="7">
        <f t="shared" si="2"/>
        <v>6.1351575725033785</v>
      </c>
      <c r="K91" s="4">
        <f t="shared" si="3"/>
        <v>0.11602342749662142</v>
      </c>
    </row>
    <row r="92" spans="1:11" ht="12.75">
      <c r="A92">
        <v>4288337</v>
      </c>
      <c r="B92">
        <v>450</v>
      </c>
      <c r="C92" s="5">
        <v>451.89</v>
      </c>
      <c r="D92" s="6">
        <v>5.641191</v>
      </c>
      <c r="E92">
        <v>180</v>
      </c>
      <c r="F92">
        <v>-61.87</v>
      </c>
      <c r="G92" s="4">
        <v>-0.001163279</v>
      </c>
      <c r="H92" s="4">
        <v>0.005780781</v>
      </c>
      <c r="I92" s="4">
        <v>3.091197E-05</v>
      </c>
      <c r="J92" s="7">
        <f t="shared" si="2"/>
        <v>5.524876855674408</v>
      </c>
      <c r="K92" s="4">
        <f t="shared" si="3"/>
        <v>0.1163141443255924</v>
      </c>
    </row>
    <row r="93" spans="1:11" ht="12.75">
      <c r="A93">
        <v>4288341</v>
      </c>
      <c r="B93">
        <v>400</v>
      </c>
      <c r="C93" s="5">
        <v>401.946</v>
      </c>
      <c r="D93" s="6">
        <v>5.030041</v>
      </c>
      <c r="E93">
        <v>180</v>
      </c>
      <c r="F93">
        <v>-61.871</v>
      </c>
      <c r="G93" s="4">
        <v>-0.001163536</v>
      </c>
      <c r="H93" s="4">
        <v>0.005156064</v>
      </c>
      <c r="I93" s="4">
        <v>2.880259E-05</v>
      </c>
      <c r="J93" s="7">
        <f t="shared" si="2"/>
        <v>4.914253806525715</v>
      </c>
      <c r="K93" s="4">
        <f t="shared" si="3"/>
        <v>0.11578719347428468</v>
      </c>
    </row>
    <row r="94" spans="1:11" ht="12.75">
      <c r="A94">
        <v>4288345</v>
      </c>
      <c r="B94">
        <v>300</v>
      </c>
      <c r="C94" s="5">
        <v>302.324</v>
      </c>
      <c r="D94" s="6">
        <v>3.80916</v>
      </c>
      <c r="E94">
        <v>180</v>
      </c>
      <c r="F94">
        <v>-61.868</v>
      </c>
      <c r="G94" s="4">
        <v>-0.001164918</v>
      </c>
      <c r="H94" s="4">
        <v>0.003900963</v>
      </c>
      <c r="I94" s="4">
        <v>2.155201E-05</v>
      </c>
      <c r="J94" s="7">
        <f t="shared" si="2"/>
        <v>3.6962598652656835</v>
      </c>
      <c r="K94" s="4">
        <f t="shared" si="3"/>
        <v>0.11290013473431637</v>
      </c>
    </row>
    <row r="95" spans="1:11" ht="12.75">
      <c r="A95">
        <v>4288349</v>
      </c>
      <c r="B95">
        <v>200</v>
      </c>
      <c r="C95" s="5">
        <v>202.599</v>
      </c>
      <c r="D95" s="6">
        <v>2.585436</v>
      </c>
      <c r="E95">
        <v>180</v>
      </c>
      <c r="F95">
        <v>-61.872</v>
      </c>
      <c r="G95" s="4">
        <v>-0.001162574</v>
      </c>
      <c r="H95" s="4">
        <v>0.002652201</v>
      </c>
      <c r="I95" s="4">
        <v>1.493858E-05</v>
      </c>
      <c r="J95" s="7">
        <f t="shared" si="2"/>
        <v>2.4770066301152474</v>
      </c>
      <c r="K95" s="4">
        <f t="shared" si="3"/>
        <v>0.10842936988475271</v>
      </c>
    </row>
    <row r="96" spans="1:11" ht="12.75">
      <c r="A96">
        <v>4288353</v>
      </c>
      <c r="B96">
        <v>100</v>
      </c>
      <c r="C96" s="5">
        <v>102.761</v>
      </c>
      <c r="D96" s="6">
        <v>1.359411</v>
      </c>
      <c r="E96">
        <v>180</v>
      </c>
      <c r="F96">
        <v>-61.871</v>
      </c>
      <c r="G96" s="4">
        <v>-0.001164812</v>
      </c>
      <c r="H96" s="4">
        <v>0.001391389</v>
      </c>
      <c r="I96" s="4">
        <v>9.16365E-06</v>
      </c>
      <c r="J96" s="7">
        <f t="shared" si="2"/>
        <v>1.256371839531651</v>
      </c>
      <c r="K96" s="4">
        <f t="shared" si="3"/>
        <v>0.10303916046834893</v>
      </c>
    </row>
    <row r="97" spans="1:11" ht="12.75">
      <c r="A97">
        <v>4288357</v>
      </c>
      <c r="B97">
        <v>0</v>
      </c>
      <c r="C97" s="5">
        <v>-0.025</v>
      </c>
      <c r="D97" s="6">
        <v>0.09504175</v>
      </c>
      <c r="E97">
        <v>180</v>
      </c>
      <c r="F97">
        <v>-61.833</v>
      </c>
      <c r="G97" s="4">
        <v>-0.001166118</v>
      </c>
      <c r="H97" s="4">
        <v>0.0001014344</v>
      </c>
      <c r="I97" s="4">
        <v>4.69556E-06</v>
      </c>
      <c r="J97" s="7">
        <f t="shared" si="2"/>
        <v>-0.00030565385689406755</v>
      </c>
      <c r="K97" s="4">
        <f t="shared" si="3"/>
        <v>0.09534740385689407</v>
      </c>
    </row>
    <row r="98" spans="1:11" ht="12.75">
      <c r="A98">
        <v>4288363</v>
      </c>
      <c r="B98">
        <v>500</v>
      </c>
      <c r="C98" s="5">
        <v>501.816</v>
      </c>
      <c r="D98" s="6">
        <v>6.203402</v>
      </c>
      <c r="E98">
        <v>180</v>
      </c>
      <c r="F98">
        <v>-61.871</v>
      </c>
      <c r="G98" s="4">
        <v>-0.001162353</v>
      </c>
      <c r="H98" s="4">
        <v>0.006352264</v>
      </c>
      <c r="I98" s="4">
        <v>3.467381E-05</v>
      </c>
      <c r="J98" s="7">
        <f t="shared" si="2"/>
        <v>6.135279834046136</v>
      </c>
      <c r="K98" s="4">
        <f t="shared" si="3"/>
        <v>0.06812216595386378</v>
      </c>
    </row>
    <row r="99" spans="1:11" ht="12.75">
      <c r="A99">
        <v>4288369</v>
      </c>
      <c r="B99">
        <v>450</v>
      </c>
      <c r="C99" s="5">
        <v>451.9</v>
      </c>
      <c r="D99" s="6">
        <v>5.610257</v>
      </c>
      <c r="E99">
        <v>180</v>
      </c>
      <c r="F99">
        <v>-61.871</v>
      </c>
      <c r="G99" s="4">
        <v>-0.001165601</v>
      </c>
      <c r="H99" s="4">
        <v>0.005746064</v>
      </c>
      <c r="I99" s="4">
        <v>3.173837E-05</v>
      </c>
      <c r="J99" s="7">
        <f t="shared" si="2"/>
        <v>5.524999117217165</v>
      </c>
      <c r="K99" s="4">
        <f t="shared" si="3"/>
        <v>0.08525788278283475</v>
      </c>
    </row>
    <row r="100" spans="1:11" ht="12.75">
      <c r="A100">
        <v>4288373</v>
      </c>
      <c r="B100">
        <v>400</v>
      </c>
      <c r="C100" s="5">
        <v>401.962</v>
      </c>
      <c r="D100" s="6">
        <v>5.006996</v>
      </c>
      <c r="E100">
        <v>180</v>
      </c>
      <c r="F100">
        <v>-61.871</v>
      </c>
      <c r="G100" s="4">
        <v>-0.00116266</v>
      </c>
      <c r="H100" s="4">
        <v>0.005125484</v>
      </c>
      <c r="I100" s="4">
        <v>2.852692E-05</v>
      </c>
      <c r="J100" s="7">
        <f t="shared" si="2"/>
        <v>4.914449424994127</v>
      </c>
      <c r="K100" s="4">
        <f t="shared" si="3"/>
        <v>0.09254657500587271</v>
      </c>
    </row>
    <row r="101" spans="1:11" ht="12.75">
      <c r="A101">
        <v>4288377</v>
      </c>
      <c r="B101">
        <v>350</v>
      </c>
      <c r="C101" s="5">
        <v>352.189</v>
      </c>
      <c r="D101" s="6">
        <v>4.40285</v>
      </c>
      <c r="E101">
        <v>180</v>
      </c>
      <c r="F101">
        <v>-61.871</v>
      </c>
      <c r="G101" s="4">
        <v>-0.001163846</v>
      </c>
      <c r="H101" s="4">
        <v>0.004513306</v>
      </c>
      <c r="I101" s="4">
        <v>2.499607E-05</v>
      </c>
      <c r="J101" s="7">
        <f t="shared" si="2"/>
        <v>4.305917048226591</v>
      </c>
      <c r="K101" s="4">
        <f t="shared" si="3"/>
        <v>0.09693295177340921</v>
      </c>
    </row>
    <row r="102" spans="1:11" ht="12.75">
      <c r="A102">
        <v>4288381</v>
      </c>
      <c r="B102">
        <v>300</v>
      </c>
      <c r="C102" s="5">
        <v>302.327</v>
      </c>
      <c r="D102" s="6">
        <v>3.795425</v>
      </c>
      <c r="E102">
        <v>180</v>
      </c>
      <c r="F102">
        <v>-61.871</v>
      </c>
      <c r="G102" s="4">
        <v>-0.001165227</v>
      </c>
      <c r="H102" s="4">
        <v>0.003886958</v>
      </c>
      <c r="I102" s="4">
        <v>2.135575E-05</v>
      </c>
      <c r="J102" s="7">
        <f t="shared" si="2"/>
        <v>3.6962965437285105</v>
      </c>
      <c r="K102" s="4">
        <f t="shared" si="3"/>
        <v>0.09912845627148936</v>
      </c>
    </row>
    <row r="103" spans="1:11" ht="12.75">
      <c r="A103">
        <v>4288385</v>
      </c>
      <c r="B103">
        <v>250</v>
      </c>
      <c r="C103" s="5">
        <v>252.401</v>
      </c>
      <c r="D103" s="6">
        <v>3.186296</v>
      </c>
      <c r="E103">
        <v>180</v>
      </c>
      <c r="F103">
        <v>-61.872</v>
      </c>
      <c r="G103" s="4">
        <v>-0.001163157</v>
      </c>
      <c r="H103" s="4">
        <v>0.003261586</v>
      </c>
      <c r="I103" s="4">
        <v>1.850423E-05</v>
      </c>
      <c r="J103" s="7">
        <f t="shared" si="2"/>
        <v>3.085893565356782</v>
      </c>
      <c r="K103" s="4">
        <f t="shared" si="3"/>
        <v>0.10040243464321819</v>
      </c>
    </row>
    <row r="104" spans="1:11" ht="12.75">
      <c r="A104">
        <v>4288389</v>
      </c>
      <c r="B104">
        <v>200</v>
      </c>
      <c r="C104" s="5">
        <v>202.592</v>
      </c>
      <c r="D104" s="6">
        <v>2.577512</v>
      </c>
      <c r="E104">
        <v>180</v>
      </c>
      <c r="F104">
        <v>-61.874</v>
      </c>
      <c r="G104" s="4">
        <v>-0.001164686</v>
      </c>
      <c r="H104" s="4">
        <v>0.002642105</v>
      </c>
      <c r="I104" s="4">
        <v>1.506315E-05</v>
      </c>
      <c r="J104" s="7">
        <f t="shared" si="2"/>
        <v>2.4769210470353173</v>
      </c>
      <c r="K104" s="4">
        <f t="shared" si="3"/>
        <v>0.10059095296468268</v>
      </c>
    </row>
    <row r="105" spans="1:11" ht="12.75">
      <c r="A105">
        <v>4288393</v>
      </c>
      <c r="B105">
        <v>100</v>
      </c>
      <c r="C105" s="5">
        <v>102.764</v>
      </c>
      <c r="D105" s="6">
        <v>1.355657</v>
      </c>
      <c r="E105">
        <v>180</v>
      </c>
      <c r="F105">
        <v>-61.871</v>
      </c>
      <c r="G105" s="4">
        <v>-0.001164512</v>
      </c>
      <c r="H105" s="4">
        <v>0.001392578</v>
      </c>
      <c r="I105" s="4">
        <v>9.135257E-06</v>
      </c>
      <c r="J105" s="7">
        <f t="shared" si="2"/>
        <v>1.2564085179944782</v>
      </c>
      <c r="K105" s="4">
        <f t="shared" si="3"/>
        <v>0.09924848200552172</v>
      </c>
    </row>
    <row r="106" spans="1:11" ht="12.75">
      <c r="A106">
        <v>4288397</v>
      </c>
      <c r="B106">
        <v>50</v>
      </c>
      <c r="C106" s="5">
        <v>52.964</v>
      </c>
      <c r="D106" s="6">
        <v>0.7455332</v>
      </c>
      <c r="E106">
        <v>180</v>
      </c>
      <c r="F106">
        <v>-61.886</v>
      </c>
      <c r="G106" s="4">
        <v>-0.001163483</v>
      </c>
      <c r="H106" s="4">
        <v>0.0007621974</v>
      </c>
      <c r="I106" s="4">
        <v>6.606289E-06</v>
      </c>
      <c r="J106" s="7">
        <f t="shared" si="2"/>
        <v>0.6475460350614958</v>
      </c>
      <c r="K106" s="4">
        <f t="shared" si="3"/>
        <v>0.09798716493850423</v>
      </c>
    </row>
    <row r="107" spans="1:11" ht="12.75">
      <c r="A107">
        <v>4288401</v>
      </c>
      <c r="B107">
        <v>0</v>
      </c>
      <c r="C107" s="5">
        <v>-0.021</v>
      </c>
      <c r="D107" s="6">
        <v>0.09466206</v>
      </c>
      <c r="E107">
        <v>180</v>
      </c>
      <c r="F107">
        <v>-61.901</v>
      </c>
      <c r="G107" s="4">
        <v>-0.001167041</v>
      </c>
      <c r="H107" s="4">
        <v>9.993702E-05</v>
      </c>
      <c r="I107" s="4">
        <v>4.751653E-06</v>
      </c>
      <c r="J107" s="7">
        <f t="shared" si="2"/>
        <v>-0.00025674923979101676</v>
      </c>
      <c r="K107" s="4">
        <f t="shared" si="3"/>
        <v>0.09491880923979103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B8" sqref="B8"/>
    </sheetView>
  </sheetViews>
  <sheetFormatPr defaultColWidth="9.140625" defaultRowHeight="12.75"/>
  <cols>
    <col min="1" max="1" width="18.421875" style="0" bestFit="1" customWidth="1"/>
    <col min="2" max="2" width="12.421875" style="0" bestFit="1" customWidth="1"/>
  </cols>
  <sheetData>
    <row r="1" ht="12.75">
      <c r="A1" t="s">
        <v>0</v>
      </c>
    </row>
    <row r="2" spans="1:2" ht="12.75">
      <c r="A2" t="s">
        <v>1</v>
      </c>
      <c r="B2" t="s">
        <v>2</v>
      </c>
    </row>
    <row r="3" spans="1:2" ht="12.75">
      <c r="A3" t="s">
        <v>3</v>
      </c>
      <c r="B3" t="s">
        <v>4</v>
      </c>
    </row>
    <row r="4" spans="1:2" ht="12.75">
      <c r="A4" t="s">
        <v>5</v>
      </c>
      <c r="B4">
        <v>0.05521</v>
      </c>
    </row>
    <row r="5" spans="1:2" ht="12.75">
      <c r="A5" t="s">
        <v>6</v>
      </c>
      <c r="B5">
        <v>2.1183</v>
      </c>
    </row>
    <row r="6" spans="1:2" ht="12.75">
      <c r="A6" t="s">
        <v>7</v>
      </c>
      <c r="B6">
        <v>14</v>
      </c>
    </row>
    <row r="8" spans="1:2" ht="12.75">
      <c r="A8" t="s">
        <v>8</v>
      </c>
      <c r="B8" s="1">
        <f>4*PI()*0.0000001*B5*B6/(B4^2)</f>
        <v>0.012226154275762702</v>
      </c>
    </row>
    <row r="13" spans="1:3" ht="12.75">
      <c r="A13" s="2"/>
      <c r="B13" s="2"/>
      <c r="C13" s="2"/>
    </row>
    <row r="14" spans="1:3" ht="12.75">
      <c r="A14" s="2"/>
      <c r="B14" s="3"/>
      <c r="C14" s="2"/>
    </row>
    <row r="15" spans="1:3" ht="12.75">
      <c r="A15" s="2"/>
      <c r="B15" s="2"/>
      <c r="C15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glass</dc:creator>
  <cp:keywords/>
  <dc:description/>
  <cp:lastModifiedBy>David Harding</cp:lastModifiedBy>
  <cp:lastPrinted>2005-11-02T22:04:51Z</cp:lastPrinted>
  <dcterms:created xsi:type="dcterms:W3CDTF">2005-10-06T16:24:22Z</dcterms:created>
  <dcterms:modified xsi:type="dcterms:W3CDTF">2005-11-04T23:09:12Z</dcterms:modified>
  <cp:category/>
  <cp:version/>
  <cp:contentType/>
  <cp:contentStatus/>
</cp:coreProperties>
</file>